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72-2022\WORK IN PROGRESS\FTP2022 05 16 R1\"/>
    </mc:Choice>
  </mc:AlternateContent>
  <xr:revisionPtr revIDLastSave="0" documentId="13_ncr:1_{4E5E05DF-DAEE-4547-959C-6000AEEC4EF5}" xr6:coauthVersionLast="36" xr6:coauthVersionMax="47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Sheet1" sheetId="7" state="hidden" r:id="rId1"/>
    <sheet name="172-2022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'172-2022'!#REF!</definedName>
    <definedName name="_4PAGE_1_OF_13" localSheetId="1">'[1]FORM B - PRICES'!#REF!</definedName>
    <definedName name="_4PAGE_1_OF_13">'[2]FORM B; PRICES'!#REF!</definedName>
    <definedName name="_5TENDER_NO._181" localSheetId="1">'172-2022'!#REF!</definedName>
    <definedName name="_8TENDER_NO._181" localSheetId="1">'[1]FORM B - PRICES'!#REF!</definedName>
    <definedName name="_8TENDER_NO._181">'[2]FORM B; PRICES'!#REF!</definedName>
    <definedName name="_9TENDER_SUBMISSI" localSheetId="1">'172-2022'!#REF!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'172-2022'!#REF!</definedName>
    <definedName name="HEADER">'[2]FORM B; PRICES'!#REF!</definedName>
    <definedName name="_xlnm.Print_Area" localSheetId="1">'172-2022'!$A$6:$G$47</definedName>
    <definedName name="Print_Area_1">#REF!</definedName>
    <definedName name="Print_Area_2">#REF!</definedName>
    <definedName name="_xlnm.Print_Titles" localSheetId="1">'172-2022'!$1:$5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'172-2022'!#REF!</definedName>
    <definedName name="TEMP">'[2]FORM B; PRICES'!#REF!</definedName>
    <definedName name="TESTHEAD" localSheetId="1">'172-2022'!#REF!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'172-2022'!$A$1:$IU$39</definedName>
    <definedName name="XEverything">#REF!</definedName>
    <definedName name="XITEMS" localSheetId="1">'172-2022'!$A$7:$IU$39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4" i="15" l="1"/>
  <c r="G36" i="15"/>
  <c r="G29" i="15" l="1"/>
  <c r="G28" i="15"/>
  <c r="G27" i="15"/>
  <c r="G26" i="15"/>
  <c r="G22" i="15"/>
  <c r="G21" i="15"/>
  <c r="G20" i="15"/>
  <c r="G19" i="15"/>
  <c r="G8" i="15"/>
  <c r="G38" i="15"/>
  <c r="G37" i="15"/>
  <c r="G35" i="15"/>
  <c r="G33" i="15"/>
  <c r="G25" i="15"/>
  <c r="G24" i="15"/>
  <c r="G17" i="15"/>
  <c r="G16" i="15"/>
  <c r="G15" i="15"/>
  <c r="G14" i="15"/>
  <c r="G13" i="15"/>
  <c r="G9" i="15" l="1"/>
  <c r="G10" i="15" l="1"/>
  <c r="G42" i="15" l="1"/>
  <c r="G30" i="15" l="1"/>
  <c r="G39" i="15"/>
  <c r="A14" i="15"/>
  <c r="A15" i="15" s="1"/>
  <c r="A16" i="15" s="1"/>
  <c r="A17" i="15" s="1"/>
  <c r="A18" i="15" s="1"/>
  <c r="A24" i="15" s="1"/>
  <c r="A25" i="15" s="1"/>
  <c r="G43" i="15" l="1"/>
  <c r="G44" i="15"/>
  <c r="A42" i="15"/>
  <c r="B42" i="15"/>
  <c r="A43" i="15"/>
  <c r="B43" i="15"/>
  <c r="A44" i="15"/>
  <c r="B44" i="15"/>
  <c r="F46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<sst xmlns="http://schemas.openxmlformats.org/spreadsheetml/2006/main" count="128" uniqueCount="72">
  <si>
    <t>UNIT PRICES</t>
  </si>
  <si>
    <t>Lump Sum</t>
  </si>
  <si>
    <t>FORM B: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</si>
  <si>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</si>
  <si>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</si>
  <si>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</si>
  <si>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</si>
  <si>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</si>
  <si>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</si>
  <si>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</si>
  <si>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</si>
  <si>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</si>
  <si>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Section A</t>
  </si>
  <si>
    <t>A</t>
  </si>
  <si>
    <t>Subtotal:</t>
  </si>
  <si>
    <t>Section B</t>
  </si>
  <si>
    <t>B</t>
  </si>
  <si>
    <t>Section C</t>
  </si>
  <si>
    <t>C</t>
  </si>
  <si>
    <t>SUMMARY</t>
  </si>
  <si>
    <t>Section Subtotal</t>
  </si>
  <si>
    <t xml:space="preserve">TOTAL BID PRICE (GST extra)                                                                              (in figures)                                             </t>
  </si>
  <si>
    <t>E12</t>
  </si>
  <si>
    <t xml:space="preserve">$   - </t>
  </si>
  <si>
    <t>$   -</t>
  </si>
  <si>
    <t>Mobilization and Demobilization</t>
  </si>
  <si>
    <t>Hydro Excavation</t>
  </si>
  <si>
    <t>hr</t>
  </si>
  <si>
    <t>GENERAL</t>
  </si>
  <si>
    <t>RAY MARIUS ROAD AQUEDUCT BRIDGE - BRIDGE WORKS</t>
  </si>
  <si>
    <t>Supply Black Reinforcing Steel</t>
  </si>
  <si>
    <t>Supply Stainless Reinforcing Steel</t>
  </si>
  <si>
    <t>Place Black Reinforcing Steel</t>
  </si>
  <si>
    <t>Place Stainless Reinforcing Steel</t>
  </si>
  <si>
    <t>Structural Concrete</t>
  </si>
  <si>
    <t>EARTH AND BASE WORKS</t>
  </si>
  <si>
    <t>Remove topsoil</t>
  </si>
  <si>
    <t>Clay Sub-Grade Compaction</t>
  </si>
  <si>
    <t>Supply and Place 20 mm Base Course Limestone</t>
  </si>
  <si>
    <t>Supply and Place 50 mm Sub-Base Course Limestone</t>
  </si>
  <si>
    <t>Supply and Place Separation Geotextile Fabric</t>
  </si>
  <si>
    <t>Supply and Place Geogrid</t>
  </si>
  <si>
    <t>Dismantle, Sort and Stockpile Existing Track</t>
  </si>
  <si>
    <t>Track Metres</t>
  </si>
  <si>
    <t>Supply and Place Stop Signs and Crossbucks</t>
  </si>
  <si>
    <t>Each</t>
  </si>
  <si>
    <t>Supply and Place Rubber Mud Rails</t>
  </si>
  <si>
    <t>Supply and Place Bumping Posts</t>
  </si>
  <si>
    <t>Construction of Cast-in-Place Concrete Piles</t>
  </si>
  <si>
    <t>m</t>
  </si>
  <si>
    <t>kg</t>
  </si>
  <si>
    <t>L.S.</t>
  </si>
  <si>
    <t>E9</t>
  </si>
  <si>
    <t>E11</t>
  </si>
  <si>
    <t>tonne</t>
  </si>
  <si>
    <t>E16</t>
  </si>
  <si>
    <t>CW 3110-R21</t>
  </si>
  <si>
    <t>CW 3130-R5</t>
  </si>
  <si>
    <t>CW 3135-R2</t>
  </si>
  <si>
    <r>
      <t>m</t>
    </r>
    <r>
      <rPr>
        <vertAlign val="superscript"/>
        <sz val="1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</si>
  <si>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</si>
  <si>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RAY MARIUS ROAD AQUEDUCT BRIDGE - TRACK WORK</t>
  </si>
  <si>
    <t>Supply and Place Railway Crossing WA-18 Sign</t>
  </si>
  <si>
    <t>E17</t>
  </si>
  <si>
    <t>E6</t>
  </si>
  <si>
    <t>E10</t>
  </si>
  <si>
    <t>Construction of Asphaltic Concrete Pavement (Type 1A)</t>
  </si>
  <si>
    <t>i) Pile Caps</t>
  </si>
  <si>
    <t>ii) Deck Slab</t>
  </si>
  <si>
    <t>iii) Approach Slabs</t>
  </si>
  <si>
    <t>iv) Curb Barriers</t>
  </si>
  <si>
    <t>(See "Prices" clause in Section B10 of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</si>
</sst>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vertAlign val="superscript"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13">
    <xf numFmtId="0" fontId="0" fillId="0" borderId="0" xfId="0"/>
    <xf numFmtId="0" fontId="42" fillId="24" borderId="0" xfId="114"/>
    <xf numFmtId="0" fontId="42" fillId="24" borderId="0" xfId="114" applyAlignment="1">
      <alignment horizontal="right"/>
    </xf>
    <xf numFmtId="0" fontId="42" fillId="24" borderId="0" xfId="114" applyAlignment="1">
      <alignment horizontal="center"/>
    </xf>
    <xf numFmtId="0" fontId="42" fillId="24" borderId="0" xfId="114" applyAlignment="1">
      <alignment vertical="top"/>
    </xf>
    <xf numFmtId="0" fontId="42" fillId="24" borderId="0" xfId="114" applyAlignment="1">
      <alignment vertical="center"/>
    </xf>
    <xf numFmtId="175" fontId="2" fillId="24" borderId="20" xfId="114" applyNumberFormat="1" applyFont="1" applyBorder="1" applyAlignment="1" applyProtection="1">
      <alignment horizontal="right"/>
      <protection locked="0"/>
    </xf>
    <xf numFmtId="175" fontId="42" fillId="24" borderId="0" xfId="114" applyNumberFormat="1" applyAlignment="1">
      <alignment horizontal="right"/>
    </xf>
    <xf numFmtId="175" fontId="2" fillId="24" borderId="55" xfId="114" applyNumberFormat="1" applyFont="1" applyBorder="1" applyAlignment="1" applyProtection="1">
      <alignment horizontal="right"/>
      <protection locked="0"/>
    </xf>
    <xf numFmtId="0" fontId="21" fillId="24" borderId="0" xfId="114" applyFont="1"/>
    <xf numFmtId="0" fontId="21" fillId="24" borderId="0" xfId="114" applyFont="1" applyAlignment="1">
      <alignment horizontal="right"/>
    </xf>
    <xf numFmtId="0" fontId="26" fillId="24" borderId="36" xfId="114" applyFont="1" applyBorder="1" applyAlignment="1" applyProtection="1">
      <alignment horizontal="center" vertical="center"/>
    </xf>
    <xf numFmtId="175" fontId="2" fillId="24" borderId="63" xfId="114" applyNumberFormat="1" applyFont="1" applyBorder="1" applyAlignment="1" applyProtection="1">
      <alignment horizontal="right"/>
    </xf>
    <xf numFmtId="4" fontId="2" fillId="24" borderId="37" xfId="114" applyNumberFormat="1" applyFont="1" applyBorder="1" applyAlignment="1" applyProtection="1">
      <alignment horizontal="right"/>
    </xf>
    <xf numFmtId="0" fontId="2" fillId="24" borderId="45" xfId="114" applyFont="1" applyBorder="1" applyAlignment="1" applyProtection="1">
      <alignment vertical="top"/>
    </xf>
    <xf numFmtId="0" fontId="1" fillId="24" borderId="44" xfId="114" applyFont="1" applyBorder="1" applyAlignment="1" applyProtection="1">
      <alignment horizontal="centerContinuous"/>
    </xf>
    <xf numFmtId="0" fontId="2" fillId="24" borderId="44" xfId="114" applyFont="1" applyBorder="1" applyAlignment="1" applyProtection="1">
      <alignment horizontal="centerContinuous"/>
    </xf>
    <xf numFmtId="0" fontId="2" fillId="24" borderId="44" xfId="114" applyFont="1" applyBorder="1" applyAlignment="1" applyProtection="1">
      <alignment horizontal="center"/>
    </xf>
    <xf numFmtId="175" fontId="2" fillId="24" borderId="44" xfId="114" applyNumberFormat="1" applyFont="1" applyBorder="1" applyAlignment="1" applyProtection="1">
      <alignment horizontal="centerContinuous"/>
    </xf>
    <xf numFmtId="0" fontId="2" fillId="24" borderId="43" xfId="114" applyFont="1" applyBorder="1" applyAlignment="1" applyProtection="1">
      <alignment horizontal="right"/>
    </xf>
    <xf numFmtId="175" fontId="2" fillId="24" borderId="0" xfId="114" applyNumberFormat="1" applyFont="1" applyAlignment="1" applyProtection="1">
      <alignment horizontal="right" vertical="center"/>
    </xf>
    <xf numFmtId="0" fontId="2" fillId="24" borderId="40" xfId="114" applyFont="1" applyBorder="1" applyAlignment="1" applyProtection="1">
      <alignment horizontal="right" vertical="center"/>
    </xf>
    <xf numFmtId="175" fontId="2" fillId="24" borderId="36" xfId="114" applyNumberFormat="1" applyFont="1" applyBorder="1" applyAlignment="1" applyProtection="1">
      <alignment horizontal="right"/>
    </xf>
    <xf numFmtId="7" fontId="2" fillId="24" borderId="36" xfId="114" applyNumberFormat="1" applyFont="1" applyBorder="1" applyAlignment="1" applyProtection="1">
      <alignment horizontal="right"/>
    </xf>
    <xf numFmtId="0" fontId="26" fillId="24" borderId="32" xfId="114" applyFont="1" applyBorder="1" applyAlignment="1" applyProtection="1">
      <alignment horizontal="center"/>
    </xf>
    <xf numFmtId="1" fontId="27" fillId="24" borderId="31" xfId="114" applyNumberFormat="1" applyFont="1" applyBorder="1" applyAlignment="1" applyProtection="1">
      <alignment horizontal="left"/>
    </xf>
    <xf numFmtId="1" fontId="2" fillId="24" borderId="31" xfId="114" applyNumberFormat="1" applyFont="1" applyBorder="1" applyAlignment="1" applyProtection="1">
      <alignment horizontal="center"/>
    </xf>
    <xf numFmtId="1" fontId="2" fillId="24" borderId="31" xfId="114" applyNumberFormat="1" applyFont="1" applyBorder="1" applyProtection="1"/>
    <xf numFmtId="175" fontId="1" fillId="24" borderId="30" xfId="114" applyNumberFormat="1" applyFont="1" applyBorder="1" applyAlignment="1" applyProtection="1">
      <alignment horizontal="right"/>
    </xf>
    <xf numFmtId="7" fontId="2" fillId="24" borderId="30" xfId="114" applyNumberFormat="1" applyFont="1" applyBorder="1" applyAlignment="1" applyProtection="1">
      <alignment horizontal="right"/>
    </xf>
    <xf numFmtId="0" fontId="42" fillId="24" borderId="15" xfId="114" applyBorder="1" applyAlignment="1" applyProtection="1">
      <alignment vertical="top"/>
    </xf>
    <xf numFmtId="0" fontId="42" fillId="24" borderId="14" xfId="114" applyBorder="1" applyProtection="1"/>
    <xf numFmtId="0" fontId="42" fillId="24" borderId="14" xfId="114" applyBorder="1" applyAlignment="1" applyProtection="1">
      <alignment horizontal="center"/>
    </xf>
    <xf numFmtId="175" fontId="42" fillId="24" borderId="14" xfId="114" applyNumberFormat="1" applyBorder="1" applyAlignment="1" applyProtection="1">
      <alignment horizontal="right"/>
    </xf>
    <xf numFmtId="0" fontId="42" fillId="24" borderId="18" xfId="114" applyBorder="1" applyAlignment="1" applyProtection="1">
      <alignment horizontal="right"/>
    </xf>
    <xf numFmtId="175" fontId="2" fillId="24" borderId="56" xfId="114" applyNumberFormat="1" applyFont="1" applyBorder="1" applyAlignment="1" applyProtection="1">
      <alignment horizontal="right"/>
    </xf>
    <xf numFmtId="164" fontId="2" fillId="0" borderId="10" xfId="115" applyNumberFormat="1" applyBorder="1" applyProtection="1"/>
    <xf numFmtId="165" fontId="26" fillId="25" borderId="59" xfId="114" applyNumberFormat="1" applyFont="1" applyFill="1" applyBorder="1" applyAlignment="1" applyProtection="1">
      <alignment horizontal="left"/>
    </xf>
    <xf numFmtId="1" fontId="2" fillId="24" borderId="20" xfId="114" applyNumberFormat="1" applyFont="1" applyBorder="1" applyAlignment="1" applyProtection="1">
      <alignment horizontal="center"/>
    </xf>
    <xf numFmtId="0" fontId="2" fillId="24" borderId="20" xfId="114" applyFont="1" applyBorder="1" applyAlignment="1" applyProtection="1">
      <alignment horizontal="center"/>
    </xf>
    <xf numFmtId="165" fontId="26" fillId="25" borderId="59" xfId="114" applyNumberFormat="1" applyFont="1" applyFill="1" applyBorder="1" applyAlignment="1" applyProtection="1">
      <alignment horizontal="left" wrapText="1"/>
    </xf>
    <xf numFmtId="0" fontId="26" fillId="24" borderId="28" xfId="114" applyFont="1" applyBorder="1" applyAlignment="1" applyProtection="1">
      <alignment horizontal="center" vertical="center"/>
    </xf>
    <xf numFmtId="165" fontId="26" fillId="25" borderId="19" xfId="114" applyNumberFormat="1" applyFont="1" applyFill="1" applyBorder="1" applyAlignment="1" applyProtection="1">
      <alignment horizontal="left" wrapText="1"/>
    </xf>
    <xf numFmtId="165" fontId="26" fillId="25" borderId="19" xfId="114" applyNumberFormat="1" applyFont="1" applyFill="1" applyBorder="1" applyAlignment="1" applyProtection="1">
      <alignment horizontal="left" wrapText="1" indent="4"/>
    </xf>
    <xf numFmtId="165" fontId="26" fillId="25" borderId="57" xfId="114" applyNumberFormat="1" applyFont="1" applyFill="1" applyBorder="1" applyAlignment="1" applyProtection="1">
      <alignment horizontal="left" wrapText="1"/>
    </xf>
    <xf numFmtId="1" fontId="2" fillId="24" borderId="58" xfId="114" applyNumberFormat="1" applyFont="1" applyBorder="1" applyAlignment="1" applyProtection="1">
      <alignment horizontal="center"/>
    </xf>
    <xf numFmtId="165" fontId="26" fillId="25" borderId="54" xfId="114" applyNumberFormat="1" applyFont="1" applyFill="1" applyBorder="1" applyAlignment="1" applyProtection="1">
      <alignment horizontal="left"/>
    </xf>
    <xf numFmtId="1" fontId="2" fillId="24" borderId="55" xfId="114" applyNumberFormat="1" applyFont="1" applyBorder="1" applyAlignment="1" applyProtection="1">
      <alignment horizontal="center"/>
    </xf>
    <xf numFmtId="0" fontId="2" fillId="24" borderId="55" xfId="114" applyFont="1" applyBorder="1" applyAlignment="1" applyProtection="1">
      <alignment horizontal="center"/>
    </xf>
    <xf numFmtId="0" fontId="26" fillId="24" borderId="65" xfId="114" applyFont="1" applyBorder="1" applyAlignment="1" applyProtection="1">
      <alignment horizontal="center" vertical="center"/>
    </xf>
    <xf numFmtId="175" fontId="2" fillId="24" borderId="37" xfId="114" applyNumberFormat="1" applyFont="1" applyBorder="1" applyAlignment="1" applyProtection="1">
      <alignment horizontal="right"/>
    </xf>
    <xf numFmtId="0" fontId="26" fillId="24" borderId="50" xfId="114" applyFont="1" applyBorder="1" applyAlignment="1" applyProtection="1">
      <alignment horizontal="center" vertical="center"/>
    </xf>
    <xf numFmtId="175" fontId="42" fillId="24" borderId="51" xfId="114" applyNumberFormat="1" applyBorder="1" applyAlignment="1" applyProtection="1">
      <alignment horizontal="right"/>
    </xf>
    <xf numFmtId="0" fontId="42" fillId="24" borderId="51" xfId="114" applyBorder="1" applyAlignment="1" applyProtection="1">
      <alignment horizontal="right"/>
    </xf>
    <xf numFmtId="0" fontId="26" fillId="24" borderId="64" xfId="114" applyFont="1" applyBorder="1" applyAlignment="1" applyProtection="1">
      <alignment horizontal="center" vertical="center"/>
    </xf>
    <xf numFmtId="1" fontId="44" fillId="24" borderId="60" xfId="111" applyNumberFormat="1" applyFont="1" applyBorder="1" applyAlignment="1" applyProtection="1">
      <alignment vertical="center" wrapText="1"/>
    </xf>
    <xf numFmtId="1" fontId="44" fillId="24" borderId="61" xfId="111" applyNumberFormat="1" applyFont="1" applyBorder="1" applyAlignment="1" applyProtection="1">
      <alignment vertical="center" wrapText="1"/>
    </xf>
    <xf numFmtId="1" fontId="44" fillId="24" borderId="61" xfId="111" applyNumberFormat="1" applyFont="1" applyBorder="1" applyAlignment="1" applyProtection="1">
      <alignment horizontal="center" vertical="center" wrapText="1"/>
    </xf>
    <xf numFmtId="175" fontId="44" fillId="24" borderId="61" xfId="111" applyNumberFormat="1" applyFont="1" applyBorder="1" applyAlignment="1" applyProtection="1">
      <alignment vertical="center" wrapText="1"/>
    </xf>
    <xf numFmtId="1" fontId="44" fillId="24" borderId="62" xfId="111" applyNumberFormat="1" applyFont="1" applyBorder="1" applyAlignment="1" applyProtection="1">
      <alignment vertical="center" wrapText="1"/>
    </xf>
    <xf numFmtId="1" fontId="37" fillId="24" borderId="0" xfId="114" applyNumberFormat="1" applyFont="1" applyAlignment="1" applyProtection="1">
      <alignment horizontal="centerContinuous" vertical="top"/>
    </xf>
    <xf numFmtId="0" fontId="37" fillId="24" borderId="0" xfId="114" applyFont="1" applyAlignment="1" applyProtection="1">
      <alignment horizontal="centerContinuous" vertical="center"/>
    </xf>
    <xf numFmtId="0" fontId="43" fillId="24" borderId="0" xfId="114" applyFont="1" applyAlignment="1" applyProtection="1">
      <alignment horizontal="centerContinuous" vertical="center"/>
    </xf>
    <xf numFmtId="0" fontId="37" fillId="24" borderId="0" xfId="114" applyFont="1" applyAlignment="1" applyProtection="1">
      <alignment horizontal="center" vertical="center"/>
    </xf>
    <xf numFmtId="175" fontId="39" fillId="24" borderId="0" xfId="114" applyNumberFormat="1" applyFont="1" applyAlignment="1" applyProtection="1">
      <alignment horizontal="centerContinuous" vertical="center"/>
    </xf>
    <xf numFmtId="1" fontId="42" fillId="24" borderId="0" xfId="114" applyNumberFormat="1" applyAlignment="1" applyProtection="1">
      <alignment horizontal="centerContinuous" vertical="top"/>
    </xf>
    <xf numFmtId="0" fontId="42" fillId="24" borderId="0" xfId="114" applyAlignment="1" applyProtection="1">
      <alignment horizontal="centerContinuous" vertical="center"/>
    </xf>
    <xf numFmtId="0" fontId="36" fillId="24" borderId="0" xfId="114" applyFont="1" applyAlignment="1" applyProtection="1">
      <alignment horizontal="center" vertical="center"/>
    </xf>
    <xf numFmtId="0" fontId="42" fillId="24" borderId="0" xfId="114" applyAlignment="1" applyProtection="1">
      <alignment horizontal="center" vertical="center"/>
    </xf>
    <xf numFmtId="175" fontId="40" fillId="24" borderId="0" xfId="114" applyNumberFormat="1" applyFont="1" applyAlignment="1" applyProtection="1">
      <alignment horizontal="centerContinuous" vertical="center"/>
    </xf>
    <xf numFmtId="0" fontId="2" fillId="24" borderId="0" xfId="114" applyFont="1" applyAlignment="1" applyProtection="1">
      <alignment vertical="top"/>
    </xf>
    <xf numFmtId="0" fontId="2" fillId="24" borderId="0" xfId="114" applyFont="1" applyProtection="1"/>
    <xf numFmtId="0" fontId="2" fillId="24" borderId="0" xfId="114" applyFont="1" applyAlignment="1" applyProtection="1">
      <alignment horizontal="center"/>
    </xf>
    <xf numFmtId="175" fontId="2" fillId="24" borderId="0" xfId="114" applyNumberFormat="1" applyFont="1" applyAlignment="1" applyProtection="1">
      <alignment vertical="center"/>
    </xf>
    <xf numFmtId="2" fontId="2" fillId="24" borderId="0" xfId="114" applyNumberFormat="1" applyFont="1" applyProtection="1"/>
    <xf numFmtId="0" fontId="2" fillId="24" borderId="21" xfId="114" applyFont="1" applyBorder="1" applyAlignment="1" applyProtection="1">
      <alignment horizontal="center" vertical="top"/>
    </xf>
    <xf numFmtId="0" fontId="2" fillId="24" borderId="22" xfId="114" applyFont="1" applyBorder="1" applyAlignment="1" applyProtection="1">
      <alignment horizontal="center"/>
    </xf>
    <xf numFmtId="0" fontId="2" fillId="24" borderId="21" xfId="114" applyFont="1" applyBorder="1" applyAlignment="1" applyProtection="1">
      <alignment horizontal="center"/>
    </xf>
    <xf numFmtId="0" fontId="2" fillId="24" borderId="23" xfId="114" applyFont="1" applyBorder="1" applyAlignment="1" applyProtection="1">
      <alignment horizontal="center"/>
    </xf>
    <xf numFmtId="175" fontId="2" fillId="24" borderId="23" xfId="114" applyNumberFormat="1" applyFont="1" applyBorder="1" applyAlignment="1" applyProtection="1">
      <alignment horizontal="center"/>
    </xf>
    <xf numFmtId="0" fontId="2" fillId="24" borderId="24" xfId="114" applyFont="1" applyBorder="1" applyAlignment="1" applyProtection="1">
      <alignment vertical="top"/>
    </xf>
    <xf numFmtId="0" fontId="2" fillId="24" borderId="25" xfId="114" applyFont="1" applyBorder="1" applyProtection="1"/>
    <xf numFmtId="0" fontId="2" fillId="24" borderId="24" xfId="114" applyFont="1" applyBorder="1" applyAlignment="1" applyProtection="1">
      <alignment horizontal="center"/>
    </xf>
    <xf numFmtId="0" fontId="2" fillId="24" borderId="26" xfId="114" applyFont="1" applyBorder="1" applyAlignment="1" applyProtection="1">
      <alignment horizontal="center"/>
    </xf>
    <xf numFmtId="175" fontId="2" fillId="24" borderId="26" xfId="114" applyNumberFormat="1" applyFont="1" applyBorder="1" applyAlignment="1" applyProtection="1">
      <alignment horizontal="right"/>
    </xf>
    <xf numFmtId="0" fontId="2" fillId="24" borderId="24" xfId="114" applyFont="1" applyBorder="1" applyAlignment="1" applyProtection="1">
      <alignment horizontal="right"/>
    </xf>
    <xf numFmtId="175" fontId="2" fillId="24" borderId="20" xfId="114" applyNumberFormat="1" applyFont="1" applyBorder="1" applyAlignment="1" applyProtection="1">
      <alignment horizontal="right"/>
    </xf>
    <xf numFmtId="0" fontId="1" fillId="24" borderId="42" xfId="114" applyFont="1" applyBorder="1" applyAlignment="1" applyProtection="1">
      <alignment vertical="center"/>
    </xf>
    <xf numFmtId="0" fontId="2" fillId="24" borderId="41" xfId="114" applyFont="1" applyBorder="1" applyAlignment="1" applyProtection="1">
      <alignment vertical="center"/>
    </xf>
    <xf numFmtId="1" fontId="44" fillId="24" borderId="39" xfId="114" applyNumberFormat="1" applyFont="1" applyBorder="1" applyAlignment="1" applyProtection="1">
      <alignment horizontal="left" vertical="center" wrapText="1"/>
    </xf>
    <xf numFmtId="0" fontId="2" fillId="24" borderId="38" xfId="114" applyFont="1" applyBorder="1" applyAlignment="1" applyProtection="1">
      <alignment vertical="center" wrapText="1"/>
    </xf>
    <xf numFmtId="1" fontId="44" fillId="24" borderId="53" xfId="111" applyNumberFormat="1" applyFont="1" applyBorder="1" applyAlignment="1" applyProtection="1">
      <alignment horizontal="left" vertical="center" wrapText="1"/>
    </xf>
    <xf numFmtId="0" fontId="2" fillId="24" borderId="52" xfId="111" applyFont="1" applyBorder="1" applyAlignment="1" applyProtection="1">
      <alignment vertical="center" wrapText="1"/>
    </xf>
    <xf numFmtId="0" fontId="1" fillId="24" borderId="49" xfId="114" applyFont="1" applyBorder="1" applyAlignment="1" applyProtection="1"/>
    <xf numFmtId="0" fontId="2" fillId="24" borderId="48" xfId="114" applyFont="1" applyBorder="1" applyAlignment="1" applyProtection="1"/>
    <xf numFmtId="0" fontId="2" fillId="24" borderId="47" xfId="114" applyFont="1" applyBorder="1" applyAlignment="1" applyProtection="1"/>
    <xf numFmtId="1" fontId="44" fillId="24" borderId="60" xfId="111" applyNumberFormat="1" applyFont="1" applyBorder="1" applyAlignment="1" applyProtection="1">
      <alignment horizontal="left" vertical="center" wrapText="1"/>
    </xf>
    <xf numFmtId="1" fontId="44" fillId="24" borderId="61" xfId="111" applyNumberFormat="1" applyFont="1" applyBorder="1" applyAlignment="1" applyProtection="1">
      <alignment horizontal="left" vertical="center" wrapText="1"/>
    </xf>
    <xf numFmtId="1" fontId="44" fillId="24" borderId="62" xfId="111" applyNumberFormat="1" applyFont="1" applyBorder="1" applyAlignment="1" applyProtection="1">
      <alignment horizontal="left" vertical="center" wrapText="1"/>
    </xf>
    <xf numFmtId="0" fontId="45" fillId="24" borderId="48" xfId="114" applyFont="1" applyBorder="1" applyAlignment="1" applyProtection="1"/>
    <xf numFmtId="0" fontId="45" fillId="24" borderId="0" xfId="114" applyFont="1" applyAlignment="1" applyProtection="1"/>
    <xf numFmtId="0" fontId="45" fillId="24" borderId="47" xfId="114" applyFont="1" applyBorder="1" applyAlignment="1" applyProtection="1"/>
    <xf numFmtId="0" fontId="26" fillId="24" borderId="0" xfId="114" applyFont="1" applyAlignment="1" applyProtection="1"/>
    <xf numFmtId="0" fontId="26" fillId="24" borderId="46" xfId="114" applyFont="1" applyBorder="1" applyAlignment="1" applyProtection="1"/>
    <xf numFmtId="1" fontId="27" fillId="24" borderId="39" xfId="114" applyNumberFormat="1" applyFont="1" applyBorder="1" applyAlignment="1" applyProtection="1">
      <alignment horizontal="left" vertical="center" wrapText="1"/>
    </xf>
    <xf numFmtId="0" fontId="2" fillId="24" borderId="37" xfId="114" applyFont="1" applyBorder="1" applyAlignment="1" applyProtection="1">
      <alignment vertical="center" wrapText="1"/>
    </xf>
    <xf numFmtId="1" fontId="27" fillId="24" borderId="35" xfId="114" applyNumberFormat="1" applyFont="1" applyBorder="1" applyAlignment="1" applyProtection="1">
      <alignment horizontal="left" vertical="center" wrapText="1"/>
    </xf>
    <xf numFmtId="0" fontId="2" fillId="24" borderId="34" xfId="114" applyFont="1" applyBorder="1" applyAlignment="1" applyProtection="1">
      <alignment vertical="center" wrapText="1"/>
    </xf>
    <xf numFmtId="0" fontId="2" fillId="24" borderId="33" xfId="114" applyFont="1" applyBorder="1" applyAlignment="1" applyProtection="1">
      <alignment vertical="center" wrapText="1"/>
    </xf>
    <xf numFmtId="0" fontId="42" fillId="24" borderId="16" xfId="114" applyBorder="1" applyAlignment="1" applyProtection="1"/>
    <xf numFmtId="0" fontId="42" fillId="24" borderId="17" xfId="114" applyBorder="1" applyAlignment="1" applyProtection="1"/>
    <xf numFmtId="7" fontId="42" fillId="24" borderId="27" xfId="114" applyNumberFormat="1" applyBorder="1" applyAlignment="1" applyProtection="1">
      <alignment horizontal="center"/>
    </xf>
    <xf numFmtId="0" fontId="42" fillId="24" borderId="29" xfId="114" applyBorder="1" applyAlignment="1" applyProtection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I47"/>
  <sheetViews>
    <sheetView tabSelected="1" showOutlineSymbols="0" zoomScaleNormal="100" zoomScaleSheetLayoutView="70" zoomScalePageLayoutView="85" workbookViewId="0">
      <selection activeCell="F24" sqref="F24"/>
    </sheetView>
  </sheetViews>
  <sheetFormatPr defaultColWidth="13.5546875" defaultRowHeight="15" x14ac:dyDescent="0.25"/>
  <cols>
    <col min="1" max="1" width="11.33203125" style="4" customWidth="1"/>
    <col min="2" max="2" width="50.33203125" style="1" customWidth="1"/>
    <col min="3" max="3" width="13.5546875" style="3" customWidth="1"/>
    <col min="4" max="4" width="12.44140625" style="3" customWidth="1"/>
    <col min="5" max="5" width="15.109375" style="1" customWidth="1"/>
    <col min="6" max="6" width="15.109375" style="7" customWidth="1"/>
    <col min="7" max="7" width="21.5546875" style="2" customWidth="1"/>
    <col min="8" max="8" width="15.5546875" style="1" customWidth="1"/>
    <col min="9" max="9" width="33.88671875" style="1" customWidth="1"/>
    <col min="10" max="16384" width="13.5546875" style="1"/>
  </cols>
  <sheetData>
    <row r="1" spans="1:9" ht="15.6" x14ac:dyDescent="0.25">
      <c r="A1" s="60" t="s">
        <v>2</v>
      </c>
      <c r="B1" s="61"/>
      <c r="C1" s="62"/>
      <c r="D1" s="63"/>
      <c r="E1" s="61"/>
      <c r="F1" s="64"/>
      <c r="G1" s="61"/>
    </row>
    <row r="2" spans="1:9" x14ac:dyDescent="0.25">
      <c r="A2" s="65"/>
      <c r="B2" s="66"/>
      <c r="C2" s="67" t="s">
        <v>71</v>
      </c>
      <c r="D2" s="68"/>
      <c r="E2" s="66"/>
      <c r="F2" s="69"/>
      <c r="G2" s="66"/>
    </row>
    <row r="3" spans="1:9" x14ac:dyDescent="0.25">
      <c r="A3" s="70" t="s">
        <v>0</v>
      </c>
      <c r="B3" s="71"/>
      <c r="C3" s="71"/>
      <c r="D3" s="72"/>
      <c r="E3" s="71"/>
      <c r="F3" s="73"/>
      <c r="G3" s="74"/>
    </row>
    <row r="4" spans="1:9" x14ac:dyDescent="0.25">
      <c r="A4" s="75" t="s">
        <v>3</v>
      </c>
      <c r="B4" s="76" t="s">
        <v>4</v>
      </c>
      <c r="C4" s="77" t="s">
        <v>5</v>
      </c>
      <c r="D4" s="78" t="s">
        <v>6</v>
      </c>
      <c r="E4" s="78" t="s">
        <v>7</v>
      </c>
      <c r="F4" s="79" t="s">
        <v>8</v>
      </c>
      <c r="G4" s="77" t="s">
        <v>9</v>
      </c>
      <c r="I4" s="9"/>
    </row>
    <row r="5" spans="1:9" ht="15.6" thickBot="1" x14ac:dyDescent="0.3">
      <c r="A5" s="80"/>
      <c r="B5" s="81"/>
      <c r="C5" s="82" t="s">
        <v>10</v>
      </c>
      <c r="D5" s="83"/>
      <c r="E5" s="83" t="s">
        <v>11</v>
      </c>
      <c r="F5" s="84"/>
      <c r="G5" s="85"/>
    </row>
    <row r="6" spans="1:9" ht="30" customHeight="1" thickTop="1" thickBot="1" x14ac:dyDescent="0.3">
      <c r="A6" s="93" t="s">
        <v>12</v>
      </c>
      <c r="B6" s="94"/>
      <c r="C6" s="94"/>
      <c r="D6" s="94"/>
      <c r="E6" s="95"/>
      <c r="F6" s="52"/>
      <c r="G6" s="53"/>
    </row>
    <row r="7" spans="1:9" s="5" customFormat="1" ht="30" customHeight="1" thickTop="1" x14ac:dyDescent="0.25">
      <c r="A7" s="54" t="s">
        <v>13</v>
      </c>
      <c r="B7" s="55" t="s">
        <v>28</v>
      </c>
      <c r="C7" s="56"/>
      <c r="D7" s="57"/>
      <c r="E7" s="56"/>
      <c r="F7" s="58"/>
      <c r="G7" s="59"/>
    </row>
    <row r="8" spans="1:9" x14ac:dyDescent="0.25">
      <c r="A8" s="36">
        <v>1</v>
      </c>
      <c r="B8" s="46" t="s">
        <v>25</v>
      </c>
      <c r="C8" s="47" t="s">
        <v>64</v>
      </c>
      <c r="D8" s="48" t="s">
        <v>1</v>
      </c>
      <c r="E8" s="48">
        <v>1</v>
      </c>
      <c r="F8" s="6" t="s">
        <v>23</v>
      </c>
      <c r="G8" s="35" t="str">
        <f>IF(OR(ISTEXT(F8),ISBLANK(F8)), "$   - ",ROUND(E8*F8,2))</f>
        <v xml:space="preserve">$   - </v>
      </c>
    </row>
    <row r="9" spans="1:9" x14ac:dyDescent="0.25">
      <c r="A9" s="36">
        <v>2</v>
      </c>
      <c r="B9" s="42" t="s">
        <v>26</v>
      </c>
      <c r="C9" s="38" t="s">
        <v>63</v>
      </c>
      <c r="D9" s="38" t="s">
        <v>27</v>
      </c>
      <c r="E9" s="38">
        <v>12</v>
      </c>
      <c r="F9" s="6" t="s">
        <v>23</v>
      </c>
      <c r="G9" s="35" t="str">
        <f t="shared" ref="G9" si="0">IF(OR(ISTEXT(F9),ISBLANK(F9)), "$   - ",ROUND(E9*F9,2))</f>
        <v xml:space="preserve">$   - </v>
      </c>
    </row>
    <row r="10" spans="1:9" ht="15.6" thickBot="1" x14ac:dyDescent="0.3">
      <c r="A10" s="49" t="s">
        <v>13</v>
      </c>
      <c r="B10" s="91"/>
      <c r="C10" s="92"/>
      <c r="D10" s="92"/>
      <c r="E10" s="92"/>
      <c r="F10" s="12" t="s">
        <v>14</v>
      </c>
      <c r="G10" s="50">
        <f>SUM(G8:G9)</f>
        <v>0</v>
      </c>
    </row>
    <row r="11" spans="1:9" ht="30" customHeight="1" thickTop="1" thickBot="1" x14ac:dyDescent="0.3">
      <c r="A11" s="102" t="s">
        <v>15</v>
      </c>
      <c r="B11" s="102"/>
      <c r="C11" s="102"/>
      <c r="D11" s="102"/>
      <c r="E11" s="102"/>
      <c r="F11" s="102"/>
      <c r="G11" s="103"/>
    </row>
    <row r="12" spans="1:9" s="5" customFormat="1" ht="30" customHeight="1" thickTop="1" x14ac:dyDescent="0.25">
      <c r="A12" s="51" t="s">
        <v>16</v>
      </c>
      <c r="B12" s="96" t="s">
        <v>29</v>
      </c>
      <c r="C12" s="97"/>
      <c r="D12" s="97"/>
      <c r="E12" s="97"/>
      <c r="F12" s="97"/>
      <c r="G12" s="98"/>
    </row>
    <row r="13" spans="1:9" x14ac:dyDescent="0.25">
      <c r="A13" s="36">
        <v>3</v>
      </c>
      <c r="B13" s="46" t="s">
        <v>48</v>
      </c>
      <c r="C13" s="47" t="s">
        <v>22</v>
      </c>
      <c r="D13" s="48" t="s">
        <v>49</v>
      </c>
      <c r="E13" s="48">
        <v>170</v>
      </c>
      <c r="F13" s="8" t="s">
        <v>24</v>
      </c>
      <c r="G13" s="35" t="str">
        <f t="shared" ref="G13:G25" si="1">IF(OR(ISTEXT(F13),ISBLANK(F13)), "$   - ",ROUND(E13*F13,2))</f>
        <v xml:space="preserve">$   - </v>
      </c>
    </row>
    <row r="14" spans="1:9" x14ac:dyDescent="0.25">
      <c r="A14" s="36">
        <f>A13+1</f>
        <v>4</v>
      </c>
      <c r="B14" s="42" t="s">
        <v>30</v>
      </c>
      <c r="C14" s="38" t="s">
        <v>52</v>
      </c>
      <c r="D14" s="38" t="s">
        <v>50</v>
      </c>
      <c r="E14" s="38">
        <v>644</v>
      </c>
      <c r="F14" s="6" t="s">
        <v>24</v>
      </c>
      <c r="G14" s="35" t="str">
        <f t="shared" si="1"/>
        <v xml:space="preserve">$   - </v>
      </c>
    </row>
    <row r="15" spans="1:9" x14ac:dyDescent="0.25">
      <c r="A15" s="36">
        <f t="shared" ref="A15:A25" si="2">A14+1</f>
        <v>5</v>
      </c>
      <c r="B15" s="42" t="s">
        <v>31</v>
      </c>
      <c r="C15" s="38" t="s">
        <v>52</v>
      </c>
      <c r="D15" s="39" t="s">
        <v>50</v>
      </c>
      <c r="E15" s="39">
        <v>8084</v>
      </c>
      <c r="F15" s="6" t="s">
        <v>24</v>
      </c>
      <c r="G15" s="35" t="str">
        <f t="shared" si="1"/>
        <v xml:space="preserve">$   - </v>
      </c>
    </row>
    <row r="16" spans="1:9" x14ac:dyDescent="0.25">
      <c r="A16" s="36">
        <f t="shared" si="2"/>
        <v>6</v>
      </c>
      <c r="B16" s="42" t="s">
        <v>32</v>
      </c>
      <c r="C16" s="38" t="s">
        <v>52</v>
      </c>
      <c r="D16" s="39" t="s">
        <v>50</v>
      </c>
      <c r="E16" s="39">
        <v>644</v>
      </c>
      <c r="F16" s="6" t="s">
        <v>24</v>
      </c>
      <c r="G16" s="35" t="str">
        <f t="shared" si="1"/>
        <v xml:space="preserve">$   - </v>
      </c>
    </row>
    <row r="17" spans="1:9" x14ac:dyDescent="0.25">
      <c r="A17" s="36">
        <f t="shared" si="2"/>
        <v>7</v>
      </c>
      <c r="B17" s="42" t="s">
        <v>33</v>
      </c>
      <c r="C17" s="38" t="s">
        <v>52</v>
      </c>
      <c r="D17" s="39" t="s">
        <v>50</v>
      </c>
      <c r="E17" s="39">
        <v>8084</v>
      </c>
      <c r="F17" s="6" t="s">
        <v>24</v>
      </c>
      <c r="G17" s="35" t="str">
        <f t="shared" si="1"/>
        <v xml:space="preserve">$   - </v>
      </c>
    </row>
    <row r="18" spans="1:9" x14ac:dyDescent="0.25">
      <c r="A18" s="36">
        <f t="shared" si="2"/>
        <v>8</v>
      </c>
      <c r="B18" s="42" t="s">
        <v>34</v>
      </c>
      <c r="C18" s="38" t="s">
        <v>65</v>
      </c>
      <c r="D18" s="39"/>
      <c r="E18" s="39"/>
      <c r="F18" s="86"/>
      <c r="G18" s="35"/>
    </row>
    <row r="19" spans="1:9" x14ac:dyDescent="0.25">
      <c r="A19" s="36"/>
      <c r="B19" s="43" t="s">
        <v>67</v>
      </c>
      <c r="C19" s="38" t="s">
        <v>65</v>
      </c>
      <c r="D19" s="39" t="s">
        <v>51</v>
      </c>
      <c r="E19" s="39">
        <v>1</v>
      </c>
      <c r="F19" s="6" t="s">
        <v>24</v>
      </c>
      <c r="G19" s="35" t="str">
        <f t="shared" ref="G19:G22" si="3">IF(OR(ISTEXT(F19),ISBLANK(F19)), "$   - ",ROUND(E19*F19,2))</f>
        <v xml:space="preserve">$   - </v>
      </c>
    </row>
    <row r="20" spans="1:9" x14ac:dyDescent="0.25">
      <c r="A20" s="36"/>
      <c r="B20" s="43" t="s">
        <v>68</v>
      </c>
      <c r="C20" s="38" t="s">
        <v>65</v>
      </c>
      <c r="D20" s="39" t="s">
        <v>51</v>
      </c>
      <c r="E20" s="39">
        <v>1</v>
      </c>
      <c r="F20" s="6" t="s">
        <v>24</v>
      </c>
      <c r="G20" s="35" t="str">
        <f t="shared" si="3"/>
        <v xml:space="preserve">$   - </v>
      </c>
    </row>
    <row r="21" spans="1:9" x14ac:dyDescent="0.25">
      <c r="A21" s="36"/>
      <c r="B21" s="43" t="s">
        <v>69</v>
      </c>
      <c r="C21" s="38" t="s">
        <v>65</v>
      </c>
      <c r="D21" s="39" t="s">
        <v>51</v>
      </c>
      <c r="E21" s="39">
        <v>1</v>
      </c>
      <c r="F21" s="6" t="s">
        <v>24</v>
      </c>
      <c r="G21" s="35" t="str">
        <f t="shared" si="3"/>
        <v xml:space="preserve">$   - </v>
      </c>
    </row>
    <row r="22" spans="1:9" x14ac:dyDescent="0.25">
      <c r="A22" s="36"/>
      <c r="B22" s="43" t="s">
        <v>70</v>
      </c>
      <c r="C22" s="38" t="s">
        <v>65</v>
      </c>
      <c r="D22" s="39" t="s">
        <v>51</v>
      </c>
      <c r="E22" s="39">
        <v>1</v>
      </c>
      <c r="F22" s="6" t="s">
        <v>24</v>
      </c>
      <c r="G22" s="35" t="str">
        <f t="shared" si="3"/>
        <v xml:space="preserve">$   - </v>
      </c>
      <c r="H22" s="9"/>
      <c r="I22" s="10"/>
    </row>
    <row r="23" spans="1:9" x14ac:dyDescent="0.25">
      <c r="A23" s="36"/>
      <c r="B23" s="42" t="s">
        <v>35</v>
      </c>
      <c r="C23" s="38"/>
      <c r="D23" s="39"/>
      <c r="E23" s="39"/>
      <c r="F23" s="86"/>
      <c r="G23" s="35"/>
    </row>
    <row r="24" spans="1:9" ht="15.6" x14ac:dyDescent="0.25">
      <c r="A24" s="36">
        <f>A18+1</f>
        <v>9</v>
      </c>
      <c r="B24" s="42" t="s">
        <v>36</v>
      </c>
      <c r="C24" s="38" t="s">
        <v>56</v>
      </c>
      <c r="D24" s="39" t="s">
        <v>60</v>
      </c>
      <c r="E24" s="39">
        <v>110</v>
      </c>
      <c r="F24" s="6" t="s">
        <v>24</v>
      </c>
      <c r="G24" s="35" t="str">
        <f t="shared" si="1"/>
        <v xml:space="preserve">$   - </v>
      </c>
    </row>
    <row r="25" spans="1:9" ht="15.6" x14ac:dyDescent="0.25">
      <c r="A25" s="36">
        <f t="shared" si="2"/>
        <v>10</v>
      </c>
      <c r="B25" s="42" t="s">
        <v>37</v>
      </c>
      <c r="C25" s="38" t="s">
        <v>56</v>
      </c>
      <c r="D25" s="38" t="s">
        <v>59</v>
      </c>
      <c r="E25" s="38">
        <v>120</v>
      </c>
      <c r="F25" s="6" t="s">
        <v>24</v>
      </c>
      <c r="G25" s="35" t="str">
        <f t="shared" si="1"/>
        <v xml:space="preserve">$   - </v>
      </c>
    </row>
    <row r="26" spans="1:9" ht="15.6" x14ac:dyDescent="0.25">
      <c r="A26" s="36">
        <v>11</v>
      </c>
      <c r="B26" s="44" t="s">
        <v>38</v>
      </c>
      <c r="C26" s="45" t="s">
        <v>56</v>
      </c>
      <c r="D26" s="39" t="s">
        <v>60</v>
      </c>
      <c r="E26" s="45">
        <v>10</v>
      </c>
      <c r="F26" s="6" t="s">
        <v>24</v>
      </c>
      <c r="G26" s="35" t="str">
        <f t="shared" ref="G26:G29" si="4">IF(OR(ISTEXT(F26),ISBLANK(F26)), "$   - ",ROUND(E26*F26,2))</f>
        <v xml:space="preserve">$   - </v>
      </c>
      <c r="H26" s="9"/>
    </row>
    <row r="27" spans="1:9" x14ac:dyDescent="0.25">
      <c r="A27" s="36">
        <v>12</v>
      </c>
      <c r="B27" s="44" t="s">
        <v>39</v>
      </c>
      <c r="C27" s="45" t="s">
        <v>56</v>
      </c>
      <c r="D27" s="45" t="s">
        <v>54</v>
      </c>
      <c r="E27" s="45">
        <v>220</v>
      </c>
      <c r="F27" s="6" t="s">
        <v>24</v>
      </c>
      <c r="G27" s="35" t="str">
        <f t="shared" si="4"/>
        <v xml:space="preserve">$   - </v>
      </c>
      <c r="H27" s="9"/>
    </row>
    <row r="28" spans="1:9" ht="15.6" x14ac:dyDescent="0.25">
      <c r="A28" s="36">
        <v>13</v>
      </c>
      <c r="B28" s="44" t="s">
        <v>40</v>
      </c>
      <c r="C28" s="45" t="s">
        <v>57</v>
      </c>
      <c r="D28" s="45" t="s">
        <v>59</v>
      </c>
      <c r="E28" s="45">
        <v>210</v>
      </c>
      <c r="F28" s="6" t="s">
        <v>24</v>
      </c>
      <c r="G28" s="35" t="str">
        <f t="shared" si="4"/>
        <v xml:space="preserve">$   - </v>
      </c>
    </row>
    <row r="29" spans="1:9" ht="15.6" x14ac:dyDescent="0.25">
      <c r="A29" s="36">
        <v>14</v>
      </c>
      <c r="B29" s="44" t="s">
        <v>41</v>
      </c>
      <c r="C29" s="45" t="s">
        <v>58</v>
      </c>
      <c r="D29" s="45" t="s">
        <v>59</v>
      </c>
      <c r="E29" s="45">
        <v>210</v>
      </c>
      <c r="F29" s="6" t="s">
        <v>24</v>
      </c>
      <c r="G29" s="35" t="str">
        <f t="shared" si="4"/>
        <v xml:space="preserve">$   - </v>
      </c>
    </row>
    <row r="30" spans="1:9" s="5" customFormat="1" ht="15.6" thickBot="1" x14ac:dyDescent="0.3">
      <c r="A30" s="11" t="s">
        <v>16</v>
      </c>
      <c r="B30" s="89"/>
      <c r="C30" s="90"/>
      <c r="D30" s="90"/>
      <c r="E30" s="90"/>
      <c r="F30" s="12" t="s">
        <v>14</v>
      </c>
      <c r="G30" s="13">
        <f>SUM(G13:G29)</f>
        <v>0</v>
      </c>
    </row>
    <row r="31" spans="1:9" s="5" customFormat="1" ht="30" customHeight="1" thickTop="1" thickBot="1" x14ac:dyDescent="0.3">
      <c r="A31" s="99" t="s">
        <v>17</v>
      </c>
      <c r="B31" s="99"/>
      <c r="C31" s="99"/>
      <c r="D31" s="99"/>
      <c r="E31" s="99"/>
      <c r="F31" s="100"/>
      <c r="G31" s="101"/>
    </row>
    <row r="32" spans="1:9" s="5" customFormat="1" ht="30" customHeight="1" thickTop="1" x14ac:dyDescent="0.25">
      <c r="A32" s="41" t="s">
        <v>18</v>
      </c>
      <c r="B32" s="96" t="s">
        <v>61</v>
      </c>
      <c r="C32" s="97"/>
      <c r="D32" s="97"/>
      <c r="E32" s="97"/>
      <c r="F32" s="97"/>
      <c r="G32" s="98"/>
    </row>
    <row r="33" spans="1:7" x14ac:dyDescent="0.25">
      <c r="A33" s="36">
        <v>15</v>
      </c>
      <c r="B33" s="37" t="s">
        <v>42</v>
      </c>
      <c r="C33" s="38" t="s">
        <v>55</v>
      </c>
      <c r="D33" s="39" t="s">
        <v>43</v>
      </c>
      <c r="E33" s="39">
        <v>78</v>
      </c>
      <c r="F33" s="6" t="s">
        <v>24</v>
      </c>
      <c r="G33" s="35" t="str">
        <f t="shared" ref="G33:G38" si="5">IF(OR(ISTEXT(F33),ISBLANK(F33)), "$   - ",ROUND(E33*F33,2))</f>
        <v xml:space="preserve">$   - </v>
      </c>
    </row>
    <row r="34" spans="1:7" x14ac:dyDescent="0.25">
      <c r="A34" s="36">
        <v>16</v>
      </c>
      <c r="B34" s="40" t="s">
        <v>47</v>
      </c>
      <c r="C34" s="38" t="s">
        <v>55</v>
      </c>
      <c r="D34" s="39" t="s">
        <v>45</v>
      </c>
      <c r="E34" s="39">
        <v>2</v>
      </c>
      <c r="F34" s="6" t="s">
        <v>24</v>
      </c>
      <c r="G34" s="35" t="str">
        <f t="shared" ref="G34" si="6">IF(OR(ISTEXT(F34),ISBLANK(F34)), "$   - ",ROUND(E34*F34,2))</f>
        <v xml:space="preserve">$   - </v>
      </c>
    </row>
    <row r="35" spans="1:7" x14ac:dyDescent="0.25">
      <c r="A35" s="36">
        <v>17</v>
      </c>
      <c r="B35" s="40" t="s">
        <v>44</v>
      </c>
      <c r="C35" s="38" t="s">
        <v>55</v>
      </c>
      <c r="D35" s="38" t="s">
        <v>45</v>
      </c>
      <c r="E35" s="38">
        <v>2</v>
      </c>
      <c r="F35" s="6" t="s">
        <v>24</v>
      </c>
      <c r="G35" s="35" t="str">
        <f t="shared" si="5"/>
        <v xml:space="preserve">$   - </v>
      </c>
    </row>
    <row r="36" spans="1:7" x14ac:dyDescent="0.25">
      <c r="A36" s="36">
        <v>18</v>
      </c>
      <c r="B36" s="40" t="s">
        <v>62</v>
      </c>
      <c r="C36" s="38" t="s">
        <v>55</v>
      </c>
      <c r="D36" s="38" t="s">
        <v>45</v>
      </c>
      <c r="E36" s="38">
        <v>2</v>
      </c>
      <c r="F36" s="6" t="s">
        <v>24</v>
      </c>
      <c r="G36" s="35" t="str">
        <f t="shared" ref="G36" si="7">IF(OR(ISTEXT(F36),ISBLANK(F36)), "$   - ",ROUND(E36*F36,2))</f>
        <v xml:space="preserve">$   - </v>
      </c>
    </row>
    <row r="37" spans="1:7" x14ac:dyDescent="0.25">
      <c r="A37" s="36">
        <v>19</v>
      </c>
      <c r="B37" s="40" t="s">
        <v>46</v>
      </c>
      <c r="C37" s="38" t="s">
        <v>55</v>
      </c>
      <c r="D37" s="39" t="s">
        <v>43</v>
      </c>
      <c r="E37" s="39">
        <v>12</v>
      </c>
      <c r="F37" s="6" t="s">
        <v>24</v>
      </c>
      <c r="G37" s="35" t="str">
        <f t="shared" si="5"/>
        <v xml:space="preserve">$   - </v>
      </c>
    </row>
    <row r="38" spans="1:7" ht="26.4" x14ac:dyDescent="0.25">
      <c r="A38" s="36">
        <v>20</v>
      </c>
      <c r="B38" s="40" t="s">
        <v>66</v>
      </c>
      <c r="C38" s="38" t="s">
        <v>53</v>
      </c>
      <c r="D38" s="39" t="s">
        <v>54</v>
      </c>
      <c r="E38" s="39">
        <v>38</v>
      </c>
      <c r="F38" s="6" t="s">
        <v>24</v>
      </c>
      <c r="G38" s="35" t="str">
        <f t="shared" si="5"/>
        <v xml:space="preserve">$   - </v>
      </c>
    </row>
    <row r="39" spans="1:7" s="5" customFormat="1" ht="15.6" thickBot="1" x14ac:dyDescent="0.3">
      <c r="A39" s="11" t="s">
        <v>18</v>
      </c>
      <c r="B39" s="91"/>
      <c r="C39" s="92"/>
      <c r="D39" s="92"/>
      <c r="E39" s="92"/>
      <c r="F39" s="12" t="s">
        <v>14</v>
      </c>
      <c r="G39" s="13">
        <f>SUM(G33:G38)</f>
        <v>0</v>
      </c>
    </row>
    <row r="40" spans="1:7" ht="36" customHeight="1" thickTop="1" x14ac:dyDescent="0.25">
      <c r="A40" s="14"/>
      <c r="B40" s="15" t="s">
        <v>19</v>
      </c>
      <c r="C40" s="16"/>
      <c r="D40" s="17"/>
      <c r="E40" s="16"/>
      <c r="F40" s="18"/>
      <c r="G40" s="19"/>
    </row>
    <row r="41" spans="1:7" s="5" customFormat="1" ht="32.1" customHeight="1" x14ac:dyDescent="0.25">
      <c r="A41" s="87" t="s">
        <v>20</v>
      </c>
      <c r="B41" s="88"/>
      <c r="C41" s="88"/>
      <c r="D41" s="88"/>
      <c r="E41" s="88"/>
      <c r="F41" s="20"/>
      <c r="G41" s="21"/>
    </row>
    <row r="42" spans="1:7" ht="30" customHeight="1" thickBot="1" x14ac:dyDescent="0.3">
      <c r="A42" s="11" t="str">
        <f>A7</f>
        <v>A</v>
      </c>
      <c r="B42" s="104" t="str">
        <f>B7</f>
        <v>GENERAL</v>
      </c>
      <c r="C42" s="90"/>
      <c r="D42" s="90"/>
      <c r="E42" s="105"/>
      <c r="F42" s="22" t="s">
        <v>14</v>
      </c>
      <c r="G42" s="23">
        <f>G10</f>
        <v>0</v>
      </c>
    </row>
    <row r="43" spans="1:7" ht="30" customHeight="1" thickTop="1" thickBot="1" x14ac:dyDescent="0.3">
      <c r="A43" s="11" t="str">
        <f>A12</f>
        <v>B</v>
      </c>
      <c r="B43" s="106" t="str">
        <f>B12</f>
        <v>RAY MARIUS ROAD AQUEDUCT BRIDGE - BRIDGE WORKS</v>
      </c>
      <c r="C43" s="107"/>
      <c r="D43" s="107"/>
      <c r="E43" s="108"/>
      <c r="F43" s="22" t="s">
        <v>14</v>
      </c>
      <c r="G43" s="23">
        <f>G30</f>
        <v>0</v>
      </c>
    </row>
    <row r="44" spans="1:7" ht="30" customHeight="1" thickTop="1" thickBot="1" x14ac:dyDescent="0.3">
      <c r="A44" s="11" t="str">
        <f>A32</f>
        <v>C</v>
      </c>
      <c r="B44" s="106" t="str">
        <f>B32</f>
        <v>RAY MARIUS ROAD AQUEDUCT BRIDGE - TRACK WORK</v>
      </c>
      <c r="C44" s="107"/>
      <c r="D44" s="107"/>
      <c r="E44" s="108"/>
      <c r="F44" s="22" t="s">
        <v>14</v>
      </c>
      <c r="G44" s="23">
        <f>G39</f>
        <v>0</v>
      </c>
    </row>
    <row r="45" spans="1:7" ht="22.5" customHeight="1" thickTop="1" thickBot="1" x14ac:dyDescent="0.3">
      <c r="A45" s="24"/>
      <c r="B45" s="25"/>
      <c r="C45" s="26"/>
      <c r="D45" s="26"/>
      <c r="E45" s="27"/>
      <c r="F45" s="28"/>
      <c r="G45" s="29"/>
    </row>
    <row r="46" spans="1:7" ht="37.950000000000003" customHeight="1" thickTop="1" x14ac:dyDescent="0.25">
      <c r="A46" s="109" t="s">
        <v>21</v>
      </c>
      <c r="B46" s="110"/>
      <c r="C46" s="110"/>
      <c r="D46" s="110"/>
      <c r="E46" s="110"/>
      <c r="F46" s="111">
        <f>SUM(G42:G44)</f>
        <v>0</v>
      </c>
      <c r="G46" s="112"/>
    </row>
    <row r="47" spans="1:7" ht="15.75" customHeight="1" x14ac:dyDescent="0.25">
      <c r="A47" s="30"/>
      <c r="B47" s="31"/>
      <c r="C47" s="32"/>
      <c r="D47" s="32"/>
      <c r="E47" s="31"/>
      <c r="F47" s="33"/>
      <c r="G47" s="34"/>
    </row>
  </sheetData>
  <sheetProtection algorithmName="SHA-512" hashValue="488/xAz1nlqAE+dPplEFp6DoNpfOTkbp/2z+NwuHI+05yFWNXUjqJ7l0aRaoDo8Yks1IXe2Ztac2WbknWGBZXQ==" saltValue="g7bzKvz5T6lzuv3Pr3vUUg==" spinCount="100000" sheet="1" objects="1" scenarios="1" selectLockedCells="1"/>
  <mergeCells count="14">
    <mergeCell ref="B42:E42"/>
    <mergeCell ref="B43:E43"/>
    <mergeCell ref="A46:E46"/>
    <mergeCell ref="F46:G46"/>
    <mergeCell ref="B44:E44"/>
    <mergeCell ref="A41:E41"/>
    <mergeCell ref="B30:E30"/>
    <mergeCell ref="B39:E39"/>
    <mergeCell ref="A6:E6"/>
    <mergeCell ref="B10:E10"/>
    <mergeCell ref="B12:G12"/>
    <mergeCell ref="B32:G32"/>
    <mergeCell ref="A31:G31"/>
    <mergeCell ref="A11:G11"/>
  </mergeCells>
  <dataValidations count="2"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" sqref="F8:F9 F13:F29" xr:uid="{854BC308-5C9B-4023-AB63-A7BE33A90C12}">
      <formula1>IF(F8&gt;=0,ROUND(F8,2),0.01)</formula1>
    </dataValidation>
    <dataValidation type="decimal" operator="equal" allowBlank="1" showInputMessage="1" showErrorMessage="1" error="Unit Price must be greater than 0_x000a_and cannot include fractions of a cent" prompt="Enter your Unit Bid Price._x000a_You do not need to type in the &quot;$&quot;_x000a_" sqref="F33:F38" xr:uid="{35C940E6-1942-489D-B4EC-B03C6B05AF9A}">
      <formula1>IF(F33&gt;=0,ROUND(F33,2),0.01)</formula1>
    </dataValidation>
  </dataValidations>
  <pageMargins left="0.5" right="0.5" top="0.75" bottom="0.75" header="0.25" footer="0.25"/>
  <pageSetup scale="69" orientation="portrait" r:id="rId1"/>
  <headerFooter alignWithMargins="0">
    <oddHeader>&amp;LThe City of Winnipeg
Tender No. 172-2022
&amp;RBid Submission
 Page &amp;P of &amp;N</oddHeader>
    <oddFooter xml:space="preserve">&amp;R__________________
Name of Bidder                    </oddFooter>
  </headerFooter>
  <rowBreaks count="2" manualBreakCount="2">
    <brk id="10" max="6" man="1"/>
    <brk id="30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172-2022</vt:lpstr>
      <vt:lpstr>'172-2022'!Print_Area</vt:lpstr>
      <vt:lpstr>'172-2022'!Print_Titles</vt:lpstr>
      <vt:lpstr>'172-2022'!XEVERYTHING</vt:lpstr>
      <vt:lpstr>'172-2022'!XITEMS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cp:lastPrinted>2022-05-13T18:49:06Z</cp:lastPrinted>
  <dcterms:created xsi:type="dcterms:W3CDTF">1999-10-18T14:40:40Z</dcterms:created>
  <dcterms:modified xsi:type="dcterms:W3CDTF">2022-05-17T14:50:36Z</dcterms:modified>
  <cp:category/>
  <cp:contentStatus/>
</cp:coreProperties>
</file>