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FORM B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'[1]FORM B; PRICES'!#REF!</definedName>
    <definedName name="PAGE1OF13" localSheetId="0">'FORM B'!#REF!</definedName>
    <definedName name="PAGE1OF13">'[1]FORM B; PRICES'!#REF!</definedName>
    <definedName name="_xlnm.Print_Area" localSheetId="0">'FORM B'!$B$1:$H$373</definedName>
    <definedName name="_xlnm.Print_Titles" localSheetId="0">'FORM B'!$1:$5</definedName>
    <definedName name="TEMP" localSheetId="0">'FORM B'!#REF!</definedName>
    <definedName name="TEMP">'[1]FORM B; PRICES'!#REF!</definedName>
    <definedName name="TENDERNO.181-" localSheetId="0">'FORM B'!#REF!</definedName>
    <definedName name="TENDERNO.181-">'[1]FORM B; PRICES'!#REF!</definedName>
    <definedName name="TENDERSUBMISSI" localSheetId="0">'FORM B'!#REF!</definedName>
    <definedName name="TENDERSUBMISSI">'[1]FORM B; PRICES'!#REF!</definedName>
    <definedName name="TESTHEAD" localSheetId="0">'FORM B'!#REF!</definedName>
    <definedName name="TESTHEAD">'[1]FORM B; PRICES'!#REF!</definedName>
    <definedName name="XEVERYTHING" localSheetId="0">'FORM B'!$B$1:$IV$157</definedName>
    <definedName name="XEverything">#REF!</definedName>
    <definedName name="XITEMS" localSheetId="0">'FORM B'!$B$7:$IV$157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<sst xmlns="http://schemas.openxmlformats.org/spreadsheetml/2006/main" count="1334" uniqueCount="414">
  <si>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</si>
  <si>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</si>
  <si>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</si>
  <si>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</si>
  <si>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</si>
  <si>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</si>
  <si>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</si>
  <si>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</si>
  <si>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</si>
  <si>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</si>
  <si>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</si>
  <si>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</si>
  <si>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</si>
  <si>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</si>
  <si>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</si>
  <si>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</si>
  <si>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</si>
  <si>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</si>
  <si>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</si>
  <si>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E023</t>
  </si>
  <si>
    <t>E029</t>
  </si>
  <si>
    <t>E032</t>
  </si>
  <si>
    <t>E033</t>
  </si>
  <si>
    <t>E034</t>
  </si>
  <si>
    <t>E035</t>
  </si>
  <si>
    <t>E036</t>
  </si>
  <si>
    <t>E037</t>
  </si>
  <si>
    <t>F015</t>
  </si>
  <si>
    <t>Sub-Grade Compaction</t>
  </si>
  <si>
    <t>Longitudinal Joint &amp; Crack Filling ( &gt; 25mm in width )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</si>
  <si>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</si>
  <si>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</si>
  <si>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</si>
  <si>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</si>
  <si>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</si>
  <si>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</si>
  <si>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</si>
  <si>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</si>
  <si>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</si>
  <si>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</si>
  <si>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</si>
  <si>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</si>
  <si>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</si>
  <si>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</si>
  <si>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</si>
  <si>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</si>
  <si>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</si>
  <si>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</si>
  <si>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</si>
  <si>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</si>
  <si>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</si>
  <si>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</si>
  <si>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</si>
  <si>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</si>
  <si>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</si>
  <si>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</si>
  <si>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CW 3330-R3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</si>
  <si>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</si>
  <si>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</si>
  <si>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</si>
  <si>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</si>
  <si>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</si>
  <si>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</si>
  <si>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</si>
  <si>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</si>
  <si>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</si>
  <si>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</si>
  <si>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</si>
  <si>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</si>
  <si>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</si>
  <si>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</si>
  <si>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</si>
  <si>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Abandonment of Existing Drainage Inlets</t>
  </si>
  <si>
    <t>F.13</t>
  </si>
  <si>
    <t>G.1</t>
  </si>
  <si>
    <t>G.2</t>
  </si>
  <si>
    <t>Sodding</t>
  </si>
  <si>
    <t>B.1</t>
  </si>
  <si>
    <t>B.2</t>
  </si>
  <si>
    <t>CW 3230-R4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</si>
  <si>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</si>
  <si>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</si>
  <si>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</si>
  <si>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</si>
  <si>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</si>
  <si>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</si>
  <si>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</si>
  <si>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</si>
  <si>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</si>
  <si>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</si>
  <si>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</si>
  <si>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</si>
  <si>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</si>
  <si>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</si>
  <si>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</si>
  <si>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</si>
  <si>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</si>
  <si>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</si>
  <si>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</si>
  <si>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</si>
  <si>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</si>
  <si>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</si>
  <si>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</si>
  <si>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</si>
  <si>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</si>
  <si>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</si>
  <si>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</si>
  <si>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</si>
  <si>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</si>
  <si>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</si>
  <si>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</si>
  <si>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</si>
  <si>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</si>
  <si>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</si>
  <si>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150 mm Concrete Pavement (Type A)</t>
  </si>
  <si>
    <t>150 mm Concrete Pavement (Type B)</t>
  </si>
  <si>
    <t>150 mm Concrete Pavement (Type C)</t>
  </si>
  <si>
    <t>150 mm Concrete Pavement (Type D)</t>
  </si>
  <si>
    <t>150 mm Concrete Pavement (Reinforced)</t>
  </si>
  <si>
    <t>38mm</t>
  </si>
  <si>
    <t>B.9</t>
  </si>
  <si>
    <t xml:space="preserve"> width &lt; 600mm</t>
  </si>
  <si>
    <t xml:space="preserve"> width &gt; or = 600mm</t>
  </si>
  <si>
    <t>EARTH AND BASE WORKS</t>
  </si>
  <si>
    <t>A.1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</si>
  <si>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</si>
  <si>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</si>
  <si>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</si>
  <si>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</si>
  <si>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</si>
  <si>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</si>
  <si>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</si>
  <si>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</si>
  <si>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</si>
  <si>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</si>
  <si>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</si>
  <si>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</si>
  <si>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</si>
  <si>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</si>
  <si>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</si>
  <si>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</si>
  <si>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</si>
  <si>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</si>
  <si>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</si>
  <si>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</si>
  <si>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</si>
  <si>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G001</t>
  </si>
  <si>
    <t>G002</t>
  </si>
  <si>
    <t>G003</t>
  </si>
  <si>
    <t>A004</t>
  </si>
  <si>
    <t>A007</t>
  </si>
  <si>
    <t>A008</t>
  </si>
  <si>
    <t>A010</t>
  </si>
  <si>
    <t>A012</t>
  </si>
  <si>
    <t>A022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</si>
  <si>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</si>
  <si>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</si>
  <si>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</si>
  <si>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</si>
  <si>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</si>
  <si>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</si>
  <si>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</si>
  <si>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</si>
  <si>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</si>
  <si>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</si>
  <si>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</si>
  <si>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</si>
  <si>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</si>
  <si>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B118</t>
  </si>
  <si>
    <t>B119</t>
  </si>
  <si>
    <t>B120</t>
  </si>
  <si>
    <t>Installation of Subdrains</t>
  </si>
  <si>
    <t>Separation/Reinforcement Geotextile Fabric</t>
  </si>
  <si>
    <t>Concrete Pavement</t>
  </si>
  <si>
    <t>Supplying and Placing Base Course Material</t>
  </si>
  <si>
    <t>Sidewalk</t>
  </si>
  <si>
    <t xml:space="preserve">Miscellaneous Concrete Slab Renewal </t>
  </si>
  <si>
    <t>Concrete Curb Removal</t>
  </si>
  <si>
    <t>Concrete Curb Installation</t>
  </si>
  <si>
    <t>SD-200</t>
  </si>
  <si>
    <t>i)</t>
  </si>
  <si>
    <t>ii)</t>
  </si>
  <si>
    <t>iii)</t>
  </si>
  <si>
    <t>iv)</t>
  </si>
  <si>
    <t>Main Line Paving</t>
  </si>
  <si>
    <t>Tie-ins and Approaches</t>
  </si>
  <si>
    <t>SD-229A,B,C</t>
  </si>
  <si>
    <t>C</t>
  </si>
  <si>
    <t>B.7</t>
  </si>
  <si>
    <t>B001</t>
  </si>
  <si>
    <t>B135</t>
  </si>
  <si>
    <t>B136</t>
  </si>
  <si>
    <t>B150</t>
  </si>
  <si>
    <t>B167</t>
  </si>
  <si>
    <t>C.6</t>
  </si>
  <si>
    <t>C.7</t>
  </si>
  <si>
    <t>C.8</t>
  </si>
  <si>
    <t>C.9</t>
  </si>
  <si>
    <t>C.10</t>
  </si>
  <si>
    <t>C.11</t>
  </si>
  <si>
    <t>C040</t>
  </si>
  <si>
    <t>SD-228A</t>
  </si>
  <si>
    <t>SD-203B</t>
  </si>
  <si>
    <t>Lip Curb</t>
  </si>
  <si>
    <t xml:space="preserve">Construction of Asphaltic Concrete Pavements </t>
  </si>
  <si>
    <t>C056</t>
  </si>
  <si>
    <t>C058</t>
  </si>
  <si>
    <t>C059</t>
  </si>
  <si>
    <t>C060</t>
  </si>
  <si>
    <t>C061</t>
  </si>
  <si>
    <t>Adjustment of Precast  Sidewalk Blocks</t>
  </si>
  <si>
    <t>Supply of Precast  Sidewalk Blocks</t>
  </si>
  <si>
    <t>a) Type IA</t>
  </si>
  <si>
    <t>SD-205,
SD206A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</si>
  <si>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</si>
  <si>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</si>
  <si>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</si>
  <si>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</si>
  <si>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</si>
  <si>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</si>
  <si>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>E.21</t>
  </si>
  <si>
    <t>E.22</t>
  </si>
  <si>
    <t>E.23</t>
  </si>
  <si>
    <t>E050</t>
  </si>
  <si>
    <t>E051</t>
  </si>
  <si>
    <t>A.8</t>
  </si>
  <si>
    <t>A003</t>
  </si>
  <si>
    <t>B002</t>
  </si>
  <si>
    <t>B121</t>
  </si>
  <si>
    <t>B131</t>
  </si>
  <si>
    <t>B158</t>
  </si>
  <si>
    <t>D.1</t>
  </si>
  <si>
    <t>F.9</t>
  </si>
  <si>
    <t>F.11</t>
  </si>
  <si>
    <t>B154</t>
  </si>
  <si>
    <t>B155</t>
  </si>
  <si>
    <t>B157</t>
  </si>
  <si>
    <t>Slab Replacement</t>
  </si>
  <si>
    <t>Partial Slab Patches</t>
  </si>
  <si>
    <t>B124</t>
  </si>
  <si>
    <t>B125</t>
  </si>
  <si>
    <t>B126</t>
  </si>
  <si>
    <t>B184</t>
  </si>
  <si>
    <t>B189</t>
  </si>
  <si>
    <t>B190</t>
  </si>
  <si>
    <t>B191</t>
  </si>
  <si>
    <t>B193</t>
  </si>
  <si>
    <t>B194</t>
  </si>
  <si>
    <t>B195</t>
  </si>
  <si>
    <t>E.24</t>
  </si>
  <si>
    <t xml:space="preserve">CW 3230-R4
</t>
  </si>
  <si>
    <t>A.20</t>
  </si>
  <si>
    <t>A.21</t>
  </si>
  <si>
    <t>51mm</t>
  </si>
  <si>
    <t>76mm</t>
  </si>
  <si>
    <t>C038</t>
  </si>
  <si>
    <t>D006</t>
  </si>
  <si>
    <t>E.25</t>
  </si>
  <si>
    <t>F.6</t>
  </si>
  <si>
    <t>CW 3110-R7</t>
  </si>
  <si>
    <t xml:space="preserve">CW 3110-R7 </t>
  </si>
  <si>
    <t>CW 3120-R1</t>
  </si>
  <si>
    <t>CW 3130-R1</t>
  </si>
  <si>
    <t>SD-229E</t>
  </si>
  <si>
    <t>F.14</t>
  </si>
  <si>
    <t>F.15</t>
  </si>
  <si>
    <t>F.16</t>
  </si>
  <si>
    <t>F.17</t>
  </si>
  <si>
    <t>Adjustment of Catch Basins / Manholes Frames</t>
  </si>
  <si>
    <t>CW 3210-R6</t>
  </si>
  <si>
    <t>Adjustment of Valve Boxes</t>
  </si>
  <si>
    <t>Adjustment of Curb Stop Boxes</t>
  </si>
  <si>
    <t>Lifter Rings</t>
  </si>
  <si>
    <t xml:space="preserve">CW 3240-R5 </t>
  </si>
  <si>
    <t>CW 3250-R6</t>
  </si>
  <si>
    <t xml:space="preserve">CW 3410-R6 </t>
  </si>
  <si>
    <t>Drainage Connection Pipe</t>
  </si>
  <si>
    <t>A</t>
  </si>
  <si>
    <t>B</t>
  </si>
  <si>
    <t>E</t>
  </si>
  <si>
    <t>F</t>
  </si>
  <si>
    <t>G</t>
  </si>
  <si>
    <t>Adjustment of Curb and Gutter Inlet Frames</t>
  </si>
  <si>
    <t>CW 2130-R9</t>
  </si>
  <si>
    <t>E.26</t>
  </si>
  <si>
    <t>Replacing Standard Frames &amp; Covers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</si>
  <si>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</si>
  <si>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</si>
  <si>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</si>
  <si>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</si>
  <si>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</si>
  <si>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</si>
  <si>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(SEE B8)</t>
  </si>
  <si>
    <t>UNIT PRICES</t>
  </si>
  <si>
    <t>SPEC.</t>
  </si>
  <si>
    <t>APPROX.</t>
  </si>
  <si>
    <t>REF.</t>
  </si>
  <si>
    <t>QUANTITY</t>
  </si>
  <si>
    <t>Country Club Boulevard-Park Meadow Drive to Pinehurst Crescent-MAJOR REHABILITATION</t>
  </si>
  <si>
    <t>ROADWORKS-RENEWALS</t>
  </si>
  <si>
    <t xml:space="preserve">CW 3240-R5  </t>
  </si>
  <si>
    <t>CW 3240-R5</t>
  </si>
  <si>
    <t>Barrier                                                                     (100mm ht, Dowelled)</t>
  </si>
  <si>
    <t>SD205</t>
  </si>
  <si>
    <t>ROADWORKS-NEW CONSTRUCTION</t>
  </si>
  <si>
    <t>CW 3410-R6</t>
  </si>
  <si>
    <t>Catch Pit</t>
  </si>
  <si>
    <t xml:space="preserve">E028 </t>
  </si>
  <si>
    <t>AP-009 - Barrier Curb and Gutter Inlet Cover</t>
  </si>
  <si>
    <t>250 mm Drainage Connection Pipe</t>
  </si>
  <si>
    <t>Pre-cast Concrete Risers</t>
  </si>
  <si>
    <t xml:space="preserve">CW 3510-R8 </t>
  </si>
  <si>
    <t>width &lt; 600mm</t>
  </si>
  <si>
    <t>width &gt; or = 600mm</t>
  </si>
  <si>
    <t>Subtotal:</t>
  </si>
  <si>
    <t>Shelley Street-Browning Boulevard to Wordsworth Avenue-MAJOR REHABILITATION</t>
  </si>
  <si>
    <t>Miscellaneous Concrete Slab Renewal</t>
  </si>
  <si>
    <t>CW 3235-R5</t>
  </si>
  <si>
    <t>a)  Less than  5 sq.m.</t>
  </si>
  <si>
    <t>b)  5 sq.m. to 20 sq.m.</t>
  </si>
  <si>
    <t>Barrier (125 mm ht, Dowelled)</t>
  </si>
  <si>
    <t>a) 3 m to 30 m</t>
  </si>
  <si>
    <t>b) Greater than 30 m</t>
  </si>
  <si>
    <t>Ramp Curb (15 mm)</t>
  </si>
  <si>
    <t xml:space="preserve"> Main Line Paving</t>
  </si>
  <si>
    <t>Catch Basin</t>
  </si>
  <si>
    <t>250 mm</t>
  </si>
  <si>
    <t>a)  In a Trench, Class B Type 2 bedding,  Class 2 Backfill</t>
  </si>
  <si>
    <t>Connecting to Existing Sewer</t>
  </si>
  <si>
    <t>250 mm PVC of connecting pipe to 750 mm Concrete Sewer</t>
  </si>
  <si>
    <t>B.15</t>
  </si>
  <si>
    <t>Adjustment of  Valve Boxes</t>
  </si>
  <si>
    <t>Adjustment of  Curb Stop Boxes</t>
  </si>
  <si>
    <t>Leicester Square-East Leg-MAJOR REHABILITATION</t>
  </si>
  <si>
    <t>ROADWORKS-REMOVALS/RENEWALS</t>
  </si>
  <si>
    <t xml:space="preserve">Lip Curb </t>
  </si>
  <si>
    <t>Barrier (100mm ht, Dowelled)</t>
  </si>
  <si>
    <t>Construction of Asphaltic Concrete Overlay</t>
  </si>
  <si>
    <t>C.12</t>
  </si>
  <si>
    <t>C.13</t>
  </si>
  <si>
    <t>C.14</t>
  </si>
  <si>
    <t>C.15</t>
  </si>
  <si>
    <t>C.16</t>
  </si>
  <si>
    <t>C.17</t>
  </si>
  <si>
    <t>Stack Street-Barker Boulevard to Barker Boulevard-MAJOR REHABILITATION</t>
  </si>
  <si>
    <t>D.5</t>
  </si>
  <si>
    <t>D.6</t>
  </si>
  <si>
    <t>a)  5 sq.m. to 20 sq.m.</t>
  </si>
  <si>
    <t>b)  Greater than 20 sq.m.</t>
  </si>
  <si>
    <t>D.7</t>
  </si>
  <si>
    <t>a)  3 m to 30 m</t>
  </si>
  <si>
    <t>b)  Greater than 30 m</t>
  </si>
  <si>
    <t>Ramp Curb (15 mm ht)</t>
  </si>
  <si>
    <t>SD 229-E</t>
  </si>
  <si>
    <t>D.8</t>
  </si>
  <si>
    <t>D.9</t>
  </si>
  <si>
    <t>Install 150 mm Sidewalk for Residential Approaches</t>
  </si>
  <si>
    <t>D.10</t>
  </si>
  <si>
    <t xml:space="preserve">m </t>
  </si>
  <si>
    <t>D.11</t>
  </si>
  <si>
    <t>D.12</t>
  </si>
  <si>
    <t>D.13</t>
  </si>
  <si>
    <t>250mm Drainage Connection Pipe</t>
  </si>
  <si>
    <t>D.14</t>
  </si>
  <si>
    <t>D.15</t>
  </si>
  <si>
    <t>D.16</t>
  </si>
  <si>
    <t>D.17</t>
  </si>
  <si>
    <t>D.18</t>
  </si>
  <si>
    <t>D.19</t>
  </si>
  <si>
    <t>Parkdale Street-Ness Avenue to 140 m North of Ness Avenue-MAJOR RECONSTRUCTION</t>
  </si>
  <si>
    <t>50 mm - Limestone</t>
  </si>
  <si>
    <t>ROADWORKS - RENEWALS</t>
  </si>
  <si>
    <t xml:space="preserve"> Pavement Removal</t>
  </si>
  <si>
    <t>a) 5 sq.m. to 20 sq.m.</t>
  </si>
  <si>
    <t>Modified Barrier                                                         (150mm ht, Dowelled)</t>
  </si>
  <si>
    <t>Construction of Curb and Gutter(150 mm, Barrier, Integral, 600mm width, 150mm Plain Concrete Pavement)</t>
  </si>
  <si>
    <t>Construction of Curb and Gutter(40mm ht, Lip Curb, Integral, 600mm width, 150mm Plain Concrete Pavement)</t>
  </si>
  <si>
    <t>SD 200                              SD-202B</t>
  </si>
  <si>
    <t>Reflective Crack Maintenance</t>
  </si>
  <si>
    <t xml:space="preserve">Catch Basin </t>
  </si>
  <si>
    <t xml:space="preserve">250mm </t>
  </si>
  <si>
    <t xml:space="preserve">a) in a Trench, Class B Type 2 bedding,   Class 2 Backfill </t>
  </si>
  <si>
    <t>250mm Catch basin lead</t>
  </si>
  <si>
    <t>E.30</t>
  </si>
  <si>
    <t>E.31</t>
  </si>
  <si>
    <t>E.32</t>
  </si>
  <si>
    <t>E.33</t>
  </si>
  <si>
    <t>Valley View Drive-Harvest Lane to Valley View Place-MAJOR REHABILITATION</t>
  </si>
  <si>
    <t xml:space="preserve">CW 3235-R5 </t>
  </si>
  <si>
    <t xml:space="preserve">Adjustment of Curb and Gutter Inlet Frames </t>
  </si>
  <si>
    <t>F.18</t>
  </si>
  <si>
    <t>Paisley Place-Leichester Square to Jameswood Drive-MAJOR REHABILITATION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</si>
  <si>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</si>
  <si>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</si>
  <si>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</si>
  <si>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</si>
  <si>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</si>
  <si>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</si>
  <si>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</si>
  <si>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</si>
  <si>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</si>
  <si>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</si>
  <si>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</si>
  <si>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</si>
  <si>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</si>
  <si>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</si>
  <si>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</si>
  <si>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</si>
  <si>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</si>
  <si>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</si>
  <si>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</si>
  <si>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FORM B(R1): PRICES</t>
  </si>
  <si>
    <t>D.20</t>
  </si>
  <si>
    <t>CW-3210-R6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</si>
</sst>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" borderId="0">
      <alignment/>
      <protection/>
    </xf>
    <xf numFmtId="0" fontId="0" fillId="0" borderId="0">
      <alignment/>
      <protection/>
    </xf>
    <xf numFmtId="184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0" fontId="5" fillId="0" borderId="5" applyFill="0">
      <alignment/>
      <protection/>
    </xf>
  </cellStyleXfs>
  <cellXfs count="163">
    <xf numFmtId="0" fontId="0" fillId="0" borderId="0" xfId="0" applyAlignment="1">
      <alignment/>
    </xf>
    <xf numFmtId="7" fontId="19" fillId="2" borderId="5" xfId="33" applyNumberFormat="1" applyFont="1" applyBorder="1" applyAlignment="1">
      <alignment horizontal="centerContinuous" vertical="center"/>
      <protection/>
    </xf>
    <xf numFmtId="0" fontId="15" fillId="2" borderId="0" xfId="33" applyNumberFormat="1" applyBorder="1">
      <alignment/>
      <protection/>
    </xf>
    <xf numFmtId="7" fontId="20" fillId="2" borderId="6" xfId="33" applyNumberFormat="1" applyFont="1" applyBorder="1" applyAlignment="1">
      <alignment horizontal="centerContinuous" vertical="center"/>
      <protection/>
    </xf>
    <xf numFmtId="0" fontId="15" fillId="2" borderId="6" xfId="33" applyNumberFormat="1" applyBorder="1" applyAlignment="1">
      <alignment horizontal="centerContinuous" vertical="center"/>
      <protection/>
    </xf>
    <xf numFmtId="1" fontId="15" fillId="2" borderId="6" xfId="33" applyNumberFormat="1" applyBorder="1" applyAlignment="1">
      <alignment horizontal="centerContinuous" vertical="center"/>
      <protection/>
    </xf>
    <xf numFmtId="191" fontId="20" fillId="2" borderId="6" xfId="33" applyNumberFormat="1" applyFont="1" applyBorder="1" applyAlignment="1">
      <alignment horizontal="centerContinuous" vertical="center"/>
      <protection/>
    </xf>
    <xf numFmtId="7" fontId="15" fillId="2" borderId="6" xfId="33" applyNumberFormat="1" applyBorder="1" applyAlignment="1">
      <alignment horizontal="right"/>
      <protection/>
    </xf>
    <xf numFmtId="0" fontId="15" fillId="2" borderId="6" xfId="33" applyNumberFormat="1" applyBorder="1" applyAlignment="1">
      <alignment/>
      <protection/>
    </xf>
    <xf numFmtId="1" fontId="15" fillId="2" borderId="6" xfId="33" applyNumberFormat="1" applyBorder="1" applyAlignment="1">
      <alignment/>
      <protection/>
    </xf>
    <xf numFmtId="191" fontId="15" fillId="2" borderId="6" xfId="33" applyNumberFormat="1" applyBorder="1" applyAlignment="1">
      <alignment vertical="center"/>
      <protection/>
    </xf>
    <xf numFmtId="7" fontId="15" fillId="2" borderId="7" xfId="33" applyNumberFormat="1" applyBorder="1" applyAlignment="1">
      <alignment horizontal="center"/>
      <protection/>
    </xf>
    <xf numFmtId="0" fontId="15" fillId="2" borderId="7" xfId="33" applyNumberFormat="1" applyBorder="1" applyAlignment="1">
      <alignment horizontal="center" vertical="top"/>
      <protection/>
    </xf>
    <xf numFmtId="0" fontId="15" fillId="2" borderId="6" xfId="33" applyNumberFormat="1" applyBorder="1" applyAlignment="1">
      <alignment horizontal="center"/>
      <protection/>
    </xf>
    <xf numFmtId="0" fontId="15" fillId="2" borderId="7" xfId="33" applyNumberFormat="1" applyBorder="1" applyAlignment="1">
      <alignment horizontal="center"/>
      <protection/>
    </xf>
    <xf numFmtId="0" fontId="15" fillId="2" borderId="8" xfId="33" applyNumberFormat="1" applyBorder="1" applyAlignment="1">
      <alignment horizontal="center"/>
      <protection/>
    </xf>
    <xf numFmtId="1" fontId="15" fillId="2" borderId="8" xfId="33" applyNumberFormat="1" applyBorder="1" applyAlignment="1">
      <alignment horizontal="center"/>
      <protection/>
    </xf>
    <xf numFmtId="191" fontId="15" fillId="2" borderId="8" xfId="33" applyNumberFormat="1" applyBorder="1" applyAlignment="1">
      <alignment horizontal="right"/>
      <protection/>
    </xf>
    <xf numFmtId="7" fontId="15" fillId="2" borderId="7" xfId="33" applyNumberFormat="1" applyBorder="1" applyAlignment="1">
      <alignment horizontal="right"/>
      <protection/>
    </xf>
    <xf numFmtId="0" fontId="15" fillId="2" borderId="7" xfId="33" applyNumberFormat="1" applyBorder="1" applyAlignment="1">
      <alignment vertical="top"/>
      <protection/>
    </xf>
    <xf numFmtId="0" fontId="15" fillId="2" borderId="6" xfId="33" applyNumberFormat="1" applyBorder="1">
      <alignment/>
      <protection/>
    </xf>
    <xf numFmtId="0" fontId="15" fillId="2" borderId="8" xfId="33" applyNumberFormat="1" applyBorder="1">
      <alignment/>
      <protection/>
    </xf>
    <xf numFmtId="7" fontId="15" fillId="2" borderId="9" xfId="33" applyNumberFormat="1" applyBorder="1" applyAlignment="1">
      <alignment horizontal="right"/>
      <protection/>
    </xf>
    <xf numFmtId="191" fontId="15" fillId="2" borderId="7" xfId="33" applyNumberFormat="1" applyBorder="1" applyAlignment="1" applyProtection="1">
      <alignment horizontal="right"/>
      <protection/>
    </xf>
    <xf numFmtId="191" fontId="15" fillId="2" borderId="9" xfId="33" applyNumberFormat="1" applyBorder="1" applyAlignment="1" applyProtection="1">
      <alignment horizontal="right"/>
      <protection/>
    </xf>
    <xf numFmtId="7" fontId="15" fillId="2" borderId="9" xfId="33" applyNumberFormat="1" applyBorder="1" applyAlignment="1">
      <alignment horizontal="right" vertical="center"/>
      <protection/>
    </xf>
    <xf numFmtId="0" fontId="23" fillId="2" borderId="7" xfId="33" applyNumberFormat="1" applyFont="1" applyBorder="1" applyAlignment="1" applyProtection="1">
      <alignment horizontal="center" vertical="center"/>
      <protection/>
    </xf>
    <xf numFmtId="191" fontId="15" fillId="2" borderId="9" xfId="33" applyNumberFormat="1" applyBorder="1" applyAlignment="1" applyProtection="1">
      <alignment horizontal="right" vertical="center"/>
      <protection/>
    </xf>
    <xf numFmtId="0" fontId="15" fillId="2" borderId="0" xfId="33" applyNumberFormat="1" applyBorder="1" applyAlignment="1">
      <alignment vertical="center"/>
      <protection/>
    </xf>
    <xf numFmtId="0" fontId="23" fillId="2" borderId="7" xfId="33" applyNumberFormat="1" applyFont="1" applyBorder="1" applyAlignment="1" applyProtection="1">
      <alignment vertical="top"/>
      <protection/>
    </xf>
    <xf numFmtId="173" fontId="23" fillId="3" borderId="7" xfId="33" applyNumberFormat="1" applyFont="1" applyFill="1" applyBorder="1" applyAlignment="1" applyProtection="1">
      <alignment horizontal="left" vertical="center"/>
      <protection/>
    </xf>
    <xf numFmtId="1" fontId="15" fillId="2" borderId="9" xfId="33" applyNumberFormat="1" applyBorder="1" applyAlignment="1" applyProtection="1">
      <alignment horizontal="center" vertical="top"/>
      <protection/>
    </xf>
    <xf numFmtId="0" fontId="15" fillId="2" borderId="9" xfId="33" applyNumberFormat="1" applyBorder="1" applyAlignment="1" applyProtection="1">
      <alignment horizontal="center" vertical="top"/>
      <protection/>
    </xf>
    <xf numFmtId="4" fontId="15" fillId="3" borderId="3" xfId="33" applyNumberFormat="1" applyFont="1" applyFill="1" applyBorder="1" applyAlignment="1" applyProtection="1">
      <alignment horizontal="center" vertical="top" wrapText="1"/>
      <protection/>
    </xf>
    <xf numFmtId="185" fontId="15" fillId="0" borderId="3" xfId="33" applyNumberFormat="1" applyFont="1" applyFill="1" applyBorder="1" applyAlignment="1" applyProtection="1">
      <alignment horizontal="left" vertical="top" wrapText="1"/>
      <protection/>
    </xf>
    <xf numFmtId="173" fontId="15" fillId="0" borderId="3" xfId="33" applyNumberFormat="1" applyFont="1" applyFill="1" applyBorder="1" applyAlignment="1" applyProtection="1">
      <alignment horizontal="left" vertical="top" wrapText="1"/>
      <protection/>
    </xf>
    <xf numFmtId="173" fontId="15" fillId="0" borderId="3" xfId="33" applyNumberFormat="1" applyFont="1" applyFill="1" applyBorder="1" applyAlignment="1" applyProtection="1">
      <alignment horizontal="center" vertical="top" wrapText="1"/>
      <protection/>
    </xf>
    <xf numFmtId="0" fontId="15" fillId="0" borderId="3" xfId="33" applyNumberFormat="1" applyFont="1" applyFill="1" applyBorder="1" applyAlignment="1" applyProtection="1">
      <alignment horizontal="center" vertical="top" wrapText="1"/>
      <protection/>
    </xf>
    <xf numFmtId="1" fontId="15" fillId="0" borderId="3" xfId="33" applyNumberFormat="1" applyFont="1" applyFill="1" applyBorder="1" applyAlignment="1" applyProtection="1">
      <alignment horizontal="right" vertical="top"/>
      <protection/>
    </xf>
    <xf numFmtId="191" fontId="15" fillId="0" borderId="3" xfId="33" applyNumberFormat="1" applyFont="1" applyFill="1" applyBorder="1" applyAlignment="1" applyProtection="1">
      <alignment vertical="top"/>
      <protection locked="0"/>
    </xf>
    <xf numFmtId="0" fontId="15" fillId="2" borderId="0" xfId="33" applyBorder="1">
      <alignment/>
      <protection/>
    </xf>
    <xf numFmtId="173" fontId="16" fillId="0" borderId="3" xfId="33" applyNumberFormat="1" applyFont="1" applyFill="1" applyBorder="1" applyAlignment="1" applyProtection="1">
      <alignment horizontal="left" vertical="top" wrapText="1"/>
      <protection/>
    </xf>
    <xf numFmtId="191" fontId="15" fillId="0" borderId="3" xfId="33" applyNumberFormat="1" applyFont="1" applyFill="1" applyBorder="1" applyAlignment="1" applyProtection="1">
      <alignment vertical="top"/>
      <protection/>
    </xf>
    <xf numFmtId="185" fontId="15" fillId="0" borderId="3" xfId="33" applyNumberFormat="1" applyFont="1" applyFill="1" applyBorder="1" applyAlignment="1" applyProtection="1">
      <alignment horizontal="right" vertical="top" wrapText="1"/>
      <protection/>
    </xf>
    <xf numFmtId="4" fontId="15" fillId="3" borderId="3" xfId="33" applyNumberFormat="1" applyFont="1" applyFill="1" applyBorder="1" applyAlignment="1" applyProtection="1">
      <alignment horizontal="center" vertical="top"/>
      <protection/>
    </xf>
    <xf numFmtId="185" fontId="15" fillId="0" borderId="3" xfId="33" applyNumberFormat="1" applyFont="1" applyFill="1" applyBorder="1" applyAlignment="1" applyProtection="1">
      <alignment vertical="top" wrapText="1"/>
      <protection/>
    </xf>
    <xf numFmtId="185" fontId="15" fillId="0" borderId="3" xfId="33" applyNumberFormat="1" applyFont="1" applyFill="1" applyBorder="1" applyAlignment="1" applyProtection="1">
      <alignment horizontal="center" vertical="top" wrapText="1"/>
      <protection/>
    </xf>
    <xf numFmtId="1" fontId="15" fillId="0" borderId="3" xfId="33" applyNumberFormat="1" applyFont="1" applyFill="1" applyBorder="1" applyAlignment="1" applyProtection="1">
      <alignment horizontal="right" vertical="top" wrapText="1"/>
      <protection/>
    </xf>
    <xf numFmtId="4" fontId="15" fillId="3" borderId="4" xfId="33" applyNumberFormat="1" applyFont="1" applyFill="1" applyBorder="1" applyAlignment="1" applyProtection="1">
      <alignment horizontal="center" vertical="top"/>
      <protection/>
    </xf>
    <xf numFmtId="185" fontId="15" fillId="0" borderId="3" xfId="33" applyNumberFormat="1" applyFont="1" applyFill="1" applyBorder="1" applyAlignment="1" applyProtection="1">
      <alignment horizontal="left" vertical="top" wrapText="1" indent="2"/>
      <protection/>
    </xf>
    <xf numFmtId="173" fontId="16" fillId="0" borderId="6" xfId="33" applyNumberFormat="1" applyFont="1" applyFill="1" applyBorder="1" applyAlignment="1" applyProtection="1">
      <alignment horizontal="left" vertical="top" wrapText="1"/>
      <protection/>
    </xf>
    <xf numFmtId="0" fontId="0" fillId="0" borderId="6" xfId="33" applyFont="1" applyFill="1" applyBorder="1" applyAlignment="1" applyProtection="1">
      <alignment vertical="top"/>
      <protection/>
    </xf>
    <xf numFmtId="0" fontId="15" fillId="0" borderId="0" xfId="33" applyFill="1" applyBorder="1">
      <alignment/>
      <protection/>
    </xf>
    <xf numFmtId="0" fontId="15" fillId="2" borderId="0" xfId="33" applyFont="1" applyBorder="1">
      <alignment/>
      <protection/>
    </xf>
    <xf numFmtId="185" fontId="15" fillId="0" borderId="3" xfId="33" applyNumberFormat="1" applyFont="1" applyFill="1" applyBorder="1" applyAlignment="1" applyProtection="1">
      <alignment horizontal="left" vertical="top" wrapText="1" indent="1"/>
      <protection/>
    </xf>
    <xf numFmtId="187" fontId="16" fillId="3" borderId="3" xfId="33" applyNumberFormat="1" applyFont="1" applyFill="1" applyBorder="1" applyAlignment="1" applyProtection="1">
      <alignment horizontal="center" vertical="top"/>
      <protection/>
    </xf>
    <xf numFmtId="176" fontId="15" fillId="0" borderId="3" xfId="33" applyNumberFormat="1" applyFont="1" applyFill="1" applyBorder="1" applyAlignment="1" applyProtection="1">
      <alignment horizontal="centerContinuous" vertical="top"/>
      <protection/>
    </xf>
    <xf numFmtId="173" fontId="16" fillId="0" borderId="4" xfId="33" applyNumberFormat="1" applyFont="1" applyFill="1" applyBorder="1" applyAlignment="1" applyProtection="1">
      <alignment horizontal="left" vertical="top"/>
      <protection/>
    </xf>
    <xf numFmtId="176" fontId="15" fillId="0" borderId="10" xfId="33" applyNumberFormat="1" applyFont="1" applyFill="1" applyBorder="1" applyAlignment="1" applyProtection="1">
      <alignment horizontal="centerContinuous" vertical="top"/>
      <protection/>
    </xf>
    <xf numFmtId="1" fontId="15" fillId="0" borderId="3" xfId="33" applyNumberFormat="1" applyFont="1" applyFill="1" applyBorder="1" applyAlignment="1" applyProtection="1">
      <alignment horizontal="centerContinuous" vertical="top"/>
      <protection/>
    </xf>
    <xf numFmtId="191" fontId="15" fillId="0" borderId="3" xfId="33" applyNumberFormat="1" applyFont="1" applyFill="1" applyBorder="1" applyAlignment="1" applyProtection="1">
      <alignment horizontal="centerContinuous" vertical="top"/>
      <protection/>
    </xf>
    <xf numFmtId="4" fontId="15" fillId="0" borderId="3" xfId="33" applyNumberFormat="1" applyFont="1" applyFill="1" applyBorder="1" applyAlignment="1" applyProtection="1">
      <alignment horizontal="center" vertical="top"/>
      <protection/>
    </xf>
    <xf numFmtId="173" fontId="15" fillId="0" borderId="6" xfId="33" applyNumberFormat="1" applyFont="1" applyFill="1" applyBorder="1" applyAlignment="1" applyProtection="1">
      <alignment horizontal="left" vertical="top" wrapText="1"/>
      <protection/>
    </xf>
    <xf numFmtId="0" fontId="15" fillId="0" borderId="6" xfId="33" applyNumberFormat="1" applyFont="1" applyFill="1" applyBorder="1" applyAlignment="1" applyProtection="1">
      <alignment horizontal="center" vertical="top" wrapText="1"/>
      <protection/>
    </xf>
    <xf numFmtId="173" fontId="16" fillId="0" borderId="3" xfId="34" applyNumberFormat="1" applyFont="1" applyFill="1" applyBorder="1" applyAlignment="1" applyProtection="1">
      <alignment horizontal="left" vertical="top" wrapText="1"/>
      <protection/>
    </xf>
    <xf numFmtId="4" fontId="15" fillId="3" borderId="3" xfId="34" applyNumberFormat="1" applyFont="1" applyFill="1" applyBorder="1" applyAlignment="1" applyProtection="1">
      <alignment horizontal="center" vertical="top" wrapText="1"/>
      <protection/>
    </xf>
    <xf numFmtId="185" fontId="15" fillId="0" borderId="3" xfId="34" applyNumberFormat="1" applyFont="1" applyFill="1" applyBorder="1" applyAlignment="1" applyProtection="1">
      <alignment horizontal="right" vertical="top" wrapText="1"/>
      <protection/>
    </xf>
    <xf numFmtId="173" fontId="15" fillId="0" borderId="3" xfId="34" applyNumberFormat="1" applyFont="1" applyFill="1" applyBorder="1" applyAlignment="1" applyProtection="1">
      <alignment horizontal="center" vertical="top" wrapText="1"/>
      <protection/>
    </xf>
    <xf numFmtId="0" fontId="15" fillId="0" borderId="3" xfId="34" applyNumberFormat="1" applyFont="1" applyFill="1" applyBorder="1" applyAlignment="1" applyProtection="1">
      <alignment horizontal="center" vertical="top" wrapText="1"/>
      <protection/>
    </xf>
    <xf numFmtId="4" fontId="15" fillId="4" borderId="3" xfId="33" applyNumberFormat="1" applyFont="1" applyFill="1" applyBorder="1" applyAlignment="1" applyProtection="1">
      <alignment horizontal="center" vertical="top" wrapText="1"/>
      <protection/>
    </xf>
    <xf numFmtId="7" fontId="15" fillId="2" borderId="7" xfId="33" applyNumberFormat="1" applyBorder="1" applyAlignment="1">
      <alignment horizontal="right" vertical="center"/>
      <protection/>
    </xf>
    <xf numFmtId="191" fontId="15" fillId="2" borderId="7" xfId="33" applyNumberFormat="1" applyBorder="1" applyAlignment="1" applyProtection="1">
      <alignment horizontal="right" vertical="center"/>
      <protection/>
    </xf>
    <xf numFmtId="187" fontId="16" fillId="4" borderId="3" xfId="33" applyNumberFormat="1" applyFont="1" applyFill="1" applyBorder="1" applyAlignment="1" applyProtection="1">
      <alignment horizontal="center" vertical="top"/>
      <protection/>
    </xf>
    <xf numFmtId="185" fontId="16" fillId="0" borderId="3" xfId="33" applyNumberFormat="1" applyFont="1" applyFill="1" applyBorder="1" applyAlignment="1" applyProtection="1">
      <alignment horizontal="center" vertical="top" wrapText="1"/>
      <protection/>
    </xf>
    <xf numFmtId="173" fontId="16" fillId="0" borderId="3" xfId="33" applyNumberFormat="1" applyFont="1" applyFill="1" applyBorder="1" applyAlignment="1" applyProtection="1">
      <alignment horizontal="left" vertical="top"/>
      <protection/>
    </xf>
    <xf numFmtId="173" fontId="16" fillId="0" borderId="3" xfId="33" applyNumberFormat="1" applyFont="1" applyFill="1" applyBorder="1" applyAlignment="1" applyProtection="1">
      <alignment horizontal="centerContinuous" vertical="top"/>
      <protection/>
    </xf>
    <xf numFmtId="1" fontId="16" fillId="0" borderId="3" xfId="33" applyNumberFormat="1" applyFont="1" applyFill="1" applyBorder="1" applyAlignment="1" applyProtection="1">
      <alignment horizontal="centerContinuous" vertical="top"/>
      <protection/>
    </xf>
    <xf numFmtId="191" fontId="16" fillId="0" borderId="3" xfId="33" applyNumberFormat="1" applyFont="1" applyFill="1" applyBorder="1" applyAlignment="1" applyProtection="1">
      <alignment horizontal="centerContinuous" vertical="top"/>
      <protection/>
    </xf>
    <xf numFmtId="4" fontId="15" fillId="4" borderId="3" xfId="33" applyNumberFormat="1" applyFont="1" applyFill="1" applyBorder="1" applyAlignment="1" applyProtection="1">
      <alignment horizontal="center" vertical="top"/>
      <protection/>
    </xf>
    <xf numFmtId="1" fontId="15" fillId="0" borderId="3" xfId="33" applyNumberFormat="1" applyFont="1" applyFill="1" applyBorder="1" applyAlignment="1" applyProtection="1">
      <alignment horizontal="left" vertical="top" wrapText="1"/>
      <protection/>
    </xf>
    <xf numFmtId="173" fontId="16" fillId="0" borderId="4" xfId="33" applyNumberFormat="1" applyFont="1" applyFill="1" applyBorder="1" applyAlignment="1" applyProtection="1">
      <alignment horizontal="centerContinuous" vertical="top"/>
      <protection/>
    </xf>
    <xf numFmtId="1" fontId="16" fillId="0" borderId="4" xfId="33" applyNumberFormat="1" applyFont="1" applyFill="1" applyBorder="1" applyAlignment="1" applyProtection="1">
      <alignment horizontal="centerContinuous" vertical="top"/>
      <protection/>
    </xf>
    <xf numFmtId="191" fontId="16" fillId="0" borderId="4" xfId="33" applyNumberFormat="1" applyFont="1" applyFill="1" applyBorder="1" applyAlignment="1" applyProtection="1">
      <alignment horizontal="centerContinuous" vertical="top"/>
      <protection/>
    </xf>
    <xf numFmtId="173" fontId="15" fillId="0" borderId="10" xfId="33" applyNumberFormat="1" applyFont="1" applyFill="1" applyBorder="1" applyAlignment="1" applyProtection="1">
      <alignment horizontal="center" vertical="top" wrapText="1"/>
      <protection/>
    </xf>
    <xf numFmtId="1" fontId="15" fillId="0" borderId="10" xfId="33" applyNumberFormat="1" applyFont="1" applyFill="1" applyBorder="1" applyAlignment="1" applyProtection="1">
      <alignment horizontal="right" vertical="top"/>
      <protection/>
    </xf>
    <xf numFmtId="191" fontId="15" fillId="0" borderId="7" xfId="33" applyNumberFormat="1" applyFill="1" applyBorder="1" applyAlignment="1" applyProtection="1">
      <alignment horizontal="right" vertical="center"/>
      <protection/>
    </xf>
    <xf numFmtId="1" fontId="15" fillId="2" borderId="9" xfId="33" applyNumberFormat="1" applyBorder="1" applyAlignment="1">
      <alignment horizontal="right" vertical="center"/>
      <protection/>
    </xf>
    <xf numFmtId="187" fontId="15" fillId="3" borderId="3" xfId="33" applyNumberFormat="1" applyFont="1" applyFill="1" applyBorder="1" applyAlignment="1" applyProtection="1">
      <alignment horizontal="center" vertical="top"/>
      <protection/>
    </xf>
    <xf numFmtId="0" fontId="15" fillId="0" borderId="3" xfId="0" applyNumberFormat="1" applyFont="1" applyFill="1" applyBorder="1" applyAlignment="1" applyProtection="1">
      <alignment horizontal="center" vertical="top" wrapText="1"/>
      <protection/>
    </xf>
    <xf numFmtId="186" fontId="15" fillId="3" borderId="3" xfId="33" applyNumberFormat="1" applyFont="1" applyFill="1" applyBorder="1" applyAlignment="1" applyProtection="1">
      <alignment horizontal="center"/>
      <protection/>
    </xf>
    <xf numFmtId="185" fontId="16" fillId="0" borderId="3" xfId="33" applyNumberFormat="1" applyFont="1" applyFill="1" applyBorder="1" applyAlignment="1" applyProtection="1">
      <alignment vertical="top" wrapText="1"/>
      <protection/>
    </xf>
    <xf numFmtId="173" fontId="16" fillId="0" borderId="3" xfId="33" applyNumberFormat="1" applyFont="1" applyFill="1" applyBorder="1" applyAlignment="1" applyProtection="1">
      <alignment vertical="top" wrapText="1"/>
      <protection/>
    </xf>
    <xf numFmtId="173" fontId="16" fillId="0" borderId="3" xfId="33" applyNumberFormat="1" applyFont="1" applyFill="1" applyBorder="1" applyAlignment="1" applyProtection="1">
      <alignment horizontal="centerContinuous" wrapText="1"/>
      <protection/>
    </xf>
    <xf numFmtId="1" fontId="16" fillId="0" borderId="3" xfId="33" applyNumberFormat="1" applyFont="1" applyFill="1" applyBorder="1" applyAlignment="1" applyProtection="1">
      <alignment horizontal="centerContinuous" wrapText="1"/>
      <protection/>
    </xf>
    <xf numFmtId="0" fontId="15" fillId="2" borderId="7" xfId="33" applyNumberFormat="1" applyBorder="1" applyAlignment="1" applyProtection="1">
      <alignment horizontal="center" vertical="top"/>
      <protection/>
    </xf>
    <xf numFmtId="173" fontId="23" fillId="3" borderId="7" xfId="33" applyNumberFormat="1" applyFont="1" applyFill="1" applyBorder="1" applyAlignment="1" applyProtection="1">
      <alignment horizontal="left" vertical="center" wrapText="1"/>
      <protection/>
    </xf>
    <xf numFmtId="0" fontId="0" fillId="0" borderId="6" xfId="33" applyFont="1" applyFill="1" applyBorder="1" applyAlignment="1" applyProtection="1">
      <alignment/>
      <protection/>
    </xf>
    <xf numFmtId="0" fontId="15" fillId="2" borderId="9" xfId="33" applyNumberFormat="1" applyBorder="1" applyAlignment="1" applyProtection="1">
      <alignment vertical="top"/>
      <protection/>
    </xf>
    <xf numFmtId="173" fontId="15" fillId="0" borderId="3" xfId="33" applyNumberFormat="1" applyFont="1" applyFill="1" applyBorder="1" applyAlignment="1" applyProtection="1">
      <alignment vertical="top" wrapText="1"/>
      <protection/>
    </xf>
    <xf numFmtId="0" fontId="15" fillId="2" borderId="7" xfId="33" applyNumberFormat="1" applyBorder="1" applyAlignment="1" applyProtection="1">
      <alignment vertical="top"/>
      <protection/>
    </xf>
    <xf numFmtId="1" fontId="15" fillId="2" borderId="9" xfId="33" applyNumberFormat="1" applyBorder="1" applyAlignment="1" applyProtection="1">
      <alignment vertical="top"/>
      <protection/>
    </xf>
    <xf numFmtId="0" fontId="15" fillId="2" borderId="9" xfId="33" applyNumberFormat="1" applyBorder="1" applyAlignment="1">
      <alignment horizontal="right"/>
      <protection/>
    </xf>
    <xf numFmtId="0" fontId="15" fillId="2" borderId="6" xfId="33" applyNumberFormat="1" applyBorder="1" applyAlignment="1">
      <alignment horizontal="right"/>
      <protection/>
    </xf>
    <xf numFmtId="191" fontId="15" fillId="2" borderId="6" xfId="33" applyNumberFormat="1" applyBorder="1" applyAlignment="1" applyProtection="1">
      <alignment horizontal="right" vertical="center"/>
      <protection/>
    </xf>
    <xf numFmtId="0" fontId="23" fillId="2" borderId="9" xfId="33" applyNumberFormat="1" applyFont="1" applyBorder="1" applyAlignment="1" applyProtection="1">
      <alignment horizontal="center"/>
      <protection/>
    </xf>
    <xf numFmtId="1" fontId="25" fillId="2" borderId="6" xfId="33" applyNumberFormat="1" applyFont="1" applyBorder="1" applyAlignment="1" applyProtection="1">
      <alignment horizontal="left"/>
      <protection/>
    </xf>
    <xf numFmtId="1" fontId="15" fillId="2" borderId="6" xfId="33" applyNumberFormat="1" applyBorder="1" applyAlignment="1" applyProtection="1">
      <alignment horizontal="center"/>
      <protection/>
    </xf>
    <xf numFmtId="1" fontId="15" fillId="2" borderId="6" xfId="33" applyNumberFormat="1" applyBorder="1" applyProtection="1">
      <alignment/>
      <protection/>
    </xf>
    <xf numFmtId="0" fontId="15" fillId="2" borderId="6" xfId="33" applyBorder="1">
      <alignment/>
      <protection/>
    </xf>
    <xf numFmtId="191" fontId="16" fillId="2" borderId="7" xfId="33" applyNumberFormat="1" applyFont="1" applyBorder="1" applyAlignment="1" applyProtection="1">
      <alignment horizontal="right"/>
      <protection/>
    </xf>
    <xf numFmtId="0" fontId="15" fillId="2" borderId="4" xfId="33" applyNumberFormat="1" applyBorder="1" applyAlignment="1" applyProtection="1">
      <alignment vertical="top"/>
      <protection/>
    </xf>
    <xf numFmtId="0" fontId="15" fillId="2" borderId="6" xfId="33" applyNumberFormat="1" applyBorder="1" applyProtection="1">
      <alignment/>
      <protection/>
    </xf>
    <xf numFmtId="0" fontId="15" fillId="2" borderId="6" xfId="33" applyNumberFormat="1" applyBorder="1" applyAlignment="1" applyProtection="1">
      <alignment horizontal="center"/>
      <protection/>
    </xf>
    <xf numFmtId="191" fontId="15" fillId="2" borderId="6" xfId="33" applyNumberFormat="1" applyBorder="1" applyAlignment="1" applyProtection="1">
      <alignment horizontal="right"/>
      <protection/>
    </xf>
    <xf numFmtId="0" fontId="15" fillId="2" borderId="11" xfId="33" applyNumberFormat="1" applyBorder="1" applyAlignment="1">
      <alignment horizontal="right"/>
      <protection/>
    </xf>
    <xf numFmtId="0" fontId="15" fillId="2" borderId="11" xfId="33" applyNumberFormat="1" applyBorder="1" applyAlignment="1">
      <alignment vertical="top"/>
      <protection/>
    </xf>
    <xf numFmtId="0" fontId="15" fillId="2" borderId="11" xfId="33" applyNumberFormat="1" applyBorder="1">
      <alignment/>
      <protection/>
    </xf>
    <xf numFmtId="0" fontId="15" fillId="2" borderId="11" xfId="33" applyNumberFormat="1" applyBorder="1" applyAlignment="1">
      <alignment horizontal="center"/>
      <protection/>
    </xf>
    <xf numFmtId="1" fontId="15" fillId="2" borderId="11" xfId="33" applyNumberFormat="1" applyBorder="1">
      <alignment/>
      <protection/>
    </xf>
    <xf numFmtId="191" fontId="15" fillId="2" borderId="11" xfId="33" applyNumberFormat="1" applyBorder="1" applyAlignment="1">
      <alignment horizontal="right"/>
      <protection/>
    </xf>
    <xf numFmtId="0" fontId="15" fillId="2" borderId="0" xfId="33" applyNumberFormat="1" applyBorder="1" applyAlignment="1">
      <alignment horizontal="right"/>
      <protection/>
    </xf>
    <xf numFmtId="0" fontId="15" fillId="2" borderId="0" xfId="33" applyNumberFormat="1" applyBorder="1" applyAlignment="1">
      <alignment vertical="top"/>
      <protection/>
    </xf>
    <xf numFmtId="0" fontId="15" fillId="2" borderId="0" xfId="33" applyNumberFormat="1" applyBorder="1" applyAlignment="1">
      <alignment horizontal="center"/>
      <protection/>
    </xf>
    <xf numFmtId="1" fontId="15" fillId="2" borderId="0" xfId="33" applyNumberFormat="1" applyBorder="1">
      <alignment/>
      <protection/>
    </xf>
    <xf numFmtId="191" fontId="15" fillId="2" borderId="0" xfId="33" applyNumberFormat="1" applyBorder="1" applyAlignment="1">
      <alignment horizontal="right"/>
      <protection/>
    </xf>
    <xf numFmtId="4" fontId="15" fillId="5" borderId="3" xfId="33" applyNumberFormat="1" applyFont="1" applyFill="1" applyBorder="1" applyAlignment="1" applyProtection="1">
      <alignment horizontal="center" vertical="top" wrapText="1"/>
      <protection/>
    </xf>
    <xf numFmtId="0" fontId="15" fillId="2" borderId="0" xfId="33" applyNumberFormat="1" applyFont="1" applyBorder="1">
      <alignment/>
      <protection/>
    </xf>
    <xf numFmtId="1" fontId="9" fillId="2" borderId="9" xfId="33" applyNumberFormat="1" applyFont="1" applyBorder="1" applyAlignment="1" applyProtection="1">
      <alignment horizontal="left" vertical="center" wrapText="1"/>
      <protection/>
    </xf>
    <xf numFmtId="1" fontId="9" fillId="2" borderId="6" xfId="33" applyNumberFormat="1" applyFont="1" applyBorder="1" applyAlignment="1" applyProtection="1">
      <alignment horizontal="left" vertical="center" wrapText="1"/>
      <protection/>
    </xf>
    <xf numFmtId="1" fontId="9" fillId="2" borderId="8" xfId="33" applyNumberFormat="1" applyFont="1" applyBorder="1" applyAlignment="1" applyProtection="1">
      <alignment horizontal="left" vertical="center" wrapText="1"/>
      <protection/>
    </xf>
    <xf numFmtId="1" fontId="24" fillId="2" borderId="9" xfId="33" applyNumberFormat="1" applyFont="1" applyBorder="1" applyAlignment="1" applyProtection="1">
      <alignment horizontal="left" vertical="center" wrapText="1"/>
      <protection/>
    </xf>
    <xf numFmtId="0" fontId="15" fillId="2" borderId="6" xfId="33" applyNumberFormat="1" applyBorder="1" applyAlignment="1" applyProtection="1">
      <alignment vertical="center" wrapText="1"/>
      <protection/>
    </xf>
    <xf numFmtId="0" fontId="15" fillId="2" borderId="8" xfId="33" applyNumberFormat="1" applyBorder="1" applyAlignment="1" applyProtection="1">
      <alignment vertical="center" wrapText="1"/>
      <protection/>
    </xf>
    <xf numFmtId="0" fontId="15" fillId="2" borderId="4" xfId="33" applyNumberFormat="1" applyBorder="1" applyAlignment="1" applyProtection="1">
      <alignment/>
      <protection/>
    </xf>
    <xf numFmtId="0" fontId="15" fillId="2" borderId="6" xfId="33" applyNumberFormat="1" applyBorder="1" applyAlignment="1" applyProtection="1">
      <alignment/>
      <protection/>
    </xf>
    <xf numFmtId="191" fontId="15" fillId="2" borderId="6" xfId="33" applyNumberFormat="1" applyBorder="1" applyAlignment="1" applyProtection="1">
      <alignment horizontal="center"/>
      <protection/>
    </xf>
    <xf numFmtId="0" fontId="15" fillId="2" borderId="4" xfId="33" applyNumberFormat="1" applyBorder="1" applyAlignment="1" applyProtection="1" quotePrefix="1">
      <alignment/>
      <protection/>
    </xf>
    <xf numFmtId="0" fontId="15" fillId="2" borderId="6" xfId="33" applyNumberFormat="1" applyBorder="1" applyAlignment="1" applyProtection="1" quotePrefix="1">
      <alignment/>
      <protection/>
    </xf>
    <xf numFmtId="0" fontId="22" fillId="2" borderId="9" xfId="33" applyNumberFormat="1" applyFont="1" applyBorder="1" applyAlignment="1" applyProtection="1">
      <alignment vertical="top"/>
      <protection/>
    </xf>
    <xf numFmtId="0" fontId="15" fillId="2" borderId="8" xfId="33" applyNumberFormat="1" applyBorder="1" applyAlignment="1" applyProtection="1">
      <alignment/>
      <protection/>
    </xf>
    <xf numFmtId="0" fontId="22" fillId="2" borderId="9" xfId="33" applyNumberFormat="1" applyFont="1" applyBorder="1" applyAlignment="1" applyProtection="1">
      <alignment vertical="center"/>
      <protection/>
    </xf>
    <xf numFmtId="0" fontId="22" fillId="2" borderId="6" xfId="33" applyNumberFormat="1" applyFont="1" applyBorder="1" applyAlignment="1" applyProtection="1">
      <alignment vertical="center"/>
      <protection/>
    </xf>
    <xf numFmtId="0" fontId="22" fillId="2" borderId="8" xfId="33" applyNumberFormat="1" applyFont="1" applyBorder="1" applyAlignment="1" applyProtection="1">
      <alignment vertical="center"/>
      <protection/>
    </xf>
    <xf numFmtId="0" fontId="15" fillId="2" borderId="6" xfId="33" applyNumberFormat="1" applyFont="1" applyBorder="1" applyAlignment="1" applyProtection="1">
      <alignment vertical="center" wrapText="1"/>
      <protection/>
    </xf>
    <xf numFmtId="0" fontId="15" fillId="2" borderId="8" xfId="33" applyNumberFormat="1" applyFont="1" applyBorder="1" applyAlignment="1" applyProtection="1">
      <alignment vertical="center" wrapText="1"/>
      <protection/>
    </xf>
    <xf numFmtId="1" fontId="24" fillId="2" borderId="6" xfId="33" applyNumberFormat="1" applyFont="1" applyBorder="1" applyAlignment="1" applyProtection="1">
      <alignment horizontal="left" vertical="center" wrapText="1"/>
      <protection/>
    </xf>
    <xf numFmtId="191" fontId="15" fillId="2" borderId="10" xfId="33" applyNumberFormat="1" applyBorder="1" applyAlignment="1">
      <alignment horizontal="centerContinuous" vertical="center"/>
      <protection/>
    </xf>
    <xf numFmtId="191" fontId="15" fillId="2" borderId="10" xfId="33" applyNumberFormat="1" applyBorder="1" applyAlignment="1">
      <alignment/>
      <protection/>
    </xf>
    <xf numFmtId="191" fontId="15" fillId="2" borderId="12" xfId="33" applyNumberFormat="1" applyBorder="1" applyAlignment="1">
      <alignment horizontal="center"/>
      <protection/>
    </xf>
    <xf numFmtId="191" fontId="15" fillId="2" borderId="12" xfId="33" applyNumberFormat="1" applyBorder="1" applyAlignment="1">
      <alignment horizontal="right"/>
      <protection/>
    </xf>
    <xf numFmtId="191" fontId="15" fillId="2" borderId="12" xfId="33" applyNumberFormat="1" applyBorder="1" applyAlignment="1" applyProtection="1">
      <alignment horizontal="right"/>
      <protection/>
    </xf>
    <xf numFmtId="191" fontId="15" fillId="2" borderId="12" xfId="33" applyNumberFormat="1" applyBorder="1" applyAlignment="1" applyProtection="1">
      <alignment horizontal="right" vertical="center"/>
      <protection/>
    </xf>
    <xf numFmtId="191" fontId="15" fillId="0" borderId="3" xfId="33" applyNumberFormat="1" applyFont="1" applyFill="1" applyBorder="1" applyAlignment="1" applyProtection="1">
      <alignment vertical="top" wrapText="1"/>
      <protection/>
    </xf>
    <xf numFmtId="191" fontId="15" fillId="0" borderId="3" xfId="33" applyNumberFormat="1" applyFont="1" applyFill="1" applyBorder="1" applyAlignment="1" applyProtection="1">
      <alignment horizontal="center" vertical="top" wrapText="1"/>
      <protection/>
    </xf>
    <xf numFmtId="191" fontId="16" fillId="0" borderId="3" xfId="33" applyNumberFormat="1" applyFont="1" applyFill="1" applyBorder="1" applyAlignment="1" applyProtection="1">
      <alignment horizontal="right" wrapText="1"/>
      <protection/>
    </xf>
    <xf numFmtId="191" fontId="15" fillId="2" borderId="10" xfId="33" applyNumberFormat="1" applyBorder="1" applyAlignment="1" applyProtection="1">
      <alignment horizontal="right" vertical="center"/>
      <protection/>
    </xf>
    <xf numFmtId="1" fontId="16" fillId="2" borderId="4" xfId="33" applyNumberFormat="1" applyFont="1" applyBorder="1" applyAlignment="1">
      <alignment horizontal="centerContinuous" vertical="top"/>
      <protection/>
    </xf>
    <xf numFmtId="0" fontId="16" fillId="2" borderId="6" xfId="33" applyNumberFormat="1" applyFont="1" applyBorder="1" applyAlignment="1">
      <alignment horizontal="centerContinuous" vertical="center"/>
      <protection/>
    </xf>
    <xf numFmtId="1" fontId="16" fillId="2" borderId="6" xfId="33" applyNumberFormat="1" applyFont="1" applyBorder="1" applyAlignment="1">
      <alignment horizontal="centerContinuous" vertical="center"/>
      <protection/>
    </xf>
    <xf numFmtId="191" fontId="19" fillId="2" borderId="6" xfId="33" applyNumberFormat="1" applyFont="1" applyBorder="1" applyAlignment="1">
      <alignment horizontal="centerContinuous" vertical="center"/>
      <protection/>
    </xf>
    <xf numFmtId="191" fontId="16" fillId="2" borderId="10" xfId="33" applyNumberFormat="1" applyFont="1" applyBorder="1" applyAlignment="1">
      <alignment horizontal="centerContinuous" vertical="center"/>
      <protection/>
    </xf>
    <xf numFmtId="1" fontId="15" fillId="2" borderId="4" xfId="33" applyNumberFormat="1" applyBorder="1" applyAlignment="1">
      <alignment horizontal="centerContinuous" vertical="top"/>
      <protection/>
    </xf>
    <xf numFmtId="0" fontId="15" fillId="2" borderId="4" xfId="33" applyNumberFormat="1" applyBorder="1" applyAlignment="1">
      <alignment vertical="top"/>
      <protection/>
    </xf>
  </cellXfs>
  <cellStyles count="31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02-2005_Form_B-Excel" xfId="33"/>
    <cellStyle name="Normal_Stewart " xfId="34"/>
    <cellStyle name="Null" xfId="35"/>
    <cellStyle name="Regular" xfId="36"/>
    <cellStyle name="TitleA" xfId="37"/>
    <cellStyle name="TitleC" xfId="38"/>
    <cellStyle name="TitleE8" xfId="39"/>
    <cellStyle name="TitleE8x" xfId="40"/>
    <cellStyle name="TitleF" xfId="41"/>
    <cellStyle name="TitleT" xfId="42"/>
    <cellStyle name="TitleYC89" xfId="43"/>
    <cellStyle name="TitleZ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4"/>
  <sheetViews>
    <sheetView showGridLines="0" showZeros="0" tabSelected="1" showOutlineSymbols="0" view="pageBreakPreview" zoomScale="75" zoomScaleNormal="87" zoomScaleSheetLayoutView="75" workbookViewId="0" topLeftCell="B49">
      <selection activeCell="D55" sqref="D55"/>
    </sheetView>
  </sheetViews>
  <sheetFormatPr defaultColWidth="11.28125" defaultRowHeight="12.75"/>
  <cols>
    <col min="1" max="1" width="12.57421875" style="120" hidden="1" customWidth="1"/>
    <col min="2" max="2" width="11.28125" style="121" customWidth="1"/>
    <col min="3" max="3" width="47.28125" style="2" customWidth="1"/>
    <col min="4" max="4" width="16.421875" style="122" customWidth="1"/>
    <col min="5" max="5" width="8.7109375" style="2" customWidth="1"/>
    <col min="6" max="6" width="15.140625" style="123" customWidth="1"/>
    <col min="7" max="7" width="15.140625" style="124" customWidth="1"/>
    <col min="8" max="8" width="21.57421875" style="124" customWidth="1"/>
    <col min="9" max="9" width="56.28125" style="2" customWidth="1"/>
    <col min="10" max="16384" width="11.28125" style="2" customWidth="1"/>
  </cols>
  <sheetData>
    <row r="1" spans="1:8" ht="15.75">
      <c r="A1" s="1"/>
      <c r="B1" s="156" t="s">
        <v>411</v>
      </c>
      <c r="C1" s="157"/>
      <c r="D1" s="157"/>
      <c r="E1" s="157"/>
      <c r="F1" s="158"/>
      <c r="G1" s="159"/>
      <c r="H1" s="160"/>
    </row>
    <row r="2" spans="1:9" ht="15">
      <c r="A2" s="3"/>
      <c r="B2" s="161" t="s">
        <v>292</v>
      </c>
      <c r="C2" s="4"/>
      <c r="D2" s="4"/>
      <c r="E2" s="4"/>
      <c r="F2" s="5"/>
      <c r="G2" s="6"/>
      <c r="H2" s="146"/>
      <c r="I2" s="126"/>
    </row>
    <row r="3" spans="1:8" ht="15">
      <c r="A3" s="7"/>
      <c r="B3" s="162" t="s">
        <v>293</v>
      </c>
      <c r="C3" s="8"/>
      <c r="D3" s="8"/>
      <c r="E3" s="8"/>
      <c r="F3" s="9"/>
      <c r="G3" s="10"/>
      <c r="H3" s="147"/>
    </row>
    <row r="4" spans="1:8" ht="15">
      <c r="A4" s="11" t="s">
        <v>130</v>
      </c>
      <c r="B4" s="12" t="s">
        <v>101</v>
      </c>
      <c r="C4" s="13" t="s">
        <v>102</v>
      </c>
      <c r="D4" s="14" t="s">
        <v>294</v>
      </c>
      <c r="E4" s="15" t="s">
        <v>103</v>
      </c>
      <c r="F4" s="16" t="s">
        <v>295</v>
      </c>
      <c r="G4" s="17" t="s">
        <v>99</v>
      </c>
      <c r="H4" s="148" t="s">
        <v>104</v>
      </c>
    </row>
    <row r="5" spans="1:8" ht="15">
      <c r="A5" s="18"/>
      <c r="B5" s="19"/>
      <c r="C5" s="20"/>
      <c r="D5" s="14" t="s">
        <v>296</v>
      </c>
      <c r="E5" s="21"/>
      <c r="F5" s="16" t="s">
        <v>297</v>
      </c>
      <c r="G5" s="17"/>
      <c r="H5" s="149"/>
    </row>
    <row r="6" spans="1:8" ht="30" customHeight="1">
      <c r="A6" s="22"/>
      <c r="B6" s="138" t="s">
        <v>409</v>
      </c>
      <c r="C6" s="134"/>
      <c r="D6" s="134"/>
      <c r="E6" s="134"/>
      <c r="F6" s="139"/>
      <c r="G6" s="23"/>
      <c r="H6" s="150"/>
    </row>
    <row r="7" spans="1:8" s="28" customFormat="1" ht="30" customHeight="1">
      <c r="A7" s="25"/>
      <c r="B7" s="26" t="s">
        <v>277</v>
      </c>
      <c r="C7" s="130" t="s">
        <v>298</v>
      </c>
      <c r="D7" s="131"/>
      <c r="E7" s="131"/>
      <c r="F7" s="132"/>
      <c r="G7" s="27"/>
      <c r="H7" s="151" t="s">
        <v>100</v>
      </c>
    </row>
    <row r="8" spans="1:8" ht="36" customHeight="1">
      <c r="A8" s="22"/>
      <c r="B8" s="29"/>
      <c r="C8" s="30" t="s">
        <v>123</v>
      </c>
      <c r="D8" s="31"/>
      <c r="E8" s="32" t="s">
        <v>100</v>
      </c>
      <c r="F8" s="31" t="s">
        <v>100</v>
      </c>
      <c r="G8" s="24" t="s">
        <v>100</v>
      </c>
      <c r="H8" s="150"/>
    </row>
    <row r="9" spans="1:8" s="40" customFormat="1" ht="39.75" customHeight="1">
      <c r="A9" s="33" t="s">
        <v>153</v>
      </c>
      <c r="B9" s="34" t="s">
        <v>124</v>
      </c>
      <c r="C9" s="35" t="s">
        <v>41</v>
      </c>
      <c r="D9" s="36" t="s">
        <v>259</v>
      </c>
      <c r="E9" s="37" t="s">
        <v>105</v>
      </c>
      <c r="F9" s="38">
        <v>1000</v>
      </c>
      <c r="G9" s="39"/>
      <c r="H9" s="42">
        <f>ROUND(G9,2)*F9</f>
        <v>0</v>
      </c>
    </row>
    <row r="10" spans="1:8" s="40" customFormat="1" ht="39.75" customHeight="1">
      <c r="A10" s="33"/>
      <c r="B10" s="34"/>
      <c r="C10" s="41" t="s">
        <v>299</v>
      </c>
      <c r="D10" s="36"/>
      <c r="E10" s="37"/>
      <c r="F10" s="38"/>
      <c r="G10" s="42"/>
      <c r="H10" s="42"/>
    </row>
    <row r="11" spans="1:8" s="40" customFormat="1" ht="39.75" customHeight="1">
      <c r="A11" s="33" t="s">
        <v>155</v>
      </c>
      <c r="B11" s="34" t="s">
        <v>111</v>
      </c>
      <c r="C11" s="35" t="s">
        <v>237</v>
      </c>
      <c r="D11" s="36" t="s">
        <v>79</v>
      </c>
      <c r="E11" s="37"/>
      <c r="F11" s="38"/>
      <c r="G11" s="42"/>
      <c r="H11" s="42"/>
    </row>
    <row r="12" spans="1:8" s="40" customFormat="1" ht="39.75" customHeight="1">
      <c r="A12" s="33" t="s">
        <v>156</v>
      </c>
      <c r="B12" s="43" t="s">
        <v>180</v>
      </c>
      <c r="C12" s="35" t="s">
        <v>118</v>
      </c>
      <c r="D12" s="36"/>
      <c r="E12" s="37" t="s">
        <v>105</v>
      </c>
      <c r="F12" s="38">
        <v>250</v>
      </c>
      <c r="G12" s="39"/>
      <c r="H12" s="42">
        <f>ROUND(G12,2)*F12</f>
        <v>0</v>
      </c>
    </row>
    <row r="13" spans="1:8" s="40" customFormat="1" ht="39.75" customHeight="1">
      <c r="A13" s="44" t="s">
        <v>157</v>
      </c>
      <c r="B13" s="34" t="s">
        <v>31</v>
      </c>
      <c r="C13" s="35" t="s">
        <v>238</v>
      </c>
      <c r="D13" s="36" t="s">
        <v>250</v>
      </c>
      <c r="E13" s="37"/>
      <c r="F13" s="38"/>
      <c r="G13" s="42"/>
      <c r="H13" s="42"/>
    </row>
    <row r="14" spans="1:8" s="40" customFormat="1" ht="39.75" customHeight="1">
      <c r="A14" s="44" t="s">
        <v>158</v>
      </c>
      <c r="B14" s="43" t="s">
        <v>180</v>
      </c>
      <c r="C14" s="35" t="s">
        <v>114</v>
      </c>
      <c r="D14" s="36" t="s">
        <v>100</v>
      </c>
      <c r="E14" s="37" t="s">
        <v>105</v>
      </c>
      <c r="F14" s="38">
        <v>15</v>
      </c>
      <c r="G14" s="39"/>
      <c r="H14" s="42">
        <f>ROUND(G14,2)*F14</f>
        <v>0</v>
      </c>
    </row>
    <row r="15" spans="1:8" s="40" customFormat="1" ht="39.75" customHeight="1">
      <c r="A15" s="44" t="s">
        <v>159</v>
      </c>
      <c r="B15" s="43" t="s">
        <v>181</v>
      </c>
      <c r="C15" s="35" t="s">
        <v>115</v>
      </c>
      <c r="D15" s="36" t="s">
        <v>100</v>
      </c>
      <c r="E15" s="37" t="s">
        <v>105</v>
      </c>
      <c r="F15" s="38">
        <v>200</v>
      </c>
      <c r="G15" s="39"/>
      <c r="H15" s="42">
        <f>ROUND(G15,2)*F15</f>
        <v>0</v>
      </c>
    </row>
    <row r="16" spans="1:8" s="40" customFormat="1" ht="39.75" customHeight="1">
      <c r="A16" s="44" t="s">
        <v>161</v>
      </c>
      <c r="B16" s="43" t="s">
        <v>182</v>
      </c>
      <c r="C16" s="35" t="s">
        <v>117</v>
      </c>
      <c r="D16" s="36" t="s">
        <v>100</v>
      </c>
      <c r="E16" s="37" t="s">
        <v>105</v>
      </c>
      <c r="F16" s="38">
        <v>100</v>
      </c>
      <c r="G16" s="39"/>
      <c r="H16" s="42">
        <f>ROUND(G16,2)*F16</f>
        <v>0</v>
      </c>
    </row>
    <row r="17" spans="1:8" s="40" customFormat="1" ht="39.75" customHeight="1">
      <c r="A17" s="44" t="s">
        <v>162</v>
      </c>
      <c r="B17" s="34" t="s">
        <v>32</v>
      </c>
      <c r="C17" s="35" t="s">
        <v>89</v>
      </c>
      <c r="D17" s="36" t="s">
        <v>79</v>
      </c>
      <c r="E17" s="37"/>
      <c r="F17" s="38"/>
      <c r="G17" s="42"/>
      <c r="H17" s="42"/>
    </row>
    <row r="18" spans="1:8" s="40" customFormat="1" ht="34.5" customHeight="1">
      <c r="A18" s="44" t="s">
        <v>163</v>
      </c>
      <c r="B18" s="43" t="s">
        <v>180</v>
      </c>
      <c r="C18" s="35" t="s">
        <v>113</v>
      </c>
      <c r="D18" s="36" t="s">
        <v>100</v>
      </c>
      <c r="E18" s="37" t="s">
        <v>108</v>
      </c>
      <c r="F18" s="38">
        <v>150</v>
      </c>
      <c r="G18" s="39"/>
      <c r="H18" s="42">
        <f>ROUND(G18,2)*F18</f>
        <v>0</v>
      </c>
    </row>
    <row r="19" spans="1:8" s="40" customFormat="1" ht="39.75" customHeight="1">
      <c r="A19" s="44" t="s">
        <v>164</v>
      </c>
      <c r="B19" s="34" t="s">
        <v>48</v>
      </c>
      <c r="C19" s="35" t="s">
        <v>90</v>
      </c>
      <c r="D19" s="36" t="s">
        <v>79</v>
      </c>
      <c r="E19" s="37"/>
      <c r="F19" s="38"/>
      <c r="G19" s="42"/>
      <c r="H19" s="42"/>
    </row>
    <row r="20" spans="1:8" s="40" customFormat="1" ht="51.75" customHeight="1">
      <c r="A20" s="44" t="s">
        <v>165</v>
      </c>
      <c r="B20" s="43" t="s">
        <v>180</v>
      </c>
      <c r="C20" s="35" t="s">
        <v>112</v>
      </c>
      <c r="D20" s="36" t="s">
        <v>100</v>
      </c>
      <c r="E20" s="37" t="s">
        <v>108</v>
      </c>
      <c r="F20" s="38">
        <v>150</v>
      </c>
      <c r="G20" s="39"/>
      <c r="H20" s="42">
        <f>ROUND(G20,2)*F20</f>
        <v>0</v>
      </c>
    </row>
    <row r="21" spans="1:8" s="40" customFormat="1" ht="39.75" customHeight="1">
      <c r="A21" s="44" t="s">
        <v>241</v>
      </c>
      <c r="B21" s="34" t="s">
        <v>35</v>
      </c>
      <c r="C21" s="35" t="s">
        <v>177</v>
      </c>
      <c r="D21" s="36" t="s">
        <v>300</v>
      </c>
      <c r="E21" s="37"/>
      <c r="F21" s="38"/>
      <c r="G21" s="42"/>
      <c r="H21" s="42"/>
    </row>
    <row r="22" spans="1:8" s="40" customFormat="1" ht="59.25" customHeight="1">
      <c r="A22" s="44" t="s">
        <v>229</v>
      </c>
      <c r="B22" s="43" t="s">
        <v>180</v>
      </c>
      <c r="C22" s="35" t="s">
        <v>203</v>
      </c>
      <c r="D22" s="36"/>
      <c r="E22" s="37" t="s">
        <v>109</v>
      </c>
      <c r="F22" s="38">
        <v>510</v>
      </c>
      <c r="G22" s="39"/>
      <c r="H22" s="42">
        <f>ROUND(G22,2)*F22</f>
        <v>0</v>
      </c>
    </row>
    <row r="23" spans="1:8" s="40" customFormat="1" ht="37.5" customHeight="1">
      <c r="A23" s="44" t="s">
        <v>190</v>
      </c>
      <c r="B23" s="45" t="s">
        <v>33</v>
      </c>
      <c r="C23" s="35" t="s">
        <v>178</v>
      </c>
      <c r="D23" s="36" t="s">
        <v>301</v>
      </c>
      <c r="E23" s="37"/>
      <c r="F23" s="38"/>
      <c r="G23" s="42"/>
      <c r="H23" s="42"/>
    </row>
    <row r="24" spans="1:8" s="40" customFormat="1" ht="58.5" customHeight="1">
      <c r="A24" s="44" t="s">
        <v>191</v>
      </c>
      <c r="B24" s="43" t="s">
        <v>180</v>
      </c>
      <c r="C24" s="35" t="s">
        <v>302</v>
      </c>
      <c r="D24" s="46" t="s">
        <v>303</v>
      </c>
      <c r="E24" s="37" t="s">
        <v>109</v>
      </c>
      <c r="F24" s="47">
        <v>510</v>
      </c>
      <c r="G24" s="39"/>
      <c r="H24" s="42">
        <f>ROUND(G24,2)*F24</f>
        <v>0</v>
      </c>
    </row>
    <row r="25" spans="1:8" s="40" customFormat="1" ht="39.75" customHeight="1">
      <c r="A25" s="48"/>
      <c r="B25" s="49"/>
      <c r="C25" s="50" t="s">
        <v>304</v>
      </c>
      <c r="D25" s="49"/>
      <c r="E25" s="37"/>
      <c r="F25" s="47"/>
      <c r="G25" s="42"/>
      <c r="H25" s="42"/>
    </row>
    <row r="26" spans="1:8" s="40" customFormat="1" ht="58.5" customHeight="1">
      <c r="A26" s="33" t="s">
        <v>0</v>
      </c>
      <c r="B26" s="34" t="s">
        <v>225</v>
      </c>
      <c r="C26" s="35" t="s">
        <v>204</v>
      </c>
      <c r="D26" s="36" t="s">
        <v>305</v>
      </c>
      <c r="E26" s="51"/>
      <c r="F26" s="38"/>
      <c r="G26" s="42"/>
      <c r="H26" s="42"/>
    </row>
    <row r="27" spans="1:8" s="40" customFormat="1" ht="27.75" customHeight="1">
      <c r="A27" s="33" t="s">
        <v>205</v>
      </c>
      <c r="B27" s="43" t="s">
        <v>180</v>
      </c>
      <c r="C27" s="35" t="s">
        <v>184</v>
      </c>
      <c r="D27" s="36"/>
      <c r="E27" s="37"/>
      <c r="F27" s="38"/>
      <c r="G27" s="42"/>
      <c r="H27" s="42"/>
    </row>
    <row r="28" spans="1:8" s="40" customFormat="1" ht="49.5" customHeight="1">
      <c r="A28" s="33" t="s">
        <v>206</v>
      </c>
      <c r="B28" s="49"/>
      <c r="C28" s="35" t="s">
        <v>212</v>
      </c>
      <c r="D28" s="36"/>
      <c r="E28" s="37" t="s">
        <v>107</v>
      </c>
      <c r="F28" s="38">
        <v>500</v>
      </c>
      <c r="G28" s="39"/>
      <c r="H28" s="42">
        <f>ROUND(G28,2)*F28</f>
        <v>0</v>
      </c>
    </row>
    <row r="29" spans="1:8" s="40" customFormat="1" ht="25.5" customHeight="1">
      <c r="A29" s="33" t="s">
        <v>207</v>
      </c>
      <c r="B29" s="43" t="s">
        <v>181</v>
      </c>
      <c r="C29" s="35" t="s">
        <v>185</v>
      </c>
      <c r="D29" s="36"/>
      <c r="E29" s="37"/>
      <c r="F29" s="38"/>
      <c r="G29" s="42"/>
      <c r="H29" s="42"/>
    </row>
    <row r="30" spans="1:8" s="40" customFormat="1" ht="39.75" customHeight="1">
      <c r="A30" s="33" t="s">
        <v>208</v>
      </c>
      <c r="B30" s="49"/>
      <c r="C30" s="35" t="s">
        <v>212</v>
      </c>
      <c r="D30" s="36"/>
      <c r="E30" s="37" t="s">
        <v>107</v>
      </c>
      <c r="F30" s="38">
        <v>100</v>
      </c>
      <c r="G30" s="39"/>
      <c r="H30" s="42">
        <f>ROUND(G30,2)*F30</f>
        <v>0</v>
      </c>
    </row>
    <row r="31" spans="1:8" s="40" customFormat="1" ht="39.75" customHeight="1">
      <c r="A31" s="33"/>
      <c r="B31" s="49"/>
      <c r="C31" s="41" t="s">
        <v>126</v>
      </c>
      <c r="D31" s="36"/>
      <c r="E31" s="37"/>
      <c r="F31" s="38"/>
      <c r="G31" s="42"/>
      <c r="H31" s="42"/>
    </row>
    <row r="32" spans="1:8" s="40" customFormat="1" ht="39.75" customHeight="1">
      <c r="A32" s="33" t="s">
        <v>256</v>
      </c>
      <c r="B32" s="34" t="s">
        <v>37</v>
      </c>
      <c r="C32" s="35" t="s">
        <v>30</v>
      </c>
      <c r="D32" s="36" t="s">
        <v>274</v>
      </c>
      <c r="E32" s="37" t="s">
        <v>109</v>
      </c>
      <c r="F32" s="47">
        <v>350</v>
      </c>
      <c r="G32" s="39"/>
      <c r="H32" s="42">
        <f>ROUND(G32,2)*F32</f>
        <v>0</v>
      </c>
    </row>
    <row r="33" spans="1:8" s="40" customFormat="1" ht="39.75" customHeight="1">
      <c r="A33" s="33"/>
      <c r="B33" s="34"/>
      <c r="C33" s="41" t="s">
        <v>127</v>
      </c>
      <c r="D33" s="36"/>
      <c r="E33" s="37"/>
      <c r="F33" s="47"/>
      <c r="G33" s="42"/>
      <c r="H33" s="42"/>
    </row>
    <row r="34" spans="1:8" s="40" customFormat="1" ht="39.75" customHeight="1">
      <c r="A34" s="33" t="s">
        <v>135</v>
      </c>
      <c r="B34" s="34" t="s">
        <v>38</v>
      </c>
      <c r="C34" s="35" t="s">
        <v>306</v>
      </c>
      <c r="D34" s="36" t="s">
        <v>283</v>
      </c>
      <c r="E34" s="37"/>
      <c r="F34" s="47"/>
      <c r="G34" s="42"/>
      <c r="H34" s="42"/>
    </row>
    <row r="35" spans="1:8" s="40" customFormat="1" ht="39.75" customHeight="1">
      <c r="A35" s="33" t="s">
        <v>136</v>
      </c>
      <c r="B35" s="43" t="s">
        <v>180</v>
      </c>
      <c r="C35" s="35" t="s">
        <v>216</v>
      </c>
      <c r="D35" s="36"/>
      <c r="E35" s="37" t="s">
        <v>108</v>
      </c>
      <c r="F35" s="47">
        <v>3</v>
      </c>
      <c r="G35" s="39"/>
      <c r="H35" s="42">
        <f>ROUND(G35,2)*F35</f>
        <v>0</v>
      </c>
    </row>
    <row r="36" spans="1:8" s="40" customFormat="1" ht="39.75" customHeight="1">
      <c r="A36" s="33" t="s">
        <v>18</v>
      </c>
      <c r="B36" s="34" t="s">
        <v>39</v>
      </c>
      <c r="C36" s="35" t="s">
        <v>276</v>
      </c>
      <c r="D36" s="36" t="s">
        <v>283</v>
      </c>
      <c r="E36" s="37" t="s">
        <v>109</v>
      </c>
      <c r="F36" s="47">
        <v>10</v>
      </c>
      <c r="G36" s="39"/>
      <c r="H36" s="42">
        <f>ROUND(G36,2)*F36</f>
        <v>0</v>
      </c>
    </row>
    <row r="37" spans="1:8" s="40" customFormat="1" ht="39.75" customHeight="1">
      <c r="A37" s="33" t="s">
        <v>19</v>
      </c>
      <c r="B37" s="34" t="s">
        <v>40</v>
      </c>
      <c r="C37" s="35" t="s">
        <v>285</v>
      </c>
      <c r="D37" s="36" t="s">
        <v>283</v>
      </c>
      <c r="E37" s="37"/>
      <c r="F37" s="47"/>
      <c r="G37" s="42"/>
      <c r="H37" s="42"/>
    </row>
    <row r="38" spans="1:8" s="40" customFormat="1" ht="39.75" customHeight="1">
      <c r="A38" s="33" t="s">
        <v>307</v>
      </c>
      <c r="B38" s="43" t="s">
        <v>180</v>
      </c>
      <c r="C38" s="35" t="s">
        <v>286</v>
      </c>
      <c r="D38" s="36"/>
      <c r="E38" s="37" t="s">
        <v>108</v>
      </c>
      <c r="F38" s="47">
        <v>1</v>
      </c>
      <c r="G38" s="39"/>
      <c r="H38" s="42">
        <f>ROUND(G38,2)*F38</f>
        <v>0</v>
      </c>
    </row>
    <row r="39" spans="1:8" s="40" customFormat="1" ht="39.75" customHeight="1">
      <c r="A39" s="33" t="s">
        <v>20</v>
      </c>
      <c r="B39" s="43" t="s">
        <v>181</v>
      </c>
      <c r="C39" s="35" t="s">
        <v>308</v>
      </c>
      <c r="D39" s="36"/>
      <c r="E39" s="37" t="s">
        <v>108</v>
      </c>
      <c r="F39" s="47">
        <v>1</v>
      </c>
      <c r="G39" s="39"/>
      <c r="H39" s="42">
        <f>ROUND(G39,2)*F39</f>
        <v>0</v>
      </c>
    </row>
    <row r="40" spans="1:8" s="40" customFormat="1" ht="34.5" customHeight="1">
      <c r="A40" s="33" t="s">
        <v>23</v>
      </c>
      <c r="B40" s="34" t="s">
        <v>42</v>
      </c>
      <c r="C40" s="35" t="s">
        <v>219</v>
      </c>
      <c r="D40" s="36" t="s">
        <v>283</v>
      </c>
      <c r="E40" s="37"/>
      <c r="F40" s="47"/>
      <c r="G40" s="42"/>
      <c r="H40" s="42"/>
    </row>
    <row r="41" spans="1:8" s="40" customFormat="1" ht="34.5" customHeight="1">
      <c r="A41" s="33" t="s">
        <v>24</v>
      </c>
      <c r="B41" s="43" t="s">
        <v>180</v>
      </c>
      <c r="C41" s="35" t="s">
        <v>309</v>
      </c>
      <c r="D41" s="36"/>
      <c r="E41" s="37" t="s">
        <v>108</v>
      </c>
      <c r="F41" s="47">
        <v>3</v>
      </c>
      <c r="G41" s="39"/>
      <c r="H41" s="42">
        <f>ROUND(G41,2)*F41</f>
        <v>0</v>
      </c>
    </row>
    <row r="42" spans="1:8" s="40" customFormat="1" ht="43.5" customHeight="1">
      <c r="A42" s="33" t="s">
        <v>223</v>
      </c>
      <c r="B42" s="34" t="s">
        <v>43</v>
      </c>
      <c r="C42" s="35" t="s">
        <v>72</v>
      </c>
      <c r="D42" s="36" t="s">
        <v>283</v>
      </c>
      <c r="E42" s="37" t="s">
        <v>108</v>
      </c>
      <c r="F42" s="47">
        <v>3</v>
      </c>
      <c r="G42" s="39"/>
      <c r="H42" s="42">
        <f>ROUND(G42,2)*F42</f>
        <v>0</v>
      </c>
    </row>
    <row r="43" spans="1:8" s="40" customFormat="1" ht="34.5" customHeight="1">
      <c r="A43" s="33"/>
      <c r="B43" s="34"/>
      <c r="C43" s="41" t="s">
        <v>128</v>
      </c>
      <c r="D43" s="36"/>
      <c r="E43" s="37"/>
      <c r="F43" s="47"/>
      <c r="G43" s="42"/>
      <c r="H43" s="42"/>
    </row>
    <row r="44" spans="1:8" s="52" customFormat="1" ht="34.5" customHeight="1">
      <c r="A44" s="33" t="s">
        <v>138</v>
      </c>
      <c r="B44" s="34" t="s">
        <v>44</v>
      </c>
      <c r="C44" s="35" t="s">
        <v>268</v>
      </c>
      <c r="D44" s="36" t="s">
        <v>269</v>
      </c>
      <c r="E44" s="37" t="s">
        <v>108</v>
      </c>
      <c r="F44" s="47">
        <v>5</v>
      </c>
      <c r="G44" s="39"/>
      <c r="H44" s="42">
        <f>ROUND(G44,2)*F44</f>
        <v>0</v>
      </c>
    </row>
    <row r="45" spans="1:9" s="40" customFormat="1" ht="37.5" customHeight="1">
      <c r="A45" s="33" t="s">
        <v>139</v>
      </c>
      <c r="B45" s="34" t="s">
        <v>45</v>
      </c>
      <c r="C45" s="35" t="s">
        <v>290</v>
      </c>
      <c r="D45" s="36" t="s">
        <v>283</v>
      </c>
      <c r="E45" s="37"/>
      <c r="F45" s="47"/>
      <c r="G45" s="42"/>
      <c r="H45" s="42">
        <f>ROUND(G45,2)*F45</f>
        <v>0</v>
      </c>
      <c r="I45" s="53"/>
    </row>
    <row r="46" spans="1:8" s="40" customFormat="1" ht="37.5" customHeight="1">
      <c r="A46" s="33" t="s">
        <v>291</v>
      </c>
      <c r="B46" s="43" t="s">
        <v>180</v>
      </c>
      <c r="C46" s="35" t="s">
        <v>310</v>
      </c>
      <c r="D46" s="36"/>
      <c r="E46" s="37" t="s">
        <v>110</v>
      </c>
      <c r="F46" s="47">
        <v>1</v>
      </c>
      <c r="G46" s="39"/>
      <c r="H46" s="42">
        <f>ROUND(G46,2)*F46</f>
        <v>0</v>
      </c>
    </row>
    <row r="47" spans="1:8" s="40" customFormat="1" ht="37.5" customHeight="1">
      <c r="A47" s="33" t="s">
        <v>140</v>
      </c>
      <c r="B47" s="34" t="s">
        <v>46</v>
      </c>
      <c r="C47" s="35" t="s">
        <v>272</v>
      </c>
      <c r="D47" s="36" t="s">
        <v>269</v>
      </c>
      <c r="E47" s="37"/>
      <c r="F47" s="47"/>
      <c r="G47" s="42"/>
      <c r="H47" s="42"/>
    </row>
    <row r="48" spans="1:8" s="40" customFormat="1" ht="37.5" customHeight="1">
      <c r="A48" s="33" t="s">
        <v>141</v>
      </c>
      <c r="B48" s="43" t="s">
        <v>180</v>
      </c>
      <c r="C48" s="35" t="s">
        <v>119</v>
      </c>
      <c r="D48" s="36"/>
      <c r="E48" s="37" t="s">
        <v>108</v>
      </c>
      <c r="F48" s="47">
        <v>4</v>
      </c>
      <c r="G48" s="39"/>
      <c r="H48" s="152">
        <f>ROUND(G48,2)*F48</f>
        <v>0</v>
      </c>
    </row>
    <row r="49" spans="1:8" s="40" customFormat="1" ht="37.5" customHeight="1">
      <c r="A49" s="33" t="s">
        <v>142</v>
      </c>
      <c r="B49" s="43" t="s">
        <v>181</v>
      </c>
      <c r="C49" s="35" t="s">
        <v>253</v>
      </c>
      <c r="D49" s="36"/>
      <c r="E49" s="37" t="s">
        <v>108</v>
      </c>
      <c r="F49" s="47">
        <v>4</v>
      </c>
      <c r="G49" s="39"/>
      <c r="H49" s="152">
        <f>ROUND(G49,2)*F49</f>
        <v>0</v>
      </c>
    </row>
    <row r="50" spans="1:8" s="40" customFormat="1" ht="37.5" customHeight="1">
      <c r="A50" s="33" t="s">
        <v>144</v>
      </c>
      <c r="B50" s="34" t="s">
        <v>166</v>
      </c>
      <c r="C50" s="35" t="s">
        <v>270</v>
      </c>
      <c r="D50" s="36" t="s">
        <v>269</v>
      </c>
      <c r="E50" s="37" t="s">
        <v>108</v>
      </c>
      <c r="F50" s="47">
        <v>3</v>
      </c>
      <c r="G50" s="39"/>
      <c r="H50" s="42">
        <f>ROUND(G50,2)*F50</f>
        <v>0</v>
      </c>
    </row>
    <row r="51" spans="1:8" s="40" customFormat="1" ht="37.5" customHeight="1">
      <c r="A51" s="33" t="s">
        <v>145</v>
      </c>
      <c r="B51" s="34" t="s">
        <v>167</v>
      </c>
      <c r="C51" s="35" t="s">
        <v>271</v>
      </c>
      <c r="D51" s="36" t="s">
        <v>269</v>
      </c>
      <c r="E51" s="37" t="s">
        <v>108</v>
      </c>
      <c r="F51" s="47">
        <v>2</v>
      </c>
      <c r="G51" s="39"/>
      <c r="H51" s="42">
        <f>ROUND(G51,2)*F51</f>
        <v>0</v>
      </c>
    </row>
    <row r="52" spans="1:8" s="40" customFormat="1" ht="37.5" customHeight="1">
      <c r="A52" s="33" t="s">
        <v>27</v>
      </c>
      <c r="B52" s="34" t="s">
        <v>251</v>
      </c>
      <c r="C52" s="35" t="s">
        <v>282</v>
      </c>
      <c r="D52" s="36" t="s">
        <v>269</v>
      </c>
      <c r="E52" s="37" t="s">
        <v>108</v>
      </c>
      <c r="F52" s="47">
        <v>2</v>
      </c>
      <c r="G52" s="39"/>
      <c r="H52" s="42">
        <f>ROUND(G52,2)*F52</f>
        <v>0</v>
      </c>
    </row>
    <row r="53" spans="1:8" s="40" customFormat="1" ht="37.5" customHeight="1">
      <c r="A53" s="33"/>
      <c r="B53" s="54"/>
      <c r="C53" s="41" t="s">
        <v>129</v>
      </c>
      <c r="D53" s="36"/>
      <c r="E53" s="37"/>
      <c r="F53" s="47"/>
      <c r="G53" s="42"/>
      <c r="H53" s="42"/>
    </row>
    <row r="54" spans="1:8" s="40" customFormat="1" ht="37.5" customHeight="1">
      <c r="A54" s="44" t="s">
        <v>146</v>
      </c>
      <c r="B54" s="34" t="s">
        <v>252</v>
      </c>
      <c r="C54" s="35" t="s">
        <v>76</v>
      </c>
      <c r="D54" s="36" t="s">
        <v>311</v>
      </c>
      <c r="E54" s="37"/>
      <c r="F54" s="38"/>
      <c r="G54" s="42"/>
      <c r="H54" s="42"/>
    </row>
    <row r="55" spans="1:8" s="40" customFormat="1" ht="37.5" customHeight="1">
      <c r="A55" s="44" t="s">
        <v>147</v>
      </c>
      <c r="B55" s="43" t="s">
        <v>180</v>
      </c>
      <c r="C55" s="35" t="s">
        <v>312</v>
      </c>
      <c r="D55" s="36"/>
      <c r="E55" s="37" t="s">
        <v>105</v>
      </c>
      <c r="F55" s="38">
        <v>350</v>
      </c>
      <c r="G55" s="39"/>
      <c r="H55" s="42">
        <f>ROUND(G55,2)*F55</f>
        <v>0</v>
      </c>
    </row>
    <row r="56" spans="1:8" s="40" customFormat="1" ht="37.5" customHeight="1">
      <c r="A56" s="44" t="s">
        <v>148</v>
      </c>
      <c r="B56" s="43" t="s">
        <v>181</v>
      </c>
      <c r="C56" s="35" t="s">
        <v>313</v>
      </c>
      <c r="D56" s="36"/>
      <c r="E56" s="37" t="s">
        <v>105</v>
      </c>
      <c r="F56" s="38">
        <v>650</v>
      </c>
      <c r="G56" s="39"/>
      <c r="H56" s="42">
        <f>ROUND(G56,2)*F56</f>
        <v>0</v>
      </c>
    </row>
    <row r="57" spans="1:8" ht="34.5" customHeight="1">
      <c r="A57" s="18"/>
      <c r="B57" s="26" t="s">
        <v>277</v>
      </c>
      <c r="C57" s="130" t="str">
        <f>C7</f>
        <v>Country Club Boulevard-Park Meadow Drive to Pinehurst Crescent-MAJOR REHABILITATION</v>
      </c>
      <c r="D57" s="143"/>
      <c r="E57" s="143"/>
      <c r="F57" s="144"/>
      <c r="G57" s="23" t="s">
        <v>314</v>
      </c>
      <c r="H57" s="150">
        <f>SUM(H9:H56)</f>
        <v>0</v>
      </c>
    </row>
    <row r="58" spans="1:8" s="28" customFormat="1" ht="45" customHeight="1">
      <c r="A58" s="25"/>
      <c r="B58" s="26" t="s">
        <v>278</v>
      </c>
      <c r="C58" s="130" t="s">
        <v>315</v>
      </c>
      <c r="D58" s="131"/>
      <c r="E58" s="131"/>
      <c r="F58" s="132"/>
      <c r="G58" s="27"/>
      <c r="H58" s="151"/>
    </row>
    <row r="59" spans="1:8" s="40" customFormat="1" ht="39.75" customHeight="1">
      <c r="A59" s="55"/>
      <c r="B59" s="56"/>
      <c r="C59" s="57" t="s">
        <v>123</v>
      </c>
      <c r="D59" s="56"/>
      <c r="E59" s="58"/>
      <c r="F59" s="59"/>
      <c r="G59" s="60"/>
      <c r="H59" s="60"/>
    </row>
    <row r="60" spans="1:8" s="40" customFormat="1" ht="39.75" customHeight="1">
      <c r="A60" s="33" t="s">
        <v>153</v>
      </c>
      <c r="B60" s="34" t="s">
        <v>77</v>
      </c>
      <c r="C60" s="35" t="s">
        <v>41</v>
      </c>
      <c r="D60" s="36" t="s">
        <v>259</v>
      </c>
      <c r="E60" s="37" t="s">
        <v>105</v>
      </c>
      <c r="F60" s="38">
        <v>750</v>
      </c>
      <c r="G60" s="39"/>
      <c r="H60" s="42">
        <f>ROUND(G60,2)*F60</f>
        <v>0</v>
      </c>
    </row>
    <row r="61" spans="1:8" s="40" customFormat="1" ht="39.75" customHeight="1">
      <c r="A61" s="33"/>
      <c r="B61" s="34"/>
      <c r="C61" s="41" t="s">
        <v>299</v>
      </c>
      <c r="D61" s="36"/>
      <c r="E61" s="37"/>
      <c r="F61" s="38"/>
      <c r="G61" s="42"/>
      <c r="H61" s="42"/>
    </row>
    <row r="62" spans="1:8" s="40" customFormat="1" ht="39.75" customHeight="1">
      <c r="A62" s="44" t="s">
        <v>155</v>
      </c>
      <c r="B62" s="34" t="s">
        <v>78</v>
      </c>
      <c r="C62" s="35" t="s">
        <v>237</v>
      </c>
      <c r="D62" s="36" t="s">
        <v>250</v>
      </c>
      <c r="E62" s="37"/>
      <c r="F62" s="38"/>
      <c r="G62" s="42"/>
      <c r="H62" s="42"/>
    </row>
    <row r="63" spans="1:8" s="40" customFormat="1" ht="39.75" customHeight="1">
      <c r="A63" s="44" t="s">
        <v>156</v>
      </c>
      <c r="B63" s="43" t="s">
        <v>180</v>
      </c>
      <c r="C63" s="35" t="s">
        <v>118</v>
      </c>
      <c r="D63" s="36" t="s">
        <v>100</v>
      </c>
      <c r="E63" s="37" t="s">
        <v>105</v>
      </c>
      <c r="F63" s="38">
        <v>350</v>
      </c>
      <c r="G63" s="39"/>
      <c r="H63" s="42">
        <f>ROUND(G63,2)*F63</f>
        <v>0</v>
      </c>
    </row>
    <row r="64" spans="1:8" s="40" customFormat="1" ht="39.75" customHeight="1">
      <c r="A64" s="44" t="s">
        <v>157</v>
      </c>
      <c r="B64" s="34" t="s">
        <v>80</v>
      </c>
      <c r="C64" s="35" t="s">
        <v>238</v>
      </c>
      <c r="D64" s="36" t="s">
        <v>250</v>
      </c>
      <c r="E64" s="37"/>
      <c r="F64" s="38"/>
      <c r="G64" s="42"/>
      <c r="H64" s="42"/>
    </row>
    <row r="65" spans="1:8" s="40" customFormat="1" ht="39.75" customHeight="1">
      <c r="A65" s="44" t="s">
        <v>158</v>
      </c>
      <c r="B65" s="43" t="s">
        <v>180</v>
      </c>
      <c r="C65" s="35" t="s">
        <v>114</v>
      </c>
      <c r="D65" s="36" t="s">
        <v>100</v>
      </c>
      <c r="E65" s="37" t="s">
        <v>105</v>
      </c>
      <c r="F65" s="38">
        <v>10</v>
      </c>
      <c r="G65" s="39"/>
      <c r="H65" s="42">
        <f>ROUND(G65,2)*F65</f>
        <v>0</v>
      </c>
    </row>
    <row r="66" spans="1:8" s="40" customFormat="1" ht="39.75" customHeight="1">
      <c r="A66" s="44" t="s">
        <v>159</v>
      </c>
      <c r="B66" s="43" t="s">
        <v>181</v>
      </c>
      <c r="C66" s="35" t="s">
        <v>115</v>
      </c>
      <c r="D66" s="36" t="s">
        <v>100</v>
      </c>
      <c r="E66" s="37" t="s">
        <v>105</v>
      </c>
      <c r="F66" s="38">
        <v>100</v>
      </c>
      <c r="G66" s="39"/>
      <c r="H66" s="42">
        <f>ROUND(G66,2)*F66</f>
        <v>0</v>
      </c>
    </row>
    <row r="67" spans="1:8" s="40" customFormat="1" ht="39.75" customHeight="1">
      <c r="A67" s="44" t="s">
        <v>161</v>
      </c>
      <c r="B67" s="43" t="s">
        <v>182</v>
      </c>
      <c r="C67" s="35" t="s">
        <v>117</v>
      </c>
      <c r="D67" s="36" t="s">
        <v>100</v>
      </c>
      <c r="E67" s="37" t="s">
        <v>105</v>
      </c>
      <c r="F67" s="38">
        <v>100</v>
      </c>
      <c r="G67" s="39"/>
      <c r="H67" s="42">
        <f>ROUND(G67,2)*F67</f>
        <v>0</v>
      </c>
    </row>
    <row r="68" spans="1:8" s="40" customFormat="1" ht="39.75" customHeight="1">
      <c r="A68" s="44" t="s">
        <v>162</v>
      </c>
      <c r="B68" s="34" t="s">
        <v>81</v>
      </c>
      <c r="C68" s="35" t="s">
        <v>89</v>
      </c>
      <c r="D68" s="36" t="s">
        <v>79</v>
      </c>
      <c r="E68" s="37"/>
      <c r="F68" s="38"/>
      <c r="G68" s="42"/>
      <c r="H68" s="42"/>
    </row>
    <row r="69" spans="1:8" s="40" customFormat="1" ht="39.75" customHeight="1">
      <c r="A69" s="44" t="s">
        <v>163</v>
      </c>
      <c r="B69" s="43" t="s">
        <v>180</v>
      </c>
      <c r="C69" s="35" t="s">
        <v>113</v>
      </c>
      <c r="D69" s="36" t="s">
        <v>100</v>
      </c>
      <c r="E69" s="37" t="s">
        <v>108</v>
      </c>
      <c r="F69" s="38">
        <v>150</v>
      </c>
      <c r="G69" s="39"/>
      <c r="H69" s="42">
        <f>ROUND(G69,2)*F69</f>
        <v>0</v>
      </c>
    </row>
    <row r="70" spans="1:8" s="40" customFormat="1" ht="39.75" customHeight="1">
      <c r="A70" s="44" t="s">
        <v>164</v>
      </c>
      <c r="B70" s="34" t="s">
        <v>82</v>
      </c>
      <c r="C70" s="35" t="s">
        <v>90</v>
      </c>
      <c r="D70" s="36" t="s">
        <v>79</v>
      </c>
      <c r="E70" s="37"/>
      <c r="F70" s="38"/>
      <c r="G70" s="42"/>
      <c r="H70" s="42"/>
    </row>
    <row r="71" spans="1:8" s="40" customFormat="1" ht="34.5" customHeight="1">
      <c r="A71" s="44" t="s">
        <v>165</v>
      </c>
      <c r="B71" s="43" t="s">
        <v>180</v>
      </c>
      <c r="C71" s="35" t="s">
        <v>112</v>
      </c>
      <c r="D71" s="36" t="s">
        <v>100</v>
      </c>
      <c r="E71" s="37" t="s">
        <v>108</v>
      </c>
      <c r="F71" s="38">
        <v>150</v>
      </c>
      <c r="G71" s="39"/>
      <c r="H71" s="42">
        <f>ROUND(G71,2)*F71</f>
        <v>0</v>
      </c>
    </row>
    <row r="72" spans="1:8" s="40" customFormat="1" ht="34.5" customHeight="1">
      <c r="A72" s="44" t="s">
        <v>131</v>
      </c>
      <c r="B72" s="34" t="s">
        <v>87</v>
      </c>
      <c r="C72" s="35" t="s">
        <v>316</v>
      </c>
      <c r="D72" s="36" t="s">
        <v>317</v>
      </c>
      <c r="E72" s="37"/>
      <c r="F72" s="38"/>
      <c r="G72" s="42"/>
      <c r="H72" s="42"/>
    </row>
    <row r="73" spans="1:8" s="40" customFormat="1" ht="34.5" customHeight="1">
      <c r="A73" s="44" t="s">
        <v>168</v>
      </c>
      <c r="B73" s="43" t="s">
        <v>180</v>
      </c>
      <c r="C73" s="35" t="s">
        <v>175</v>
      </c>
      <c r="D73" s="36"/>
      <c r="E73" s="37"/>
      <c r="F73" s="38"/>
      <c r="G73" s="42"/>
      <c r="H73" s="42"/>
    </row>
    <row r="74" spans="1:8" s="40" customFormat="1" ht="34.5" customHeight="1">
      <c r="A74" s="44" t="s">
        <v>169</v>
      </c>
      <c r="B74" s="43"/>
      <c r="C74" s="35" t="s">
        <v>318</v>
      </c>
      <c r="D74" s="36"/>
      <c r="E74" s="37" t="s">
        <v>105</v>
      </c>
      <c r="F74" s="38">
        <v>10</v>
      </c>
      <c r="G74" s="39"/>
      <c r="H74" s="42">
        <f>ROUND(G74,2)*F74</f>
        <v>0</v>
      </c>
    </row>
    <row r="75" spans="1:8" s="40" customFormat="1" ht="34.5" customHeight="1">
      <c r="A75" s="44" t="s">
        <v>170</v>
      </c>
      <c r="B75" s="43"/>
      <c r="C75" s="35" t="s">
        <v>319</v>
      </c>
      <c r="D75" s="36"/>
      <c r="E75" s="37" t="s">
        <v>105</v>
      </c>
      <c r="F75" s="38">
        <v>25</v>
      </c>
      <c r="G75" s="39"/>
      <c r="H75" s="42">
        <f>ROUND(G75,2)*F75</f>
        <v>0</v>
      </c>
    </row>
    <row r="76" spans="1:8" s="40" customFormat="1" ht="34.5" customHeight="1">
      <c r="A76" s="44" t="s">
        <v>234</v>
      </c>
      <c r="B76" s="34" t="s">
        <v>188</v>
      </c>
      <c r="C76" s="35" t="s">
        <v>85</v>
      </c>
      <c r="D76" s="36" t="s">
        <v>301</v>
      </c>
      <c r="E76" s="37"/>
      <c r="F76" s="38"/>
      <c r="G76" s="42"/>
      <c r="H76" s="42"/>
    </row>
    <row r="77" spans="1:8" s="40" customFormat="1" ht="34.5" customHeight="1">
      <c r="A77" s="44" t="s">
        <v>235</v>
      </c>
      <c r="B77" s="43" t="s">
        <v>180</v>
      </c>
      <c r="C77" s="35" t="s">
        <v>320</v>
      </c>
      <c r="D77" s="36" t="s">
        <v>213</v>
      </c>
      <c r="E77" s="37"/>
      <c r="F77" s="38"/>
      <c r="G77" s="42"/>
      <c r="H77" s="42"/>
    </row>
    <row r="78" spans="1:8" s="40" customFormat="1" ht="34.5" customHeight="1">
      <c r="A78" s="44" t="s">
        <v>236</v>
      </c>
      <c r="B78" s="43"/>
      <c r="C78" s="35" t="s">
        <v>321</v>
      </c>
      <c r="D78" s="36"/>
      <c r="E78" s="61" t="s">
        <v>109</v>
      </c>
      <c r="F78" s="47">
        <v>300</v>
      </c>
      <c r="G78" s="39"/>
      <c r="H78" s="42">
        <f>ROUND(G78,2)*F78</f>
        <v>0</v>
      </c>
    </row>
    <row r="79" spans="1:8" s="40" customFormat="1" ht="34.5" customHeight="1">
      <c r="A79" s="44" t="s">
        <v>230</v>
      </c>
      <c r="B79" s="43"/>
      <c r="C79" s="35" t="s">
        <v>322</v>
      </c>
      <c r="D79" s="36"/>
      <c r="E79" s="37" t="s">
        <v>109</v>
      </c>
      <c r="F79" s="38">
        <v>140</v>
      </c>
      <c r="G79" s="39"/>
      <c r="H79" s="42">
        <f>ROUND(G79,2)*F79</f>
        <v>0</v>
      </c>
    </row>
    <row r="80" spans="1:8" s="40" customFormat="1" ht="34.5" customHeight="1">
      <c r="A80" s="44" t="s">
        <v>242</v>
      </c>
      <c r="B80" s="43" t="s">
        <v>181</v>
      </c>
      <c r="C80" s="62" t="s">
        <v>323</v>
      </c>
      <c r="D80" s="36" t="s">
        <v>263</v>
      </c>
      <c r="E80" s="63" t="s">
        <v>109</v>
      </c>
      <c r="F80" s="38">
        <v>6</v>
      </c>
      <c r="G80" s="39"/>
      <c r="H80" s="42">
        <f>ROUND(G80,2)*F80</f>
        <v>0</v>
      </c>
    </row>
    <row r="81" spans="1:8" s="40" customFormat="1" ht="34.5" customHeight="1">
      <c r="A81" s="44" t="s">
        <v>243</v>
      </c>
      <c r="B81" s="34" t="s">
        <v>88</v>
      </c>
      <c r="C81" s="62" t="s">
        <v>93</v>
      </c>
      <c r="D81" s="36" t="s">
        <v>56</v>
      </c>
      <c r="E81" s="37" t="s">
        <v>105</v>
      </c>
      <c r="F81" s="38">
        <v>15</v>
      </c>
      <c r="G81" s="39"/>
      <c r="H81" s="42">
        <f>ROUND(G81,2)*F81</f>
        <v>0</v>
      </c>
    </row>
    <row r="82" spans="1:8" s="40" customFormat="1" ht="39.75" customHeight="1">
      <c r="A82" s="44"/>
      <c r="B82" s="49"/>
      <c r="C82" s="50" t="s">
        <v>304</v>
      </c>
      <c r="D82" s="36"/>
      <c r="E82" s="63"/>
      <c r="F82" s="38"/>
      <c r="G82" s="42"/>
      <c r="H82" s="42"/>
    </row>
    <row r="83" spans="1:8" s="40" customFormat="1" ht="39.75" customHeight="1">
      <c r="A83" s="33" t="s">
        <v>0</v>
      </c>
      <c r="B83" s="34" t="s">
        <v>120</v>
      </c>
      <c r="C83" s="35" t="s">
        <v>204</v>
      </c>
      <c r="D83" s="36" t="s">
        <v>275</v>
      </c>
      <c r="E83" s="51"/>
      <c r="F83" s="38"/>
      <c r="G83" s="42"/>
      <c r="H83" s="152"/>
    </row>
    <row r="84" spans="1:8" s="40" customFormat="1" ht="39.75" customHeight="1">
      <c r="A84" s="33" t="s">
        <v>205</v>
      </c>
      <c r="B84" s="43" t="s">
        <v>180</v>
      </c>
      <c r="C84" s="35" t="s">
        <v>324</v>
      </c>
      <c r="D84" s="36"/>
      <c r="E84" s="37"/>
      <c r="F84" s="38"/>
      <c r="G84" s="42"/>
      <c r="H84" s="152"/>
    </row>
    <row r="85" spans="1:8" s="40" customFormat="1" ht="39.75" customHeight="1">
      <c r="A85" s="33" t="s">
        <v>206</v>
      </c>
      <c r="B85" s="49"/>
      <c r="C85" s="35" t="s">
        <v>212</v>
      </c>
      <c r="D85" s="36"/>
      <c r="E85" s="37" t="s">
        <v>107</v>
      </c>
      <c r="F85" s="38">
        <v>375</v>
      </c>
      <c r="G85" s="39"/>
      <c r="H85" s="152">
        <f>ROUND(G85,2)*F85</f>
        <v>0</v>
      </c>
    </row>
    <row r="86" spans="1:8" s="40" customFormat="1" ht="39.75" customHeight="1">
      <c r="A86" s="33" t="s">
        <v>207</v>
      </c>
      <c r="B86" s="43" t="s">
        <v>181</v>
      </c>
      <c r="C86" s="35" t="s">
        <v>185</v>
      </c>
      <c r="D86" s="36"/>
      <c r="E86" s="37"/>
      <c r="F86" s="38"/>
      <c r="G86" s="42"/>
      <c r="H86" s="152"/>
    </row>
    <row r="87" spans="1:8" s="40" customFormat="1" ht="39.75" customHeight="1">
      <c r="A87" s="33" t="s">
        <v>208</v>
      </c>
      <c r="B87" s="49"/>
      <c r="C87" s="35" t="s">
        <v>212</v>
      </c>
      <c r="D87" s="36"/>
      <c r="E87" s="37" t="s">
        <v>107</v>
      </c>
      <c r="F87" s="38">
        <v>150</v>
      </c>
      <c r="G87" s="39"/>
      <c r="H87" s="152">
        <f>ROUND(G87,2)*F87</f>
        <v>0</v>
      </c>
    </row>
    <row r="88" spans="1:8" s="40" customFormat="1" ht="39.75" customHeight="1">
      <c r="A88" s="33"/>
      <c r="B88" s="49"/>
      <c r="C88" s="41" t="s">
        <v>126</v>
      </c>
      <c r="D88" s="36"/>
      <c r="E88" s="37"/>
      <c r="F88" s="38"/>
      <c r="G88" s="42"/>
      <c r="H88" s="152"/>
    </row>
    <row r="89" spans="1:8" s="40" customFormat="1" ht="34.5" customHeight="1">
      <c r="A89" s="33" t="s">
        <v>256</v>
      </c>
      <c r="B89" s="34" t="s">
        <v>83</v>
      </c>
      <c r="C89" s="35" t="s">
        <v>30</v>
      </c>
      <c r="D89" s="36" t="s">
        <v>274</v>
      </c>
      <c r="E89" s="37" t="s">
        <v>109</v>
      </c>
      <c r="F89" s="47">
        <v>250</v>
      </c>
      <c r="G89" s="39"/>
      <c r="H89" s="152">
        <f>ROUND(G89,2)*F89</f>
        <v>0</v>
      </c>
    </row>
    <row r="90" spans="1:8" s="40" customFormat="1" ht="34.5" customHeight="1">
      <c r="A90" s="33"/>
      <c r="B90" s="34"/>
      <c r="C90" s="64" t="s">
        <v>127</v>
      </c>
      <c r="D90" s="36"/>
      <c r="E90" s="37"/>
      <c r="F90" s="47"/>
      <c r="G90" s="42"/>
      <c r="H90" s="152"/>
    </row>
    <row r="91" spans="1:8" s="40" customFormat="1" ht="34.5" customHeight="1">
      <c r="A91" s="33" t="s">
        <v>133</v>
      </c>
      <c r="B91" s="34" t="s">
        <v>84</v>
      </c>
      <c r="C91" s="35" t="s">
        <v>325</v>
      </c>
      <c r="D91" s="36" t="s">
        <v>283</v>
      </c>
      <c r="E91" s="37"/>
      <c r="F91" s="47"/>
      <c r="G91" s="42"/>
      <c r="H91" s="152"/>
    </row>
    <row r="92" spans="1:9" s="40" customFormat="1" ht="34.5" customHeight="1">
      <c r="A92" s="125" t="s">
        <v>134</v>
      </c>
      <c r="B92" s="43" t="s">
        <v>180</v>
      </c>
      <c r="C92" s="35" t="s">
        <v>214</v>
      </c>
      <c r="D92" s="36"/>
      <c r="E92" s="37" t="s">
        <v>108</v>
      </c>
      <c r="F92" s="47">
        <v>2</v>
      </c>
      <c r="G92" s="39"/>
      <c r="H92" s="152">
        <f>ROUND(G92,2)*F92</f>
        <v>0</v>
      </c>
      <c r="I92" s="53"/>
    </row>
    <row r="93" spans="1:8" s="40" customFormat="1" ht="34.5" customHeight="1">
      <c r="A93" s="33" t="s">
        <v>135</v>
      </c>
      <c r="B93" s="34" t="s">
        <v>91</v>
      </c>
      <c r="C93" s="35" t="s">
        <v>215</v>
      </c>
      <c r="D93" s="36" t="s">
        <v>283</v>
      </c>
      <c r="E93" s="37"/>
      <c r="F93" s="47"/>
      <c r="G93" s="42"/>
      <c r="H93" s="152"/>
    </row>
    <row r="94" spans="1:8" s="40" customFormat="1" ht="34.5" customHeight="1">
      <c r="A94" s="33" t="s">
        <v>136</v>
      </c>
      <c r="B94" s="43" t="s">
        <v>180</v>
      </c>
      <c r="C94" s="35" t="s">
        <v>216</v>
      </c>
      <c r="D94" s="36"/>
      <c r="E94" s="37" t="s">
        <v>108</v>
      </c>
      <c r="F94" s="47">
        <v>2</v>
      </c>
      <c r="G94" s="39"/>
      <c r="H94" s="152">
        <f>ROUND(G94,2)*F94</f>
        <v>0</v>
      </c>
    </row>
    <row r="95" spans="1:8" s="40" customFormat="1" ht="34.5" customHeight="1">
      <c r="A95" s="33" t="s">
        <v>137</v>
      </c>
      <c r="B95" s="34" t="s">
        <v>92</v>
      </c>
      <c r="C95" s="35" t="s">
        <v>217</v>
      </c>
      <c r="D95" s="36" t="s">
        <v>283</v>
      </c>
      <c r="E95" s="37"/>
      <c r="F95" s="47"/>
      <c r="G95" s="42"/>
      <c r="H95" s="152"/>
    </row>
    <row r="96" spans="1:8" s="40" customFormat="1" ht="34.5" customHeight="1">
      <c r="A96" s="33" t="s">
        <v>16</v>
      </c>
      <c r="B96" s="43" t="s">
        <v>180</v>
      </c>
      <c r="C96" s="35" t="s">
        <v>326</v>
      </c>
      <c r="D96" s="36"/>
      <c r="E96" s="37"/>
      <c r="F96" s="47"/>
      <c r="G96" s="42"/>
      <c r="H96" s="152"/>
    </row>
    <row r="97" spans="1:8" s="40" customFormat="1" ht="34.5" customHeight="1">
      <c r="A97" s="33" t="s">
        <v>17</v>
      </c>
      <c r="B97" s="34"/>
      <c r="C97" s="35" t="s">
        <v>327</v>
      </c>
      <c r="D97" s="36"/>
      <c r="E97" s="37" t="s">
        <v>109</v>
      </c>
      <c r="F97" s="47">
        <v>30</v>
      </c>
      <c r="G97" s="39"/>
      <c r="H97" s="152">
        <f>ROUND(G97,2)*F97</f>
        <v>0</v>
      </c>
    </row>
    <row r="98" spans="1:8" s="40" customFormat="1" ht="34.5" customHeight="1">
      <c r="A98" s="33" t="s">
        <v>25</v>
      </c>
      <c r="B98" s="34" t="s">
        <v>86</v>
      </c>
      <c r="C98" s="35" t="s">
        <v>328</v>
      </c>
      <c r="D98" s="36" t="s">
        <v>283</v>
      </c>
      <c r="E98" s="37"/>
      <c r="F98" s="47"/>
      <c r="G98" s="42"/>
      <c r="H98" s="152"/>
    </row>
    <row r="99" spans="1:8" s="40" customFormat="1" ht="34.5" customHeight="1">
      <c r="A99" s="33" t="s">
        <v>26</v>
      </c>
      <c r="B99" s="43" t="s">
        <v>180</v>
      </c>
      <c r="C99" s="35" t="s">
        <v>329</v>
      </c>
      <c r="D99" s="36"/>
      <c r="E99" s="37" t="s">
        <v>108</v>
      </c>
      <c r="F99" s="47">
        <v>2</v>
      </c>
      <c r="G99" s="39"/>
      <c r="H99" s="152">
        <f>ROUND(G99,2)*F99</f>
        <v>0</v>
      </c>
    </row>
    <row r="100" spans="1:8" s="40" customFormat="1" ht="34.5" customHeight="1">
      <c r="A100" s="65"/>
      <c r="B100" s="66"/>
      <c r="C100" s="64" t="s">
        <v>128</v>
      </c>
      <c r="D100" s="67"/>
      <c r="E100" s="68"/>
      <c r="F100" s="47"/>
      <c r="G100" s="42"/>
      <c r="H100" s="152"/>
    </row>
    <row r="101" spans="1:8" s="40" customFormat="1" ht="39.75" customHeight="1">
      <c r="A101" s="33" t="s">
        <v>138</v>
      </c>
      <c r="B101" s="34" t="s">
        <v>330</v>
      </c>
      <c r="C101" s="35" t="s">
        <v>268</v>
      </c>
      <c r="D101" s="36" t="s">
        <v>269</v>
      </c>
      <c r="E101" s="37" t="s">
        <v>108</v>
      </c>
      <c r="F101" s="47">
        <v>4</v>
      </c>
      <c r="G101" s="39"/>
      <c r="H101" s="152">
        <f>ROUND(G101,2)*F101</f>
        <v>0</v>
      </c>
    </row>
    <row r="102" spans="1:8" s="40" customFormat="1" ht="39.75" customHeight="1">
      <c r="A102" s="33" t="s">
        <v>140</v>
      </c>
      <c r="B102" s="34" t="s">
        <v>94</v>
      </c>
      <c r="C102" s="35" t="s">
        <v>272</v>
      </c>
      <c r="D102" s="36" t="s">
        <v>269</v>
      </c>
      <c r="E102" s="37"/>
      <c r="F102" s="47"/>
      <c r="G102" s="42"/>
      <c r="H102" s="42"/>
    </row>
    <row r="103" spans="1:8" s="40" customFormat="1" ht="39.75" customHeight="1">
      <c r="A103" s="33" t="s">
        <v>141</v>
      </c>
      <c r="B103" s="43" t="s">
        <v>180</v>
      </c>
      <c r="C103" s="35" t="s">
        <v>119</v>
      </c>
      <c r="D103" s="36"/>
      <c r="E103" s="37" t="s">
        <v>108</v>
      </c>
      <c r="F103" s="47">
        <v>4</v>
      </c>
      <c r="G103" s="39"/>
      <c r="H103" s="152">
        <f>ROUND(G103,2)*F103</f>
        <v>0</v>
      </c>
    </row>
    <row r="104" spans="1:8" s="40" customFormat="1" ht="39.75" customHeight="1">
      <c r="A104" s="33" t="s">
        <v>142</v>
      </c>
      <c r="B104" s="43" t="s">
        <v>181</v>
      </c>
      <c r="C104" s="35" t="s">
        <v>253</v>
      </c>
      <c r="D104" s="36"/>
      <c r="E104" s="37" t="s">
        <v>108</v>
      </c>
      <c r="F104" s="47">
        <v>4</v>
      </c>
      <c r="G104" s="39"/>
      <c r="H104" s="152">
        <f>ROUND(G104,2)*F104</f>
        <v>0</v>
      </c>
    </row>
    <row r="105" spans="1:8" s="40" customFormat="1" ht="39.75" customHeight="1">
      <c r="A105" s="33" t="s">
        <v>144</v>
      </c>
      <c r="B105" s="34" t="s">
        <v>95</v>
      </c>
      <c r="C105" s="35" t="s">
        <v>331</v>
      </c>
      <c r="D105" s="36" t="s">
        <v>269</v>
      </c>
      <c r="E105" s="37" t="s">
        <v>108</v>
      </c>
      <c r="F105" s="47">
        <v>4</v>
      </c>
      <c r="G105" s="39"/>
      <c r="H105" s="152">
        <f>ROUND(G105,2)*F105</f>
        <v>0</v>
      </c>
    </row>
    <row r="106" spans="1:8" s="40" customFormat="1" ht="39.75" customHeight="1">
      <c r="A106" s="33" t="s">
        <v>145</v>
      </c>
      <c r="B106" s="34" t="s">
        <v>96</v>
      </c>
      <c r="C106" s="35" t="s">
        <v>332</v>
      </c>
      <c r="D106" s="36" t="s">
        <v>269</v>
      </c>
      <c r="E106" s="37" t="s">
        <v>108</v>
      </c>
      <c r="F106" s="47">
        <v>2</v>
      </c>
      <c r="G106" s="39"/>
      <c r="H106" s="152">
        <f>ROUND(G106,2)*F106</f>
        <v>0</v>
      </c>
    </row>
    <row r="107" spans="1:8" s="40" customFormat="1" ht="39.75" customHeight="1">
      <c r="A107" s="69" t="s">
        <v>27</v>
      </c>
      <c r="B107" s="34" t="s">
        <v>97</v>
      </c>
      <c r="C107" s="35" t="s">
        <v>282</v>
      </c>
      <c r="D107" s="36" t="s">
        <v>269</v>
      </c>
      <c r="E107" s="37" t="s">
        <v>108</v>
      </c>
      <c r="F107" s="47">
        <v>8</v>
      </c>
      <c r="G107" s="39"/>
      <c r="H107" s="152">
        <f>ROUND(G107,2)*F107</f>
        <v>0</v>
      </c>
    </row>
    <row r="108" spans="1:8" s="40" customFormat="1" ht="39.75" customHeight="1">
      <c r="A108" s="33"/>
      <c r="B108" s="34"/>
      <c r="C108" s="41" t="s">
        <v>129</v>
      </c>
      <c r="D108" s="36"/>
      <c r="E108" s="37"/>
      <c r="F108" s="47"/>
      <c r="G108" s="42"/>
      <c r="H108" s="152"/>
    </row>
    <row r="109" spans="1:8" s="40" customFormat="1" ht="39.75" customHeight="1">
      <c r="A109" s="44" t="s">
        <v>146</v>
      </c>
      <c r="B109" s="34" t="s">
        <v>98</v>
      </c>
      <c r="C109" s="35" t="s">
        <v>76</v>
      </c>
      <c r="D109" s="36" t="s">
        <v>311</v>
      </c>
      <c r="E109" s="37"/>
      <c r="F109" s="38"/>
      <c r="G109" s="42"/>
      <c r="H109" s="42"/>
    </row>
    <row r="110" spans="1:8" s="40" customFormat="1" ht="39.75" customHeight="1">
      <c r="A110" s="44" t="s">
        <v>147</v>
      </c>
      <c r="B110" s="43" t="s">
        <v>180</v>
      </c>
      <c r="C110" s="35" t="s">
        <v>312</v>
      </c>
      <c r="D110" s="36"/>
      <c r="E110" s="37" t="s">
        <v>105</v>
      </c>
      <c r="F110" s="38">
        <v>250</v>
      </c>
      <c r="G110" s="39"/>
      <c r="H110" s="42">
        <f>ROUND(G110,2)*F110</f>
        <v>0</v>
      </c>
    </row>
    <row r="111" spans="1:8" s="40" customFormat="1" ht="39.75" customHeight="1">
      <c r="A111" s="44" t="s">
        <v>148</v>
      </c>
      <c r="B111" s="43" t="s">
        <v>181</v>
      </c>
      <c r="C111" s="35" t="s">
        <v>313</v>
      </c>
      <c r="D111" s="36"/>
      <c r="E111" s="37" t="s">
        <v>105</v>
      </c>
      <c r="F111" s="38">
        <v>500</v>
      </c>
      <c r="G111" s="39"/>
      <c r="H111" s="42">
        <f>ROUND(G111,2)*F111</f>
        <v>0</v>
      </c>
    </row>
    <row r="112" spans="1:8" s="28" customFormat="1" ht="30" customHeight="1">
      <c r="A112" s="70"/>
      <c r="B112" s="26" t="s">
        <v>278</v>
      </c>
      <c r="C112" s="130" t="str">
        <f>C58</f>
        <v>Shelley Street-Browning Boulevard to Wordsworth Avenue-MAJOR REHABILITATION</v>
      </c>
      <c r="D112" s="131"/>
      <c r="E112" s="131"/>
      <c r="F112" s="132"/>
      <c r="G112" s="71" t="s">
        <v>314</v>
      </c>
      <c r="H112" s="151">
        <f>SUM(H60:H111)</f>
        <v>0</v>
      </c>
    </row>
    <row r="113" spans="1:8" s="28" customFormat="1" ht="30" customHeight="1">
      <c r="A113" s="25"/>
      <c r="B113" s="26" t="s">
        <v>187</v>
      </c>
      <c r="C113" s="145" t="s">
        <v>333</v>
      </c>
      <c r="D113" s="131"/>
      <c r="E113" s="131"/>
      <c r="F113" s="132"/>
      <c r="G113" s="71"/>
      <c r="H113" s="151"/>
    </row>
    <row r="114" spans="1:8" s="40" customFormat="1" ht="34.5" customHeight="1">
      <c r="A114" s="72"/>
      <c r="B114" s="73"/>
      <c r="C114" s="74" t="s">
        <v>123</v>
      </c>
      <c r="D114" s="75"/>
      <c r="E114" s="75"/>
      <c r="F114" s="76"/>
      <c r="G114" s="77"/>
      <c r="H114" s="60"/>
    </row>
    <row r="115" spans="1:8" s="40" customFormat="1" ht="34.5" customHeight="1">
      <c r="A115" s="69" t="s">
        <v>153</v>
      </c>
      <c r="B115" s="34" t="s">
        <v>47</v>
      </c>
      <c r="C115" s="35" t="s">
        <v>41</v>
      </c>
      <c r="D115" s="36" t="s">
        <v>259</v>
      </c>
      <c r="E115" s="37" t="s">
        <v>105</v>
      </c>
      <c r="F115" s="38">
        <v>500</v>
      </c>
      <c r="G115" s="39"/>
      <c r="H115" s="42">
        <f>ROUND(G115,2)*F115</f>
        <v>0</v>
      </c>
    </row>
    <row r="116" spans="1:8" s="40" customFormat="1" ht="34.5" customHeight="1">
      <c r="A116" s="69"/>
      <c r="B116" s="34"/>
      <c r="C116" s="41" t="s">
        <v>334</v>
      </c>
      <c r="D116" s="36"/>
      <c r="E116" s="37"/>
      <c r="F116" s="38"/>
      <c r="G116" s="42"/>
      <c r="H116" s="42"/>
    </row>
    <row r="117" spans="1:8" s="40" customFormat="1" ht="34.5" customHeight="1">
      <c r="A117" s="78" t="s">
        <v>155</v>
      </c>
      <c r="B117" s="34" t="s">
        <v>49</v>
      </c>
      <c r="C117" s="35" t="s">
        <v>237</v>
      </c>
      <c r="D117" s="36" t="s">
        <v>250</v>
      </c>
      <c r="E117" s="37"/>
      <c r="F117" s="38"/>
      <c r="G117" s="42"/>
      <c r="H117" s="42"/>
    </row>
    <row r="118" spans="1:8" s="40" customFormat="1" ht="34.5" customHeight="1">
      <c r="A118" s="78" t="s">
        <v>156</v>
      </c>
      <c r="B118" s="43" t="s">
        <v>180</v>
      </c>
      <c r="C118" s="35" t="s">
        <v>118</v>
      </c>
      <c r="D118" s="36" t="s">
        <v>100</v>
      </c>
      <c r="E118" s="37" t="s">
        <v>105</v>
      </c>
      <c r="F118" s="38">
        <v>75</v>
      </c>
      <c r="G118" s="39"/>
      <c r="H118" s="42">
        <f>ROUND(G118,2)*F118</f>
        <v>0</v>
      </c>
    </row>
    <row r="119" spans="1:8" s="40" customFormat="1" ht="34.5" customHeight="1">
      <c r="A119" s="78" t="s">
        <v>157</v>
      </c>
      <c r="B119" s="34" t="s">
        <v>50</v>
      </c>
      <c r="C119" s="35" t="s">
        <v>238</v>
      </c>
      <c r="D119" s="36" t="s">
        <v>250</v>
      </c>
      <c r="E119" s="37"/>
      <c r="F119" s="38"/>
      <c r="G119" s="42"/>
      <c r="H119" s="42"/>
    </row>
    <row r="120" spans="1:8" s="40" customFormat="1" ht="34.5" customHeight="1">
      <c r="A120" s="78" t="s">
        <v>158</v>
      </c>
      <c r="B120" s="43" t="s">
        <v>180</v>
      </c>
      <c r="C120" s="35" t="s">
        <v>114</v>
      </c>
      <c r="D120" s="36" t="s">
        <v>100</v>
      </c>
      <c r="E120" s="37" t="s">
        <v>105</v>
      </c>
      <c r="F120" s="38">
        <v>5</v>
      </c>
      <c r="G120" s="39"/>
      <c r="H120" s="42">
        <f>ROUND(G120,2)*F120</f>
        <v>0</v>
      </c>
    </row>
    <row r="121" spans="1:8" s="40" customFormat="1" ht="34.5" customHeight="1">
      <c r="A121" s="78" t="s">
        <v>159</v>
      </c>
      <c r="B121" s="43" t="s">
        <v>181</v>
      </c>
      <c r="C121" s="35" t="s">
        <v>115</v>
      </c>
      <c r="D121" s="36" t="s">
        <v>100</v>
      </c>
      <c r="E121" s="37" t="s">
        <v>105</v>
      </c>
      <c r="F121" s="38">
        <v>50</v>
      </c>
      <c r="G121" s="39"/>
      <c r="H121" s="42">
        <f>ROUND(G121,2)*F121</f>
        <v>0</v>
      </c>
    </row>
    <row r="122" spans="1:8" s="40" customFormat="1" ht="34.5" customHeight="1">
      <c r="A122" s="78" t="s">
        <v>160</v>
      </c>
      <c r="B122" s="43" t="s">
        <v>182</v>
      </c>
      <c r="C122" s="35" t="s">
        <v>116</v>
      </c>
      <c r="D122" s="36"/>
      <c r="E122" s="37" t="s">
        <v>105</v>
      </c>
      <c r="F122" s="38">
        <v>25</v>
      </c>
      <c r="G122" s="39"/>
      <c r="H122" s="42">
        <f>ROUND(G122,2)*F122</f>
        <v>0</v>
      </c>
    </row>
    <row r="123" spans="1:8" s="40" customFormat="1" ht="34.5" customHeight="1">
      <c r="A123" s="78" t="s">
        <v>161</v>
      </c>
      <c r="B123" s="43" t="s">
        <v>183</v>
      </c>
      <c r="C123" s="35" t="s">
        <v>117</v>
      </c>
      <c r="D123" s="36" t="s">
        <v>100</v>
      </c>
      <c r="E123" s="37" t="s">
        <v>105</v>
      </c>
      <c r="F123" s="38">
        <v>75</v>
      </c>
      <c r="G123" s="39"/>
      <c r="H123" s="42">
        <f>ROUND(G123,2)*F123</f>
        <v>0</v>
      </c>
    </row>
    <row r="124" spans="1:8" s="40" customFormat="1" ht="34.5" customHeight="1">
      <c r="A124" s="78" t="s">
        <v>162</v>
      </c>
      <c r="B124" s="34" t="s">
        <v>51</v>
      </c>
      <c r="C124" s="35" t="s">
        <v>89</v>
      </c>
      <c r="D124" s="36" t="s">
        <v>79</v>
      </c>
      <c r="E124" s="37"/>
      <c r="F124" s="38"/>
      <c r="G124" s="42"/>
      <c r="H124" s="42"/>
    </row>
    <row r="125" spans="1:8" s="40" customFormat="1" ht="34.5" customHeight="1">
      <c r="A125" s="78" t="s">
        <v>163</v>
      </c>
      <c r="B125" s="43" t="s">
        <v>180</v>
      </c>
      <c r="C125" s="35" t="s">
        <v>113</v>
      </c>
      <c r="D125" s="36" t="s">
        <v>100</v>
      </c>
      <c r="E125" s="37" t="s">
        <v>108</v>
      </c>
      <c r="F125" s="38">
        <v>100</v>
      </c>
      <c r="G125" s="39"/>
      <c r="H125" s="42">
        <f>ROUND(G125,2)*F125</f>
        <v>0</v>
      </c>
    </row>
    <row r="126" spans="1:8" s="40" customFormat="1" ht="34.5" customHeight="1">
      <c r="A126" s="78" t="s">
        <v>164</v>
      </c>
      <c r="B126" s="34" t="s">
        <v>52</v>
      </c>
      <c r="C126" s="35" t="s">
        <v>90</v>
      </c>
      <c r="D126" s="36" t="s">
        <v>79</v>
      </c>
      <c r="E126" s="37"/>
      <c r="F126" s="38"/>
      <c r="G126" s="42"/>
      <c r="H126" s="42"/>
    </row>
    <row r="127" spans="1:8" s="40" customFormat="1" ht="34.5" customHeight="1">
      <c r="A127" s="78" t="s">
        <v>165</v>
      </c>
      <c r="B127" s="43" t="s">
        <v>180</v>
      </c>
      <c r="C127" s="35" t="s">
        <v>112</v>
      </c>
      <c r="D127" s="36" t="s">
        <v>100</v>
      </c>
      <c r="E127" s="37" t="s">
        <v>108</v>
      </c>
      <c r="F127" s="38">
        <v>100</v>
      </c>
      <c r="G127" s="39"/>
      <c r="H127" s="42">
        <f>ROUND(G127,2)*F127</f>
        <v>0</v>
      </c>
    </row>
    <row r="128" spans="1:8" s="40" customFormat="1" ht="34.5" customHeight="1">
      <c r="A128" s="78" t="s">
        <v>241</v>
      </c>
      <c r="B128" s="34" t="s">
        <v>194</v>
      </c>
      <c r="C128" s="35" t="s">
        <v>177</v>
      </c>
      <c r="D128" s="36" t="s">
        <v>301</v>
      </c>
      <c r="E128" s="37"/>
      <c r="F128" s="38"/>
      <c r="G128" s="42"/>
      <c r="H128" s="42"/>
    </row>
    <row r="129" spans="1:8" s="40" customFormat="1" ht="34.5" customHeight="1">
      <c r="A129" s="78" t="s">
        <v>229</v>
      </c>
      <c r="B129" s="43" t="s">
        <v>180</v>
      </c>
      <c r="C129" s="35" t="s">
        <v>335</v>
      </c>
      <c r="D129" s="36" t="s">
        <v>100</v>
      </c>
      <c r="E129" s="37" t="s">
        <v>109</v>
      </c>
      <c r="F129" s="38">
        <v>220</v>
      </c>
      <c r="G129" s="39"/>
      <c r="H129" s="42">
        <f>ROUND(G129,2)*F129</f>
        <v>0</v>
      </c>
    </row>
    <row r="130" spans="1:8" s="40" customFormat="1" ht="34.5" customHeight="1">
      <c r="A130" s="78" t="s">
        <v>190</v>
      </c>
      <c r="B130" s="34" t="s">
        <v>195</v>
      </c>
      <c r="C130" s="35" t="s">
        <v>178</v>
      </c>
      <c r="D130" s="36" t="s">
        <v>301</v>
      </c>
      <c r="E130" s="61"/>
      <c r="F130" s="79"/>
      <c r="G130" s="42"/>
      <c r="H130" s="153"/>
    </row>
    <row r="131" spans="1:8" s="40" customFormat="1" ht="34.5" customHeight="1">
      <c r="A131" s="78" t="s">
        <v>235</v>
      </c>
      <c r="B131" s="43" t="s">
        <v>180</v>
      </c>
      <c r="C131" s="35" t="s">
        <v>336</v>
      </c>
      <c r="D131" s="36" t="s">
        <v>213</v>
      </c>
      <c r="E131" s="37"/>
      <c r="F131" s="38"/>
      <c r="G131" s="42"/>
      <c r="H131" s="42"/>
    </row>
    <row r="132" spans="1:8" s="40" customFormat="1" ht="34.5" customHeight="1">
      <c r="A132" s="78" t="s">
        <v>236</v>
      </c>
      <c r="B132" s="49"/>
      <c r="C132" s="35" t="s">
        <v>321</v>
      </c>
      <c r="D132" s="36"/>
      <c r="E132" s="37" t="s">
        <v>109</v>
      </c>
      <c r="F132" s="38">
        <v>115</v>
      </c>
      <c r="G132" s="39"/>
      <c r="H132" s="42">
        <f>ROUND(G132,2)*F132</f>
        <v>0</v>
      </c>
    </row>
    <row r="133" spans="1:8" s="40" customFormat="1" ht="34.5" customHeight="1">
      <c r="A133" s="78"/>
      <c r="B133" s="49"/>
      <c r="C133" s="35" t="s">
        <v>322</v>
      </c>
      <c r="D133" s="49"/>
      <c r="E133" s="37" t="s">
        <v>109</v>
      </c>
      <c r="F133" s="47">
        <v>105</v>
      </c>
      <c r="G133" s="39"/>
      <c r="H133" s="42">
        <f>ROUND(G133,2)*F133</f>
        <v>0</v>
      </c>
    </row>
    <row r="134" spans="1:8" s="40" customFormat="1" ht="34.5" customHeight="1">
      <c r="A134" s="69" t="s">
        <v>244</v>
      </c>
      <c r="B134" s="34" t="s">
        <v>196</v>
      </c>
      <c r="C134" s="35" t="s">
        <v>337</v>
      </c>
      <c r="D134" s="36" t="s">
        <v>275</v>
      </c>
      <c r="E134" s="51"/>
      <c r="F134" s="38"/>
      <c r="G134" s="42"/>
      <c r="H134" s="152"/>
    </row>
    <row r="135" spans="1:8" s="40" customFormat="1" ht="34.5" customHeight="1">
      <c r="A135" s="69" t="s">
        <v>245</v>
      </c>
      <c r="B135" s="43" t="s">
        <v>180</v>
      </c>
      <c r="C135" s="35" t="s">
        <v>184</v>
      </c>
      <c r="D135" s="36"/>
      <c r="E135" s="37"/>
      <c r="F135" s="38"/>
      <c r="G135" s="42"/>
      <c r="H135" s="152"/>
    </row>
    <row r="136" spans="1:8" s="40" customFormat="1" ht="34.5" customHeight="1">
      <c r="A136" s="69" t="s">
        <v>246</v>
      </c>
      <c r="B136" s="49"/>
      <c r="C136" s="35" t="s">
        <v>212</v>
      </c>
      <c r="D136" s="36"/>
      <c r="E136" s="37" t="s">
        <v>107</v>
      </c>
      <c r="F136" s="38">
        <v>200</v>
      </c>
      <c r="G136" s="39"/>
      <c r="H136" s="152">
        <f>ROUND(G136,2)*F136</f>
        <v>0</v>
      </c>
    </row>
    <row r="137" spans="1:8" s="40" customFormat="1" ht="34.5" customHeight="1">
      <c r="A137" s="69" t="s">
        <v>247</v>
      </c>
      <c r="B137" s="43" t="s">
        <v>181</v>
      </c>
      <c r="C137" s="35" t="s">
        <v>185</v>
      </c>
      <c r="D137" s="36"/>
      <c r="E137" s="37"/>
      <c r="F137" s="38"/>
      <c r="G137" s="42"/>
      <c r="H137" s="152"/>
    </row>
    <row r="138" spans="1:8" s="40" customFormat="1" ht="34.5" customHeight="1">
      <c r="A138" s="69" t="s">
        <v>248</v>
      </c>
      <c r="B138" s="49"/>
      <c r="C138" s="35" t="s">
        <v>212</v>
      </c>
      <c r="D138" s="36"/>
      <c r="E138" s="37" t="s">
        <v>107</v>
      </c>
      <c r="F138" s="38">
        <v>50</v>
      </c>
      <c r="G138" s="39"/>
      <c r="H138" s="152">
        <f>ROUND(G138,2)*F138</f>
        <v>0</v>
      </c>
    </row>
    <row r="139" spans="1:8" s="40" customFormat="1" ht="34.5" customHeight="1">
      <c r="A139" s="69"/>
      <c r="B139" s="49"/>
      <c r="C139" s="41" t="s">
        <v>126</v>
      </c>
      <c r="D139" s="36"/>
      <c r="E139" s="37"/>
      <c r="F139" s="38"/>
      <c r="G139" s="42"/>
      <c r="H139" s="152"/>
    </row>
    <row r="140" spans="1:8" s="40" customFormat="1" ht="34.5" customHeight="1">
      <c r="A140" s="69" t="s">
        <v>132</v>
      </c>
      <c r="B140" s="45" t="s">
        <v>197</v>
      </c>
      <c r="C140" s="35" t="s">
        <v>29</v>
      </c>
      <c r="D140" s="36" t="s">
        <v>274</v>
      </c>
      <c r="E140" s="37" t="s">
        <v>109</v>
      </c>
      <c r="F140" s="38">
        <v>110</v>
      </c>
      <c r="G140" s="39"/>
      <c r="H140" s="152">
        <f>ROUND(G140,2)*F140</f>
        <v>0</v>
      </c>
    </row>
    <row r="141" spans="1:8" s="40" customFormat="1" ht="34.5" customHeight="1">
      <c r="A141" s="69" t="s">
        <v>256</v>
      </c>
      <c r="B141" s="34" t="s">
        <v>198</v>
      </c>
      <c r="C141" s="35" t="s">
        <v>30</v>
      </c>
      <c r="D141" s="36" t="s">
        <v>274</v>
      </c>
      <c r="E141" s="37" t="s">
        <v>109</v>
      </c>
      <c r="F141" s="47">
        <v>200</v>
      </c>
      <c r="G141" s="39"/>
      <c r="H141" s="152">
        <f>ROUND(G141,2)*F141</f>
        <v>0</v>
      </c>
    </row>
    <row r="142" spans="1:8" s="40" customFormat="1" ht="39.75" customHeight="1">
      <c r="A142" s="69"/>
      <c r="B142" s="34"/>
      <c r="C142" s="64" t="s">
        <v>128</v>
      </c>
      <c r="D142" s="36"/>
      <c r="E142" s="37"/>
      <c r="F142" s="47"/>
      <c r="G142" s="42"/>
      <c r="H142" s="152"/>
    </row>
    <row r="143" spans="1:8" s="40" customFormat="1" ht="39.75" customHeight="1">
      <c r="A143" s="69" t="s">
        <v>138</v>
      </c>
      <c r="B143" s="34" t="s">
        <v>199</v>
      </c>
      <c r="C143" s="35" t="s">
        <v>268</v>
      </c>
      <c r="D143" s="36" t="s">
        <v>269</v>
      </c>
      <c r="E143" s="37" t="s">
        <v>108</v>
      </c>
      <c r="F143" s="47">
        <v>1</v>
      </c>
      <c r="G143" s="39"/>
      <c r="H143" s="152">
        <f>ROUND(G143,2)*F143</f>
        <v>0</v>
      </c>
    </row>
    <row r="144" spans="1:8" s="40" customFormat="1" ht="39.75" customHeight="1">
      <c r="A144" s="69" t="s">
        <v>139</v>
      </c>
      <c r="B144" s="34" t="s">
        <v>338</v>
      </c>
      <c r="C144" s="35" t="s">
        <v>290</v>
      </c>
      <c r="D144" s="36" t="s">
        <v>283</v>
      </c>
      <c r="E144" s="37"/>
      <c r="F144" s="47"/>
      <c r="G144" s="42"/>
      <c r="H144" s="152">
        <f>ROUND(G144,2)*F144</f>
        <v>0</v>
      </c>
    </row>
    <row r="145" spans="1:8" s="40" customFormat="1" ht="39.75" customHeight="1">
      <c r="A145" s="69" t="s">
        <v>291</v>
      </c>
      <c r="B145" s="43" t="s">
        <v>180</v>
      </c>
      <c r="C145" s="35" t="s">
        <v>310</v>
      </c>
      <c r="D145" s="36"/>
      <c r="E145" s="37" t="s">
        <v>110</v>
      </c>
      <c r="F145" s="47">
        <v>1</v>
      </c>
      <c r="G145" s="39"/>
      <c r="H145" s="152">
        <f>ROUND(G145,2)*F145</f>
        <v>0</v>
      </c>
    </row>
    <row r="146" spans="1:8" s="40" customFormat="1" ht="39.75" customHeight="1">
      <c r="A146" s="69" t="s">
        <v>140</v>
      </c>
      <c r="B146" s="34" t="s">
        <v>339</v>
      </c>
      <c r="C146" s="35" t="s">
        <v>272</v>
      </c>
      <c r="D146" s="36" t="s">
        <v>269</v>
      </c>
      <c r="E146" s="37"/>
      <c r="F146" s="47"/>
      <c r="G146" s="42"/>
      <c r="H146" s="42"/>
    </row>
    <row r="147" spans="1:8" s="40" customFormat="1" ht="39.75" customHeight="1">
      <c r="A147" s="69" t="s">
        <v>142</v>
      </c>
      <c r="B147" s="43" t="s">
        <v>180</v>
      </c>
      <c r="C147" s="35" t="s">
        <v>253</v>
      </c>
      <c r="D147" s="36"/>
      <c r="E147" s="37" t="s">
        <v>108</v>
      </c>
      <c r="F147" s="47">
        <v>1</v>
      </c>
      <c r="G147" s="39"/>
      <c r="H147" s="152">
        <f>ROUND(G147,2)*F147</f>
        <v>0</v>
      </c>
    </row>
    <row r="148" spans="1:8" s="40" customFormat="1" ht="39.75" customHeight="1">
      <c r="A148" s="69" t="s">
        <v>144</v>
      </c>
      <c r="B148" s="34" t="s">
        <v>340</v>
      </c>
      <c r="C148" s="35" t="s">
        <v>270</v>
      </c>
      <c r="D148" s="36" t="s">
        <v>269</v>
      </c>
      <c r="E148" s="37" t="s">
        <v>108</v>
      </c>
      <c r="F148" s="47">
        <v>1</v>
      </c>
      <c r="G148" s="39"/>
      <c r="H148" s="152">
        <f>ROUND(G148,2)*F148</f>
        <v>0</v>
      </c>
    </row>
    <row r="149" spans="1:8" s="40" customFormat="1" ht="39.75" customHeight="1">
      <c r="A149" s="69" t="s">
        <v>145</v>
      </c>
      <c r="B149" s="34" t="s">
        <v>341</v>
      </c>
      <c r="C149" s="35" t="s">
        <v>271</v>
      </c>
      <c r="D149" s="36" t="s">
        <v>269</v>
      </c>
      <c r="E149" s="37" t="s">
        <v>108</v>
      </c>
      <c r="F149" s="47">
        <v>3</v>
      </c>
      <c r="G149" s="39"/>
      <c r="H149" s="152">
        <f>ROUND(G149,2)*F149</f>
        <v>0</v>
      </c>
    </row>
    <row r="150" spans="1:8" s="40" customFormat="1" ht="39.75" customHeight="1">
      <c r="A150" s="69" t="s">
        <v>27</v>
      </c>
      <c r="B150" s="34" t="s">
        <v>342</v>
      </c>
      <c r="C150" s="35" t="s">
        <v>282</v>
      </c>
      <c r="D150" s="36" t="s">
        <v>269</v>
      </c>
      <c r="E150" s="37" t="s">
        <v>108</v>
      </c>
      <c r="F150" s="47">
        <v>2</v>
      </c>
      <c r="G150" s="39"/>
      <c r="H150" s="152">
        <f>ROUND(G150,2)*F150</f>
        <v>0</v>
      </c>
    </row>
    <row r="151" spans="1:8" s="40" customFormat="1" ht="34.5" customHeight="1">
      <c r="A151" s="69"/>
      <c r="B151" s="54"/>
      <c r="C151" s="41" t="s">
        <v>129</v>
      </c>
      <c r="D151" s="36"/>
      <c r="E151" s="37"/>
      <c r="F151" s="47"/>
      <c r="G151" s="42"/>
      <c r="H151" s="152"/>
    </row>
    <row r="152" spans="1:8" s="40" customFormat="1" ht="34.5" customHeight="1">
      <c r="A152" s="78" t="s">
        <v>146</v>
      </c>
      <c r="B152" s="34" t="s">
        <v>343</v>
      </c>
      <c r="C152" s="35" t="s">
        <v>76</v>
      </c>
      <c r="D152" s="36" t="s">
        <v>311</v>
      </c>
      <c r="E152" s="37"/>
      <c r="F152" s="38"/>
      <c r="G152" s="42"/>
      <c r="H152" s="42"/>
    </row>
    <row r="153" spans="1:8" s="40" customFormat="1" ht="34.5" customHeight="1">
      <c r="A153" s="78" t="s">
        <v>147</v>
      </c>
      <c r="B153" s="43" t="s">
        <v>180</v>
      </c>
      <c r="C153" s="35" t="s">
        <v>312</v>
      </c>
      <c r="D153" s="36"/>
      <c r="E153" s="37" t="s">
        <v>105</v>
      </c>
      <c r="F153" s="38">
        <v>150</v>
      </c>
      <c r="G153" s="39"/>
      <c r="H153" s="42">
        <f>ROUND(G153,2)*F153</f>
        <v>0</v>
      </c>
    </row>
    <row r="154" spans="1:8" s="40" customFormat="1" ht="34.5" customHeight="1">
      <c r="A154" s="78" t="s">
        <v>148</v>
      </c>
      <c r="B154" s="43" t="s">
        <v>181</v>
      </c>
      <c r="C154" s="35" t="s">
        <v>313</v>
      </c>
      <c r="D154" s="36"/>
      <c r="E154" s="37" t="s">
        <v>105</v>
      </c>
      <c r="F154" s="38">
        <v>350</v>
      </c>
      <c r="G154" s="39"/>
      <c r="H154" s="42">
        <f>ROUND(G154,2)*F154</f>
        <v>0</v>
      </c>
    </row>
    <row r="155" spans="1:8" s="28" customFormat="1" ht="30" customHeight="1">
      <c r="A155" s="70"/>
      <c r="B155" s="26" t="s">
        <v>187</v>
      </c>
      <c r="C155" s="130" t="str">
        <f>C113</f>
        <v>Leicester Square-East Leg-MAJOR REHABILITATION</v>
      </c>
      <c r="D155" s="131"/>
      <c r="E155" s="131"/>
      <c r="F155" s="132"/>
      <c r="G155" s="71" t="s">
        <v>314</v>
      </c>
      <c r="H155" s="151">
        <f>SUM(H115:H154)</f>
        <v>0</v>
      </c>
    </row>
    <row r="156" spans="1:8" ht="30" customHeight="1">
      <c r="A156" s="22"/>
      <c r="B156" s="138" t="s">
        <v>410</v>
      </c>
      <c r="C156" s="134"/>
      <c r="D156" s="134"/>
      <c r="E156" s="134"/>
      <c r="F156" s="139"/>
      <c r="G156" s="23"/>
      <c r="H156" s="150"/>
    </row>
    <row r="157" spans="1:8" s="28" customFormat="1" ht="30" customHeight="1">
      <c r="A157" s="25"/>
      <c r="B157" s="26" t="s">
        <v>1</v>
      </c>
      <c r="C157" s="130" t="s">
        <v>344</v>
      </c>
      <c r="D157" s="131"/>
      <c r="E157" s="131"/>
      <c r="F157" s="132"/>
      <c r="G157" s="71"/>
      <c r="H157" s="151"/>
    </row>
    <row r="158" spans="1:8" s="40" customFormat="1" ht="42" customHeight="1">
      <c r="A158" s="55"/>
      <c r="B158" s="73"/>
      <c r="C158" s="74" t="s">
        <v>123</v>
      </c>
      <c r="D158" s="80"/>
      <c r="E158" s="80"/>
      <c r="F158" s="81"/>
      <c r="G158" s="82"/>
      <c r="H158" s="42"/>
    </row>
    <row r="159" spans="1:8" s="40" customFormat="1" ht="42" customHeight="1">
      <c r="A159" s="33" t="s">
        <v>153</v>
      </c>
      <c r="B159" s="34" t="s">
        <v>231</v>
      </c>
      <c r="C159" s="35" t="s">
        <v>41</v>
      </c>
      <c r="D159" s="36" t="s">
        <v>259</v>
      </c>
      <c r="E159" s="37" t="s">
        <v>105</v>
      </c>
      <c r="F159" s="38">
        <v>500</v>
      </c>
      <c r="G159" s="39"/>
      <c r="H159" s="42">
        <f>ROUND(G159,2)*F159</f>
        <v>0</v>
      </c>
    </row>
    <row r="160" spans="1:8" s="40" customFormat="1" ht="42" customHeight="1">
      <c r="A160" s="33"/>
      <c r="B160" s="46"/>
      <c r="C160" s="41" t="s">
        <v>334</v>
      </c>
      <c r="D160" s="36"/>
      <c r="E160" s="37"/>
      <c r="F160" s="38"/>
      <c r="G160" s="42"/>
      <c r="H160" s="42"/>
    </row>
    <row r="161" spans="1:8" s="40" customFormat="1" ht="42" customHeight="1">
      <c r="A161" s="44" t="s">
        <v>155</v>
      </c>
      <c r="B161" s="34" t="s">
        <v>53</v>
      </c>
      <c r="C161" s="35" t="s">
        <v>237</v>
      </c>
      <c r="D161" s="36" t="s">
        <v>250</v>
      </c>
      <c r="E161" s="37"/>
      <c r="F161" s="38"/>
      <c r="G161" s="42"/>
      <c r="H161" s="42"/>
    </row>
    <row r="162" spans="1:8" s="40" customFormat="1" ht="42" customHeight="1">
      <c r="A162" s="44" t="s">
        <v>156</v>
      </c>
      <c r="B162" s="43" t="s">
        <v>180</v>
      </c>
      <c r="C162" s="35" t="s">
        <v>118</v>
      </c>
      <c r="D162" s="36" t="s">
        <v>100</v>
      </c>
      <c r="E162" s="37" t="s">
        <v>105</v>
      </c>
      <c r="F162" s="38">
        <v>500</v>
      </c>
      <c r="G162" s="39"/>
      <c r="H162" s="42">
        <f>ROUND(G162,2)*F162</f>
        <v>0</v>
      </c>
    </row>
    <row r="163" spans="1:8" s="40" customFormat="1" ht="42" customHeight="1">
      <c r="A163" s="44" t="s">
        <v>157</v>
      </c>
      <c r="B163" s="34" t="s">
        <v>54</v>
      </c>
      <c r="C163" s="35" t="s">
        <v>238</v>
      </c>
      <c r="D163" s="36" t="s">
        <v>250</v>
      </c>
      <c r="E163" s="37"/>
      <c r="F163" s="38"/>
      <c r="G163" s="42"/>
      <c r="H163" s="42"/>
    </row>
    <row r="164" spans="1:8" s="40" customFormat="1" ht="42" customHeight="1">
      <c r="A164" s="44" t="s">
        <v>158</v>
      </c>
      <c r="B164" s="43" t="s">
        <v>180</v>
      </c>
      <c r="C164" s="35" t="s">
        <v>114</v>
      </c>
      <c r="D164" s="36" t="s">
        <v>100</v>
      </c>
      <c r="E164" s="37" t="s">
        <v>105</v>
      </c>
      <c r="F164" s="38">
        <v>10</v>
      </c>
      <c r="G164" s="39"/>
      <c r="H164" s="42">
        <f>ROUND(G164,2)*F164</f>
        <v>0</v>
      </c>
    </row>
    <row r="165" spans="1:8" s="40" customFormat="1" ht="42" customHeight="1">
      <c r="A165" s="44" t="s">
        <v>159</v>
      </c>
      <c r="B165" s="43" t="s">
        <v>181</v>
      </c>
      <c r="C165" s="35" t="s">
        <v>115</v>
      </c>
      <c r="D165" s="36" t="s">
        <v>100</v>
      </c>
      <c r="E165" s="37" t="s">
        <v>105</v>
      </c>
      <c r="F165" s="38">
        <v>300</v>
      </c>
      <c r="G165" s="39"/>
      <c r="H165" s="42">
        <f>ROUND(G165,2)*F165</f>
        <v>0</v>
      </c>
    </row>
    <row r="166" spans="1:8" s="40" customFormat="1" ht="42" customHeight="1">
      <c r="A166" s="44" t="s">
        <v>160</v>
      </c>
      <c r="B166" s="43" t="s">
        <v>182</v>
      </c>
      <c r="C166" s="35" t="s">
        <v>116</v>
      </c>
      <c r="D166" s="36"/>
      <c r="E166" s="37" t="s">
        <v>105</v>
      </c>
      <c r="F166" s="38">
        <v>150</v>
      </c>
      <c r="G166" s="39"/>
      <c r="H166" s="42">
        <f>ROUND(G166,2)*F166</f>
        <v>0</v>
      </c>
    </row>
    <row r="167" spans="1:8" s="40" customFormat="1" ht="42" customHeight="1">
      <c r="A167" s="44" t="s">
        <v>161</v>
      </c>
      <c r="B167" s="43" t="s">
        <v>183</v>
      </c>
      <c r="C167" s="35" t="s">
        <v>117</v>
      </c>
      <c r="D167" s="36" t="s">
        <v>100</v>
      </c>
      <c r="E167" s="37" t="s">
        <v>105</v>
      </c>
      <c r="F167" s="38">
        <v>100</v>
      </c>
      <c r="G167" s="39"/>
      <c r="H167" s="42">
        <f>ROUND(G167,2)*F167</f>
        <v>0</v>
      </c>
    </row>
    <row r="168" spans="1:8" s="40" customFormat="1" ht="42" customHeight="1">
      <c r="A168" s="44" t="s">
        <v>162</v>
      </c>
      <c r="B168" s="34" t="s">
        <v>55</v>
      </c>
      <c r="C168" s="35" t="s">
        <v>89</v>
      </c>
      <c r="D168" s="36" t="s">
        <v>79</v>
      </c>
      <c r="E168" s="37"/>
      <c r="F168" s="38"/>
      <c r="G168" s="42"/>
      <c r="H168" s="42"/>
    </row>
    <row r="169" spans="1:8" s="40" customFormat="1" ht="42" customHeight="1">
      <c r="A169" s="44" t="s">
        <v>163</v>
      </c>
      <c r="B169" s="43" t="s">
        <v>180</v>
      </c>
      <c r="C169" s="35" t="s">
        <v>113</v>
      </c>
      <c r="D169" s="36" t="s">
        <v>100</v>
      </c>
      <c r="E169" s="37" t="s">
        <v>108</v>
      </c>
      <c r="F169" s="38">
        <v>300</v>
      </c>
      <c r="G169" s="39"/>
      <c r="H169" s="42">
        <f>ROUND(G169,2)*F169</f>
        <v>0</v>
      </c>
    </row>
    <row r="170" spans="1:8" s="40" customFormat="1" ht="42" customHeight="1">
      <c r="A170" s="44" t="s">
        <v>164</v>
      </c>
      <c r="B170" s="34" t="s">
        <v>345</v>
      </c>
      <c r="C170" s="35" t="s">
        <v>90</v>
      </c>
      <c r="D170" s="36" t="s">
        <v>79</v>
      </c>
      <c r="E170" s="37"/>
      <c r="F170" s="38"/>
      <c r="G170" s="42"/>
      <c r="H170" s="42"/>
    </row>
    <row r="171" spans="1:8" s="40" customFormat="1" ht="42" customHeight="1">
      <c r="A171" s="44" t="s">
        <v>165</v>
      </c>
      <c r="B171" s="43" t="s">
        <v>180</v>
      </c>
      <c r="C171" s="35" t="s">
        <v>112</v>
      </c>
      <c r="D171" s="36" t="s">
        <v>100</v>
      </c>
      <c r="E171" s="37" t="s">
        <v>108</v>
      </c>
      <c r="F171" s="38">
        <v>300</v>
      </c>
      <c r="G171" s="39"/>
      <c r="H171" s="42">
        <f>ROUND(G171,2)*F171</f>
        <v>0</v>
      </c>
    </row>
    <row r="172" spans="1:8" s="40" customFormat="1" ht="42" customHeight="1">
      <c r="A172" s="44" t="s">
        <v>131</v>
      </c>
      <c r="B172" s="34" t="s">
        <v>346</v>
      </c>
      <c r="C172" s="35" t="s">
        <v>316</v>
      </c>
      <c r="D172" s="36" t="s">
        <v>317</v>
      </c>
      <c r="E172" s="37"/>
      <c r="F172" s="38"/>
      <c r="G172" s="42"/>
      <c r="H172" s="42"/>
    </row>
    <row r="173" spans="1:8" s="40" customFormat="1" ht="42" customHeight="1">
      <c r="A173" s="44" t="s">
        <v>168</v>
      </c>
      <c r="B173" s="43" t="s">
        <v>180</v>
      </c>
      <c r="C173" s="35" t="s">
        <v>175</v>
      </c>
      <c r="D173" s="36" t="s">
        <v>201</v>
      </c>
      <c r="E173" s="37"/>
      <c r="F173" s="38"/>
      <c r="G173" s="42"/>
      <c r="H173" s="42"/>
    </row>
    <row r="174" spans="1:8" s="40" customFormat="1" ht="42" customHeight="1">
      <c r="A174" s="44" t="s">
        <v>170</v>
      </c>
      <c r="B174" s="43"/>
      <c r="C174" s="35" t="s">
        <v>347</v>
      </c>
      <c r="D174" s="36"/>
      <c r="E174" s="37" t="s">
        <v>105</v>
      </c>
      <c r="F174" s="38">
        <v>260</v>
      </c>
      <c r="G174" s="39"/>
      <c r="H174" s="42">
        <f>ROUND(G174,2)*F174</f>
        <v>0</v>
      </c>
    </row>
    <row r="175" spans="1:8" s="40" customFormat="1" ht="42" customHeight="1">
      <c r="A175" s="44" t="s">
        <v>228</v>
      </c>
      <c r="B175" s="46"/>
      <c r="C175" s="35" t="s">
        <v>348</v>
      </c>
      <c r="D175" s="36"/>
      <c r="E175" s="37" t="s">
        <v>105</v>
      </c>
      <c r="F175" s="38">
        <v>160</v>
      </c>
      <c r="G175" s="39"/>
      <c r="H175" s="42">
        <f>ROUND(G175,2)*F175</f>
        <v>0</v>
      </c>
    </row>
    <row r="176" spans="1:8" s="40" customFormat="1" ht="42" customHeight="1">
      <c r="A176" s="44" t="s">
        <v>234</v>
      </c>
      <c r="B176" s="34" t="s">
        <v>349</v>
      </c>
      <c r="C176" s="35" t="s">
        <v>85</v>
      </c>
      <c r="D176" s="36" t="s">
        <v>301</v>
      </c>
      <c r="E176" s="63"/>
      <c r="F176" s="38"/>
      <c r="G176" s="42"/>
      <c r="H176" s="42"/>
    </row>
    <row r="177" spans="1:8" s="40" customFormat="1" ht="42" customHeight="1">
      <c r="A177" s="44" t="s">
        <v>235</v>
      </c>
      <c r="B177" s="43" t="s">
        <v>180</v>
      </c>
      <c r="C177" s="35" t="s">
        <v>320</v>
      </c>
      <c r="D177" s="36" t="s">
        <v>213</v>
      </c>
      <c r="E177" s="63"/>
      <c r="F177" s="38"/>
      <c r="G177" s="42"/>
      <c r="H177" s="42"/>
    </row>
    <row r="178" spans="1:8" s="40" customFormat="1" ht="42" customHeight="1">
      <c r="A178" s="44" t="s">
        <v>236</v>
      </c>
      <c r="B178" s="46"/>
      <c r="C178" s="35" t="s">
        <v>350</v>
      </c>
      <c r="D178" s="36"/>
      <c r="E178" s="63" t="s">
        <v>109</v>
      </c>
      <c r="F178" s="38">
        <v>125</v>
      </c>
      <c r="G178" s="39"/>
      <c r="H178" s="42">
        <f>ROUND(G178,2)*F178</f>
        <v>0</v>
      </c>
    </row>
    <row r="179" spans="1:8" s="40" customFormat="1" ht="42" customHeight="1">
      <c r="A179" s="44" t="s">
        <v>230</v>
      </c>
      <c r="B179" s="46"/>
      <c r="C179" s="35" t="s">
        <v>351</v>
      </c>
      <c r="D179" s="36"/>
      <c r="E179" s="63" t="s">
        <v>109</v>
      </c>
      <c r="F179" s="38">
        <v>65</v>
      </c>
      <c r="G179" s="39"/>
      <c r="H179" s="42">
        <f>ROUND(G179,2)*F179</f>
        <v>0</v>
      </c>
    </row>
    <row r="180" spans="1:8" s="40" customFormat="1" ht="42" customHeight="1">
      <c r="A180" s="44" t="s">
        <v>242</v>
      </c>
      <c r="B180" s="43" t="s">
        <v>181</v>
      </c>
      <c r="C180" s="35" t="s">
        <v>352</v>
      </c>
      <c r="D180" s="36" t="s">
        <v>353</v>
      </c>
      <c r="E180" s="37" t="s">
        <v>109</v>
      </c>
      <c r="F180" s="38">
        <v>57</v>
      </c>
      <c r="G180" s="39"/>
      <c r="H180" s="42">
        <f>ROUND(G180,2)*F180</f>
        <v>0</v>
      </c>
    </row>
    <row r="181" spans="1:8" s="40" customFormat="1" ht="42" customHeight="1">
      <c r="A181" s="69" t="s">
        <v>244</v>
      </c>
      <c r="B181" s="34" t="s">
        <v>354</v>
      </c>
      <c r="C181" s="35" t="s">
        <v>337</v>
      </c>
      <c r="D181" s="36" t="s">
        <v>305</v>
      </c>
      <c r="E181" s="51"/>
      <c r="F181" s="38"/>
      <c r="G181" s="42"/>
      <c r="H181" s="42"/>
    </row>
    <row r="182" spans="1:8" s="40" customFormat="1" ht="42" customHeight="1">
      <c r="A182" s="69" t="s">
        <v>245</v>
      </c>
      <c r="B182" s="43" t="s">
        <v>180</v>
      </c>
      <c r="C182" s="35" t="s">
        <v>184</v>
      </c>
      <c r="D182" s="36"/>
      <c r="E182" s="37"/>
      <c r="F182" s="38"/>
      <c r="G182" s="42"/>
      <c r="H182" s="42"/>
    </row>
    <row r="183" spans="1:8" s="40" customFormat="1" ht="42" customHeight="1">
      <c r="A183" s="69" t="s">
        <v>246</v>
      </c>
      <c r="B183" s="49"/>
      <c r="C183" s="35" t="s">
        <v>212</v>
      </c>
      <c r="D183" s="36"/>
      <c r="E183" s="37" t="s">
        <v>107</v>
      </c>
      <c r="F183" s="38">
        <v>625</v>
      </c>
      <c r="G183" s="39"/>
      <c r="H183" s="42">
        <f>ROUND(G183,2)*F183</f>
        <v>0</v>
      </c>
    </row>
    <row r="184" spans="1:8" s="40" customFormat="1" ht="42" customHeight="1">
      <c r="A184" s="69" t="s">
        <v>247</v>
      </c>
      <c r="B184" s="43" t="s">
        <v>181</v>
      </c>
      <c r="C184" s="35" t="s">
        <v>185</v>
      </c>
      <c r="D184" s="36"/>
      <c r="E184" s="37"/>
      <c r="F184" s="38"/>
      <c r="G184" s="42"/>
      <c r="H184" s="42"/>
    </row>
    <row r="185" spans="1:8" s="40" customFormat="1" ht="42" customHeight="1">
      <c r="A185" s="69" t="s">
        <v>248</v>
      </c>
      <c r="B185" s="49"/>
      <c r="C185" s="35" t="s">
        <v>212</v>
      </c>
      <c r="D185" s="36"/>
      <c r="E185" s="37" t="s">
        <v>107</v>
      </c>
      <c r="F185" s="38">
        <v>200</v>
      </c>
      <c r="G185" s="39"/>
      <c r="H185" s="42">
        <f>ROUND(G185,2)*F185</f>
        <v>0</v>
      </c>
    </row>
    <row r="186" spans="1:8" s="40" customFormat="1" ht="42" customHeight="1">
      <c r="A186" s="69"/>
      <c r="B186" s="45" t="s">
        <v>355</v>
      </c>
      <c r="C186" s="35" t="s">
        <v>356</v>
      </c>
      <c r="D186" s="83" t="s">
        <v>317</v>
      </c>
      <c r="E186" s="37" t="s">
        <v>105</v>
      </c>
      <c r="F186" s="84">
        <v>50</v>
      </c>
      <c r="G186" s="39"/>
      <c r="H186" s="42">
        <f>ROUND(G186,2)*F186</f>
        <v>0</v>
      </c>
    </row>
    <row r="187" spans="1:8" s="40" customFormat="1" ht="42" customHeight="1">
      <c r="A187" s="33"/>
      <c r="B187" s="46"/>
      <c r="C187" s="41" t="s">
        <v>126</v>
      </c>
      <c r="D187" s="83"/>
      <c r="E187" s="37"/>
      <c r="F187" s="84"/>
      <c r="G187" s="42"/>
      <c r="H187" s="42"/>
    </row>
    <row r="188" spans="1:8" s="40" customFormat="1" ht="42" customHeight="1">
      <c r="A188" s="33" t="s">
        <v>256</v>
      </c>
      <c r="B188" s="34" t="s">
        <v>357</v>
      </c>
      <c r="C188" s="35" t="s">
        <v>30</v>
      </c>
      <c r="D188" s="36" t="s">
        <v>274</v>
      </c>
      <c r="E188" s="37" t="s">
        <v>358</v>
      </c>
      <c r="F188" s="84">
        <v>300</v>
      </c>
      <c r="G188" s="39"/>
      <c r="H188" s="42">
        <f>ROUND(G188,2)*F188</f>
        <v>0</v>
      </c>
    </row>
    <row r="189" spans="1:8" s="40" customFormat="1" ht="42" customHeight="1">
      <c r="A189" s="33"/>
      <c r="B189" s="46"/>
      <c r="C189" s="41" t="s">
        <v>127</v>
      </c>
      <c r="D189" s="83"/>
      <c r="E189" s="37"/>
      <c r="F189" s="84"/>
      <c r="G189" s="42"/>
      <c r="H189" s="42"/>
    </row>
    <row r="190" spans="1:8" s="40" customFormat="1" ht="42" customHeight="1">
      <c r="A190" s="33" t="s">
        <v>135</v>
      </c>
      <c r="B190" s="34" t="s">
        <v>359</v>
      </c>
      <c r="C190" s="35" t="s">
        <v>306</v>
      </c>
      <c r="D190" s="36" t="s">
        <v>283</v>
      </c>
      <c r="E190" s="37"/>
      <c r="F190" s="47"/>
      <c r="G190" s="42"/>
      <c r="H190" s="42"/>
    </row>
    <row r="191" spans="1:8" s="40" customFormat="1" ht="42" customHeight="1">
      <c r="A191" s="33" t="s">
        <v>136</v>
      </c>
      <c r="B191" s="43" t="s">
        <v>180</v>
      </c>
      <c r="C191" s="35" t="s">
        <v>216</v>
      </c>
      <c r="D191" s="36"/>
      <c r="E191" s="37" t="s">
        <v>108</v>
      </c>
      <c r="F191" s="47">
        <v>2</v>
      </c>
      <c r="G191" s="39"/>
      <c r="H191" s="42">
        <f>ROUND(G191,2)*F191</f>
        <v>0</v>
      </c>
    </row>
    <row r="192" spans="1:8" s="40" customFormat="1" ht="42" customHeight="1">
      <c r="A192" s="33" t="s">
        <v>18</v>
      </c>
      <c r="B192" s="34" t="s">
        <v>360</v>
      </c>
      <c r="C192" s="35" t="s">
        <v>276</v>
      </c>
      <c r="D192" s="36" t="s">
        <v>283</v>
      </c>
      <c r="E192" s="37" t="s">
        <v>109</v>
      </c>
      <c r="F192" s="47">
        <v>16</v>
      </c>
      <c r="G192" s="39"/>
      <c r="H192" s="42">
        <f>ROUND(G192,2)*F192</f>
        <v>0</v>
      </c>
    </row>
    <row r="193" spans="1:8" s="40" customFormat="1" ht="42" customHeight="1">
      <c r="A193" s="33" t="s">
        <v>23</v>
      </c>
      <c r="B193" s="34" t="s">
        <v>361</v>
      </c>
      <c r="C193" s="35" t="s">
        <v>219</v>
      </c>
      <c r="D193" s="36" t="s">
        <v>283</v>
      </c>
      <c r="E193" s="37"/>
      <c r="F193" s="47"/>
      <c r="G193" s="42"/>
      <c r="H193" s="42"/>
    </row>
    <row r="194" spans="1:8" s="40" customFormat="1" ht="42" customHeight="1">
      <c r="A194" s="33" t="s">
        <v>24</v>
      </c>
      <c r="B194" s="43" t="s">
        <v>180</v>
      </c>
      <c r="C194" s="35" t="s">
        <v>362</v>
      </c>
      <c r="D194" s="36"/>
      <c r="E194" s="37" t="s">
        <v>108</v>
      </c>
      <c r="F194" s="47">
        <v>2</v>
      </c>
      <c r="G194" s="39"/>
      <c r="H194" s="42">
        <f>ROUND(G194,2)*F194</f>
        <v>0</v>
      </c>
    </row>
    <row r="195" spans="1:8" s="40" customFormat="1" ht="34.5" customHeight="1">
      <c r="A195" s="33" t="s">
        <v>223</v>
      </c>
      <c r="B195" s="34" t="s">
        <v>363</v>
      </c>
      <c r="C195" s="35" t="s">
        <v>72</v>
      </c>
      <c r="D195" s="36" t="s">
        <v>283</v>
      </c>
      <c r="E195" s="37" t="s">
        <v>108</v>
      </c>
      <c r="F195" s="47">
        <v>2</v>
      </c>
      <c r="G195" s="39"/>
      <c r="H195" s="42">
        <f>ROUND(G195,2)*F195</f>
        <v>0</v>
      </c>
    </row>
    <row r="196" spans="1:8" s="40" customFormat="1" ht="42" customHeight="1">
      <c r="A196" s="33"/>
      <c r="B196" s="46"/>
      <c r="C196" s="64" t="s">
        <v>128</v>
      </c>
      <c r="D196" s="36"/>
      <c r="E196" s="37"/>
      <c r="F196" s="38"/>
      <c r="G196" s="42"/>
      <c r="H196" s="42"/>
    </row>
    <row r="197" spans="1:8" s="40" customFormat="1" ht="42" customHeight="1">
      <c r="A197" s="33" t="s">
        <v>138</v>
      </c>
      <c r="B197" s="34" t="s">
        <v>364</v>
      </c>
      <c r="C197" s="35" t="s">
        <v>268</v>
      </c>
      <c r="D197" s="36" t="s">
        <v>269</v>
      </c>
      <c r="E197" s="37" t="s">
        <v>108</v>
      </c>
      <c r="F197" s="47">
        <v>7</v>
      </c>
      <c r="G197" s="39"/>
      <c r="H197" s="42">
        <f>ROUND(G197,2)*F197</f>
        <v>0</v>
      </c>
    </row>
    <row r="198" spans="1:8" s="40" customFormat="1" ht="42" customHeight="1">
      <c r="A198" s="33" t="s">
        <v>139</v>
      </c>
      <c r="B198" s="34" t="s">
        <v>365</v>
      </c>
      <c r="C198" s="35" t="s">
        <v>290</v>
      </c>
      <c r="D198" s="36" t="s">
        <v>283</v>
      </c>
      <c r="E198" s="37"/>
      <c r="F198" s="47">
        <v>1</v>
      </c>
      <c r="G198" s="39"/>
      <c r="H198" s="42">
        <f>ROUND(G198,2)*F198</f>
        <v>0</v>
      </c>
    </row>
    <row r="199" spans="1:8" s="40" customFormat="1" ht="42" customHeight="1">
      <c r="A199" s="33" t="s">
        <v>140</v>
      </c>
      <c r="B199" s="34" t="s">
        <v>366</v>
      </c>
      <c r="C199" s="35" t="s">
        <v>272</v>
      </c>
      <c r="D199" s="36" t="s">
        <v>269</v>
      </c>
      <c r="E199" s="37"/>
      <c r="F199" s="47"/>
      <c r="G199" s="42"/>
      <c r="H199" s="42"/>
    </row>
    <row r="200" spans="1:8" s="40" customFormat="1" ht="42" customHeight="1">
      <c r="A200" s="33" t="s">
        <v>141</v>
      </c>
      <c r="B200" s="43" t="s">
        <v>180</v>
      </c>
      <c r="C200" s="35" t="s">
        <v>119</v>
      </c>
      <c r="D200" s="36"/>
      <c r="E200" s="37" t="s">
        <v>108</v>
      </c>
      <c r="F200" s="47">
        <v>2</v>
      </c>
      <c r="G200" s="39"/>
      <c r="H200" s="42">
        <f>ROUND(G200,2)*F200</f>
        <v>0</v>
      </c>
    </row>
    <row r="201" spans="1:8" s="40" customFormat="1" ht="42" customHeight="1">
      <c r="A201" s="33" t="s">
        <v>142</v>
      </c>
      <c r="B201" s="43" t="s">
        <v>181</v>
      </c>
      <c r="C201" s="35" t="s">
        <v>253</v>
      </c>
      <c r="D201" s="36"/>
      <c r="E201" s="37" t="s">
        <v>108</v>
      </c>
      <c r="F201" s="47">
        <v>5</v>
      </c>
      <c r="G201" s="39"/>
      <c r="H201" s="42">
        <f>ROUND(G201,2)*F201</f>
        <v>0</v>
      </c>
    </row>
    <row r="202" spans="1:8" s="40" customFormat="1" ht="42" customHeight="1">
      <c r="A202" s="33" t="s">
        <v>145</v>
      </c>
      <c r="B202" s="34" t="s">
        <v>367</v>
      </c>
      <c r="C202" s="35" t="s">
        <v>332</v>
      </c>
      <c r="D202" s="36" t="s">
        <v>269</v>
      </c>
      <c r="E202" s="37" t="s">
        <v>108</v>
      </c>
      <c r="F202" s="47">
        <v>3</v>
      </c>
      <c r="G202" s="39"/>
      <c r="H202" s="42">
        <f>ROUND(G202,2)*F202</f>
        <v>0</v>
      </c>
    </row>
    <row r="203" spans="1:8" s="40" customFormat="1" ht="42" customHeight="1">
      <c r="A203" s="33" t="s">
        <v>27</v>
      </c>
      <c r="B203" s="34" t="s">
        <v>368</v>
      </c>
      <c r="C203" s="35" t="s">
        <v>282</v>
      </c>
      <c r="D203" s="36" t="s">
        <v>413</v>
      </c>
      <c r="E203" s="37" t="s">
        <v>108</v>
      </c>
      <c r="F203" s="47">
        <v>3</v>
      </c>
      <c r="G203" s="39"/>
      <c r="H203" s="42">
        <f>ROUND(G203,2)*F203</f>
        <v>0</v>
      </c>
    </row>
    <row r="204" spans="1:8" s="40" customFormat="1" ht="42" customHeight="1">
      <c r="A204" s="33"/>
      <c r="B204" s="46"/>
      <c r="C204" s="41" t="s">
        <v>129</v>
      </c>
      <c r="D204" s="36"/>
      <c r="E204" s="37"/>
      <c r="F204" s="47"/>
      <c r="G204" s="42"/>
      <c r="H204" s="42"/>
    </row>
    <row r="205" spans="1:8" s="40" customFormat="1" ht="42" customHeight="1">
      <c r="A205" s="44" t="s">
        <v>146</v>
      </c>
      <c r="B205" s="34" t="s">
        <v>412</v>
      </c>
      <c r="C205" s="35" t="s">
        <v>76</v>
      </c>
      <c r="D205" s="36" t="s">
        <v>311</v>
      </c>
      <c r="E205" s="37"/>
      <c r="F205" s="38"/>
      <c r="G205" s="42"/>
      <c r="H205" s="42"/>
    </row>
    <row r="206" spans="1:8" s="40" customFormat="1" ht="42" customHeight="1">
      <c r="A206" s="44" t="s">
        <v>147</v>
      </c>
      <c r="B206" s="43" t="s">
        <v>180</v>
      </c>
      <c r="C206" s="35" t="s">
        <v>312</v>
      </c>
      <c r="D206" s="36"/>
      <c r="E206" s="37" t="s">
        <v>105</v>
      </c>
      <c r="F206" s="38">
        <v>250</v>
      </c>
      <c r="G206" s="39"/>
      <c r="H206" s="42">
        <f>ROUND(G206,2)*F206</f>
        <v>0</v>
      </c>
    </row>
    <row r="207" spans="1:8" s="40" customFormat="1" ht="42" customHeight="1">
      <c r="A207" s="44" t="s">
        <v>148</v>
      </c>
      <c r="B207" s="43" t="s">
        <v>181</v>
      </c>
      <c r="C207" s="35" t="s">
        <v>313</v>
      </c>
      <c r="D207" s="36"/>
      <c r="E207" s="37" t="s">
        <v>105</v>
      </c>
      <c r="F207" s="38">
        <v>250</v>
      </c>
      <c r="G207" s="39"/>
      <c r="H207" s="42">
        <f>ROUND(G207,2)*F207</f>
        <v>0</v>
      </c>
    </row>
    <row r="208" spans="1:8" s="28" customFormat="1" ht="30" customHeight="1">
      <c r="A208" s="70"/>
      <c r="B208" s="26" t="s">
        <v>1</v>
      </c>
      <c r="C208" s="130" t="str">
        <f>C157</f>
        <v>Stack Street-Barker Boulevard to Barker Boulevard-MAJOR REHABILITATION</v>
      </c>
      <c r="D208" s="131"/>
      <c r="E208" s="131"/>
      <c r="F208" s="132"/>
      <c r="G208" s="85" t="s">
        <v>314</v>
      </c>
      <c r="H208" s="151">
        <f>SUM(H159:H207)</f>
        <v>0</v>
      </c>
    </row>
    <row r="209" spans="1:8" s="28" customFormat="1" ht="30" customHeight="1">
      <c r="A209" s="86"/>
      <c r="B209" s="26" t="s">
        <v>279</v>
      </c>
      <c r="C209" s="130" t="s">
        <v>369</v>
      </c>
      <c r="D209" s="131"/>
      <c r="E209" s="131"/>
      <c r="F209" s="132"/>
      <c r="G209" s="27"/>
      <c r="H209" s="151"/>
    </row>
    <row r="210" spans="1:8" ht="36" customHeight="1">
      <c r="A210" s="22"/>
      <c r="B210" s="29"/>
      <c r="C210" s="30" t="s">
        <v>123</v>
      </c>
      <c r="D210" s="31"/>
      <c r="E210" s="32" t="s">
        <v>100</v>
      </c>
      <c r="F210" s="31" t="s">
        <v>100</v>
      </c>
      <c r="G210" s="24"/>
      <c r="H210" s="150"/>
    </row>
    <row r="211" spans="1:8" s="40" customFormat="1" ht="39.75" customHeight="1">
      <c r="A211" s="33" t="s">
        <v>226</v>
      </c>
      <c r="B211" s="34" t="s">
        <v>57</v>
      </c>
      <c r="C211" s="35" t="s">
        <v>34</v>
      </c>
      <c r="D211" s="36" t="s">
        <v>259</v>
      </c>
      <c r="E211" s="37" t="s">
        <v>106</v>
      </c>
      <c r="F211" s="38">
        <v>500</v>
      </c>
      <c r="G211" s="39"/>
      <c r="H211" s="42">
        <f>ROUND(G211,2)*F211</f>
        <v>0</v>
      </c>
    </row>
    <row r="212" spans="1:8" s="40" customFormat="1" ht="39.75" customHeight="1">
      <c r="A212" s="87" t="s">
        <v>149</v>
      </c>
      <c r="B212" s="34" t="s">
        <v>58</v>
      </c>
      <c r="C212" s="35" t="s">
        <v>28</v>
      </c>
      <c r="D212" s="36" t="s">
        <v>259</v>
      </c>
      <c r="E212" s="37" t="s">
        <v>105</v>
      </c>
      <c r="F212" s="38">
        <v>1050</v>
      </c>
      <c r="G212" s="39"/>
      <c r="H212" s="42">
        <f>ROUND(G212,2)*F212</f>
        <v>0</v>
      </c>
    </row>
    <row r="213" spans="1:8" s="40" customFormat="1" ht="39.75" customHeight="1">
      <c r="A213" s="87" t="s">
        <v>150</v>
      </c>
      <c r="B213" s="34" t="s">
        <v>59</v>
      </c>
      <c r="C213" s="35" t="s">
        <v>36</v>
      </c>
      <c r="D213" s="36" t="s">
        <v>259</v>
      </c>
      <c r="E213" s="37"/>
      <c r="F213" s="38"/>
      <c r="G213" s="42"/>
      <c r="H213" s="42"/>
    </row>
    <row r="214" spans="1:8" s="40" customFormat="1" ht="39.75" customHeight="1">
      <c r="A214" s="33" t="s">
        <v>151</v>
      </c>
      <c r="B214" s="43" t="s">
        <v>180</v>
      </c>
      <c r="C214" s="35" t="s">
        <v>370</v>
      </c>
      <c r="D214" s="36" t="s">
        <v>100</v>
      </c>
      <c r="E214" s="37" t="s">
        <v>107</v>
      </c>
      <c r="F214" s="38">
        <v>500</v>
      </c>
      <c r="G214" s="39"/>
      <c r="H214" s="42">
        <f>ROUND(G214,2)*F214</f>
        <v>0</v>
      </c>
    </row>
    <row r="215" spans="1:8" s="40" customFormat="1" ht="39.75" customHeight="1">
      <c r="A215" s="87" t="s">
        <v>152</v>
      </c>
      <c r="B215" s="34" t="s">
        <v>60</v>
      </c>
      <c r="C215" s="35" t="s">
        <v>174</v>
      </c>
      <c r="D215" s="36" t="s">
        <v>260</v>
      </c>
      <c r="E215" s="37" t="s">
        <v>106</v>
      </c>
      <c r="F215" s="38">
        <v>155</v>
      </c>
      <c r="G215" s="39"/>
      <c r="H215" s="42">
        <f>ROUND(G215,2)*F215</f>
        <v>0</v>
      </c>
    </row>
    <row r="216" spans="1:8" s="40" customFormat="1" ht="39.75" customHeight="1">
      <c r="A216" s="33" t="s">
        <v>153</v>
      </c>
      <c r="B216" s="34" t="s">
        <v>61</v>
      </c>
      <c r="C216" s="35" t="s">
        <v>41</v>
      </c>
      <c r="D216" s="36" t="s">
        <v>259</v>
      </c>
      <c r="E216" s="37" t="s">
        <v>105</v>
      </c>
      <c r="F216" s="38">
        <v>250</v>
      </c>
      <c r="G216" s="39"/>
      <c r="H216" s="42">
        <f>ROUND(G216,2)*F216</f>
        <v>0</v>
      </c>
    </row>
    <row r="217" spans="1:8" s="40" customFormat="1" ht="39.75" customHeight="1">
      <c r="A217" s="33" t="s">
        <v>154</v>
      </c>
      <c r="B217" s="34" t="s">
        <v>62</v>
      </c>
      <c r="C217" s="35" t="s">
        <v>172</v>
      </c>
      <c r="D217" s="36" t="s">
        <v>262</v>
      </c>
      <c r="E217" s="88" t="s">
        <v>105</v>
      </c>
      <c r="F217" s="38">
        <v>1200</v>
      </c>
      <c r="G217" s="39"/>
      <c r="H217" s="42">
        <f>ROUND(G217,2)*F217</f>
        <v>0</v>
      </c>
    </row>
    <row r="218" spans="1:8" s="40" customFormat="1" ht="50.25" customHeight="1">
      <c r="A218" s="89"/>
      <c r="B218" s="90"/>
      <c r="C218" s="91" t="s">
        <v>371</v>
      </c>
      <c r="D218" s="92"/>
      <c r="E218" s="92"/>
      <c r="F218" s="93"/>
      <c r="G218" s="42"/>
      <c r="H218" s="154"/>
    </row>
    <row r="219" spans="1:8" s="40" customFormat="1" ht="42" customHeight="1">
      <c r="A219" s="33" t="s">
        <v>189</v>
      </c>
      <c r="B219" s="34" t="s">
        <v>2</v>
      </c>
      <c r="C219" s="35" t="s">
        <v>372</v>
      </c>
      <c r="D219" s="36" t="s">
        <v>259</v>
      </c>
      <c r="E219" s="37"/>
      <c r="F219" s="38"/>
      <c r="G219" s="42"/>
      <c r="H219" s="42"/>
    </row>
    <row r="220" spans="1:8" s="40" customFormat="1" ht="42" customHeight="1">
      <c r="A220" s="44" t="s">
        <v>227</v>
      </c>
      <c r="B220" s="34" t="s">
        <v>3</v>
      </c>
      <c r="C220" s="35" t="s">
        <v>173</v>
      </c>
      <c r="D220" s="36" t="s">
        <v>100</v>
      </c>
      <c r="E220" s="37" t="s">
        <v>105</v>
      </c>
      <c r="F220" s="38">
        <v>900</v>
      </c>
      <c r="G220" s="39"/>
      <c r="H220" s="42">
        <f>ROUND(G220,2)*F220</f>
        <v>0</v>
      </c>
    </row>
    <row r="221" spans="1:8" s="40" customFormat="1" ht="42" customHeight="1">
      <c r="A221" s="44" t="s">
        <v>157</v>
      </c>
      <c r="B221" s="34" t="s">
        <v>4</v>
      </c>
      <c r="C221" s="35" t="s">
        <v>238</v>
      </c>
      <c r="D221" s="36" t="s">
        <v>79</v>
      </c>
      <c r="E221" s="37"/>
      <c r="F221" s="38"/>
      <c r="G221" s="42"/>
      <c r="H221" s="42"/>
    </row>
    <row r="222" spans="1:8" s="40" customFormat="1" ht="34.5" customHeight="1">
      <c r="A222" s="44" t="s">
        <v>158</v>
      </c>
      <c r="B222" s="34" t="s">
        <v>5</v>
      </c>
      <c r="C222" s="35" t="s">
        <v>114</v>
      </c>
      <c r="D222" s="36"/>
      <c r="E222" s="37" t="s">
        <v>105</v>
      </c>
      <c r="F222" s="38">
        <v>5</v>
      </c>
      <c r="G222" s="39"/>
      <c r="H222" s="42">
        <f>ROUND(G222,2)*F222</f>
        <v>0</v>
      </c>
    </row>
    <row r="223" spans="1:8" s="40" customFormat="1" ht="34.5" customHeight="1">
      <c r="A223" s="44" t="s">
        <v>162</v>
      </c>
      <c r="B223" s="34" t="s">
        <v>6</v>
      </c>
      <c r="C223" s="35" t="s">
        <v>89</v>
      </c>
      <c r="D223" s="36" t="s">
        <v>79</v>
      </c>
      <c r="E223" s="37"/>
      <c r="F223" s="38"/>
      <c r="G223" s="42"/>
      <c r="H223" s="42"/>
    </row>
    <row r="224" spans="1:8" s="40" customFormat="1" ht="34.5" customHeight="1">
      <c r="A224" s="44" t="s">
        <v>163</v>
      </c>
      <c r="B224" s="43" t="s">
        <v>180</v>
      </c>
      <c r="C224" s="35" t="s">
        <v>113</v>
      </c>
      <c r="D224" s="36"/>
      <c r="E224" s="37" t="s">
        <v>108</v>
      </c>
      <c r="F224" s="38">
        <v>10</v>
      </c>
      <c r="G224" s="39"/>
      <c r="H224" s="42">
        <f>ROUND(G224,2)*F224</f>
        <v>0</v>
      </c>
    </row>
    <row r="225" spans="1:8" s="40" customFormat="1" ht="34.5" customHeight="1">
      <c r="A225" s="44" t="s">
        <v>164</v>
      </c>
      <c r="B225" s="34" t="s">
        <v>7</v>
      </c>
      <c r="C225" s="35" t="s">
        <v>90</v>
      </c>
      <c r="D225" s="36" t="s">
        <v>79</v>
      </c>
      <c r="E225" s="37"/>
      <c r="F225" s="38"/>
      <c r="G225" s="42"/>
      <c r="H225" s="42"/>
    </row>
    <row r="226" spans="1:8" s="40" customFormat="1" ht="34.5" customHeight="1">
      <c r="A226" s="44" t="s">
        <v>165</v>
      </c>
      <c r="B226" s="43" t="s">
        <v>180</v>
      </c>
      <c r="C226" s="35" t="s">
        <v>112</v>
      </c>
      <c r="D226" s="36"/>
      <c r="E226" s="37" t="s">
        <v>108</v>
      </c>
      <c r="F226" s="38">
        <v>10</v>
      </c>
      <c r="G226" s="39"/>
      <c r="H226" s="42">
        <f>ROUND(G226,2)*F226</f>
        <v>0</v>
      </c>
    </row>
    <row r="227" spans="1:8" s="40" customFormat="1" ht="38.25" customHeight="1">
      <c r="A227" s="44" t="s">
        <v>131</v>
      </c>
      <c r="B227" s="34" t="s">
        <v>8</v>
      </c>
      <c r="C227" s="35" t="s">
        <v>316</v>
      </c>
      <c r="D227" s="36" t="s">
        <v>317</v>
      </c>
      <c r="E227" s="37"/>
      <c r="F227" s="38"/>
      <c r="G227" s="42"/>
      <c r="H227" s="42"/>
    </row>
    <row r="228" spans="1:8" s="40" customFormat="1" ht="34.5" customHeight="1">
      <c r="A228" s="44" t="s">
        <v>168</v>
      </c>
      <c r="B228" s="43" t="s">
        <v>180</v>
      </c>
      <c r="C228" s="35" t="s">
        <v>175</v>
      </c>
      <c r="D228" s="36" t="s">
        <v>201</v>
      </c>
      <c r="E228" s="37"/>
      <c r="F228" s="38"/>
      <c r="G228" s="42"/>
      <c r="H228" s="42"/>
    </row>
    <row r="229" spans="1:8" s="40" customFormat="1" ht="34.5" customHeight="1">
      <c r="A229" s="44" t="s">
        <v>170</v>
      </c>
      <c r="B229" s="43"/>
      <c r="C229" s="35" t="s">
        <v>373</v>
      </c>
      <c r="D229" s="36"/>
      <c r="E229" s="37" t="s">
        <v>105</v>
      </c>
      <c r="F229" s="38">
        <v>150</v>
      </c>
      <c r="G229" s="39"/>
      <c r="H229" s="42">
        <f>ROUND(G229,2)*F229</f>
        <v>0</v>
      </c>
    </row>
    <row r="230" spans="1:8" s="40" customFormat="1" ht="34.5" customHeight="1">
      <c r="A230" s="44" t="s">
        <v>239</v>
      </c>
      <c r="B230" s="34" t="s">
        <v>9</v>
      </c>
      <c r="C230" s="35" t="s">
        <v>210</v>
      </c>
      <c r="D230" s="36" t="s">
        <v>317</v>
      </c>
      <c r="E230" s="37" t="s">
        <v>105</v>
      </c>
      <c r="F230" s="47">
        <v>10</v>
      </c>
      <c r="G230" s="39"/>
      <c r="H230" s="42">
        <f>ROUND(G230,2)*F230</f>
        <v>0</v>
      </c>
    </row>
    <row r="231" spans="1:8" s="40" customFormat="1" ht="34.5" customHeight="1">
      <c r="A231" s="44" t="s">
        <v>240</v>
      </c>
      <c r="B231" s="34" t="s">
        <v>10</v>
      </c>
      <c r="C231" s="35" t="s">
        <v>211</v>
      </c>
      <c r="D231" s="36" t="s">
        <v>317</v>
      </c>
      <c r="E231" s="37" t="s">
        <v>105</v>
      </c>
      <c r="F231" s="38">
        <v>10</v>
      </c>
      <c r="G231" s="39"/>
      <c r="H231" s="42">
        <f>ROUND(G231,2)*F231</f>
        <v>0</v>
      </c>
    </row>
    <row r="232" spans="1:8" s="40" customFormat="1" ht="34.5" customHeight="1">
      <c r="A232" s="44" t="s">
        <v>234</v>
      </c>
      <c r="B232" s="34" t="s">
        <v>11</v>
      </c>
      <c r="C232" s="35" t="s">
        <v>85</v>
      </c>
      <c r="D232" s="36" t="s">
        <v>301</v>
      </c>
      <c r="E232" s="37"/>
      <c r="F232" s="38"/>
      <c r="G232" s="42"/>
      <c r="H232" s="42"/>
    </row>
    <row r="233" spans="1:8" s="40" customFormat="1" ht="34.5" customHeight="1">
      <c r="A233" s="44" t="s">
        <v>193</v>
      </c>
      <c r="B233" s="43" t="s">
        <v>180</v>
      </c>
      <c r="C233" s="35" t="s">
        <v>374</v>
      </c>
      <c r="D233" s="36" t="s">
        <v>202</v>
      </c>
      <c r="E233" s="37" t="s">
        <v>109</v>
      </c>
      <c r="F233" s="38">
        <v>50</v>
      </c>
      <c r="G233" s="39"/>
      <c r="H233" s="42">
        <f>ROUND(G233,2)*F233</f>
        <v>0</v>
      </c>
    </row>
    <row r="234" spans="1:8" s="40" customFormat="1" ht="34.5" customHeight="1">
      <c r="A234" s="44" t="s">
        <v>242</v>
      </c>
      <c r="B234" s="43" t="s">
        <v>181</v>
      </c>
      <c r="C234" s="35" t="s">
        <v>352</v>
      </c>
      <c r="D234" s="36" t="s">
        <v>353</v>
      </c>
      <c r="E234" s="37" t="s">
        <v>109</v>
      </c>
      <c r="F234" s="38">
        <v>24</v>
      </c>
      <c r="G234" s="39"/>
      <c r="H234" s="42">
        <f>ROUND(G234,2)*F234</f>
        <v>0</v>
      </c>
    </row>
    <row r="235" spans="1:8" s="40" customFormat="1" ht="37.5" customHeight="1">
      <c r="A235" s="44" t="s">
        <v>243</v>
      </c>
      <c r="B235" s="34" t="s">
        <v>12</v>
      </c>
      <c r="C235" s="35" t="s">
        <v>93</v>
      </c>
      <c r="D235" s="36" t="s">
        <v>56</v>
      </c>
      <c r="E235" s="37" t="s">
        <v>105</v>
      </c>
      <c r="F235" s="38">
        <v>10</v>
      </c>
      <c r="G235" s="39"/>
      <c r="H235" s="42">
        <f>ROUND(G235,2)*F235</f>
        <v>0</v>
      </c>
    </row>
    <row r="236" spans="1:8" ht="36" customHeight="1">
      <c r="A236" s="22"/>
      <c r="B236" s="94"/>
      <c r="C236" s="95" t="s">
        <v>125</v>
      </c>
      <c r="D236" s="31"/>
      <c r="E236" s="32"/>
      <c r="F236" s="31"/>
      <c r="G236" s="42"/>
      <c r="H236" s="150"/>
    </row>
    <row r="237" spans="1:8" s="40" customFormat="1" ht="70.5" customHeight="1">
      <c r="A237" s="33" t="s">
        <v>255</v>
      </c>
      <c r="B237" s="34" t="s">
        <v>13</v>
      </c>
      <c r="C237" s="35" t="s">
        <v>375</v>
      </c>
      <c r="D237" s="36" t="s">
        <v>179</v>
      </c>
      <c r="E237" s="37" t="s">
        <v>109</v>
      </c>
      <c r="F237" s="38">
        <v>170</v>
      </c>
      <c r="G237" s="39"/>
      <c r="H237" s="152">
        <f>ROUND(G237,2)*F237</f>
        <v>0</v>
      </c>
    </row>
    <row r="238" spans="1:8" s="40" customFormat="1" ht="66.75" customHeight="1">
      <c r="A238" s="33" t="s">
        <v>200</v>
      </c>
      <c r="B238" s="34" t="s">
        <v>14</v>
      </c>
      <c r="C238" s="35" t="s">
        <v>376</v>
      </c>
      <c r="D238" s="36" t="s">
        <v>377</v>
      </c>
      <c r="E238" s="63" t="s">
        <v>109</v>
      </c>
      <c r="F238" s="38">
        <v>105</v>
      </c>
      <c r="G238" s="39"/>
      <c r="H238" s="152">
        <f>ROUND(G238,2)*F238</f>
        <v>0</v>
      </c>
    </row>
    <row r="239" spans="1:8" s="40" customFormat="1" ht="39.75" customHeight="1">
      <c r="A239" s="33" t="s">
        <v>0</v>
      </c>
      <c r="B239" s="34" t="s">
        <v>15</v>
      </c>
      <c r="C239" s="35" t="s">
        <v>204</v>
      </c>
      <c r="D239" s="36" t="s">
        <v>305</v>
      </c>
      <c r="E239" s="96"/>
      <c r="F239" s="38"/>
      <c r="G239" s="42"/>
      <c r="H239" s="152"/>
    </row>
    <row r="240" spans="1:8" s="40" customFormat="1" ht="39.75" customHeight="1">
      <c r="A240" s="33" t="s">
        <v>205</v>
      </c>
      <c r="B240" s="43" t="s">
        <v>180</v>
      </c>
      <c r="C240" s="35" t="s">
        <v>184</v>
      </c>
      <c r="D240" s="36"/>
      <c r="E240" s="37"/>
      <c r="F240" s="38"/>
      <c r="G240" s="42"/>
      <c r="H240" s="152"/>
    </row>
    <row r="241" spans="1:8" s="40" customFormat="1" ht="39.75" customHeight="1">
      <c r="A241" s="33" t="s">
        <v>206</v>
      </c>
      <c r="B241" s="49"/>
      <c r="C241" s="35" t="s">
        <v>212</v>
      </c>
      <c r="D241" s="36"/>
      <c r="E241" s="37" t="s">
        <v>107</v>
      </c>
      <c r="F241" s="38">
        <v>225</v>
      </c>
      <c r="G241" s="39"/>
      <c r="H241" s="152">
        <f>ROUND(G241,2)*F241</f>
        <v>0</v>
      </c>
    </row>
    <row r="242" spans="1:8" s="40" customFormat="1" ht="39.75" customHeight="1">
      <c r="A242" s="33" t="s">
        <v>207</v>
      </c>
      <c r="B242" s="43" t="s">
        <v>181</v>
      </c>
      <c r="C242" s="35" t="s">
        <v>185</v>
      </c>
      <c r="D242" s="36"/>
      <c r="E242" s="37"/>
      <c r="F242" s="38"/>
      <c r="G242" s="42"/>
      <c r="H242" s="152"/>
    </row>
    <row r="243" spans="1:8" s="40" customFormat="1" ht="39.75" customHeight="1">
      <c r="A243" s="33" t="s">
        <v>209</v>
      </c>
      <c r="B243" s="49"/>
      <c r="C243" s="35" t="s">
        <v>212</v>
      </c>
      <c r="D243" s="36"/>
      <c r="E243" s="37" t="s">
        <v>107</v>
      </c>
      <c r="F243" s="38">
        <v>125</v>
      </c>
      <c r="G243" s="39"/>
      <c r="H243" s="152">
        <f>ROUND(G243,2)*F243</f>
        <v>0</v>
      </c>
    </row>
    <row r="244" spans="1:8" ht="36" customHeight="1">
      <c r="A244" s="22"/>
      <c r="B244" s="94"/>
      <c r="C244" s="95" t="s">
        <v>126</v>
      </c>
      <c r="D244" s="31"/>
      <c r="E244" s="97"/>
      <c r="F244" s="31"/>
      <c r="G244" s="42"/>
      <c r="H244" s="150"/>
    </row>
    <row r="245" spans="1:8" s="40" customFormat="1" ht="34.5" customHeight="1">
      <c r="A245" s="33" t="s">
        <v>256</v>
      </c>
      <c r="B245" s="34" t="s">
        <v>220</v>
      </c>
      <c r="C245" s="35" t="s">
        <v>378</v>
      </c>
      <c r="D245" s="83" t="s">
        <v>274</v>
      </c>
      <c r="E245" s="37" t="s">
        <v>358</v>
      </c>
      <c r="F245" s="84">
        <v>25</v>
      </c>
      <c r="G245" s="39"/>
      <c r="H245" s="152">
        <f>ROUND(G245,2)*F245</f>
        <v>0</v>
      </c>
    </row>
    <row r="246" spans="1:8" ht="48" customHeight="1">
      <c r="A246" s="22"/>
      <c r="B246" s="94"/>
      <c r="C246" s="95" t="s">
        <v>127</v>
      </c>
      <c r="D246" s="31"/>
      <c r="E246" s="97"/>
      <c r="F246" s="31"/>
      <c r="G246" s="42"/>
      <c r="H246" s="150"/>
    </row>
    <row r="247" spans="1:8" s="40" customFormat="1" ht="34.5" customHeight="1">
      <c r="A247" s="33" t="s">
        <v>133</v>
      </c>
      <c r="B247" s="34" t="s">
        <v>221</v>
      </c>
      <c r="C247" s="35" t="s">
        <v>379</v>
      </c>
      <c r="D247" s="36" t="s">
        <v>283</v>
      </c>
      <c r="E247" s="37"/>
      <c r="F247" s="47"/>
      <c r="G247" s="42"/>
      <c r="H247" s="152"/>
    </row>
    <row r="248" spans="1:8" s="40" customFormat="1" ht="34.5" customHeight="1">
      <c r="A248" s="33" t="s">
        <v>134</v>
      </c>
      <c r="B248" s="43" t="s">
        <v>180</v>
      </c>
      <c r="C248" s="35" t="s">
        <v>214</v>
      </c>
      <c r="D248" s="36"/>
      <c r="E248" s="37" t="s">
        <v>108</v>
      </c>
      <c r="F248" s="47">
        <v>2</v>
      </c>
      <c r="G248" s="39"/>
      <c r="H248" s="152">
        <f>ROUND(G248,2)*F248</f>
        <v>0</v>
      </c>
    </row>
    <row r="249" spans="1:8" s="40" customFormat="1" ht="34.5" customHeight="1">
      <c r="A249" s="33" t="s">
        <v>137</v>
      </c>
      <c r="B249" s="34" t="s">
        <v>222</v>
      </c>
      <c r="C249" s="35" t="s">
        <v>217</v>
      </c>
      <c r="D249" s="36" t="s">
        <v>283</v>
      </c>
      <c r="E249" s="37"/>
      <c r="F249" s="47"/>
      <c r="G249" s="42"/>
      <c r="H249" s="152"/>
    </row>
    <row r="250" spans="1:8" s="40" customFormat="1" ht="34.5" customHeight="1">
      <c r="A250" s="33" t="s">
        <v>16</v>
      </c>
      <c r="B250" s="43" t="s">
        <v>180</v>
      </c>
      <c r="C250" s="35" t="s">
        <v>380</v>
      </c>
      <c r="D250" s="36"/>
      <c r="E250" s="37" t="s">
        <v>358</v>
      </c>
      <c r="F250" s="47">
        <v>12</v>
      </c>
      <c r="G250" s="39"/>
      <c r="H250" s="152">
        <f>ROUND(G250,2)*F250</f>
        <v>0</v>
      </c>
    </row>
    <row r="251" spans="1:8" s="40" customFormat="1" ht="34.5" customHeight="1">
      <c r="A251" s="33"/>
      <c r="B251" s="43"/>
      <c r="C251" s="35" t="s">
        <v>381</v>
      </c>
      <c r="D251" s="36"/>
      <c r="E251" s="37"/>
      <c r="F251" s="47"/>
      <c r="G251" s="42"/>
      <c r="H251" s="152"/>
    </row>
    <row r="252" spans="1:8" s="40" customFormat="1" ht="34.5" customHeight="1">
      <c r="A252" s="33" t="s">
        <v>21</v>
      </c>
      <c r="B252" s="34" t="s">
        <v>249</v>
      </c>
      <c r="C252" s="35" t="s">
        <v>218</v>
      </c>
      <c r="D252" s="36" t="s">
        <v>283</v>
      </c>
      <c r="E252" s="37"/>
      <c r="F252" s="47"/>
      <c r="G252" s="42"/>
      <c r="H252" s="152"/>
    </row>
    <row r="253" spans="1:8" s="40" customFormat="1" ht="34.5" customHeight="1">
      <c r="A253" s="33" t="s">
        <v>22</v>
      </c>
      <c r="B253" s="43" t="s">
        <v>180</v>
      </c>
      <c r="C253" s="35" t="s">
        <v>382</v>
      </c>
      <c r="D253" s="36"/>
      <c r="E253" s="37" t="s">
        <v>108</v>
      </c>
      <c r="F253" s="47">
        <v>2</v>
      </c>
      <c r="G253" s="39"/>
      <c r="H253" s="152">
        <f>ROUND(G253,2)*F253</f>
        <v>0</v>
      </c>
    </row>
    <row r="254" spans="1:8" s="40" customFormat="1" ht="34.5" customHeight="1">
      <c r="A254" s="33" t="s">
        <v>223</v>
      </c>
      <c r="B254" s="34" t="s">
        <v>257</v>
      </c>
      <c r="C254" s="35" t="s">
        <v>72</v>
      </c>
      <c r="D254" s="36" t="s">
        <v>283</v>
      </c>
      <c r="E254" s="37" t="s">
        <v>108</v>
      </c>
      <c r="F254" s="47">
        <v>2</v>
      </c>
      <c r="G254" s="39"/>
      <c r="H254" s="152">
        <f>ROUND(G254,2)*F254</f>
        <v>0</v>
      </c>
    </row>
    <row r="255" spans="1:8" s="40" customFormat="1" ht="34.5" customHeight="1">
      <c r="A255" s="33" t="s">
        <v>224</v>
      </c>
      <c r="B255" s="34" t="s">
        <v>284</v>
      </c>
      <c r="C255" s="98" t="s">
        <v>171</v>
      </c>
      <c r="D255" s="36" t="s">
        <v>261</v>
      </c>
      <c r="E255" s="37" t="s">
        <v>109</v>
      </c>
      <c r="F255" s="47">
        <v>24</v>
      </c>
      <c r="G255" s="39"/>
      <c r="H255" s="152">
        <f>ROUND(G255,2)*F255</f>
        <v>0</v>
      </c>
    </row>
    <row r="256" spans="1:8" ht="36" customHeight="1">
      <c r="A256" s="22"/>
      <c r="B256" s="99"/>
      <c r="C256" s="95" t="s">
        <v>128</v>
      </c>
      <c r="D256" s="31"/>
      <c r="E256" s="97"/>
      <c r="F256" s="31"/>
      <c r="G256" s="42"/>
      <c r="H256" s="150"/>
    </row>
    <row r="257" spans="1:9" s="40" customFormat="1" ht="34.5" customHeight="1">
      <c r="A257" s="33" t="s">
        <v>138</v>
      </c>
      <c r="B257" s="34" t="s">
        <v>287</v>
      </c>
      <c r="C257" s="35" t="s">
        <v>268</v>
      </c>
      <c r="D257" s="36" t="s">
        <v>269</v>
      </c>
      <c r="E257" s="37" t="s">
        <v>108</v>
      </c>
      <c r="F257" s="47">
        <v>4</v>
      </c>
      <c r="G257" s="39"/>
      <c r="H257" s="152">
        <f aca="true" t="shared" si="0" ref="H257:H264">ROUND(G257,2)*F257</f>
        <v>0</v>
      </c>
      <c r="I257" s="53"/>
    </row>
    <row r="258" spans="1:8" s="40" customFormat="1" ht="35.25" customHeight="1">
      <c r="A258" s="33" t="s">
        <v>139</v>
      </c>
      <c r="B258" s="34" t="s">
        <v>288</v>
      </c>
      <c r="C258" s="35" t="s">
        <v>290</v>
      </c>
      <c r="D258" s="36" t="s">
        <v>283</v>
      </c>
      <c r="E258" s="37"/>
      <c r="F258" s="47"/>
      <c r="G258" s="42"/>
      <c r="H258" s="152">
        <f t="shared" si="0"/>
        <v>0</v>
      </c>
    </row>
    <row r="259" spans="1:8" s="40" customFormat="1" ht="35.25" customHeight="1">
      <c r="A259" s="33" t="s">
        <v>291</v>
      </c>
      <c r="B259" s="43" t="s">
        <v>180</v>
      </c>
      <c r="C259" s="35" t="s">
        <v>310</v>
      </c>
      <c r="D259" s="36"/>
      <c r="E259" s="37" t="s">
        <v>110</v>
      </c>
      <c r="F259" s="47">
        <v>1</v>
      </c>
      <c r="G259" s="39"/>
      <c r="H259" s="152">
        <f t="shared" si="0"/>
        <v>0</v>
      </c>
    </row>
    <row r="260" spans="1:8" s="40" customFormat="1" ht="34.5" customHeight="1">
      <c r="A260" s="33" t="s">
        <v>140</v>
      </c>
      <c r="B260" s="34" t="s">
        <v>289</v>
      </c>
      <c r="C260" s="35" t="s">
        <v>272</v>
      </c>
      <c r="D260" s="36" t="s">
        <v>269</v>
      </c>
      <c r="E260" s="37"/>
      <c r="F260" s="47"/>
      <c r="G260" s="42"/>
      <c r="H260" s="152">
        <f t="shared" si="0"/>
        <v>0</v>
      </c>
    </row>
    <row r="261" spans="1:8" s="40" customFormat="1" ht="34.5" customHeight="1">
      <c r="A261" s="33" t="s">
        <v>142</v>
      </c>
      <c r="B261" s="43" t="s">
        <v>180</v>
      </c>
      <c r="C261" s="35" t="s">
        <v>253</v>
      </c>
      <c r="D261" s="36"/>
      <c r="E261" s="37" t="s">
        <v>108</v>
      </c>
      <c r="F261" s="47">
        <v>8</v>
      </c>
      <c r="G261" s="39"/>
      <c r="H261" s="152">
        <f t="shared" si="0"/>
        <v>0</v>
      </c>
    </row>
    <row r="262" spans="1:8" s="40" customFormat="1" ht="34.5" customHeight="1">
      <c r="A262" s="33" t="s">
        <v>144</v>
      </c>
      <c r="B262" s="34" t="s">
        <v>383</v>
      </c>
      <c r="C262" s="35" t="s">
        <v>270</v>
      </c>
      <c r="D262" s="36" t="s">
        <v>269</v>
      </c>
      <c r="E262" s="37" t="s">
        <v>108</v>
      </c>
      <c r="F262" s="47">
        <v>2</v>
      </c>
      <c r="G262" s="39"/>
      <c r="H262" s="152">
        <f t="shared" si="0"/>
        <v>0</v>
      </c>
    </row>
    <row r="263" spans="1:8" s="40" customFormat="1" ht="34.5" customHeight="1">
      <c r="A263" s="33" t="s">
        <v>145</v>
      </c>
      <c r="B263" s="34" t="s">
        <v>384</v>
      </c>
      <c r="C263" s="35" t="s">
        <v>271</v>
      </c>
      <c r="D263" s="36" t="s">
        <v>269</v>
      </c>
      <c r="E263" s="37" t="s">
        <v>108</v>
      </c>
      <c r="F263" s="47">
        <v>3</v>
      </c>
      <c r="G263" s="39"/>
      <c r="H263" s="152">
        <f t="shared" si="0"/>
        <v>0</v>
      </c>
    </row>
    <row r="264" spans="1:8" s="40" customFormat="1" ht="34.5" customHeight="1">
      <c r="A264" s="33" t="s">
        <v>27</v>
      </c>
      <c r="B264" s="34" t="s">
        <v>385</v>
      </c>
      <c r="C264" s="35" t="s">
        <v>282</v>
      </c>
      <c r="D264" s="36" t="s">
        <v>269</v>
      </c>
      <c r="E264" s="37" t="s">
        <v>108</v>
      </c>
      <c r="F264" s="47">
        <v>2</v>
      </c>
      <c r="G264" s="39"/>
      <c r="H264" s="152">
        <f t="shared" si="0"/>
        <v>0</v>
      </c>
    </row>
    <row r="265" spans="1:8" ht="36" customHeight="1">
      <c r="A265" s="22"/>
      <c r="B265" s="29"/>
      <c r="C265" s="95" t="s">
        <v>129</v>
      </c>
      <c r="D265" s="31"/>
      <c r="E265" s="100"/>
      <c r="F265" s="31"/>
      <c r="G265" s="42"/>
      <c r="H265" s="150"/>
    </row>
    <row r="266" spans="1:8" s="40" customFormat="1" ht="34.5" customHeight="1">
      <c r="A266" s="44" t="s">
        <v>146</v>
      </c>
      <c r="B266" s="34" t="s">
        <v>386</v>
      </c>
      <c r="C266" s="35" t="s">
        <v>76</v>
      </c>
      <c r="D266" s="36" t="s">
        <v>311</v>
      </c>
      <c r="E266" s="37"/>
      <c r="F266" s="38"/>
      <c r="G266" s="42"/>
      <c r="H266" s="42"/>
    </row>
    <row r="267" spans="1:8" s="40" customFormat="1" ht="34.5" customHeight="1">
      <c r="A267" s="44" t="s">
        <v>147</v>
      </c>
      <c r="B267" s="43" t="s">
        <v>180</v>
      </c>
      <c r="C267" s="35" t="s">
        <v>121</v>
      </c>
      <c r="D267" s="36"/>
      <c r="E267" s="37" t="s">
        <v>105</v>
      </c>
      <c r="F267" s="38">
        <v>50</v>
      </c>
      <c r="G267" s="39"/>
      <c r="H267" s="152">
        <f>ROUND(G267,2)*F267</f>
        <v>0</v>
      </c>
    </row>
    <row r="268" spans="1:8" s="40" customFormat="1" ht="34.5" customHeight="1">
      <c r="A268" s="44" t="s">
        <v>148</v>
      </c>
      <c r="B268" s="43" t="s">
        <v>181</v>
      </c>
      <c r="C268" s="35" t="s">
        <v>122</v>
      </c>
      <c r="D268" s="36"/>
      <c r="E268" s="37" t="s">
        <v>105</v>
      </c>
      <c r="F268" s="38">
        <v>200</v>
      </c>
      <c r="G268" s="39"/>
      <c r="H268" s="42">
        <f>ROUND(G268,2)*F268</f>
        <v>0</v>
      </c>
    </row>
    <row r="269" spans="1:8" s="28" customFormat="1" ht="30" customHeight="1">
      <c r="A269" s="70"/>
      <c r="B269" s="26" t="s">
        <v>279</v>
      </c>
      <c r="C269" s="130" t="str">
        <f>C209</f>
        <v>Parkdale Street-Ness Avenue to 140 m North of Ness Avenue-MAJOR RECONSTRUCTION</v>
      </c>
      <c r="D269" s="131"/>
      <c r="E269" s="131"/>
      <c r="F269" s="132"/>
      <c r="G269" s="71" t="s">
        <v>314</v>
      </c>
      <c r="H269" s="151">
        <f>SUM(H211:H268)</f>
        <v>0</v>
      </c>
    </row>
    <row r="270" spans="1:8" ht="36" customHeight="1">
      <c r="A270" s="101"/>
      <c r="B270" s="26" t="s">
        <v>280</v>
      </c>
      <c r="C270" s="130" t="s">
        <v>387</v>
      </c>
      <c r="D270" s="131"/>
      <c r="E270" s="131"/>
      <c r="F270" s="132"/>
      <c r="G270" s="27"/>
      <c r="H270" s="151"/>
    </row>
    <row r="271" spans="1:8" s="40" customFormat="1" ht="34.5" customHeight="1">
      <c r="A271" s="55"/>
      <c r="B271" s="73"/>
      <c r="C271" s="74" t="s">
        <v>123</v>
      </c>
      <c r="D271" s="75"/>
      <c r="E271" s="75"/>
      <c r="F271" s="76"/>
      <c r="G271" s="77"/>
      <c r="H271" s="60"/>
    </row>
    <row r="272" spans="1:8" s="40" customFormat="1" ht="34.5" customHeight="1">
      <c r="A272" s="33" t="s">
        <v>153</v>
      </c>
      <c r="B272" s="34" t="s">
        <v>63</v>
      </c>
      <c r="C272" s="35" t="s">
        <v>41</v>
      </c>
      <c r="D272" s="36" t="s">
        <v>259</v>
      </c>
      <c r="E272" s="37" t="s">
        <v>105</v>
      </c>
      <c r="F272" s="38">
        <v>1000</v>
      </c>
      <c r="G272" s="39"/>
      <c r="H272" s="42">
        <f>ROUND(G272,2)*F272</f>
        <v>0</v>
      </c>
    </row>
    <row r="273" spans="1:8" s="40" customFormat="1" ht="34.5" customHeight="1">
      <c r="A273" s="33"/>
      <c r="B273" s="34"/>
      <c r="C273" s="41" t="s">
        <v>334</v>
      </c>
      <c r="D273" s="36"/>
      <c r="E273" s="37"/>
      <c r="F273" s="38"/>
      <c r="G273" s="42"/>
      <c r="H273" s="42"/>
    </row>
    <row r="274" spans="1:8" s="40" customFormat="1" ht="34.5" customHeight="1">
      <c r="A274" s="44" t="s">
        <v>155</v>
      </c>
      <c r="B274" s="34" t="s">
        <v>64</v>
      </c>
      <c r="C274" s="35" t="s">
        <v>237</v>
      </c>
      <c r="D274" s="36" t="s">
        <v>250</v>
      </c>
      <c r="E274" s="37"/>
      <c r="F274" s="38"/>
      <c r="G274" s="42"/>
      <c r="H274" s="42"/>
    </row>
    <row r="275" spans="1:8" s="40" customFormat="1" ht="34.5" customHeight="1">
      <c r="A275" s="44" t="s">
        <v>156</v>
      </c>
      <c r="B275" s="43" t="s">
        <v>180</v>
      </c>
      <c r="C275" s="35" t="s">
        <v>118</v>
      </c>
      <c r="D275" s="36" t="s">
        <v>100</v>
      </c>
      <c r="E275" s="37" t="s">
        <v>105</v>
      </c>
      <c r="F275" s="38">
        <v>500</v>
      </c>
      <c r="G275" s="39"/>
      <c r="H275" s="42">
        <f>ROUND(G275,2)*F275</f>
        <v>0</v>
      </c>
    </row>
    <row r="276" spans="1:8" s="40" customFormat="1" ht="34.5" customHeight="1">
      <c r="A276" s="44" t="s">
        <v>157</v>
      </c>
      <c r="B276" s="34" t="s">
        <v>65</v>
      </c>
      <c r="C276" s="35" t="s">
        <v>238</v>
      </c>
      <c r="D276" s="36" t="s">
        <v>250</v>
      </c>
      <c r="E276" s="37"/>
      <c r="F276" s="38"/>
      <c r="G276" s="42"/>
      <c r="H276" s="42"/>
    </row>
    <row r="277" spans="1:8" s="40" customFormat="1" ht="34.5" customHeight="1">
      <c r="A277" s="44" t="s">
        <v>158</v>
      </c>
      <c r="B277" s="43" t="s">
        <v>180</v>
      </c>
      <c r="C277" s="35" t="s">
        <v>114</v>
      </c>
      <c r="D277" s="36" t="s">
        <v>100</v>
      </c>
      <c r="E277" s="37" t="s">
        <v>105</v>
      </c>
      <c r="F277" s="38">
        <v>5</v>
      </c>
      <c r="G277" s="39"/>
      <c r="H277" s="42">
        <f>ROUND(G277,2)*F277</f>
        <v>0</v>
      </c>
    </row>
    <row r="278" spans="1:8" s="40" customFormat="1" ht="34.5" customHeight="1">
      <c r="A278" s="44" t="s">
        <v>159</v>
      </c>
      <c r="B278" s="43" t="s">
        <v>181</v>
      </c>
      <c r="C278" s="35" t="s">
        <v>115</v>
      </c>
      <c r="D278" s="36" t="s">
        <v>100</v>
      </c>
      <c r="E278" s="37" t="s">
        <v>105</v>
      </c>
      <c r="F278" s="38">
        <v>165</v>
      </c>
      <c r="G278" s="39"/>
      <c r="H278" s="42">
        <f>ROUND(G278,2)*F278</f>
        <v>0</v>
      </c>
    </row>
    <row r="279" spans="1:8" s="40" customFormat="1" ht="34.5" customHeight="1">
      <c r="A279" s="44" t="s">
        <v>161</v>
      </c>
      <c r="B279" s="43" t="s">
        <v>182</v>
      </c>
      <c r="C279" s="35" t="s">
        <v>117</v>
      </c>
      <c r="D279" s="36" t="s">
        <v>100</v>
      </c>
      <c r="E279" s="37" t="s">
        <v>105</v>
      </c>
      <c r="F279" s="38">
        <v>50</v>
      </c>
      <c r="G279" s="39"/>
      <c r="H279" s="42">
        <f>ROUND(G279,2)*F279</f>
        <v>0</v>
      </c>
    </row>
    <row r="280" spans="1:8" s="40" customFormat="1" ht="34.5" customHeight="1">
      <c r="A280" s="44" t="s">
        <v>162</v>
      </c>
      <c r="B280" s="34" t="s">
        <v>66</v>
      </c>
      <c r="C280" s="35" t="s">
        <v>89</v>
      </c>
      <c r="D280" s="36" t="s">
        <v>79</v>
      </c>
      <c r="E280" s="37"/>
      <c r="F280" s="38"/>
      <c r="G280" s="42"/>
      <c r="H280" s="42"/>
    </row>
    <row r="281" spans="1:8" s="40" customFormat="1" ht="34.5" customHeight="1">
      <c r="A281" s="44" t="s">
        <v>163</v>
      </c>
      <c r="B281" s="43" t="s">
        <v>180</v>
      </c>
      <c r="C281" s="35" t="s">
        <v>113</v>
      </c>
      <c r="D281" s="36" t="s">
        <v>100</v>
      </c>
      <c r="E281" s="37" t="s">
        <v>108</v>
      </c>
      <c r="F281" s="38">
        <v>200</v>
      </c>
      <c r="G281" s="39"/>
      <c r="H281" s="42">
        <f>ROUND(G281,2)*F281</f>
        <v>0</v>
      </c>
    </row>
    <row r="282" spans="1:8" s="40" customFormat="1" ht="34.5" customHeight="1">
      <c r="A282" s="44" t="s">
        <v>164</v>
      </c>
      <c r="B282" s="34" t="s">
        <v>67</v>
      </c>
      <c r="C282" s="35" t="s">
        <v>90</v>
      </c>
      <c r="D282" s="36" t="s">
        <v>79</v>
      </c>
      <c r="E282" s="37"/>
      <c r="F282" s="38"/>
      <c r="G282" s="42"/>
      <c r="H282" s="42"/>
    </row>
    <row r="283" spans="1:8" s="40" customFormat="1" ht="46.5" customHeight="1">
      <c r="A283" s="44" t="s">
        <v>165</v>
      </c>
      <c r="B283" s="43" t="s">
        <v>180</v>
      </c>
      <c r="C283" s="35" t="s">
        <v>112</v>
      </c>
      <c r="D283" s="36" t="s">
        <v>100</v>
      </c>
      <c r="E283" s="37" t="s">
        <v>108</v>
      </c>
      <c r="F283" s="38">
        <v>200</v>
      </c>
      <c r="G283" s="39"/>
      <c r="H283" s="42">
        <f>ROUND(G283,2)*F283</f>
        <v>0</v>
      </c>
    </row>
    <row r="284" spans="1:8" s="40" customFormat="1" ht="34.5" customHeight="1">
      <c r="A284" s="44" t="s">
        <v>131</v>
      </c>
      <c r="B284" s="34" t="s">
        <v>258</v>
      </c>
      <c r="C284" s="35" t="s">
        <v>176</v>
      </c>
      <c r="D284" s="36" t="s">
        <v>388</v>
      </c>
      <c r="E284" s="37"/>
      <c r="F284" s="38"/>
      <c r="G284" s="42"/>
      <c r="H284" s="42"/>
    </row>
    <row r="285" spans="1:8" s="40" customFormat="1" ht="34.5" customHeight="1">
      <c r="A285" s="44" t="s">
        <v>168</v>
      </c>
      <c r="B285" s="43" t="s">
        <v>180</v>
      </c>
      <c r="C285" s="35" t="s">
        <v>175</v>
      </c>
      <c r="D285" s="36" t="s">
        <v>201</v>
      </c>
      <c r="E285" s="37"/>
      <c r="F285" s="38"/>
      <c r="G285" s="42"/>
      <c r="H285" s="42"/>
    </row>
    <row r="286" spans="1:8" s="40" customFormat="1" ht="50.25" customHeight="1">
      <c r="A286" s="44" t="s">
        <v>170</v>
      </c>
      <c r="B286" s="49"/>
      <c r="C286" s="35" t="s">
        <v>373</v>
      </c>
      <c r="D286" s="36"/>
      <c r="E286" s="37" t="s">
        <v>105</v>
      </c>
      <c r="F286" s="38">
        <v>20</v>
      </c>
      <c r="G286" s="39"/>
      <c r="H286" s="42">
        <f>ROUND(G286,2)*F286</f>
        <v>0</v>
      </c>
    </row>
    <row r="287" spans="1:8" s="40" customFormat="1" ht="34.5" customHeight="1">
      <c r="A287" s="44" t="s">
        <v>241</v>
      </c>
      <c r="B287" s="34" t="s">
        <v>68</v>
      </c>
      <c r="C287" s="35" t="s">
        <v>177</v>
      </c>
      <c r="D287" s="36" t="s">
        <v>301</v>
      </c>
      <c r="E287" s="37"/>
      <c r="F287" s="38"/>
      <c r="G287" s="42"/>
      <c r="H287" s="42"/>
    </row>
    <row r="288" spans="1:8" s="40" customFormat="1" ht="34.5" customHeight="1">
      <c r="A288" s="44" t="s">
        <v>229</v>
      </c>
      <c r="B288" s="43" t="s">
        <v>180</v>
      </c>
      <c r="C288" s="35" t="s">
        <v>203</v>
      </c>
      <c r="D288" s="36" t="s">
        <v>100</v>
      </c>
      <c r="E288" s="37" t="s">
        <v>109</v>
      </c>
      <c r="F288" s="38">
        <v>370</v>
      </c>
      <c r="G288" s="39"/>
      <c r="H288" s="42">
        <f>ROUND(G288,2)*F288</f>
        <v>0</v>
      </c>
    </row>
    <row r="289" spans="1:8" s="40" customFormat="1" ht="34.5" customHeight="1">
      <c r="A289" s="44" t="s">
        <v>190</v>
      </c>
      <c r="B289" s="34" t="s">
        <v>69</v>
      </c>
      <c r="C289" s="35" t="s">
        <v>178</v>
      </c>
      <c r="D289" s="36" t="s">
        <v>301</v>
      </c>
      <c r="E289" s="61"/>
      <c r="F289" s="79"/>
      <c r="G289" s="42"/>
      <c r="H289" s="153"/>
    </row>
    <row r="290" spans="1:8" s="40" customFormat="1" ht="34.5" customHeight="1">
      <c r="A290" s="44" t="s">
        <v>192</v>
      </c>
      <c r="B290" s="43" t="s">
        <v>180</v>
      </c>
      <c r="C290" s="35" t="s">
        <v>352</v>
      </c>
      <c r="D290" s="36" t="s">
        <v>186</v>
      </c>
      <c r="E290" s="37" t="s">
        <v>109</v>
      </c>
      <c r="F290" s="38">
        <v>6</v>
      </c>
      <c r="G290" s="39"/>
      <c r="H290" s="42">
        <f>ROUND(G290,2)*F290</f>
        <v>0</v>
      </c>
    </row>
    <row r="291" spans="1:8" s="40" customFormat="1" ht="34.5" customHeight="1">
      <c r="A291" s="44" t="s">
        <v>235</v>
      </c>
      <c r="B291" s="43" t="s">
        <v>181</v>
      </c>
      <c r="C291" s="35" t="s">
        <v>336</v>
      </c>
      <c r="D291" s="36" t="s">
        <v>213</v>
      </c>
      <c r="E291" s="37"/>
      <c r="F291" s="38"/>
      <c r="G291" s="42"/>
      <c r="H291" s="42"/>
    </row>
    <row r="292" spans="1:8" s="40" customFormat="1" ht="34.5" customHeight="1">
      <c r="A292" s="44" t="s">
        <v>236</v>
      </c>
      <c r="B292" s="49"/>
      <c r="C292" s="35" t="s">
        <v>321</v>
      </c>
      <c r="D292" s="36"/>
      <c r="E292" s="37" t="s">
        <v>109</v>
      </c>
      <c r="F292" s="38">
        <v>275</v>
      </c>
      <c r="G292" s="39"/>
      <c r="H292" s="42">
        <f>ROUND(G292,2)*F292</f>
        <v>0</v>
      </c>
    </row>
    <row r="293" spans="1:8" s="40" customFormat="1" ht="34.5" customHeight="1">
      <c r="A293" s="44"/>
      <c r="B293" s="49"/>
      <c r="C293" s="35" t="s">
        <v>322</v>
      </c>
      <c r="D293" s="49"/>
      <c r="E293" s="37" t="s">
        <v>109</v>
      </c>
      <c r="F293" s="47">
        <v>95</v>
      </c>
      <c r="G293" s="39"/>
      <c r="H293" s="42">
        <f>ROUND(G293,2)*F293</f>
        <v>0</v>
      </c>
    </row>
    <row r="294" spans="1:8" s="40" customFormat="1" ht="45" customHeight="1">
      <c r="A294" s="44" t="s">
        <v>243</v>
      </c>
      <c r="B294" s="34" t="s">
        <v>232</v>
      </c>
      <c r="C294" s="35" t="s">
        <v>93</v>
      </c>
      <c r="D294" s="36" t="s">
        <v>56</v>
      </c>
      <c r="E294" s="37" t="s">
        <v>105</v>
      </c>
      <c r="F294" s="38">
        <v>15</v>
      </c>
      <c r="G294" s="39"/>
      <c r="H294" s="42">
        <f>ROUND(G294,2)*F294</f>
        <v>0</v>
      </c>
    </row>
    <row r="295" spans="1:8" s="40" customFormat="1" ht="34.5" customHeight="1">
      <c r="A295" s="44"/>
      <c r="B295" s="49"/>
      <c r="C295" s="41" t="s">
        <v>304</v>
      </c>
      <c r="D295" s="49"/>
      <c r="E295" s="63"/>
      <c r="F295" s="47"/>
      <c r="G295" s="42"/>
      <c r="H295" s="42"/>
    </row>
    <row r="296" spans="1:8" s="40" customFormat="1" ht="34.5" customHeight="1">
      <c r="A296" s="33" t="s">
        <v>0</v>
      </c>
      <c r="B296" s="34" t="s">
        <v>70</v>
      </c>
      <c r="C296" s="35" t="s">
        <v>204</v>
      </c>
      <c r="D296" s="36" t="s">
        <v>305</v>
      </c>
      <c r="E296" s="51"/>
      <c r="F296" s="38"/>
      <c r="G296" s="42"/>
      <c r="H296" s="152"/>
    </row>
    <row r="297" spans="1:8" s="40" customFormat="1" ht="34.5" customHeight="1">
      <c r="A297" s="33" t="s">
        <v>205</v>
      </c>
      <c r="B297" s="43" t="s">
        <v>180</v>
      </c>
      <c r="C297" s="35" t="s">
        <v>324</v>
      </c>
      <c r="D297" s="36"/>
      <c r="E297" s="37"/>
      <c r="F297" s="38"/>
      <c r="G297" s="42"/>
      <c r="H297" s="152"/>
    </row>
    <row r="298" spans="1:8" s="40" customFormat="1" ht="34.5" customHeight="1">
      <c r="A298" s="33" t="s">
        <v>206</v>
      </c>
      <c r="B298" s="49"/>
      <c r="C298" s="35" t="s">
        <v>212</v>
      </c>
      <c r="D298" s="36"/>
      <c r="E298" s="37" t="s">
        <v>107</v>
      </c>
      <c r="F298" s="38">
        <v>350</v>
      </c>
      <c r="G298" s="39"/>
      <c r="H298" s="152">
        <f>ROUND(G298,2)*F298</f>
        <v>0</v>
      </c>
    </row>
    <row r="299" spans="1:8" s="40" customFormat="1" ht="34.5" customHeight="1">
      <c r="A299" s="33" t="s">
        <v>207</v>
      </c>
      <c r="B299" s="43" t="s">
        <v>181</v>
      </c>
      <c r="C299" s="35" t="s">
        <v>185</v>
      </c>
      <c r="D299" s="36"/>
      <c r="E299" s="37"/>
      <c r="F299" s="38"/>
      <c r="G299" s="42"/>
      <c r="H299" s="152"/>
    </row>
    <row r="300" spans="1:8" s="40" customFormat="1" ht="33" customHeight="1">
      <c r="A300" s="33" t="s">
        <v>208</v>
      </c>
      <c r="B300" s="49"/>
      <c r="C300" s="35" t="s">
        <v>212</v>
      </c>
      <c r="D300" s="36"/>
      <c r="E300" s="37" t="s">
        <v>107</v>
      </c>
      <c r="F300" s="38">
        <v>100</v>
      </c>
      <c r="G300" s="39"/>
      <c r="H300" s="152">
        <f>ROUND(G300,2)*F300</f>
        <v>0</v>
      </c>
    </row>
    <row r="301" spans="1:8" s="40" customFormat="1" ht="49.5" customHeight="1">
      <c r="A301" s="33"/>
      <c r="B301" s="49"/>
      <c r="C301" s="41" t="s">
        <v>126</v>
      </c>
      <c r="D301" s="36"/>
      <c r="E301" s="37"/>
      <c r="F301" s="38"/>
      <c r="G301" s="42"/>
      <c r="H301" s="152"/>
    </row>
    <row r="302" spans="1:8" ht="36" customHeight="1">
      <c r="A302" s="33" t="s">
        <v>256</v>
      </c>
      <c r="B302" s="34" t="s">
        <v>233</v>
      </c>
      <c r="C302" s="35" t="s">
        <v>30</v>
      </c>
      <c r="D302" s="36" t="s">
        <v>274</v>
      </c>
      <c r="E302" s="37" t="s">
        <v>109</v>
      </c>
      <c r="F302" s="47">
        <v>300</v>
      </c>
      <c r="G302" s="39"/>
      <c r="H302" s="152">
        <f>ROUND(G302,2)*F302</f>
        <v>0</v>
      </c>
    </row>
    <row r="303" spans="1:8" ht="36.75" customHeight="1">
      <c r="A303" s="33"/>
      <c r="B303" s="34"/>
      <c r="C303" s="64" t="s">
        <v>128</v>
      </c>
      <c r="D303" s="36"/>
      <c r="E303" s="37"/>
      <c r="F303" s="47"/>
      <c r="G303" s="42"/>
      <c r="H303" s="152"/>
    </row>
    <row r="304" spans="1:8" s="40" customFormat="1" ht="44.25" customHeight="1">
      <c r="A304" s="33" t="s">
        <v>138</v>
      </c>
      <c r="B304" s="34" t="s">
        <v>71</v>
      </c>
      <c r="C304" s="35" t="s">
        <v>268</v>
      </c>
      <c r="D304" s="36" t="s">
        <v>269</v>
      </c>
      <c r="E304" s="37" t="s">
        <v>108</v>
      </c>
      <c r="F304" s="47">
        <v>2</v>
      </c>
      <c r="G304" s="39"/>
      <c r="H304" s="152">
        <f>ROUND(G304,2)*F304</f>
        <v>0</v>
      </c>
    </row>
    <row r="305" spans="1:8" s="40" customFormat="1" ht="33" customHeight="1">
      <c r="A305" s="33" t="s">
        <v>139</v>
      </c>
      <c r="B305" s="34" t="s">
        <v>73</v>
      </c>
      <c r="C305" s="35" t="s">
        <v>290</v>
      </c>
      <c r="D305" s="36" t="s">
        <v>283</v>
      </c>
      <c r="E305" s="37"/>
      <c r="F305" s="47"/>
      <c r="G305" s="42"/>
      <c r="H305" s="152">
        <f>ROUND(G305,2)*F305</f>
        <v>0</v>
      </c>
    </row>
    <row r="306" spans="1:8" s="40" customFormat="1" ht="33" customHeight="1">
      <c r="A306" s="33" t="s">
        <v>291</v>
      </c>
      <c r="B306" s="43" t="s">
        <v>180</v>
      </c>
      <c r="C306" s="35" t="s">
        <v>310</v>
      </c>
      <c r="D306" s="36"/>
      <c r="E306" s="37" t="s">
        <v>110</v>
      </c>
      <c r="F306" s="47">
        <v>1</v>
      </c>
      <c r="G306" s="39"/>
      <c r="H306" s="152">
        <f>ROUND(G306,2)*F306</f>
        <v>0</v>
      </c>
    </row>
    <row r="307" spans="1:8" s="40" customFormat="1" ht="33" customHeight="1">
      <c r="A307" s="33" t="s">
        <v>140</v>
      </c>
      <c r="B307" s="34" t="s">
        <v>264</v>
      </c>
      <c r="C307" s="35" t="s">
        <v>272</v>
      </c>
      <c r="D307" s="36" t="s">
        <v>269</v>
      </c>
      <c r="E307" s="37"/>
      <c r="F307" s="47"/>
      <c r="G307" s="42"/>
      <c r="H307" s="42"/>
    </row>
    <row r="308" spans="1:8" s="40" customFormat="1" ht="33" customHeight="1">
      <c r="A308" s="33" t="s">
        <v>142</v>
      </c>
      <c r="B308" s="43" t="s">
        <v>180</v>
      </c>
      <c r="C308" s="35" t="s">
        <v>253</v>
      </c>
      <c r="D308" s="36"/>
      <c r="E308" s="37" t="s">
        <v>108</v>
      </c>
      <c r="F308" s="47">
        <v>1</v>
      </c>
      <c r="G308" s="39"/>
      <c r="H308" s="152">
        <f>ROUND(G308,2)*F308</f>
        <v>0</v>
      </c>
    </row>
    <row r="309" spans="1:8" s="52" customFormat="1" ht="33" customHeight="1">
      <c r="A309" s="33" t="s">
        <v>143</v>
      </c>
      <c r="B309" s="43" t="s">
        <v>181</v>
      </c>
      <c r="C309" s="35" t="s">
        <v>254</v>
      </c>
      <c r="D309" s="36"/>
      <c r="E309" s="37" t="s">
        <v>108</v>
      </c>
      <c r="F309" s="47">
        <v>1</v>
      </c>
      <c r="G309" s="39"/>
      <c r="H309" s="152">
        <f>ROUND(G309,2)*F309</f>
        <v>0</v>
      </c>
    </row>
    <row r="310" spans="1:8" s="52" customFormat="1" ht="44.25" customHeight="1">
      <c r="A310" s="33" t="s">
        <v>144</v>
      </c>
      <c r="B310" s="34" t="s">
        <v>265</v>
      </c>
      <c r="C310" s="35" t="s">
        <v>270</v>
      </c>
      <c r="D310" s="36" t="s">
        <v>269</v>
      </c>
      <c r="E310" s="37" t="s">
        <v>108</v>
      </c>
      <c r="F310" s="47">
        <v>3</v>
      </c>
      <c r="G310" s="39"/>
      <c r="H310" s="152">
        <f>ROUND(G310,2)*F310</f>
        <v>0</v>
      </c>
    </row>
    <row r="311" spans="1:8" s="40" customFormat="1" ht="33" customHeight="1">
      <c r="A311" s="33" t="s">
        <v>145</v>
      </c>
      <c r="B311" s="34" t="s">
        <v>266</v>
      </c>
      <c r="C311" s="35" t="s">
        <v>332</v>
      </c>
      <c r="D311" s="36" t="s">
        <v>269</v>
      </c>
      <c r="E311" s="37" t="s">
        <v>108</v>
      </c>
      <c r="F311" s="47">
        <v>2</v>
      </c>
      <c r="G311" s="39"/>
      <c r="H311" s="152">
        <f>ROUND(G311,2)*F311</f>
        <v>0</v>
      </c>
    </row>
    <row r="312" spans="1:8" s="40" customFormat="1" ht="33" customHeight="1">
      <c r="A312" s="33" t="s">
        <v>27</v>
      </c>
      <c r="B312" s="34" t="s">
        <v>267</v>
      </c>
      <c r="C312" s="35" t="s">
        <v>389</v>
      </c>
      <c r="D312" s="36" t="s">
        <v>269</v>
      </c>
      <c r="E312" s="37" t="s">
        <v>108</v>
      </c>
      <c r="F312" s="47">
        <v>7</v>
      </c>
      <c r="G312" s="39"/>
      <c r="H312" s="152">
        <f>ROUND(G312,2)*F312</f>
        <v>0</v>
      </c>
    </row>
    <row r="313" spans="1:8" s="40" customFormat="1" ht="33" customHeight="1">
      <c r="A313" s="33"/>
      <c r="B313" s="34"/>
      <c r="C313" s="41" t="s">
        <v>129</v>
      </c>
      <c r="D313" s="36"/>
      <c r="E313" s="37"/>
      <c r="F313" s="47"/>
      <c r="G313" s="42"/>
      <c r="H313" s="152"/>
    </row>
    <row r="314" spans="1:8" s="40" customFormat="1" ht="33" customHeight="1">
      <c r="A314" s="44" t="s">
        <v>146</v>
      </c>
      <c r="B314" s="34" t="s">
        <v>390</v>
      </c>
      <c r="C314" s="35" t="s">
        <v>76</v>
      </c>
      <c r="D314" s="36" t="s">
        <v>311</v>
      </c>
      <c r="E314" s="37"/>
      <c r="F314" s="38"/>
      <c r="G314" s="42"/>
      <c r="H314" s="152"/>
    </row>
    <row r="315" spans="1:8" s="40" customFormat="1" ht="33" customHeight="1">
      <c r="A315" s="44" t="s">
        <v>147</v>
      </c>
      <c r="B315" s="43" t="s">
        <v>180</v>
      </c>
      <c r="C315" s="35" t="s">
        <v>312</v>
      </c>
      <c r="D315" s="36"/>
      <c r="E315" s="37" t="s">
        <v>105</v>
      </c>
      <c r="F315" s="38">
        <v>250</v>
      </c>
      <c r="G315" s="39"/>
      <c r="H315" s="42">
        <f>ROUND(G315,2)*F315</f>
        <v>0</v>
      </c>
    </row>
    <row r="316" spans="1:8" s="40" customFormat="1" ht="33" customHeight="1">
      <c r="A316" s="44" t="s">
        <v>148</v>
      </c>
      <c r="B316" s="43" t="s">
        <v>181</v>
      </c>
      <c r="C316" s="35" t="s">
        <v>313</v>
      </c>
      <c r="D316" s="36"/>
      <c r="E316" s="37" t="s">
        <v>105</v>
      </c>
      <c r="F316" s="38">
        <v>750</v>
      </c>
      <c r="G316" s="39"/>
      <c r="H316" s="42">
        <f>ROUND(G316,2)*F316</f>
        <v>0</v>
      </c>
    </row>
    <row r="317" spans="1:8" ht="37.5" customHeight="1">
      <c r="A317" s="22"/>
      <c r="B317" s="26" t="s">
        <v>280</v>
      </c>
      <c r="C317" s="130" t="str">
        <f>C270</f>
        <v>Valley View Drive-Harvest Lane to Valley View Place-MAJOR REHABILITATION</v>
      </c>
      <c r="D317" s="131"/>
      <c r="E317" s="131"/>
      <c r="F317" s="132"/>
      <c r="G317" s="71" t="s">
        <v>314</v>
      </c>
      <c r="H317" s="151">
        <f>SUM(H272:H316)</f>
        <v>0</v>
      </c>
    </row>
    <row r="318" spans="1:8" ht="36" customHeight="1">
      <c r="A318" s="101"/>
      <c r="B318" s="26" t="s">
        <v>281</v>
      </c>
      <c r="C318" s="130" t="s">
        <v>391</v>
      </c>
      <c r="D318" s="131"/>
      <c r="E318" s="131"/>
      <c r="F318" s="132"/>
      <c r="G318" s="27"/>
      <c r="H318" s="151"/>
    </row>
    <row r="319" spans="1:8" s="40" customFormat="1" ht="33" customHeight="1">
      <c r="A319" s="55"/>
      <c r="B319" s="73"/>
      <c r="C319" s="74" t="s">
        <v>123</v>
      </c>
      <c r="D319" s="75"/>
      <c r="E319" s="75"/>
      <c r="F319" s="76"/>
      <c r="G319" s="77"/>
      <c r="H319" s="60"/>
    </row>
    <row r="320" spans="1:8" s="40" customFormat="1" ht="36" customHeight="1">
      <c r="A320" s="33" t="s">
        <v>153</v>
      </c>
      <c r="B320" s="34" t="s">
        <v>74</v>
      </c>
      <c r="C320" s="35" t="s">
        <v>41</v>
      </c>
      <c r="D320" s="36" t="s">
        <v>259</v>
      </c>
      <c r="E320" s="37" t="s">
        <v>105</v>
      </c>
      <c r="F320" s="38">
        <v>300</v>
      </c>
      <c r="G320" s="39"/>
      <c r="H320" s="42">
        <f>ROUND(G320,2)*F320</f>
        <v>0</v>
      </c>
    </row>
    <row r="321" spans="1:8" s="40" customFormat="1" ht="33" customHeight="1">
      <c r="A321" s="33"/>
      <c r="B321" s="34"/>
      <c r="C321" s="41" t="s">
        <v>334</v>
      </c>
      <c r="D321" s="36"/>
      <c r="E321" s="37"/>
      <c r="F321" s="38"/>
      <c r="G321" s="42"/>
      <c r="H321" s="42"/>
    </row>
    <row r="322" spans="1:8" s="40" customFormat="1" ht="33" customHeight="1">
      <c r="A322" s="44" t="s">
        <v>155</v>
      </c>
      <c r="B322" s="34" t="s">
        <v>75</v>
      </c>
      <c r="C322" s="35" t="s">
        <v>237</v>
      </c>
      <c r="D322" s="36" t="s">
        <v>250</v>
      </c>
      <c r="E322" s="37"/>
      <c r="F322" s="38"/>
      <c r="G322" s="42"/>
      <c r="H322" s="42"/>
    </row>
    <row r="323" spans="1:8" s="40" customFormat="1" ht="33" customHeight="1">
      <c r="A323" s="44" t="s">
        <v>156</v>
      </c>
      <c r="B323" s="43" t="s">
        <v>180</v>
      </c>
      <c r="C323" s="35" t="s">
        <v>118</v>
      </c>
      <c r="D323" s="36" t="s">
        <v>100</v>
      </c>
      <c r="E323" s="37" t="s">
        <v>105</v>
      </c>
      <c r="F323" s="38">
        <v>225</v>
      </c>
      <c r="G323" s="39"/>
      <c r="H323" s="42">
        <f>ROUND(G323,2)*F323</f>
        <v>0</v>
      </c>
    </row>
    <row r="324" spans="1:8" s="40" customFormat="1" ht="33" customHeight="1">
      <c r="A324" s="44" t="s">
        <v>157</v>
      </c>
      <c r="B324" s="34" t="s">
        <v>392</v>
      </c>
      <c r="C324" s="35" t="s">
        <v>238</v>
      </c>
      <c r="D324" s="36" t="s">
        <v>250</v>
      </c>
      <c r="E324" s="37"/>
      <c r="F324" s="38"/>
      <c r="G324" s="42"/>
      <c r="H324" s="42"/>
    </row>
    <row r="325" spans="1:8" s="40" customFormat="1" ht="33" customHeight="1">
      <c r="A325" s="44" t="s">
        <v>158</v>
      </c>
      <c r="B325" s="43" t="s">
        <v>180</v>
      </c>
      <c r="C325" s="35" t="s">
        <v>114</v>
      </c>
      <c r="D325" s="36" t="s">
        <v>100</v>
      </c>
      <c r="E325" s="37" t="s">
        <v>105</v>
      </c>
      <c r="F325" s="38">
        <v>25</v>
      </c>
      <c r="G325" s="39"/>
      <c r="H325" s="42">
        <f>ROUND(G325,2)*F325</f>
        <v>0</v>
      </c>
    </row>
    <row r="326" spans="1:8" s="40" customFormat="1" ht="33" customHeight="1">
      <c r="A326" s="44" t="s">
        <v>159</v>
      </c>
      <c r="B326" s="43" t="s">
        <v>181</v>
      </c>
      <c r="C326" s="35" t="s">
        <v>115</v>
      </c>
      <c r="D326" s="36" t="s">
        <v>100</v>
      </c>
      <c r="E326" s="37" t="s">
        <v>105</v>
      </c>
      <c r="F326" s="38">
        <v>100</v>
      </c>
      <c r="G326" s="39"/>
      <c r="H326" s="42">
        <f>ROUND(G326,2)*F326</f>
        <v>0</v>
      </c>
    </row>
    <row r="327" spans="1:8" s="40" customFormat="1" ht="33" customHeight="1">
      <c r="A327" s="44" t="s">
        <v>161</v>
      </c>
      <c r="B327" s="43" t="s">
        <v>182</v>
      </c>
      <c r="C327" s="35" t="s">
        <v>117</v>
      </c>
      <c r="D327" s="36" t="s">
        <v>100</v>
      </c>
      <c r="E327" s="37" t="s">
        <v>105</v>
      </c>
      <c r="F327" s="38">
        <v>200</v>
      </c>
      <c r="G327" s="39"/>
      <c r="H327" s="42">
        <f>ROUND(G327,2)*F327</f>
        <v>0</v>
      </c>
    </row>
    <row r="328" spans="1:8" s="40" customFormat="1" ht="33" customHeight="1">
      <c r="A328" s="44" t="s">
        <v>162</v>
      </c>
      <c r="B328" s="34" t="s">
        <v>393</v>
      </c>
      <c r="C328" s="35" t="s">
        <v>89</v>
      </c>
      <c r="D328" s="36" t="s">
        <v>79</v>
      </c>
      <c r="E328" s="37"/>
      <c r="F328" s="38"/>
      <c r="G328" s="42"/>
      <c r="H328" s="42"/>
    </row>
    <row r="329" spans="1:8" s="40" customFormat="1" ht="33" customHeight="1">
      <c r="A329" s="44" t="s">
        <v>163</v>
      </c>
      <c r="B329" s="43" t="s">
        <v>180</v>
      </c>
      <c r="C329" s="35" t="s">
        <v>113</v>
      </c>
      <c r="D329" s="36" t="s">
        <v>100</v>
      </c>
      <c r="E329" s="37" t="s">
        <v>108</v>
      </c>
      <c r="F329" s="38">
        <v>200</v>
      </c>
      <c r="G329" s="39"/>
      <c r="H329" s="42">
        <f>ROUND(G329,2)*F329</f>
        <v>0</v>
      </c>
    </row>
    <row r="330" spans="1:8" s="40" customFormat="1" ht="33" customHeight="1">
      <c r="A330" s="44" t="s">
        <v>164</v>
      </c>
      <c r="B330" s="34" t="s">
        <v>394</v>
      </c>
      <c r="C330" s="35" t="s">
        <v>90</v>
      </c>
      <c r="D330" s="36" t="s">
        <v>79</v>
      </c>
      <c r="E330" s="37"/>
      <c r="F330" s="38"/>
      <c r="G330" s="42"/>
      <c r="H330" s="42"/>
    </row>
    <row r="331" spans="1:8" s="40" customFormat="1" ht="33" customHeight="1">
      <c r="A331" s="44" t="s">
        <v>165</v>
      </c>
      <c r="B331" s="43" t="s">
        <v>180</v>
      </c>
      <c r="C331" s="35" t="s">
        <v>112</v>
      </c>
      <c r="D331" s="36" t="s">
        <v>100</v>
      </c>
      <c r="E331" s="37" t="s">
        <v>108</v>
      </c>
      <c r="F331" s="38">
        <v>200</v>
      </c>
      <c r="G331" s="39"/>
      <c r="H331" s="42">
        <f>ROUND(G331,2)*F331</f>
        <v>0</v>
      </c>
    </row>
    <row r="332" spans="1:8" s="40" customFormat="1" ht="33" customHeight="1">
      <c r="A332" s="44" t="s">
        <v>241</v>
      </c>
      <c r="B332" s="34" t="s">
        <v>395</v>
      </c>
      <c r="C332" s="35" t="s">
        <v>177</v>
      </c>
      <c r="D332" s="36" t="s">
        <v>301</v>
      </c>
      <c r="E332" s="37"/>
      <c r="F332" s="38"/>
      <c r="G332" s="42"/>
      <c r="H332" s="42"/>
    </row>
    <row r="333" spans="1:8" s="40" customFormat="1" ht="33" customHeight="1">
      <c r="A333" s="44" t="s">
        <v>229</v>
      </c>
      <c r="B333" s="43" t="s">
        <v>180</v>
      </c>
      <c r="C333" s="35" t="s">
        <v>203</v>
      </c>
      <c r="D333" s="36" t="s">
        <v>100</v>
      </c>
      <c r="E333" s="37" t="s">
        <v>109</v>
      </c>
      <c r="F333" s="38">
        <v>350</v>
      </c>
      <c r="G333" s="39"/>
      <c r="H333" s="42">
        <f>ROUND(G333,2)*F333</f>
        <v>0</v>
      </c>
    </row>
    <row r="334" spans="1:8" s="40" customFormat="1" ht="33" customHeight="1">
      <c r="A334" s="44" t="s">
        <v>190</v>
      </c>
      <c r="B334" s="34" t="s">
        <v>396</v>
      </c>
      <c r="C334" s="35" t="s">
        <v>178</v>
      </c>
      <c r="D334" s="36" t="s">
        <v>273</v>
      </c>
      <c r="E334" s="61"/>
      <c r="F334" s="79"/>
      <c r="G334" s="42"/>
      <c r="H334" s="153"/>
    </row>
    <row r="335" spans="1:8" s="40" customFormat="1" ht="33" customHeight="1">
      <c r="A335" s="44" t="s">
        <v>235</v>
      </c>
      <c r="B335" s="43" t="s">
        <v>180</v>
      </c>
      <c r="C335" s="35" t="s">
        <v>336</v>
      </c>
      <c r="D335" s="36" t="s">
        <v>213</v>
      </c>
      <c r="E335" s="37"/>
      <c r="F335" s="38"/>
      <c r="G335" s="42"/>
      <c r="H335" s="42"/>
    </row>
    <row r="336" spans="1:8" s="40" customFormat="1" ht="33" customHeight="1">
      <c r="A336" s="44" t="s">
        <v>236</v>
      </c>
      <c r="B336" s="49"/>
      <c r="C336" s="35" t="s">
        <v>321</v>
      </c>
      <c r="D336" s="36"/>
      <c r="E336" s="37" t="s">
        <v>109</v>
      </c>
      <c r="F336" s="38">
        <v>260</v>
      </c>
      <c r="G336" s="39"/>
      <c r="H336" s="42">
        <f>ROUND(G336,2)*F336</f>
        <v>0</v>
      </c>
    </row>
    <row r="337" spans="1:8" s="40" customFormat="1" ht="33" customHeight="1">
      <c r="A337" s="44"/>
      <c r="B337" s="49"/>
      <c r="C337" s="35" t="s">
        <v>322</v>
      </c>
      <c r="D337" s="49"/>
      <c r="E337" s="37" t="s">
        <v>109</v>
      </c>
      <c r="F337" s="47">
        <v>90</v>
      </c>
      <c r="G337" s="39"/>
      <c r="H337" s="42">
        <f>ROUND(G337,2)*F337</f>
        <v>0</v>
      </c>
    </row>
    <row r="338" spans="1:8" s="40" customFormat="1" ht="33" customHeight="1">
      <c r="A338" s="44"/>
      <c r="B338" s="49"/>
      <c r="C338" s="41" t="s">
        <v>304</v>
      </c>
      <c r="D338" s="49"/>
      <c r="E338" s="63"/>
      <c r="F338" s="47"/>
      <c r="G338" s="42"/>
      <c r="H338" s="42"/>
    </row>
    <row r="339" spans="1:8" s="40" customFormat="1" ht="33" customHeight="1">
      <c r="A339" s="33" t="s">
        <v>0</v>
      </c>
      <c r="B339" s="34" t="s">
        <v>397</v>
      </c>
      <c r="C339" s="35" t="s">
        <v>204</v>
      </c>
      <c r="D339" s="36" t="s">
        <v>275</v>
      </c>
      <c r="E339" s="51"/>
      <c r="F339" s="38"/>
      <c r="G339" s="42"/>
      <c r="H339" s="152"/>
    </row>
    <row r="340" spans="1:8" s="40" customFormat="1" ht="33" customHeight="1">
      <c r="A340" s="33" t="s">
        <v>205</v>
      </c>
      <c r="B340" s="43" t="s">
        <v>180</v>
      </c>
      <c r="C340" s="35" t="s">
        <v>324</v>
      </c>
      <c r="D340" s="36"/>
      <c r="E340" s="37"/>
      <c r="F340" s="38"/>
      <c r="G340" s="42"/>
      <c r="H340" s="152"/>
    </row>
    <row r="341" spans="1:8" s="40" customFormat="1" ht="33" customHeight="1">
      <c r="A341" s="33" t="s">
        <v>206</v>
      </c>
      <c r="B341" s="49"/>
      <c r="C341" s="35" t="s">
        <v>212</v>
      </c>
      <c r="D341" s="36"/>
      <c r="E341" s="37" t="s">
        <v>107</v>
      </c>
      <c r="F341" s="38">
        <v>400</v>
      </c>
      <c r="G341" s="39"/>
      <c r="H341" s="152">
        <f>ROUND(G341,2)*F341</f>
        <v>0</v>
      </c>
    </row>
    <row r="342" spans="1:8" s="40" customFormat="1" ht="33" customHeight="1">
      <c r="A342" s="33" t="s">
        <v>207</v>
      </c>
      <c r="B342" s="43" t="s">
        <v>181</v>
      </c>
      <c r="C342" s="35" t="s">
        <v>185</v>
      </c>
      <c r="D342" s="36"/>
      <c r="E342" s="37"/>
      <c r="F342" s="38"/>
      <c r="G342" s="42"/>
      <c r="H342" s="152"/>
    </row>
    <row r="343" spans="1:8" s="40" customFormat="1" ht="33" customHeight="1">
      <c r="A343" s="33" t="s">
        <v>208</v>
      </c>
      <c r="B343" s="49"/>
      <c r="C343" s="35" t="s">
        <v>212</v>
      </c>
      <c r="D343" s="36"/>
      <c r="E343" s="37" t="s">
        <v>107</v>
      </c>
      <c r="F343" s="38">
        <v>100</v>
      </c>
      <c r="G343" s="39"/>
      <c r="H343" s="152">
        <f>ROUND(G343,2)*F343</f>
        <v>0</v>
      </c>
    </row>
    <row r="344" spans="1:8" s="40" customFormat="1" ht="33" customHeight="1">
      <c r="A344" s="33"/>
      <c r="B344" s="49"/>
      <c r="C344" s="41" t="s">
        <v>126</v>
      </c>
      <c r="D344" s="36"/>
      <c r="E344" s="37"/>
      <c r="F344" s="38"/>
      <c r="G344" s="42"/>
      <c r="H344" s="152"/>
    </row>
    <row r="345" spans="1:8" s="40" customFormat="1" ht="33" customHeight="1">
      <c r="A345" s="33" t="s">
        <v>256</v>
      </c>
      <c r="B345" s="34" t="s">
        <v>398</v>
      </c>
      <c r="C345" s="35" t="s">
        <v>30</v>
      </c>
      <c r="D345" s="36" t="s">
        <v>274</v>
      </c>
      <c r="E345" s="37" t="s">
        <v>109</v>
      </c>
      <c r="F345" s="47">
        <v>250</v>
      </c>
      <c r="G345" s="39"/>
      <c r="H345" s="152">
        <f>ROUND(G345,2)*F345</f>
        <v>0</v>
      </c>
    </row>
    <row r="346" spans="1:8" s="40" customFormat="1" ht="39" customHeight="1">
      <c r="A346" s="33"/>
      <c r="B346" s="34"/>
      <c r="C346" s="64" t="s">
        <v>128</v>
      </c>
      <c r="D346" s="36"/>
      <c r="E346" s="37"/>
      <c r="F346" s="47"/>
      <c r="G346" s="42"/>
      <c r="H346" s="152"/>
    </row>
    <row r="347" spans="1:8" s="40" customFormat="1" ht="39" customHeight="1">
      <c r="A347" s="33" t="s">
        <v>138</v>
      </c>
      <c r="B347" s="34" t="s">
        <v>399</v>
      </c>
      <c r="C347" s="35" t="s">
        <v>268</v>
      </c>
      <c r="D347" s="36" t="s">
        <v>269</v>
      </c>
      <c r="E347" s="37" t="s">
        <v>108</v>
      </c>
      <c r="F347" s="47">
        <v>6</v>
      </c>
      <c r="G347" s="39"/>
      <c r="H347" s="152">
        <f>ROUND(G347,2)*F347</f>
        <v>0</v>
      </c>
    </row>
    <row r="348" spans="1:8" s="40" customFormat="1" ht="33" customHeight="1">
      <c r="A348" s="33" t="s">
        <v>139</v>
      </c>
      <c r="B348" s="34" t="s">
        <v>400</v>
      </c>
      <c r="C348" s="35" t="s">
        <v>290</v>
      </c>
      <c r="D348" s="36" t="s">
        <v>283</v>
      </c>
      <c r="E348" s="37"/>
      <c r="F348" s="47"/>
      <c r="G348" s="42"/>
      <c r="H348" s="152">
        <f>ROUND(G348,2)*F348</f>
        <v>0</v>
      </c>
    </row>
    <row r="349" spans="1:8" s="40" customFormat="1" ht="33" customHeight="1">
      <c r="A349" s="33" t="s">
        <v>291</v>
      </c>
      <c r="B349" s="43" t="s">
        <v>180</v>
      </c>
      <c r="C349" s="35" t="s">
        <v>310</v>
      </c>
      <c r="D349" s="36"/>
      <c r="E349" s="37" t="s">
        <v>110</v>
      </c>
      <c r="F349" s="47">
        <v>1</v>
      </c>
      <c r="G349" s="39"/>
      <c r="H349" s="152">
        <f>ROUND(G349,2)*F349</f>
        <v>0</v>
      </c>
    </row>
    <row r="350" spans="1:8" s="40" customFormat="1" ht="33" customHeight="1">
      <c r="A350" s="33" t="s">
        <v>140</v>
      </c>
      <c r="B350" s="34" t="s">
        <v>401</v>
      </c>
      <c r="C350" s="35" t="s">
        <v>272</v>
      </c>
      <c r="D350" s="36" t="s">
        <v>269</v>
      </c>
      <c r="E350" s="37"/>
      <c r="F350" s="47"/>
      <c r="G350" s="42"/>
      <c r="H350" s="42"/>
    </row>
    <row r="351" spans="1:8" s="40" customFormat="1" ht="33" customHeight="1">
      <c r="A351" s="33" t="s">
        <v>141</v>
      </c>
      <c r="B351" s="43" t="s">
        <v>180</v>
      </c>
      <c r="C351" s="35" t="s">
        <v>119</v>
      </c>
      <c r="D351" s="36"/>
      <c r="E351" s="37" t="s">
        <v>108</v>
      </c>
      <c r="F351" s="47">
        <v>3</v>
      </c>
      <c r="G351" s="39"/>
      <c r="H351" s="152">
        <f>ROUND(G351,2)*F351</f>
        <v>0</v>
      </c>
    </row>
    <row r="352" spans="1:8" s="40" customFormat="1" ht="33" customHeight="1">
      <c r="A352" s="33" t="s">
        <v>142</v>
      </c>
      <c r="B352" s="43" t="s">
        <v>181</v>
      </c>
      <c r="C352" s="35" t="s">
        <v>253</v>
      </c>
      <c r="D352" s="36"/>
      <c r="E352" s="37" t="s">
        <v>108</v>
      </c>
      <c r="F352" s="47">
        <v>2</v>
      </c>
      <c r="G352" s="39"/>
      <c r="H352" s="152">
        <f>ROUND(G352,2)*F352</f>
        <v>0</v>
      </c>
    </row>
    <row r="353" spans="1:8" s="40" customFormat="1" ht="33" customHeight="1">
      <c r="A353" s="33" t="s">
        <v>27</v>
      </c>
      <c r="B353" s="34" t="s">
        <v>402</v>
      </c>
      <c r="C353" s="35" t="s">
        <v>282</v>
      </c>
      <c r="D353" s="36" t="s">
        <v>269</v>
      </c>
      <c r="E353" s="37" t="s">
        <v>108</v>
      </c>
      <c r="F353" s="47">
        <v>2</v>
      </c>
      <c r="G353" s="39"/>
      <c r="H353" s="152">
        <f>ROUND(G353,2)*F353</f>
        <v>0</v>
      </c>
    </row>
    <row r="354" spans="1:8" s="40" customFormat="1" ht="33" customHeight="1">
      <c r="A354" s="33"/>
      <c r="B354" s="34"/>
      <c r="C354" s="41" t="s">
        <v>129</v>
      </c>
      <c r="D354" s="36"/>
      <c r="E354" s="37"/>
      <c r="F354" s="47"/>
      <c r="G354" s="42"/>
      <c r="H354" s="152"/>
    </row>
    <row r="355" spans="1:8" s="40" customFormat="1" ht="33" customHeight="1">
      <c r="A355" s="44" t="s">
        <v>146</v>
      </c>
      <c r="B355" s="34" t="s">
        <v>403</v>
      </c>
      <c r="C355" s="35" t="s">
        <v>76</v>
      </c>
      <c r="D355" s="36" t="s">
        <v>311</v>
      </c>
      <c r="E355" s="37"/>
      <c r="F355" s="38"/>
      <c r="G355" s="42"/>
      <c r="H355" s="152"/>
    </row>
    <row r="356" spans="1:8" s="40" customFormat="1" ht="33" customHeight="1">
      <c r="A356" s="44" t="s">
        <v>147</v>
      </c>
      <c r="B356" s="43" t="s">
        <v>180</v>
      </c>
      <c r="C356" s="35" t="s">
        <v>312</v>
      </c>
      <c r="D356" s="36"/>
      <c r="E356" s="37" t="s">
        <v>105</v>
      </c>
      <c r="F356" s="38">
        <v>250</v>
      </c>
      <c r="G356" s="39"/>
      <c r="H356" s="42">
        <f>ROUND(G356,2)*F356</f>
        <v>0</v>
      </c>
    </row>
    <row r="357" spans="1:8" s="40" customFormat="1" ht="33" customHeight="1">
      <c r="A357" s="44" t="s">
        <v>148</v>
      </c>
      <c r="B357" s="43" t="s">
        <v>181</v>
      </c>
      <c r="C357" s="35" t="s">
        <v>313</v>
      </c>
      <c r="D357" s="36"/>
      <c r="E357" s="37" t="s">
        <v>105</v>
      </c>
      <c r="F357" s="38">
        <v>200</v>
      </c>
      <c r="G357" s="39"/>
      <c r="H357" s="42">
        <f>ROUND(G357,2)*F357</f>
        <v>0</v>
      </c>
    </row>
    <row r="358" spans="1:8" ht="37.5" customHeight="1">
      <c r="A358" s="22"/>
      <c r="B358" s="26" t="s">
        <v>281</v>
      </c>
      <c r="C358" s="130" t="str">
        <f>C318</f>
        <v>Paisley Place-Leichester Square to Jameswood Drive-MAJOR REHABILITATION</v>
      </c>
      <c r="D358" s="131"/>
      <c r="E358" s="131"/>
      <c r="F358" s="132"/>
      <c r="G358" s="71" t="s">
        <v>314</v>
      </c>
      <c r="H358" s="151">
        <f>SUM(H320:H357)</f>
        <v>0</v>
      </c>
    </row>
    <row r="359" spans="1:8" ht="30" customHeight="1">
      <c r="A359" s="102"/>
      <c r="B359" s="140" t="str">
        <f>B6</f>
        <v>PART 1      CITY FUNDED WORK</v>
      </c>
      <c r="C359" s="141"/>
      <c r="D359" s="141"/>
      <c r="E359" s="141"/>
      <c r="F359" s="141"/>
      <c r="G359" s="103"/>
      <c r="H359" s="155"/>
    </row>
    <row r="360" spans="1:8" ht="34.5" customHeight="1">
      <c r="A360" s="102"/>
      <c r="B360" s="26" t="s">
        <v>277</v>
      </c>
      <c r="C360" s="127" t="str">
        <f>C7</f>
        <v>Country Club Boulevard-Park Meadow Drive to Pinehurst Crescent-MAJOR REHABILITATION</v>
      </c>
      <c r="D360" s="128"/>
      <c r="E360" s="128"/>
      <c r="F360" s="129"/>
      <c r="G360" s="23" t="s">
        <v>314</v>
      </c>
      <c r="H360" s="150">
        <f>H57</f>
        <v>0</v>
      </c>
    </row>
    <row r="361" spans="1:8" ht="34.5" customHeight="1">
      <c r="A361" s="102"/>
      <c r="B361" s="26" t="s">
        <v>278</v>
      </c>
      <c r="C361" s="127" t="str">
        <f>C58</f>
        <v>Shelley Street-Browning Boulevard to Wordsworth Avenue-MAJOR REHABILITATION</v>
      </c>
      <c r="D361" s="128"/>
      <c r="E361" s="128"/>
      <c r="F361" s="129"/>
      <c r="G361" s="23" t="s">
        <v>314</v>
      </c>
      <c r="H361" s="150">
        <f>H112</f>
        <v>0</v>
      </c>
    </row>
    <row r="362" spans="1:8" ht="34.5" customHeight="1">
      <c r="A362" s="102"/>
      <c r="B362" s="26" t="s">
        <v>187</v>
      </c>
      <c r="C362" s="127" t="str">
        <f>C113</f>
        <v>Leicester Square-East Leg-MAJOR REHABILITATION</v>
      </c>
      <c r="D362" s="128"/>
      <c r="E362" s="128"/>
      <c r="F362" s="129"/>
      <c r="G362" s="23" t="s">
        <v>314</v>
      </c>
      <c r="H362" s="150">
        <f>H155</f>
        <v>0</v>
      </c>
    </row>
    <row r="363" spans="1:8" ht="30" customHeight="1">
      <c r="A363" s="102"/>
      <c r="B363" s="104"/>
      <c r="C363" s="105"/>
      <c r="D363" s="106"/>
      <c r="E363" s="107"/>
      <c r="F363" s="108"/>
      <c r="G363" s="109" t="s">
        <v>404</v>
      </c>
      <c r="H363" s="150">
        <f>SUM(H359:H362)</f>
        <v>0</v>
      </c>
    </row>
    <row r="364" spans="1:8" ht="30" customHeight="1">
      <c r="A364" s="102"/>
      <c r="B364" s="140" t="str">
        <f>B156</f>
        <v>PART 2      PROVINCIALLY FUNDED WORK (See D2)</v>
      </c>
      <c r="C364" s="141"/>
      <c r="D364" s="141"/>
      <c r="E364" s="141"/>
      <c r="F364" s="142"/>
      <c r="G364" s="71"/>
      <c r="H364" s="151"/>
    </row>
    <row r="365" spans="1:8" ht="34.5" customHeight="1">
      <c r="A365" s="102"/>
      <c r="B365" s="26" t="s">
        <v>1</v>
      </c>
      <c r="C365" s="127" t="str">
        <f>C157</f>
        <v>Stack Street-Barker Boulevard to Barker Boulevard-MAJOR REHABILITATION</v>
      </c>
      <c r="D365" s="128"/>
      <c r="E365" s="128"/>
      <c r="F365" s="129"/>
      <c r="G365" s="23" t="s">
        <v>314</v>
      </c>
      <c r="H365" s="150">
        <f>H208</f>
        <v>0</v>
      </c>
    </row>
    <row r="366" spans="1:8" ht="34.5" customHeight="1">
      <c r="A366" s="102"/>
      <c r="B366" s="26" t="s">
        <v>279</v>
      </c>
      <c r="C366" s="127" t="str">
        <f>C209</f>
        <v>Parkdale Street-Ness Avenue to 140 m North of Ness Avenue-MAJOR RECONSTRUCTION</v>
      </c>
      <c r="D366" s="128"/>
      <c r="E366" s="128"/>
      <c r="F366" s="129"/>
      <c r="G366" s="23" t="s">
        <v>314</v>
      </c>
      <c r="H366" s="150">
        <f>H269</f>
        <v>0</v>
      </c>
    </row>
    <row r="367" spans="1:8" ht="34.5" customHeight="1">
      <c r="A367" s="102"/>
      <c r="B367" s="26" t="s">
        <v>280</v>
      </c>
      <c r="C367" s="127" t="str">
        <f>C270</f>
        <v>Valley View Drive-Harvest Lane to Valley View Place-MAJOR REHABILITATION</v>
      </c>
      <c r="D367" s="128"/>
      <c r="E367" s="128"/>
      <c r="F367" s="129"/>
      <c r="G367" s="23" t="s">
        <v>314</v>
      </c>
      <c r="H367" s="150">
        <f>H317</f>
        <v>0</v>
      </c>
    </row>
    <row r="368" spans="1:8" ht="34.5" customHeight="1">
      <c r="A368" s="102"/>
      <c r="B368" s="26" t="s">
        <v>281</v>
      </c>
      <c r="C368" s="127" t="str">
        <f>C318</f>
        <v>Paisley Place-Leichester Square to Jameswood Drive-MAJOR REHABILITATION</v>
      </c>
      <c r="D368" s="128"/>
      <c r="E368" s="128"/>
      <c r="F368" s="129"/>
      <c r="G368" s="23" t="s">
        <v>314</v>
      </c>
      <c r="H368" s="150">
        <f>H358</f>
        <v>0</v>
      </c>
    </row>
    <row r="369" spans="1:8" ht="30" customHeight="1">
      <c r="A369" s="102"/>
      <c r="B369" s="104"/>
      <c r="C369" s="105"/>
      <c r="D369" s="106"/>
      <c r="E369" s="107"/>
      <c r="F369" s="107"/>
      <c r="G369" s="109" t="s">
        <v>405</v>
      </c>
      <c r="H369" s="150">
        <f>SUM(H365:H368)</f>
        <v>0</v>
      </c>
    </row>
    <row r="370" spans="1:8" ht="15">
      <c r="A370" s="102"/>
      <c r="B370" s="133" t="s">
        <v>406</v>
      </c>
      <c r="C370" s="134"/>
      <c r="D370" s="134"/>
      <c r="E370" s="134"/>
      <c r="F370" s="134"/>
      <c r="G370" s="135">
        <f>H363+H369</f>
        <v>0</v>
      </c>
      <c r="H370" s="135"/>
    </row>
    <row r="371" spans="1:8" ht="15">
      <c r="A371" s="102"/>
      <c r="B371" s="133" t="s">
        <v>407</v>
      </c>
      <c r="C371" s="134"/>
      <c r="D371" s="134"/>
      <c r="E371" s="134"/>
      <c r="F371" s="134"/>
      <c r="G371" s="134"/>
      <c r="H371" s="134"/>
    </row>
    <row r="372" spans="1:8" ht="15">
      <c r="A372" s="102"/>
      <c r="B372" s="136" t="s">
        <v>408</v>
      </c>
      <c r="C372" s="137"/>
      <c r="D372" s="137"/>
      <c r="E372" s="137"/>
      <c r="F372" s="137"/>
      <c r="G372" s="137"/>
      <c r="H372" s="137"/>
    </row>
    <row r="373" spans="1:8" ht="15">
      <c r="A373" s="102"/>
      <c r="B373" s="110"/>
      <c r="C373" s="111"/>
      <c r="D373" s="112"/>
      <c r="E373" s="111"/>
      <c r="F373" s="107"/>
      <c r="G373" s="113"/>
      <c r="H373" s="113"/>
    </row>
    <row r="374" spans="1:8" ht="15">
      <c r="A374" s="114"/>
      <c r="B374" s="115"/>
      <c r="C374" s="116"/>
      <c r="D374" s="117"/>
      <c r="E374" s="116"/>
      <c r="F374" s="118"/>
      <c r="G374" s="119"/>
      <c r="H374" s="119"/>
    </row>
  </sheetData>
  <sheetProtection password="C720" sheet="1" objects="1" scenarios="1"/>
  <mergeCells count="29">
    <mergeCell ref="B6:F6"/>
    <mergeCell ref="B156:F156"/>
    <mergeCell ref="B359:F359"/>
    <mergeCell ref="B364:F364"/>
    <mergeCell ref="C7:F7"/>
    <mergeCell ref="C57:F57"/>
    <mergeCell ref="C58:F58"/>
    <mergeCell ref="C112:F112"/>
    <mergeCell ref="C113:F113"/>
    <mergeCell ref="C155:F155"/>
    <mergeCell ref="B370:F370"/>
    <mergeCell ref="G370:H370"/>
    <mergeCell ref="B371:H371"/>
    <mergeCell ref="B372:H372"/>
    <mergeCell ref="C157:F157"/>
    <mergeCell ref="C208:F208"/>
    <mergeCell ref="C362:F362"/>
    <mergeCell ref="C365:F365"/>
    <mergeCell ref="C209:F209"/>
    <mergeCell ref="C269:F269"/>
    <mergeCell ref="C360:F360"/>
    <mergeCell ref="C361:F361"/>
    <mergeCell ref="C270:F270"/>
    <mergeCell ref="C317:F317"/>
    <mergeCell ref="C367:F367"/>
    <mergeCell ref="C368:F368"/>
    <mergeCell ref="C318:F318"/>
    <mergeCell ref="C358:F358"/>
    <mergeCell ref="C366:F366"/>
  </mergeCells>
  <dataValidations count="1">
    <dataValidation type="decimal" operator="greaterThan" allowBlank="1" showInputMessage="1" showErrorMessage="1" errorTitle="Illegal Entry" error="No unit prices below 0 (negative) will be accepted" sqref="G271:G316 G9:G56 G114:G154 G319:G357 G211:G268 G158:G207 G59:G111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02-2005&amp;R&amp;10Bid Submission
Page &amp;P+3 of 26</oddHeader>
    <oddFooter xml:space="preserve">&amp;R__________________
Name of Bidder                    </oddFooter>
  </headerFooter>
  <rowBreaks count="18" manualBreakCount="18">
    <brk id="24" min="1" max="7" man="1"/>
    <brk id="42" min="1" max="7" man="1"/>
    <brk id="57" min="1" max="7" man="1"/>
    <brk id="75" min="1" max="7" man="1"/>
    <brk id="94" min="1" max="7" man="1"/>
    <brk id="112" min="1" max="7" man="1"/>
    <brk id="133" min="1" max="7" man="1"/>
    <brk id="155" min="1" max="7" man="1"/>
    <brk id="171" min="1" max="7" man="1"/>
    <brk id="188" min="1" max="7" man="1"/>
    <brk id="208" min="1" max="7" man="1"/>
    <brk id="229" min="1" max="7" man="1"/>
    <brk id="245" min="1" max="7" man="1"/>
    <brk id="269" min="1" max="7" man="1"/>
    <brk id="293" min="1" max="7" man="1"/>
    <brk id="317" min="1" max="7" man="1"/>
    <brk id="337" min="1" max="7" man="1"/>
    <brk id="35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Revision 1.0 checked by SPayne March 29th,2005
Checked for addendum by HPheifer April 7,05</dc:description>
  <cp:lastModifiedBy>DMauthe</cp:lastModifiedBy>
  <cp:lastPrinted>2005-04-07T21:19:46Z</cp:lastPrinted>
  <dcterms:created xsi:type="dcterms:W3CDTF">2000-01-26T18:56:05Z</dcterms:created>
  <dcterms:modified xsi:type="dcterms:W3CDTF">2005-04-07T21:20:11Z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  <property fmtid="{D5CDD505-2E9C-101B-9397-08002B2CF9AE}" pid="3" name="Checked by">
    <vt:lpwstr>S Payne</vt:lpwstr>
  </property>
  <property fmtid="{D5CDD505-2E9C-101B-9397-08002B2CF9AE}" pid="4" name="Date completed">
    <vt:lpwstr>March 29th, 2005</vt:lpwstr>
  </property>
</Properties>
</file>