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285" activeTab="0"/>
  </bookViews>
  <sheets>
    <sheet name="Form B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'[1]FORM B; PRICES'!#REF!</definedName>
    <definedName name="PAGE1OF13" localSheetId="0">'Form B'!#REF!</definedName>
    <definedName name="PAGE1OF13">'[1]FORM B; PRICES'!#REF!</definedName>
    <definedName name="_xlnm.Print_Area" localSheetId="0">'Form B'!$B$1:$H$252</definedName>
    <definedName name="_xlnm.Print_Titles" localSheetId="0">'Form B'!$1:$5</definedName>
    <definedName name="TEMP" localSheetId="0">'Form B'!#REF!</definedName>
    <definedName name="TEMP">'[1]FORM B; PRICES'!#REF!</definedName>
    <definedName name="TENDERNO.181-" localSheetId="0">'Form B'!#REF!</definedName>
    <definedName name="TENDERNO.181-">'[1]FORM B; PRICES'!#REF!</definedName>
    <definedName name="TENDERSUBMISSI" localSheetId="0">'Form B'!#REF!</definedName>
    <definedName name="TENDERSUBMISSI">'[1]FORM B; PRICES'!#REF!</definedName>
    <definedName name="TESTHEAD" localSheetId="0">'Form B'!#REF!</definedName>
    <definedName name="TESTHEAD">'[1]FORM B; PRICES'!#REF!</definedName>
    <definedName name="XEVERYTHING" localSheetId="0">'Form B'!$B$1:$IV$22</definedName>
    <definedName name="XEverything">#REF!</definedName>
    <definedName name="XITEMS" localSheetId="0">'Form B'!$J$7:$IV$22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<sst xmlns="http://schemas.openxmlformats.org/spreadsheetml/2006/main" count="937" uniqueCount="372">
  <si>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</si>
  <si>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</si>
  <si>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</si>
  <si>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</si>
  <si>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</si>
  <si>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</si>
  <si>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</si>
  <si>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</si>
  <si>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</si>
  <si>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</si>
  <si>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</si>
  <si>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</si>
  <si>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</si>
  <si>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SANSOME AVENUE - ROUGE ROAD TO WESTWOOD DRIVE</t>
  </si>
  <si>
    <t>B001</t>
  </si>
  <si>
    <t>A.1</t>
  </si>
  <si>
    <t>Pavement Removal</t>
  </si>
  <si>
    <t>CW 3110-R10</t>
  </si>
  <si>
    <t>B002</t>
  </si>
  <si>
    <t>i)</t>
  </si>
  <si>
    <t>Concrete Pavement</t>
  </si>
  <si>
    <t/>
  </si>
  <si>
    <t>m²</t>
  </si>
  <si>
    <t>A003</t>
  </si>
  <si>
    <t>A.2</t>
  </si>
  <si>
    <t>Excavation</t>
  </si>
  <si>
    <t>m³</t>
  </si>
  <si>
    <t>A010</t>
  </si>
  <si>
    <t>A.3</t>
  </si>
  <si>
    <t>Supplying and Placing Base Course Material</t>
  </si>
  <si>
    <t xml:space="preserve">CW 3110-R10, E16 </t>
  </si>
  <si>
    <t>C001</t>
  </si>
  <si>
    <t>A.4</t>
  </si>
  <si>
    <t>Concrete Pavements, Median Slabs, Bull-noses, and Safety Medians</t>
  </si>
  <si>
    <t>CW 3310-R11</t>
  </si>
  <si>
    <t>C011</t>
  </si>
  <si>
    <t>Construction of 150 mm Concrete Pavement (Reinforced)</t>
  </si>
  <si>
    <t>B004</t>
  </si>
  <si>
    <t>A.5</t>
  </si>
  <si>
    <t>Slab Replacement</t>
  </si>
  <si>
    <t xml:space="preserve">CW 3230-R5
</t>
  </si>
  <si>
    <t>B014</t>
  </si>
  <si>
    <t>150 mm Concrete Pavement (Reinforced)</t>
  </si>
  <si>
    <t>B017</t>
  </si>
  <si>
    <t>A.6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</si>
  <si>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</si>
  <si>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</si>
  <si>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</si>
  <si>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</si>
  <si>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</si>
  <si>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</si>
  <si>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B094</t>
  </si>
  <si>
    <t>A.7</t>
  </si>
  <si>
    <t>Drilled Dowels</t>
  </si>
  <si>
    <t>CW 3230-R5</t>
  </si>
  <si>
    <t>B095</t>
  </si>
  <si>
    <t>19.1 mm Diameter</t>
  </si>
  <si>
    <t>each</t>
  </si>
  <si>
    <t>B097</t>
  </si>
  <si>
    <t>A.8</t>
  </si>
  <si>
    <t>Drilled Tie Bars</t>
  </si>
  <si>
    <t>B098</t>
  </si>
  <si>
    <t>20 M Deformed Tie Bar</t>
  </si>
  <si>
    <t>B114</t>
  </si>
  <si>
    <t>A.9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</si>
  <si>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</si>
  <si>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</si>
  <si>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</si>
  <si>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</si>
  <si>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</si>
  <si>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</si>
  <si>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</si>
  <si>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</si>
  <si>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</si>
  <si>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</si>
  <si>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</si>
  <si>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B126</t>
  </si>
  <si>
    <t>A.10</t>
  </si>
  <si>
    <t>Concrete Curb Removal</t>
  </si>
  <si>
    <t xml:space="preserve">CW 3240-R6 </t>
  </si>
  <si>
    <t>B127</t>
  </si>
  <si>
    <t>Barrier (Separate)</t>
  </si>
  <si>
    <t>m</t>
  </si>
  <si>
    <t>B135</t>
  </si>
  <si>
    <t>A.11</t>
  </si>
  <si>
    <t>Concrete Curb Installation</t>
  </si>
  <si>
    <t>B139</t>
  </si>
  <si>
    <t>Modified Barrier (150 mm ht, Dowelled)</t>
  </si>
  <si>
    <t>SD-203B</t>
  </si>
  <si>
    <t>B154</t>
  </si>
  <si>
    <t>A.12</t>
  </si>
  <si>
    <t>Concrete Curb Renewal</t>
  </si>
  <si>
    <t>B155</t>
  </si>
  <si>
    <t>Barrier (150 mm ht, Dowelled)</t>
  </si>
  <si>
    <t>SD-205,
SD206A</t>
  </si>
  <si>
    <t>B156</t>
  </si>
  <si>
    <t>a) Less than 3 m</t>
  </si>
  <si>
    <t>B157</t>
  </si>
  <si>
    <t>b) 3 m to 30 m</t>
  </si>
  <si>
    <t>B158</t>
  </si>
  <si>
    <t>c) Greater than 30 m</t>
  </si>
  <si>
    <t>B184</t>
  </si>
  <si>
    <t>SD-229 E</t>
  </si>
  <si>
    <t>C032</t>
  </si>
  <si>
    <t>A.13</t>
  </si>
  <si>
    <t>Concrete Curbs, Curb and Gutter, and Splash Strips</t>
  </si>
  <si>
    <t>C034</t>
  </si>
  <si>
    <t>Construction of Barrier (150 mm ht, Separate)</t>
  </si>
  <si>
    <t>SD-203A</t>
  </si>
  <si>
    <t>E006</t>
  </si>
  <si>
    <t>A.14</t>
  </si>
  <si>
    <t xml:space="preserve">Catch Pit </t>
  </si>
  <si>
    <t>CW 2130-R10</t>
  </si>
  <si>
    <t>E007</t>
  </si>
  <si>
    <t>SD-023</t>
  </si>
  <si>
    <t>E012</t>
  </si>
  <si>
    <t>A.15</t>
  </si>
  <si>
    <t>Drainage Connection Pipe</t>
  </si>
  <si>
    <t>E034</t>
  </si>
  <si>
    <t>A.16</t>
  </si>
  <si>
    <t>Connecting to Existing Catch Basin</t>
  </si>
  <si>
    <t>E035</t>
  </si>
  <si>
    <t>250 mm Drainage Connection Pipe</t>
  </si>
  <si>
    <t>E023</t>
  </si>
  <si>
    <t>A.17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</si>
  <si>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</si>
  <si>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</si>
  <si>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</si>
  <si>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</si>
  <si>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</si>
  <si>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F001</t>
  </si>
  <si>
    <t>A.18</t>
  </si>
  <si>
    <t>Adjustment of Catch Basins / Manholes Frames</t>
  </si>
  <si>
    <t>CW 3210-R7</t>
  </si>
  <si>
    <t>E050</t>
  </si>
  <si>
    <t>A.19</t>
  </si>
  <si>
    <t>Abandoning Existing Drainage Inlets</t>
  </si>
  <si>
    <t>A.20</t>
  </si>
  <si>
    <t>E13</t>
  </si>
  <si>
    <t>F003</t>
  </si>
  <si>
    <t>A.21</t>
  </si>
  <si>
    <t>Lifter Rings</t>
  </si>
  <si>
    <t>F005</t>
  </si>
  <si>
    <t>51 mm</t>
  </si>
  <si>
    <t>B190</t>
  </si>
  <si>
    <t>A.22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</si>
  <si>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</si>
  <si>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</si>
  <si>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</si>
  <si>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</si>
  <si>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</si>
  <si>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</si>
  <si>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</si>
  <si>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</si>
  <si>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</si>
  <si>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</si>
  <si>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A012</t>
  </si>
  <si>
    <t>A.23</t>
  </si>
  <si>
    <t>Grading of Boulevards</t>
  </si>
  <si>
    <t>G001</t>
  </si>
  <si>
    <t>A.24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</si>
  <si>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</si>
  <si>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</si>
  <si>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</si>
  <si>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</si>
  <si>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</si>
  <si>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</si>
  <si>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A.25</t>
  </si>
  <si>
    <t>Pavement Repair Fabric</t>
  </si>
  <si>
    <t>CW 3130-R1, E11</t>
  </si>
  <si>
    <t>D006</t>
  </si>
  <si>
    <t>A.26</t>
  </si>
  <si>
    <t xml:space="preserve">Reflective Crack Maintenance </t>
  </si>
  <si>
    <t>CW 3250-R6</t>
  </si>
  <si>
    <t>Sub-Total:</t>
  </si>
  <si>
    <t>B</t>
  </si>
  <si>
    <t>SHARP BOULEVARD - BRUCE AVENUE TO LODGE AVENUE</t>
  </si>
  <si>
    <t>B.1</t>
  </si>
  <si>
    <t>B.2</t>
  </si>
  <si>
    <t>A004</t>
  </si>
  <si>
    <t>B.3</t>
  </si>
  <si>
    <t>Sub-Grade Compaction</t>
  </si>
  <si>
    <t>A022</t>
  </si>
  <si>
    <t>B.4</t>
  </si>
  <si>
    <t>Separation/Reinforcement Geotextile Fabric</t>
  </si>
  <si>
    <t>CW 3130-R1</t>
  </si>
  <si>
    <t>A007</t>
  </si>
  <si>
    <t>B.5</t>
  </si>
  <si>
    <t>Crushed Sub-base Material</t>
  </si>
  <si>
    <t>A008</t>
  </si>
  <si>
    <t>50 mm - Limestone</t>
  </si>
  <si>
    <t>B.6</t>
  </si>
  <si>
    <t>E051</t>
  </si>
  <si>
    <t>B.7</t>
  </si>
  <si>
    <t>Installation of Subdrains</t>
  </si>
  <si>
    <t>CW 3120-R1</t>
  </si>
  <si>
    <t>B.8</t>
  </si>
  <si>
    <t>Construction of 150 mm Concrete Pavement (Reinforced) Slip Form Paving</t>
  </si>
  <si>
    <t>B.9</t>
  </si>
  <si>
    <t>B.10</t>
  </si>
  <si>
    <t>B.11</t>
  </si>
  <si>
    <t>Construction of Barrier (180 mm ht, Separate, Slip Form Paving)</t>
  </si>
  <si>
    <t>C037</t>
  </si>
  <si>
    <t>Construction of  Modified Barrier  (180 mm ht, Integral)</t>
  </si>
  <si>
    <t>C045</t>
  </si>
  <si>
    <t>iii)</t>
  </si>
  <si>
    <t>Construction of   Lip Curb (40 mm ht, Integral)</t>
  </si>
  <si>
    <t>SD-202B</t>
  </si>
  <si>
    <t>C046</t>
  </si>
  <si>
    <t>iv)</t>
  </si>
  <si>
    <t>Construction of  Curb Ramp (10 mm ht, Integral)</t>
  </si>
  <si>
    <t>SD-229E</t>
  </si>
  <si>
    <t>E003</t>
  </si>
  <si>
    <t>B.12</t>
  </si>
  <si>
    <t xml:space="preserve">Catch Basin  </t>
  </si>
  <si>
    <t>E004</t>
  </si>
  <si>
    <t>SD-024</t>
  </si>
  <si>
    <t>E008</t>
  </si>
  <si>
    <t>B.13</t>
  </si>
  <si>
    <t>Sewer Service</t>
  </si>
  <si>
    <t>E009</t>
  </si>
  <si>
    <t>250 mm PVC SDR-35</t>
  </si>
  <si>
    <t>E010</t>
  </si>
  <si>
    <t>a) in a Trench, Class B Sand Bedding, Class 3 Backfill</t>
  </si>
  <si>
    <t>E036</t>
  </si>
  <si>
    <t>B.14</t>
  </si>
  <si>
    <t xml:space="preserve">Connecting to Existing Sewer </t>
  </si>
  <si>
    <t>E037</t>
  </si>
  <si>
    <t>E038</t>
  </si>
  <si>
    <t>a) Connecting to 300 mm Concrete Combined Sewer</t>
  </si>
  <si>
    <t>E039</t>
  </si>
  <si>
    <t>b) Connecting to 375 mm Concrete Combined Sewer</t>
  </si>
  <si>
    <t>B.15</t>
  </si>
  <si>
    <t>B.16</t>
  </si>
  <si>
    <t>B.17</t>
  </si>
  <si>
    <t>B.18</t>
  </si>
  <si>
    <t>E028</t>
  </si>
  <si>
    <t>AP-008 - Barrier Curb and Gutter Inlet Frame and Box</t>
  </si>
  <si>
    <t>E029</t>
  </si>
  <si>
    <t xml:space="preserve">AP-009 - Barrier Curb and Gutter Inlet Cover </t>
  </si>
  <si>
    <t>E046</t>
  </si>
  <si>
    <t>B.19</t>
  </si>
  <si>
    <t>Removal of Existing Catch Basins</t>
  </si>
  <si>
    <t>B.20</t>
  </si>
  <si>
    <t>F002</t>
  </si>
  <si>
    <t>B.21</t>
  </si>
  <si>
    <t>Replacing Existing Risers</t>
  </si>
  <si>
    <t>F002A</t>
  </si>
  <si>
    <t>Pre-cast Concrete Risers</t>
  </si>
  <si>
    <t>vert. m</t>
  </si>
  <si>
    <t>F009</t>
  </si>
  <si>
    <t>B.22</t>
  </si>
  <si>
    <t>Adjustment of Valve Boxes</t>
  </si>
  <si>
    <t>F011</t>
  </si>
  <si>
    <t>B.23</t>
  </si>
  <si>
    <t>Adjustment of Curb Stop Boxes</t>
  </si>
  <si>
    <t>F015</t>
  </si>
  <si>
    <t>B.24</t>
  </si>
  <si>
    <t>Adjustment of Curb and Gutter Inlet Frames</t>
  </si>
  <si>
    <t>B.25</t>
  </si>
  <si>
    <t>Adjustment of Existing Cathodic Protection Monitoring Station Boxes</t>
  </si>
  <si>
    <t>E15</t>
  </si>
  <si>
    <t>B.26</t>
  </si>
  <si>
    <t>B.27</t>
  </si>
  <si>
    <t xml:space="preserve">Construction of Asphaltic Concrete Pavements </t>
  </si>
  <si>
    <t>C059</t>
  </si>
  <si>
    <t>C060</t>
  </si>
  <si>
    <t>B.28</t>
  </si>
  <si>
    <t>B.29</t>
  </si>
  <si>
    <t>B.30</t>
  </si>
  <si>
    <t xml:space="preserve"> width &lt; 600 mm</t>
  </si>
  <si>
    <t xml:space="preserve"> width &gt; or = 600 mm</t>
  </si>
  <si>
    <t>C</t>
  </si>
  <si>
    <t>BARKER BOULEVARD - BARKER BOULEVARD TO MUSGROVE STREET</t>
  </si>
  <si>
    <t>C.1</t>
  </si>
  <si>
    <t>C.2</t>
  </si>
  <si>
    <t>C.3</t>
  </si>
  <si>
    <t>C.4</t>
  </si>
  <si>
    <t>B033</t>
  </si>
  <si>
    <t>150 mm Concrete Pavement (Type D)</t>
  </si>
  <si>
    <t>C.5</t>
  </si>
  <si>
    <t>C.6</t>
  </si>
  <si>
    <t>C.7</t>
  </si>
  <si>
    <t>C.8</t>
  </si>
  <si>
    <t>Planing of Existing Mountable Curb (75 mm ht, Integral)</t>
  </si>
  <si>
    <t>E16</t>
  </si>
  <si>
    <t>C.9</t>
  </si>
  <si>
    <t>a) 3 m to 30 m</t>
  </si>
  <si>
    <t>b) Greater than 30 m</t>
  </si>
  <si>
    <t>B100</t>
  </si>
  <si>
    <t>C.10</t>
  </si>
  <si>
    <t>Miscellaneous Concrete Slab Removal</t>
  </si>
  <si>
    <t>B101</t>
  </si>
  <si>
    <t>Median Slab</t>
  </si>
  <si>
    <t>B107</t>
  </si>
  <si>
    <t>C.11</t>
  </si>
  <si>
    <t xml:space="preserve">Miscellaneous Concrete Slab Installation </t>
  </si>
  <si>
    <t>B112</t>
  </si>
  <si>
    <t>Bullnose</t>
  </si>
  <si>
    <t>SD-227C</t>
  </si>
  <si>
    <t>C.12</t>
  </si>
  <si>
    <t>Modified Barrier (180 mm ht, Dowelled)</t>
  </si>
  <si>
    <t>Mountable Curb (75 mm ht, Dowelled, Slip Form Paving)</t>
  </si>
  <si>
    <t>SD-201</t>
  </si>
  <si>
    <t>C.13</t>
  </si>
  <si>
    <t>C.14</t>
  </si>
  <si>
    <t>C.15</t>
  </si>
  <si>
    <t>51mm</t>
  </si>
  <si>
    <t>C.16</t>
  </si>
  <si>
    <t>C.17</t>
  </si>
  <si>
    <t>C.18</t>
  </si>
  <si>
    <t>C.19</t>
  </si>
  <si>
    <t>C.20</t>
  </si>
  <si>
    <t>C.21</t>
  </si>
  <si>
    <t>D</t>
  </si>
  <si>
    <t>HEARNE AVENUE - MOUNT ROYAL ROAD TO LODGE AVENUE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</si>
  <si>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</si>
  <si>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</si>
  <si>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</si>
  <si>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</si>
  <si>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</si>
  <si>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</si>
  <si>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</si>
  <si>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</si>
  <si>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</si>
  <si>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</si>
  <si>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</si>
  <si>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C038</t>
  </si>
  <si>
    <t>Construction of Curb and Gutter (180 mm ht, Barrier, Integral, 600 mm width, 150 mm Plain Concrete Pavement)</t>
  </si>
  <si>
    <t>SD-200</t>
  </si>
  <si>
    <t>C040</t>
  </si>
  <si>
    <t>Construction of Curb and Gutter ( 40 mm ht, Lip Curb, Integral, 600 mm width, 150 mm Plain Concrete Pavement)</t>
  </si>
  <si>
    <t>SD-200            SD-202B</t>
  </si>
  <si>
    <t>B189</t>
  </si>
  <si>
    <t>D.12</t>
  </si>
  <si>
    <t>Regrading Existing Interlocking Paving Stones</t>
  </si>
  <si>
    <t>CW 3330-R3</t>
  </si>
  <si>
    <t>C052</t>
  </si>
  <si>
    <t>D.13</t>
  </si>
  <si>
    <t>Interlocking Paving Stones</t>
  </si>
  <si>
    <t>D.14</t>
  </si>
  <si>
    <t>E007D</t>
  </si>
  <si>
    <t>D.15</t>
  </si>
  <si>
    <t>Remove and Replace Existing Catch Pit</t>
  </si>
  <si>
    <t>E007E</t>
  </si>
  <si>
    <t>D.16</t>
  </si>
  <si>
    <t>D.17</t>
  </si>
  <si>
    <t>D.18</t>
  </si>
  <si>
    <t>D.19</t>
  </si>
  <si>
    <t>D.20</t>
  </si>
  <si>
    <t>D.21</t>
  </si>
  <si>
    <t>D.22</t>
  </si>
  <si>
    <t>D.23</t>
  </si>
  <si>
    <t>C056</t>
  </si>
  <si>
    <t>C058</t>
  </si>
  <si>
    <t>D.24</t>
  </si>
  <si>
    <t>D.25</t>
  </si>
  <si>
    <t>D.26</t>
  </si>
  <si>
    <t>D.27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</si>
  <si>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</si>
  <si>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</si>
  <si>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</si>
  <si>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</si>
  <si>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</si>
  <si>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</si>
  <si>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</si>
  <si>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</si>
  <si>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Curb Ramp (10 mm ht, Dowelled)</t>
  </si>
  <si>
    <t>Inspection of Existing Catch Basin Leads</t>
  </si>
  <si>
    <t>250 mm PVC SDR-35 of connecting pipe</t>
  </si>
  <si>
    <t>Curb Ramp (10mm ht, Dowelled)</t>
  </si>
  <si>
    <t>FORM B (R1): PRICES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</si>
</sst>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0.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sz val="12"/>
      <color indexed="8"/>
      <name val="Arial"/>
      <family val="2"/>
    </font>
    <font>
      <b/>
      <sz val="12"/>
      <color indexed="12"/>
      <name val="MS Sans Serif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>
      <alignment/>
      <protection/>
    </xf>
    <xf numFmtId="184" fontId="6" fillId="0" borderId="3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>
      <alignment horizontal="right"/>
      <protection/>
    </xf>
    <xf numFmtId="0" fontId="5" fillId="0" borderId="0" applyFill="0">
      <alignment horizontal="left"/>
      <protection/>
    </xf>
    <xf numFmtId="0" fontId="15" fillId="0" borderId="0" applyFill="0">
      <alignment horizontal="centerContinuous" vertical="center"/>
      <protection/>
    </xf>
    <xf numFmtId="179" fontId="16" fillId="0" borderId="0" applyFill="0">
      <alignment horizontal="centerContinuous" vertical="center"/>
      <protection/>
    </xf>
    <xf numFmtId="181" fontId="16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7" fillId="0" borderId="0" applyFill="0">
      <alignment horizontal="left"/>
      <protection/>
    </xf>
    <xf numFmtId="178" fontId="18" fillId="0" borderId="0" applyFill="0">
      <alignment horizontal="right"/>
      <protection/>
    </xf>
    <xf numFmtId="0" fontId="5" fillId="0" borderId="5" applyFill="0">
      <alignment/>
      <protection/>
    </xf>
  </cellStyleXfs>
  <cellXfs count="163">
    <xf numFmtId="0" fontId="0" fillId="0" borderId="0" xfId="0" applyAlignment="1">
      <alignment/>
    </xf>
    <xf numFmtId="7" fontId="19" fillId="2" borderId="0" xfId="37" applyNumberFormat="1" applyFont="1" applyBorder="1" applyAlignment="1" applyProtection="1">
      <alignment horizontal="centerContinuous" vertical="center"/>
      <protection/>
    </xf>
    <xf numFmtId="1" fontId="20" fillId="2" borderId="0" xfId="37" applyNumberFormat="1" applyFont="1" applyAlignment="1" applyProtection="1">
      <alignment horizontal="centerContinuous" vertical="top"/>
      <protection/>
    </xf>
    <xf numFmtId="0" fontId="20" fillId="2" borderId="0" xfId="37" applyNumberFormat="1" applyFont="1" applyAlignment="1" applyProtection="1">
      <alignment horizontal="centerContinuous" vertical="center"/>
      <protection/>
    </xf>
    <xf numFmtId="7" fontId="19" fillId="2" borderId="0" xfId="37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top"/>
      <protection/>
    </xf>
    <xf numFmtId="191" fontId="13" fillId="3" borderId="0" xfId="0" applyNumberFormat="1" applyFont="1" applyFill="1" applyBorder="1" applyAlignment="1" applyProtection="1">
      <alignment vertical="top"/>
      <protection/>
    </xf>
    <xf numFmtId="173" fontId="13" fillId="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3" fillId="2" borderId="0" xfId="37" applyNumberFormat="1" applyProtection="1">
      <alignment/>
      <protection/>
    </xf>
    <xf numFmtId="7" fontId="21" fillId="2" borderId="0" xfId="37" applyNumberFormat="1" applyFont="1" applyBorder="1" applyAlignment="1" applyProtection="1">
      <alignment horizontal="centerContinuous" vertical="center"/>
      <protection/>
    </xf>
    <xf numFmtId="1" fontId="13" fillId="2" borderId="0" xfId="37" applyNumberFormat="1" applyAlignment="1" applyProtection="1">
      <alignment horizontal="centerContinuous" vertical="top"/>
      <protection/>
    </xf>
    <xf numFmtId="0" fontId="13" fillId="2" borderId="0" xfId="37" applyNumberFormat="1" applyAlignment="1" applyProtection="1">
      <alignment horizontal="centerContinuous" vertical="center"/>
      <protection/>
    </xf>
    <xf numFmtId="7" fontId="21" fillId="2" borderId="0" xfId="37" applyNumberFormat="1" applyFont="1" applyAlignment="1" applyProtection="1">
      <alignment horizontal="centerContinuous" vertical="center"/>
      <protection/>
    </xf>
    <xf numFmtId="7" fontId="13" fillId="2" borderId="0" xfId="37" applyNumberFormat="1" applyBorder="1" applyAlignment="1" applyProtection="1">
      <alignment horizontal="right"/>
      <protection/>
    </xf>
    <xf numFmtId="0" fontId="13" fillId="2" borderId="0" xfId="37" applyNumberFormat="1" applyAlignment="1" applyProtection="1">
      <alignment vertical="top"/>
      <protection/>
    </xf>
    <xf numFmtId="0" fontId="13" fillId="2" borderId="0" xfId="37" applyNumberFormat="1" applyAlignment="1" applyProtection="1">
      <alignment/>
      <protection/>
    </xf>
    <xf numFmtId="7" fontId="13" fillId="2" borderId="0" xfId="37" applyNumberFormat="1" applyAlignment="1" applyProtection="1">
      <alignment vertical="center"/>
      <protection/>
    </xf>
    <xf numFmtId="2" fontId="13" fillId="2" borderId="0" xfId="37" applyNumberFormat="1" applyAlignment="1" applyProtection="1">
      <alignment/>
      <protection/>
    </xf>
    <xf numFmtId="7" fontId="13" fillId="2" borderId="6" xfId="37" applyNumberFormat="1" applyBorder="1" applyAlignment="1" applyProtection="1">
      <alignment horizontal="center"/>
      <protection/>
    </xf>
    <xf numFmtId="0" fontId="13" fillId="2" borderId="7" xfId="37" applyNumberFormat="1" applyBorder="1" applyAlignment="1" applyProtection="1">
      <alignment horizontal="center" vertical="top"/>
      <protection/>
    </xf>
    <xf numFmtId="0" fontId="13" fillId="2" borderId="8" xfId="37" applyNumberFormat="1" applyBorder="1" applyAlignment="1" applyProtection="1">
      <alignment horizontal="center"/>
      <protection/>
    </xf>
    <xf numFmtId="0" fontId="13" fillId="2" borderId="7" xfId="37" applyNumberFormat="1" applyBorder="1" applyAlignment="1" applyProtection="1">
      <alignment horizontal="center"/>
      <protection/>
    </xf>
    <xf numFmtId="0" fontId="13" fillId="2" borderId="9" xfId="37" applyNumberFormat="1" applyBorder="1" applyAlignment="1" applyProtection="1">
      <alignment horizontal="center"/>
      <protection/>
    </xf>
    <xf numFmtId="7" fontId="13" fillId="0" borderId="9" xfId="37" applyNumberFormat="1" applyFill="1" applyBorder="1" applyAlignment="1" applyProtection="1">
      <alignment horizontal="right"/>
      <protection/>
    </xf>
    <xf numFmtId="7" fontId="13" fillId="2" borderId="6" xfId="37" applyNumberFormat="1" applyBorder="1" applyAlignment="1" applyProtection="1">
      <alignment horizontal="right"/>
      <protection/>
    </xf>
    <xf numFmtId="0" fontId="13" fillId="2" borderId="10" xfId="37" applyNumberFormat="1" applyBorder="1" applyAlignment="1" applyProtection="1">
      <alignment vertical="top"/>
      <protection/>
    </xf>
    <xf numFmtId="0" fontId="13" fillId="2" borderId="11" xfId="37" applyNumberFormat="1" applyBorder="1" applyProtection="1">
      <alignment/>
      <protection/>
    </xf>
    <xf numFmtId="0" fontId="13" fillId="2" borderId="10" xfId="37" applyNumberFormat="1" applyBorder="1" applyAlignment="1" applyProtection="1">
      <alignment horizontal="center"/>
      <protection/>
    </xf>
    <xf numFmtId="0" fontId="13" fillId="2" borderId="12" xfId="37" applyNumberFormat="1" applyBorder="1" applyProtection="1">
      <alignment/>
      <protection/>
    </xf>
    <xf numFmtId="0" fontId="13" fillId="2" borderId="12" xfId="37" applyNumberFormat="1" applyBorder="1" applyAlignment="1" applyProtection="1">
      <alignment horizontal="center"/>
      <protection/>
    </xf>
    <xf numFmtId="7" fontId="13" fillId="0" borderId="12" xfId="37" applyNumberFormat="1" applyFill="1" applyBorder="1" applyAlignment="1" applyProtection="1">
      <alignment horizontal="right"/>
      <protection/>
    </xf>
    <xf numFmtId="0" fontId="13" fillId="2" borderId="10" xfId="37" applyNumberFormat="1" applyBorder="1" applyAlignment="1" applyProtection="1">
      <alignment horizontal="right"/>
      <protection/>
    </xf>
    <xf numFmtId="0" fontId="23" fillId="0" borderId="13" xfId="37" applyNumberFormat="1" applyFont="1" applyFill="1" applyBorder="1" applyAlignment="1" applyProtection="1">
      <alignment vertical="top"/>
      <protection/>
    </xf>
    <xf numFmtId="0" fontId="13" fillId="0" borderId="14" xfId="37" applyNumberFormat="1" applyFill="1" applyBorder="1" applyAlignment="1" applyProtection="1">
      <alignment/>
      <protection/>
    </xf>
    <xf numFmtId="7" fontId="13" fillId="0" borderId="14" xfId="37" applyNumberFormat="1" applyFill="1" applyBorder="1" applyAlignment="1" applyProtection="1">
      <alignment horizontal="right"/>
      <protection/>
    </xf>
    <xf numFmtId="0" fontId="13" fillId="0" borderId="15" xfId="37" applyNumberFormat="1" applyFill="1" applyBorder="1" applyAlignment="1" applyProtection="1">
      <alignment horizontal="right"/>
      <protection/>
    </xf>
    <xf numFmtId="187" fontId="13" fillId="0" borderId="16" xfId="37" applyNumberFormat="1" applyFont="1" applyFill="1" applyBorder="1" applyAlignment="1" applyProtection="1">
      <alignment horizontal="center" vertical="top"/>
      <protection/>
    </xf>
    <xf numFmtId="0" fontId="24" fillId="0" borderId="17" xfId="37" applyNumberFormat="1" applyFont="1" applyFill="1" applyBorder="1" applyAlignment="1" applyProtection="1">
      <alignment horizontal="center" vertical="center"/>
      <protection/>
    </xf>
    <xf numFmtId="7" fontId="13" fillId="0" borderId="18" xfId="37" applyNumberFormat="1" applyFill="1" applyBorder="1" applyAlignment="1" applyProtection="1">
      <alignment horizontal="right" vertical="center"/>
      <protection/>
    </xf>
    <xf numFmtId="7" fontId="13" fillId="0" borderId="19" xfId="37" applyNumberFormat="1" applyFill="1" applyBorder="1" applyAlignment="1" applyProtection="1">
      <alignment horizontal="right" vertical="center"/>
      <protection/>
    </xf>
    <xf numFmtId="0" fontId="13" fillId="2" borderId="0" xfId="37" applyNumberFormat="1" applyAlignment="1" applyProtection="1">
      <alignment vertical="center"/>
      <protection/>
    </xf>
    <xf numFmtId="198" fontId="13" fillId="0" borderId="1" xfId="37" applyNumberFormat="1" applyFont="1" applyFill="1" applyBorder="1" applyAlignment="1" applyProtection="1">
      <alignment horizontal="center" vertical="top" wrapText="1"/>
      <protection/>
    </xf>
    <xf numFmtId="173" fontId="13" fillId="0" borderId="1" xfId="37" applyNumberFormat="1" applyFont="1" applyFill="1" applyBorder="1" applyAlignment="1" applyProtection="1">
      <alignment horizontal="left" vertical="top" wrapText="1"/>
      <protection/>
    </xf>
    <xf numFmtId="173" fontId="13" fillId="0" borderId="1" xfId="37" applyNumberFormat="1" applyFont="1" applyFill="1" applyBorder="1" applyAlignment="1" applyProtection="1">
      <alignment horizontal="center" vertical="top" wrapText="1"/>
      <protection/>
    </xf>
    <xf numFmtId="0" fontId="13" fillId="0" borderId="1" xfId="37" applyNumberFormat="1" applyFont="1" applyFill="1" applyBorder="1" applyAlignment="1" applyProtection="1">
      <alignment horizontal="center" vertical="top" wrapText="1"/>
      <protection/>
    </xf>
    <xf numFmtId="37" fontId="13" fillId="0" borderId="1" xfId="37" applyNumberFormat="1" applyFont="1" applyFill="1" applyBorder="1" applyAlignment="1" applyProtection="1">
      <alignment horizontal="right" vertical="top"/>
      <protection/>
    </xf>
    <xf numFmtId="0" fontId="20" fillId="0" borderId="1" xfId="37" applyNumberFormat="1" applyFont="1" applyFill="1" applyBorder="1" applyAlignment="1" applyProtection="1">
      <alignment vertical="center"/>
      <protection/>
    </xf>
    <xf numFmtId="191" fontId="13" fillId="0" borderId="1" xfId="37" applyNumberFormat="1" applyFont="1" applyFill="1" applyBorder="1" applyAlignment="1" applyProtection="1">
      <alignment vertical="top"/>
      <protection/>
    </xf>
    <xf numFmtId="4" fontId="13" fillId="0" borderId="16" xfId="37" applyNumberFormat="1" applyFont="1" applyFill="1" applyBorder="1" applyAlignment="1" applyProtection="1">
      <alignment horizontal="center" vertical="top"/>
      <protection/>
    </xf>
    <xf numFmtId="0" fontId="13" fillId="0" borderId="1" xfId="37" applyNumberFormat="1" applyFont="1" applyFill="1" applyBorder="1" applyAlignment="1" applyProtection="1">
      <alignment horizontal="right" vertical="top"/>
      <protection/>
    </xf>
    <xf numFmtId="185" fontId="13" fillId="0" borderId="1" xfId="37" applyNumberFormat="1" applyFont="1" applyFill="1" applyBorder="1" applyAlignment="1" applyProtection="1">
      <alignment horizontal="right" vertical="top" wrapText="1"/>
      <protection/>
    </xf>
    <xf numFmtId="191" fontId="13" fillId="0" borderId="1" xfId="37" applyNumberFormat="1" applyFont="1" applyFill="1" applyBorder="1" applyAlignment="1" applyProtection="1">
      <alignment vertical="top"/>
      <protection locked="0"/>
    </xf>
    <xf numFmtId="4" fontId="13" fillId="0" borderId="16" xfId="37" applyNumberFormat="1" applyFont="1" applyFill="1" applyBorder="1" applyAlignment="1" applyProtection="1">
      <alignment horizontal="center" vertical="top" wrapText="1"/>
      <protection/>
    </xf>
    <xf numFmtId="37" fontId="13" fillId="0" borderId="1" xfId="37" applyNumberFormat="1" applyFont="1" applyFill="1" applyBorder="1" applyAlignment="1" applyProtection="1">
      <alignment horizontal="right" vertical="top" wrapText="1"/>
      <protection/>
    </xf>
    <xf numFmtId="191" fontId="13" fillId="0" borderId="1" xfId="37" applyNumberFormat="1" applyFont="1" applyFill="1" applyBorder="1" applyAlignment="1" applyProtection="1">
      <alignment vertical="top" wrapText="1"/>
      <protection/>
    </xf>
    <xf numFmtId="185" fontId="13" fillId="0" borderId="1" xfId="37" applyNumberFormat="1" applyFont="1" applyFill="1" applyBorder="1" applyAlignment="1" applyProtection="1">
      <alignment horizontal="left" vertical="top" wrapText="1" indent="2"/>
      <protection/>
    </xf>
    <xf numFmtId="0" fontId="13" fillId="2" borderId="0" xfId="37" applyNumberFormat="1" applyBorder="1" applyProtection="1">
      <alignment/>
      <protection/>
    </xf>
    <xf numFmtId="185" fontId="13" fillId="0" borderId="2" xfId="37" applyNumberFormat="1" applyFont="1" applyFill="1" applyBorder="1" applyAlignment="1" applyProtection="1">
      <alignment horizontal="right" vertical="top" wrapText="1"/>
      <protection/>
    </xf>
    <xf numFmtId="173" fontId="13" fillId="0" borderId="2" xfId="37" applyNumberFormat="1" applyFont="1" applyFill="1" applyBorder="1" applyAlignment="1" applyProtection="1">
      <alignment horizontal="left" vertical="top" wrapText="1"/>
      <protection/>
    </xf>
    <xf numFmtId="173" fontId="13" fillId="0" borderId="2" xfId="37" applyNumberFormat="1" applyFont="1" applyFill="1" applyBorder="1" applyAlignment="1" applyProtection="1">
      <alignment horizontal="center" vertical="top" wrapText="1"/>
      <protection/>
    </xf>
    <xf numFmtId="0" fontId="13" fillId="0" borderId="2" xfId="37" applyNumberFormat="1" applyFont="1" applyFill="1" applyBorder="1" applyAlignment="1" applyProtection="1">
      <alignment horizontal="center" vertical="top" wrapText="1"/>
      <protection/>
    </xf>
    <xf numFmtId="37" fontId="13" fillId="0" borderId="2" xfId="37" applyNumberFormat="1" applyFont="1" applyFill="1" applyBorder="1" applyAlignment="1" applyProtection="1">
      <alignment horizontal="right" vertical="top"/>
      <protection/>
    </xf>
    <xf numFmtId="191" fontId="13" fillId="0" borderId="2" xfId="37" applyNumberFormat="1" applyFont="1" applyFill="1" applyBorder="1" applyAlignment="1" applyProtection="1">
      <alignment vertical="top"/>
      <protection locked="0"/>
    </xf>
    <xf numFmtId="191" fontId="13" fillId="0" borderId="2" xfId="37" applyNumberFormat="1" applyFont="1" applyFill="1" applyBorder="1" applyAlignment="1" applyProtection="1">
      <alignment vertical="top"/>
      <protection/>
    </xf>
    <xf numFmtId="173" fontId="13" fillId="0" borderId="1" xfId="37" applyNumberFormat="1" applyFont="1" applyFill="1" applyBorder="1" applyAlignment="1" applyProtection="1">
      <alignment vertical="top" wrapText="1"/>
      <protection/>
    </xf>
    <xf numFmtId="173" fontId="13" fillId="0" borderId="1" xfId="37" applyNumberFormat="1" applyFont="1" applyFill="1" applyBorder="1" applyAlignment="1" applyProtection="1" quotePrefix="1">
      <alignment vertical="top" wrapText="1"/>
      <protection/>
    </xf>
    <xf numFmtId="0" fontId="0" fillId="0" borderId="0" xfId="37" applyFont="1" applyFill="1" applyAlignment="1" applyProtection="1">
      <alignment/>
      <protection/>
    </xf>
    <xf numFmtId="185" fontId="13" fillId="0" borderId="2" xfId="37" applyNumberFormat="1" applyFont="1" applyFill="1" applyBorder="1" applyAlignment="1" applyProtection="1">
      <alignment horizontal="left" vertical="top" wrapText="1" indent="2"/>
      <protection/>
    </xf>
    <xf numFmtId="0" fontId="24" fillId="0" borderId="20" xfId="37" applyNumberFormat="1" applyFont="1" applyFill="1" applyBorder="1" applyAlignment="1" applyProtection="1">
      <alignment horizontal="center" vertical="center"/>
      <protection/>
    </xf>
    <xf numFmtId="7" fontId="13" fillId="0" borderId="21" xfId="37" applyNumberFormat="1" applyFill="1" applyBorder="1" applyAlignment="1" applyProtection="1">
      <alignment horizontal="right"/>
      <protection/>
    </xf>
    <xf numFmtId="0" fontId="24" fillId="0" borderId="22" xfId="37" applyNumberFormat="1" applyFont="1" applyFill="1" applyBorder="1" applyAlignment="1" applyProtection="1">
      <alignment horizontal="center" vertical="center"/>
      <protection/>
    </xf>
    <xf numFmtId="191" fontId="13" fillId="0" borderId="2" xfId="37" applyNumberFormat="1" applyFont="1" applyFill="1" applyBorder="1" applyAlignment="1" applyProtection="1">
      <alignment vertical="top" wrapText="1"/>
      <protection/>
    </xf>
    <xf numFmtId="173" fontId="13" fillId="0" borderId="1" xfId="37" applyNumberFormat="1" applyFont="1" applyFill="1" applyBorder="1" applyAlignment="1" applyProtection="1" quotePrefix="1">
      <alignment horizontal="left" vertical="top" wrapText="1"/>
      <protection/>
    </xf>
    <xf numFmtId="185" fontId="13" fillId="0" borderId="1" xfId="37" applyNumberFormat="1" applyFont="1" applyFill="1" applyBorder="1" applyAlignment="1" applyProtection="1">
      <alignment horizontal="left" vertical="top" wrapText="1" indent="1"/>
      <protection/>
    </xf>
    <xf numFmtId="198" fontId="13" fillId="0" borderId="2" xfId="37" applyNumberFormat="1" applyFont="1" applyFill="1" applyBorder="1" applyAlignment="1" applyProtection="1">
      <alignment horizontal="center" vertical="top" wrapText="1"/>
      <protection/>
    </xf>
    <xf numFmtId="0" fontId="13" fillId="0" borderId="0" xfId="37" applyNumberFormat="1" applyFont="1" applyFill="1" applyBorder="1" applyAlignment="1" applyProtection="1">
      <alignment horizontal="center" vertical="top" wrapText="1"/>
      <protection/>
    </xf>
    <xf numFmtId="7" fontId="13" fillId="0" borderId="23" xfId="37" applyNumberFormat="1" applyFill="1" applyBorder="1" applyAlignment="1" applyProtection="1">
      <alignment horizontal="right"/>
      <protection/>
    </xf>
    <xf numFmtId="1" fontId="13" fillId="0" borderId="0" xfId="37" applyNumberFormat="1" applyFont="1" applyFill="1" applyBorder="1" applyAlignment="1" applyProtection="1">
      <alignment horizontal="right" vertical="top" wrapText="1"/>
      <protection/>
    </xf>
    <xf numFmtId="0" fontId="20" fillId="0" borderId="0" xfId="37" applyNumberFormat="1" applyFont="1" applyFill="1" applyBorder="1" applyAlignment="1" applyProtection="1">
      <alignment vertical="center"/>
      <protection/>
    </xf>
    <xf numFmtId="191" fontId="13" fillId="0" borderId="0" xfId="37" applyNumberFormat="1" applyFont="1" applyFill="1" applyBorder="1" applyAlignment="1" applyProtection="1">
      <alignment vertical="top" wrapText="1"/>
      <protection/>
    </xf>
    <xf numFmtId="0" fontId="0" fillId="0" borderId="0" xfId="37" applyFont="1" applyFill="1" applyBorder="1" applyAlignment="1" applyProtection="1">
      <alignment vertical="top" wrapText="1"/>
      <protection/>
    </xf>
    <xf numFmtId="7" fontId="13" fillId="2" borderId="11" xfId="37" applyNumberFormat="1" applyBorder="1" applyAlignment="1" applyProtection="1">
      <alignment horizontal="right"/>
      <protection/>
    </xf>
    <xf numFmtId="0" fontId="13" fillId="2" borderId="12" xfId="37" applyNumberFormat="1" applyBorder="1" applyAlignment="1" applyProtection="1">
      <alignment horizontal="right"/>
      <protection/>
    </xf>
    <xf numFmtId="191" fontId="13" fillId="0" borderId="0" xfId="37" applyNumberFormat="1" applyFont="1" applyFill="1" applyBorder="1" applyAlignment="1" applyProtection="1">
      <alignment vertical="top"/>
      <protection/>
    </xf>
    <xf numFmtId="7" fontId="13" fillId="2" borderId="0" xfId="37" applyNumberFormat="1" applyBorder="1" applyAlignment="1" applyProtection="1">
      <alignment horizontal="right" vertical="center"/>
      <protection/>
    </xf>
    <xf numFmtId="0" fontId="24" fillId="0" borderId="24" xfId="37" applyNumberFormat="1" applyFont="1" applyFill="1" applyBorder="1" applyAlignment="1" applyProtection="1">
      <alignment horizontal="center" vertical="center"/>
      <protection/>
    </xf>
    <xf numFmtId="1" fontId="25" fillId="0" borderId="25" xfId="37" applyNumberFormat="1" applyFont="1" applyFill="1" applyBorder="1" applyAlignment="1" applyProtection="1">
      <alignment horizontal="left" vertical="center" wrapText="1"/>
      <protection/>
    </xf>
    <xf numFmtId="1" fontId="25" fillId="0" borderId="26" xfId="37" applyNumberFormat="1" applyFont="1" applyFill="1" applyBorder="1" applyAlignment="1" applyProtection="1">
      <alignment horizontal="left" vertical="center" wrapText="1"/>
      <protection/>
    </xf>
    <xf numFmtId="0" fontId="26" fillId="0" borderId="0" xfId="37" applyFont="1" applyFill="1" applyBorder="1" applyAlignment="1" applyProtection="1">
      <alignment vertical="top"/>
      <protection/>
    </xf>
    <xf numFmtId="1" fontId="13" fillId="0" borderId="0" xfId="37" applyNumberFormat="1" applyFont="1" applyFill="1" applyBorder="1" applyAlignment="1" applyProtection="1">
      <alignment horizontal="right" vertical="top"/>
      <protection/>
    </xf>
    <xf numFmtId="0" fontId="0" fillId="0" borderId="0" xfId="37" applyFont="1" applyFill="1" applyAlignment="1" applyProtection="1">
      <alignment vertical="top" wrapText="1"/>
      <protection/>
    </xf>
    <xf numFmtId="3" fontId="13" fillId="0" borderId="0" xfId="37" applyNumberFormat="1" applyFont="1" applyFill="1" applyBorder="1" applyAlignment="1" applyProtection="1">
      <alignment horizontal="right" vertical="top"/>
      <protection/>
    </xf>
    <xf numFmtId="4" fontId="27" fillId="0" borderId="16" xfId="37" applyNumberFormat="1" applyFont="1" applyFill="1" applyBorder="1" applyAlignment="1" applyProtection="1">
      <alignment horizontal="center" vertical="top" wrapText="1"/>
      <protection/>
    </xf>
    <xf numFmtId="173" fontId="27" fillId="0" borderId="1" xfId="37" applyNumberFormat="1" applyFont="1" applyFill="1" applyBorder="1" applyAlignment="1" applyProtection="1">
      <alignment horizontal="left" vertical="top" wrapText="1"/>
      <protection/>
    </xf>
    <xf numFmtId="173" fontId="27" fillId="0" borderId="1" xfId="37" applyNumberFormat="1" applyFont="1" applyFill="1" applyBorder="1" applyAlignment="1" applyProtection="1">
      <alignment horizontal="center" vertical="top" wrapText="1"/>
      <protection/>
    </xf>
    <xf numFmtId="0" fontId="27" fillId="0" borderId="1" xfId="37" applyNumberFormat="1" applyFont="1" applyFill="1" applyBorder="1" applyAlignment="1" applyProtection="1">
      <alignment horizontal="center" vertical="top" wrapText="1"/>
      <protection/>
    </xf>
    <xf numFmtId="185" fontId="27" fillId="0" borderId="1" xfId="37" applyNumberFormat="1" applyFont="1" applyFill="1" applyBorder="1" applyAlignment="1" applyProtection="1">
      <alignment horizontal="right" vertical="top" wrapText="1"/>
      <protection/>
    </xf>
    <xf numFmtId="0" fontId="13" fillId="0" borderId="0" xfId="37" applyNumberFormat="1" applyFont="1" applyFill="1" applyBorder="1" applyAlignment="1" applyProtection="1">
      <alignment vertical="center" wrapText="1"/>
      <protection/>
    </xf>
    <xf numFmtId="7" fontId="13" fillId="0" borderId="0" xfId="37" applyNumberFormat="1" applyFill="1" applyBorder="1" applyAlignment="1" applyProtection="1">
      <alignment horizontal="right"/>
      <protection/>
    </xf>
    <xf numFmtId="0" fontId="23" fillId="2" borderId="0" xfId="37" applyNumberFormat="1" applyFont="1" applyBorder="1" applyAlignment="1" applyProtection="1">
      <alignment vertical="center"/>
      <protection/>
    </xf>
    <xf numFmtId="0" fontId="13" fillId="2" borderId="27" xfId="37" applyNumberFormat="1" applyBorder="1" applyAlignment="1" applyProtection="1">
      <alignment vertical="top"/>
      <protection/>
    </xf>
    <xf numFmtId="0" fontId="23" fillId="2" borderId="28" xfId="37" applyNumberFormat="1" applyFont="1" applyBorder="1" applyAlignment="1" applyProtection="1">
      <alignment horizontal="centerContinuous"/>
      <protection/>
    </xf>
    <xf numFmtId="0" fontId="13" fillId="2" borderId="28" xfId="37" applyNumberFormat="1" applyBorder="1" applyAlignment="1" applyProtection="1">
      <alignment horizontal="centerContinuous"/>
      <protection/>
    </xf>
    <xf numFmtId="0" fontId="13" fillId="2" borderId="29" xfId="37" applyNumberFormat="1" applyBorder="1" applyAlignment="1" applyProtection="1">
      <alignment horizontal="right"/>
      <protection/>
    </xf>
    <xf numFmtId="0" fontId="23" fillId="2" borderId="30" xfId="37" applyNumberFormat="1" applyFont="1" applyBorder="1" applyAlignment="1" applyProtection="1">
      <alignment vertical="center"/>
      <protection/>
    </xf>
    <xf numFmtId="0" fontId="23" fillId="2" borderId="31" xfId="37" applyNumberFormat="1" applyFont="1" applyBorder="1" applyAlignment="1" applyProtection="1">
      <alignment vertical="center"/>
      <protection/>
    </xf>
    <xf numFmtId="0" fontId="13" fillId="2" borderId="0" xfId="37" applyNumberFormat="1" applyAlignment="1" applyProtection="1">
      <alignment horizontal="right" vertical="center"/>
      <protection/>
    </xf>
    <xf numFmtId="0" fontId="13" fillId="2" borderId="32" xfId="37" applyNumberFormat="1" applyBorder="1" applyAlignment="1" applyProtection="1">
      <alignment horizontal="right" vertical="center"/>
      <protection/>
    </xf>
    <xf numFmtId="7" fontId="13" fillId="2" borderId="6" xfId="37" applyNumberFormat="1" applyBorder="1" applyAlignment="1" applyProtection="1">
      <alignment horizontal="right" vertical="center"/>
      <protection/>
    </xf>
    <xf numFmtId="0" fontId="24" fillId="2" borderId="33" xfId="37" applyNumberFormat="1" applyFont="1" applyBorder="1" applyAlignment="1" applyProtection="1">
      <alignment horizontal="center" vertical="center"/>
      <protection/>
    </xf>
    <xf numFmtId="7" fontId="13" fillId="2" borderId="34" xfId="37" applyNumberFormat="1" applyBorder="1" applyAlignment="1" applyProtection="1">
      <alignment horizontal="right"/>
      <protection/>
    </xf>
    <xf numFmtId="0" fontId="24" fillId="2" borderId="35" xfId="37" applyNumberFormat="1" applyFont="1" applyBorder="1" applyAlignment="1" applyProtection="1">
      <alignment horizontal="center"/>
      <protection/>
    </xf>
    <xf numFmtId="1" fontId="28" fillId="2" borderId="36" xfId="37" applyNumberFormat="1" applyFont="1" applyBorder="1" applyAlignment="1" applyProtection="1">
      <alignment horizontal="left"/>
      <protection/>
    </xf>
    <xf numFmtId="1" fontId="13" fillId="2" borderId="36" xfId="37" applyNumberFormat="1" applyBorder="1" applyAlignment="1" applyProtection="1">
      <alignment horizontal="center"/>
      <protection/>
    </xf>
    <xf numFmtId="1" fontId="13" fillId="2" borderId="36" xfId="37" applyNumberFormat="1" applyBorder="1" applyProtection="1">
      <alignment/>
      <protection/>
    </xf>
    <xf numFmtId="7" fontId="20" fillId="2" borderId="37" xfId="37" applyNumberFormat="1" applyFont="1" applyBorder="1" applyAlignment="1" applyProtection="1">
      <alignment horizontal="right"/>
      <protection/>
    </xf>
    <xf numFmtId="7" fontId="13" fillId="2" borderId="37" xfId="37" applyNumberFormat="1" applyBorder="1" applyAlignment="1" applyProtection="1">
      <alignment horizontal="right"/>
      <protection/>
    </xf>
    <xf numFmtId="7" fontId="13" fillId="2" borderId="38" xfId="37" applyNumberFormat="1" applyBorder="1" applyAlignment="1" applyProtection="1">
      <alignment horizontal="right" vertical="center"/>
      <protection/>
    </xf>
    <xf numFmtId="7" fontId="13" fillId="2" borderId="39" xfId="37" applyNumberFormat="1" applyBorder="1" applyAlignment="1" applyProtection="1">
      <alignment horizontal="right"/>
      <protection/>
    </xf>
    <xf numFmtId="0" fontId="24" fillId="2" borderId="13" xfId="37" applyNumberFormat="1" applyFont="1" applyBorder="1" applyAlignment="1" applyProtection="1">
      <alignment horizontal="center" vertical="center"/>
      <protection/>
    </xf>
    <xf numFmtId="7" fontId="13" fillId="2" borderId="10" xfId="37" applyNumberFormat="1" applyBorder="1" applyAlignment="1" applyProtection="1">
      <alignment horizontal="right"/>
      <protection/>
    </xf>
    <xf numFmtId="0" fontId="13" fillId="2" borderId="0" xfId="37" applyNumberFormat="1" applyBorder="1" applyAlignment="1" applyProtection="1">
      <alignment horizontal="right"/>
      <protection/>
    </xf>
    <xf numFmtId="0" fontId="13" fillId="2" borderId="40" xfId="37" applyNumberFormat="1" applyBorder="1" applyAlignment="1" applyProtection="1">
      <alignment vertical="top"/>
      <protection/>
    </xf>
    <xf numFmtId="0" fontId="13" fillId="2" borderId="5" xfId="37" applyNumberFormat="1" applyBorder="1" applyProtection="1">
      <alignment/>
      <protection/>
    </xf>
    <xf numFmtId="0" fontId="13" fillId="2" borderId="5" xfId="37" applyNumberFormat="1" applyBorder="1" applyAlignment="1" applyProtection="1">
      <alignment horizontal="center"/>
      <protection/>
    </xf>
    <xf numFmtId="7" fontId="13" fillId="2" borderId="5" xfId="37" applyNumberFormat="1" applyBorder="1" applyAlignment="1" applyProtection="1">
      <alignment horizontal="right"/>
      <protection/>
    </xf>
    <xf numFmtId="0" fontId="13" fillId="2" borderId="41" xfId="37" applyNumberFormat="1" applyBorder="1" applyAlignment="1" applyProtection="1">
      <alignment horizontal="right"/>
      <protection/>
    </xf>
    <xf numFmtId="0" fontId="13" fillId="2" borderId="0" xfId="37" applyNumberFormat="1" applyAlignment="1" applyProtection="1">
      <alignment horizontal="center"/>
      <protection/>
    </xf>
    <xf numFmtId="0" fontId="13" fillId="2" borderId="0" xfId="37" applyNumberFormat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1" fontId="24" fillId="2" borderId="11" xfId="37" applyNumberFormat="1" applyFont="1" applyBorder="1" applyAlignment="1" applyProtection="1">
      <alignment horizontal="left" vertical="center" wrapText="1"/>
      <protection/>
    </xf>
    <xf numFmtId="0" fontId="13" fillId="2" borderId="11" xfId="37" applyNumberFormat="1" applyFont="1" applyBorder="1" applyAlignment="1" applyProtection="1">
      <alignment vertical="center" wrapText="1"/>
      <protection/>
    </xf>
    <xf numFmtId="0" fontId="13" fillId="2" borderId="12" xfId="37" applyNumberFormat="1" applyFont="1" applyBorder="1" applyAlignment="1" applyProtection="1">
      <alignment vertical="center" wrapText="1"/>
      <protection/>
    </xf>
    <xf numFmtId="1" fontId="25" fillId="0" borderId="18" xfId="37" applyNumberFormat="1" applyFont="1" applyFill="1" applyBorder="1" applyAlignment="1" applyProtection="1">
      <alignment horizontal="left" vertical="center" wrapText="1"/>
      <protection/>
    </xf>
    <xf numFmtId="0" fontId="13" fillId="0" borderId="18" xfId="37" applyNumberFormat="1" applyFont="1" applyFill="1" applyBorder="1" applyAlignment="1" applyProtection="1">
      <alignment vertical="center" wrapText="1"/>
      <protection/>
    </xf>
    <xf numFmtId="0" fontId="23" fillId="0" borderId="17" xfId="37" applyNumberFormat="1" applyFont="1" applyFill="1" applyBorder="1" applyAlignment="1" applyProtection="1">
      <alignment vertical="top"/>
      <protection/>
    </xf>
    <xf numFmtId="0" fontId="13" fillId="0" borderId="11" xfId="37" applyNumberFormat="1" applyFill="1" applyBorder="1" applyAlignment="1" applyProtection="1">
      <alignment/>
      <protection/>
    </xf>
    <xf numFmtId="1" fontId="25" fillId="0" borderId="42" xfId="37" applyNumberFormat="1" applyFont="1" applyFill="1" applyBorder="1" applyAlignment="1" applyProtection="1">
      <alignment horizontal="left" vertical="center" wrapText="1"/>
      <protection/>
    </xf>
    <xf numFmtId="0" fontId="13" fillId="0" borderId="42" xfId="37" applyNumberFormat="1" applyFont="1" applyFill="1" applyBorder="1" applyAlignment="1" applyProtection="1">
      <alignment vertical="center" wrapText="1"/>
      <protection/>
    </xf>
    <xf numFmtId="0" fontId="13" fillId="0" borderId="43" xfId="37" applyNumberFormat="1" applyFont="1" applyFill="1" applyBorder="1" applyAlignment="1" applyProtection="1">
      <alignment vertical="center" wrapText="1"/>
      <protection/>
    </xf>
    <xf numFmtId="0" fontId="13" fillId="2" borderId="44" xfId="37" applyNumberFormat="1" applyBorder="1" applyAlignment="1" applyProtection="1">
      <alignment/>
      <protection/>
    </xf>
    <xf numFmtId="0" fontId="13" fillId="2" borderId="45" xfId="37" applyNumberFormat="1" applyBorder="1" applyAlignment="1" applyProtection="1">
      <alignment/>
      <protection/>
    </xf>
    <xf numFmtId="0" fontId="13" fillId="2" borderId="46" xfId="37" applyNumberFormat="1" applyBorder="1" applyAlignment="1" applyProtection="1" quotePrefix="1">
      <alignment/>
      <protection/>
    </xf>
    <xf numFmtId="0" fontId="13" fillId="2" borderId="0" xfId="37" applyNumberFormat="1" applyBorder="1" applyAlignment="1" applyProtection="1" quotePrefix="1">
      <alignment/>
      <protection/>
    </xf>
    <xf numFmtId="0" fontId="13" fillId="2" borderId="16" xfId="37" applyNumberFormat="1" applyBorder="1" applyAlignment="1" applyProtection="1" quotePrefix="1">
      <alignment/>
      <protection/>
    </xf>
    <xf numFmtId="0" fontId="13" fillId="2" borderId="46" xfId="37" applyNumberFormat="1" applyBorder="1" applyAlignment="1" applyProtection="1">
      <alignment/>
      <protection/>
    </xf>
    <xf numFmtId="0" fontId="13" fillId="2" borderId="0" xfId="37" applyNumberFormat="1" applyBorder="1" applyAlignment="1" applyProtection="1">
      <alignment/>
      <protection/>
    </xf>
    <xf numFmtId="0" fontId="13" fillId="2" borderId="16" xfId="37" applyNumberFormat="1" applyBorder="1" applyAlignment="1" applyProtection="1">
      <alignment/>
      <protection/>
    </xf>
    <xf numFmtId="7" fontId="13" fillId="2" borderId="47" xfId="37" applyNumberFormat="1" applyBorder="1" applyAlignment="1" applyProtection="1">
      <alignment horizontal="center"/>
      <protection/>
    </xf>
    <xf numFmtId="7" fontId="13" fillId="2" borderId="48" xfId="37" applyNumberFormat="1" applyBorder="1" applyAlignment="1" applyProtection="1">
      <alignment horizontal="center"/>
      <protection/>
    </xf>
    <xf numFmtId="1" fontId="24" fillId="2" borderId="14" xfId="37" applyNumberFormat="1" applyFont="1" applyBorder="1" applyAlignment="1" applyProtection="1">
      <alignment horizontal="left" vertical="center" wrapText="1"/>
      <protection/>
    </xf>
    <xf numFmtId="0" fontId="13" fillId="2" borderId="14" xfId="37" applyNumberFormat="1" applyFont="1" applyBorder="1" applyAlignment="1" applyProtection="1">
      <alignment vertical="center" wrapText="1"/>
      <protection/>
    </xf>
    <xf numFmtId="0" fontId="13" fillId="2" borderId="15" xfId="37" applyNumberFormat="1" applyFont="1" applyBorder="1" applyAlignment="1" applyProtection="1">
      <alignment vertical="center" wrapText="1"/>
      <protection/>
    </xf>
    <xf numFmtId="1" fontId="24" fillId="2" borderId="49" xfId="37" applyNumberFormat="1" applyFont="1" applyBorder="1" applyAlignment="1" applyProtection="1">
      <alignment horizontal="left" vertical="center" wrapText="1"/>
      <protection/>
    </xf>
    <xf numFmtId="0" fontId="13" fillId="2" borderId="49" xfId="37" applyNumberFormat="1" applyFont="1" applyBorder="1" applyAlignment="1" applyProtection="1">
      <alignment vertical="center" wrapText="1"/>
      <protection/>
    </xf>
    <xf numFmtId="0" fontId="13" fillId="2" borderId="50" xfId="37" applyNumberFormat="1" applyFont="1" applyBorder="1" applyAlignment="1" applyProtection="1">
      <alignment vertical="center" wrapText="1"/>
      <protection/>
    </xf>
    <xf numFmtId="1" fontId="25" fillId="0" borderId="51" xfId="37" applyNumberFormat="1" applyFont="1" applyFill="1" applyBorder="1" applyAlignment="1" applyProtection="1">
      <alignment horizontal="left" vertical="center" wrapText="1"/>
      <protection/>
    </xf>
    <xf numFmtId="0" fontId="23" fillId="2" borderId="30" xfId="37" applyNumberFormat="1" applyFont="1" applyBorder="1" applyAlignment="1" applyProtection="1">
      <alignment vertical="center"/>
      <protection/>
    </xf>
    <xf numFmtId="0" fontId="13" fillId="2" borderId="31" xfId="37" applyNumberFormat="1" applyBorder="1" applyAlignment="1" applyProtection="1">
      <alignment vertical="center"/>
      <protection/>
    </xf>
    <xf numFmtId="0" fontId="13" fillId="2" borderId="32" xfId="37" applyNumberFormat="1" applyBorder="1" applyAlignment="1" applyProtection="1">
      <alignment vertical="center"/>
      <protection/>
    </xf>
    <xf numFmtId="0" fontId="13" fillId="0" borderId="19" xfId="37" applyNumberFormat="1" applyFont="1" applyFill="1" applyBorder="1" applyAlignment="1" applyProtection="1">
      <alignment vertical="center" wrapText="1"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150-2007_Form_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2"/>
  <sheetViews>
    <sheetView showGridLines="0" showZeros="0" tabSelected="1" showOutlineSymbols="0" view="pageBreakPreview" zoomScale="75" zoomScaleNormal="87" zoomScaleSheetLayoutView="75" workbookViewId="0" topLeftCell="B1">
      <selection activeCell="G10" sqref="G10"/>
    </sheetView>
  </sheetViews>
  <sheetFormatPr defaultColWidth="11.28125" defaultRowHeight="12.75"/>
  <cols>
    <col min="1" max="1" width="10.140625" style="122" hidden="1" customWidth="1"/>
    <col min="2" max="2" width="11.28125" style="15" customWidth="1"/>
    <col min="3" max="3" width="47.28125" style="9" customWidth="1"/>
    <col min="4" max="4" width="16.421875" style="128" customWidth="1"/>
    <col min="5" max="5" width="8.7109375" style="9" customWidth="1"/>
    <col min="6" max="6" width="15.140625" style="9" customWidth="1"/>
    <col min="7" max="7" width="15.140625" style="129" customWidth="1"/>
    <col min="8" max="8" width="21.57421875" style="129" customWidth="1"/>
    <col min="9" max="9" width="11.8515625" style="9" customWidth="1"/>
    <col min="10" max="16384" width="13.57421875" style="9" customWidth="1"/>
  </cols>
  <sheetData>
    <row r="1" spans="1:14" ht="15.75">
      <c r="A1" s="1"/>
      <c r="B1" s="2" t="s">
        <v>371</v>
      </c>
      <c r="C1" s="3"/>
      <c r="D1" s="3"/>
      <c r="E1" s="3"/>
      <c r="F1" s="3"/>
      <c r="G1" s="4"/>
      <c r="H1" s="3"/>
      <c r="I1" s="5"/>
      <c r="J1" s="6"/>
      <c r="K1" s="7"/>
      <c r="L1" s="8"/>
      <c r="M1" s="8"/>
      <c r="N1" s="8"/>
    </row>
    <row r="2" spans="1:14" ht="15">
      <c r="A2" s="10"/>
      <c r="B2" s="11" t="s">
        <v>0</v>
      </c>
      <c r="C2" s="12"/>
      <c r="D2" s="12"/>
      <c r="E2" s="12"/>
      <c r="F2" s="12"/>
      <c r="G2" s="13"/>
      <c r="H2" s="12"/>
      <c r="I2" s="5"/>
      <c r="J2" s="6"/>
      <c r="K2" s="7"/>
      <c r="L2" s="8"/>
      <c r="M2" s="8"/>
      <c r="N2" s="8"/>
    </row>
    <row r="3" spans="1:14" ht="15">
      <c r="A3" s="14"/>
      <c r="B3" s="15" t="s">
        <v>1</v>
      </c>
      <c r="C3" s="16"/>
      <c r="D3" s="16"/>
      <c r="E3" s="16"/>
      <c r="F3" s="16"/>
      <c r="G3" s="17"/>
      <c r="H3" s="18"/>
      <c r="I3" s="5"/>
      <c r="J3" s="6"/>
      <c r="K3" s="7"/>
      <c r="L3" s="8"/>
      <c r="M3" s="8"/>
      <c r="N3" s="8"/>
    </row>
    <row r="4" spans="1:14" ht="15">
      <c r="A4" s="19" t="s">
        <v>2</v>
      </c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2" t="s">
        <v>9</v>
      </c>
      <c r="I4" s="5"/>
      <c r="J4" s="6"/>
      <c r="K4" s="7"/>
      <c r="L4" s="8"/>
      <c r="M4" s="8"/>
      <c r="N4" s="8"/>
    </row>
    <row r="5" spans="1:14" ht="15.75" thickBot="1">
      <c r="A5" s="25"/>
      <c r="B5" s="26"/>
      <c r="C5" s="27"/>
      <c r="D5" s="28" t="s">
        <v>10</v>
      </c>
      <c r="E5" s="29"/>
      <c r="F5" s="30" t="s">
        <v>11</v>
      </c>
      <c r="G5" s="31"/>
      <c r="H5" s="32"/>
      <c r="I5" s="5"/>
      <c r="J5" s="6"/>
      <c r="K5" s="7"/>
      <c r="L5" s="8"/>
      <c r="M5" s="8"/>
      <c r="N5" s="8"/>
    </row>
    <row r="6" spans="1:14" ht="39.75" customHeight="1" thickBot="1" thickTop="1">
      <c r="A6" s="14"/>
      <c r="B6" s="33" t="s">
        <v>365</v>
      </c>
      <c r="C6" s="34"/>
      <c r="D6" s="34"/>
      <c r="E6" s="34"/>
      <c r="F6" s="34"/>
      <c r="G6" s="35"/>
      <c r="H6" s="36"/>
      <c r="I6" s="5"/>
      <c r="J6" s="6"/>
      <c r="K6" s="7"/>
      <c r="L6" s="8"/>
      <c r="M6" s="8"/>
      <c r="N6" s="8"/>
    </row>
    <row r="7" spans="1:14" s="41" customFormat="1" ht="39.75" customHeight="1" thickBot="1" thickTop="1">
      <c r="A7" s="37"/>
      <c r="B7" s="38" t="s">
        <v>12</v>
      </c>
      <c r="C7" s="135" t="s">
        <v>13</v>
      </c>
      <c r="D7" s="136"/>
      <c r="E7" s="136"/>
      <c r="F7" s="136"/>
      <c r="G7" s="39"/>
      <c r="H7" s="40"/>
      <c r="I7" s="5"/>
      <c r="J7" s="6"/>
      <c r="K7" s="7"/>
      <c r="L7" s="8"/>
      <c r="M7" s="8"/>
      <c r="N7" s="8"/>
    </row>
    <row r="8" spans="1:14" s="41" customFormat="1" ht="13.5" customHeight="1" thickTop="1">
      <c r="A8" s="37"/>
      <c r="B8" s="42"/>
      <c r="C8" s="43"/>
      <c r="D8" s="44"/>
      <c r="E8" s="45"/>
      <c r="F8" s="46"/>
      <c r="G8" s="47"/>
      <c r="H8" s="48"/>
      <c r="I8" s="5"/>
      <c r="J8" s="6"/>
      <c r="K8" s="7"/>
      <c r="L8" s="8"/>
      <c r="M8" s="8"/>
      <c r="N8" s="8"/>
    </row>
    <row r="9" spans="1:14" ht="31.5" customHeight="1">
      <c r="A9" s="49" t="s">
        <v>14</v>
      </c>
      <c r="B9" s="42" t="s">
        <v>15</v>
      </c>
      <c r="C9" s="43" t="s">
        <v>16</v>
      </c>
      <c r="D9" s="44" t="s">
        <v>17</v>
      </c>
      <c r="E9" s="45"/>
      <c r="F9" s="50"/>
      <c r="G9" s="47"/>
      <c r="H9" s="48"/>
      <c r="I9" s="5"/>
      <c r="J9" s="6"/>
      <c r="K9" s="7"/>
      <c r="L9" s="8"/>
      <c r="M9" s="8"/>
      <c r="N9" s="8"/>
    </row>
    <row r="10" spans="1:14" ht="31.5" customHeight="1">
      <c r="A10" s="49" t="s">
        <v>18</v>
      </c>
      <c r="B10" s="51" t="s">
        <v>19</v>
      </c>
      <c r="C10" s="43" t="s">
        <v>20</v>
      </c>
      <c r="D10" s="44" t="s">
        <v>21</v>
      </c>
      <c r="E10" s="45" t="s">
        <v>22</v>
      </c>
      <c r="F10" s="46">
        <v>430</v>
      </c>
      <c r="G10" s="52"/>
      <c r="H10" s="48">
        <f>ROUND(G10,2)*F10</f>
        <v>0</v>
      </c>
      <c r="I10" s="5"/>
      <c r="J10" s="6"/>
      <c r="K10" s="7"/>
      <c r="L10" s="8"/>
      <c r="M10" s="8"/>
      <c r="N10" s="8"/>
    </row>
    <row r="11" spans="1:14" ht="32.25" customHeight="1">
      <c r="A11" s="53" t="s">
        <v>23</v>
      </c>
      <c r="B11" s="42" t="s">
        <v>24</v>
      </c>
      <c r="C11" s="43" t="s">
        <v>25</v>
      </c>
      <c r="D11" s="44" t="s">
        <v>17</v>
      </c>
      <c r="E11" s="45" t="s">
        <v>26</v>
      </c>
      <c r="F11" s="46">
        <v>150</v>
      </c>
      <c r="G11" s="52"/>
      <c r="H11" s="48">
        <f>ROUND(G11,2)*F11</f>
        <v>0</v>
      </c>
      <c r="I11" s="5"/>
      <c r="J11" s="6"/>
      <c r="K11" s="7"/>
      <c r="L11" s="8"/>
      <c r="M11" s="8"/>
      <c r="N11" s="8"/>
    </row>
    <row r="12" spans="1:14" ht="34.5" customHeight="1">
      <c r="A12" s="37" t="s">
        <v>27</v>
      </c>
      <c r="B12" s="42" t="s">
        <v>28</v>
      </c>
      <c r="C12" s="43" t="s">
        <v>29</v>
      </c>
      <c r="D12" s="44" t="s">
        <v>30</v>
      </c>
      <c r="E12" s="45" t="s">
        <v>26</v>
      </c>
      <c r="F12" s="46">
        <v>150</v>
      </c>
      <c r="G12" s="52"/>
      <c r="H12" s="48">
        <f>ROUND(G12,2)*F12</f>
        <v>0</v>
      </c>
      <c r="I12" s="5"/>
      <c r="J12" s="6"/>
      <c r="K12" s="7"/>
      <c r="L12" s="8"/>
      <c r="M12" s="8"/>
      <c r="N12" s="8"/>
    </row>
    <row r="13" spans="1:14" ht="39.75" customHeight="1">
      <c r="A13" s="53" t="s">
        <v>31</v>
      </c>
      <c r="B13" s="42" t="s">
        <v>32</v>
      </c>
      <c r="C13" s="43" t="s">
        <v>33</v>
      </c>
      <c r="D13" s="44" t="s">
        <v>34</v>
      </c>
      <c r="E13" s="45"/>
      <c r="F13" s="54"/>
      <c r="G13" s="47"/>
      <c r="H13" s="55"/>
      <c r="I13" s="5"/>
      <c r="J13" s="6"/>
      <c r="K13" s="7"/>
      <c r="L13" s="8"/>
      <c r="M13" s="8"/>
      <c r="N13" s="8"/>
    </row>
    <row r="14" spans="1:14" ht="39.75" customHeight="1">
      <c r="A14" s="53" t="s">
        <v>35</v>
      </c>
      <c r="B14" s="51" t="s">
        <v>19</v>
      </c>
      <c r="C14" s="43" t="s">
        <v>36</v>
      </c>
      <c r="D14" s="44" t="s">
        <v>21</v>
      </c>
      <c r="E14" s="45" t="s">
        <v>22</v>
      </c>
      <c r="F14" s="46">
        <v>430</v>
      </c>
      <c r="G14" s="52"/>
      <c r="H14" s="55">
        <f>ROUND(G14,2)*F14</f>
        <v>0</v>
      </c>
      <c r="I14" s="5"/>
      <c r="J14" s="6"/>
      <c r="K14" s="7"/>
      <c r="L14" s="8"/>
      <c r="M14" s="8"/>
      <c r="N14" s="8"/>
    </row>
    <row r="15" spans="1:14" ht="31.5" customHeight="1">
      <c r="A15" s="49" t="s">
        <v>37</v>
      </c>
      <c r="B15" s="42" t="s">
        <v>38</v>
      </c>
      <c r="C15" s="43" t="s">
        <v>39</v>
      </c>
      <c r="D15" s="44" t="s">
        <v>40</v>
      </c>
      <c r="E15" s="45"/>
      <c r="F15" s="46"/>
      <c r="G15" s="47"/>
      <c r="H15" s="48"/>
      <c r="I15" s="5"/>
      <c r="J15" s="6"/>
      <c r="K15" s="7"/>
      <c r="L15" s="8"/>
      <c r="M15" s="8"/>
      <c r="N15" s="8"/>
    </row>
    <row r="16" spans="1:14" ht="31.5" customHeight="1">
      <c r="A16" s="49" t="s">
        <v>41</v>
      </c>
      <c r="B16" s="51" t="s">
        <v>19</v>
      </c>
      <c r="C16" s="43" t="s">
        <v>42</v>
      </c>
      <c r="D16" s="44" t="s">
        <v>21</v>
      </c>
      <c r="E16" s="45" t="s">
        <v>22</v>
      </c>
      <c r="F16" s="46">
        <v>290</v>
      </c>
      <c r="G16" s="52"/>
      <c r="H16" s="48">
        <f>ROUND(G16,2)*F16</f>
        <v>0</v>
      </c>
      <c r="I16" s="5"/>
      <c r="J16" s="6"/>
      <c r="K16" s="7"/>
      <c r="L16" s="8"/>
      <c r="M16" s="8"/>
      <c r="N16" s="8"/>
    </row>
    <row r="17" spans="1:14" ht="31.5" customHeight="1">
      <c r="A17" s="49" t="s">
        <v>43</v>
      </c>
      <c r="B17" s="42" t="s">
        <v>44</v>
      </c>
      <c r="C17" s="43" t="s">
        <v>45</v>
      </c>
      <c r="D17" s="44" t="s">
        <v>40</v>
      </c>
      <c r="E17" s="45"/>
      <c r="F17" s="46"/>
      <c r="G17" s="47"/>
      <c r="H17" s="48"/>
      <c r="I17" s="5"/>
      <c r="J17" s="6"/>
      <c r="K17" s="7"/>
      <c r="L17" s="8"/>
      <c r="M17" s="8"/>
      <c r="N17" s="8"/>
    </row>
    <row r="18" spans="1:14" ht="31.5" customHeight="1">
      <c r="A18" s="49" t="s">
        <v>46</v>
      </c>
      <c r="B18" s="51" t="s">
        <v>19</v>
      </c>
      <c r="C18" s="43" t="s">
        <v>47</v>
      </c>
      <c r="D18" s="44" t="s">
        <v>21</v>
      </c>
      <c r="E18" s="45" t="s">
        <v>22</v>
      </c>
      <c r="F18" s="46">
        <v>15</v>
      </c>
      <c r="G18" s="52"/>
      <c r="H18" s="48">
        <f>ROUND(G18,2)*F18</f>
        <v>0</v>
      </c>
      <c r="I18" s="5"/>
      <c r="J18" s="6"/>
      <c r="K18" s="7"/>
      <c r="L18" s="8"/>
      <c r="M18" s="8"/>
      <c r="N18" s="8"/>
    </row>
    <row r="19" spans="1:14" ht="31.5" customHeight="1">
      <c r="A19" s="49" t="s">
        <v>48</v>
      </c>
      <c r="B19" s="51" t="s">
        <v>49</v>
      </c>
      <c r="C19" s="43" t="s">
        <v>50</v>
      </c>
      <c r="D19" s="44" t="s">
        <v>21</v>
      </c>
      <c r="E19" s="45" t="s">
        <v>22</v>
      </c>
      <c r="F19" s="46">
        <v>215</v>
      </c>
      <c r="G19" s="52"/>
      <c r="H19" s="48">
        <f>ROUND(G19,2)*F19</f>
        <v>0</v>
      </c>
      <c r="I19" s="5"/>
      <c r="J19" s="6"/>
      <c r="K19" s="7"/>
      <c r="L19" s="8"/>
      <c r="M19" s="8"/>
      <c r="N19" s="8"/>
    </row>
    <row r="20" spans="1:14" ht="31.5" customHeight="1">
      <c r="A20" s="49" t="s">
        <v>51</v>
      </c>
      <c r="B20" s="42" t="s">
        <v>52</v>
      </c>
      <c r="C20" s="43" t="s">
        <v>53</v>
      </c>
      <c r="D20" s="44" t="s">
        <v>54</v>
      </c>
      <c r="E20" s="45"/>
      <c r="F20" s="46"/>
      <c r="G20" s="47"/>
      <c r="H20" s="48"/>
      <c r="I20" s="5"/>
      <c r="J20" s="6"/>
      <c r="K20" s="7"/>
      <c r="L20" s="8"/>
      <c r="M20" s="8"/>
      <c r="N20" s="8"/>
    </row>
    <row r="21" spans="1:14" ht="31.5" customHeight="1">
      <c r="A21" s="49" t="s">
        <v>55</v>
      </c>
      <c r="B21" s="51" t="s">
        <v>19</v>
      </c>
      <c r="C21" s="43" t="s">
        <v>56</v>
      </c>
      <c r="D21" s="44" t="s">
        <v>21</v>
      </c>
      <c r="E21" s="45" t="s">
        <v>57</v>
      </c>
      <c r="F21" s="46">
        <v>585</v>
      </c>
      <c r="G21" s="52"/>
      <c r="H21" s="48">
        <f>ROUND(G21,2)*F21</f>
        <v>0</v>
      </c>
      <c r="I21" s="5"/>
      <c r="J21" s="6"/>
      <c r="K21" s="7"/>
      <c r="L21" s="8"/>
      <c r="M21" s="8"/>
      <c r="N21" s="8"/>
    </row>
    <row r="22" spans="1:14" ht="31.5" customHeight="1">
      <c r="A22" s="49" t="s">
        <v>58</v>
      </c>
      <c r="B22" s="42" t="s">
        <v>59</v>
      </c>
      <c r="C22" s="43" t="s">
        <v>60</v>
      </c>
      <c r="D22" s="44" t="s">
        <v>54</v>
      </c>
      <c r="E22" s="45"/>
      <c r="F22" s="46"/>
      <c r="G22" s="47"/>
      <c r="H22" s="48"/>
      <c r="I22" s="5"/>
      <c r="J22" s="6"/>
      <c r="K22" s="7"/>
      <c r="L22" s="8"/>
      <c r="M22" s="8"/>
      <c r="N22" s="8"/>
    </row>
    <row r="23" spans="1:14" ht="31.5" customHeight="1">
      <c r="A23" s="49" t="s">
        <v>61</v>
      </c>
      <c r="B23" s="51" t="s">
        <v>19</v>
      </c>
      <c r="C23" s="43" t="s">
        <v>62</v>
      </c>
      <c r="D23" s="44" t="s">
        <v>21</v>
      </c>
      <c r="E23" s="45" t="s">
        <v>57</v>
      </c>
      <c r="F23" s="46">
        <v>670</v>
      </c>
      <c r="G23" s="52"/>
      <c r="H23" s="48">
        <f>ROUND(G23,2)*F23</f>
        <v>0</v>
      </c>
      <c r="I23" s="5"/>
      <c r="J23" s="6"/>
      <c r="K23" s="7"/>
      <c r="L23" s="8"/>
      <c r="M23" s="8"/>
      <c r="N23" s="8"/>
    </row>
    <row r="24" spans="1:14" ht="31.5" customHeight="1">
      <c r="A24" s="49" t="s">
        <v>63</v>
      </c>
      <c r="B24" s="42" t="s">
        <v>64</v>
      </c>
      <c r="C24" s="43" t="s">
        <v>65</v>
      </c>
      <c r="D24" s="44" t="s">
        <v>66</v>
      </c>
      <c r="E24" s="45"/>
      <c r="F24" s="46"/>
      <c r="G24" s="47"/>
      <c r="H24" s="48"/>
      <c r="I24" s="5"/>
      <c r="J24" s="6"/>
      <c r="K24" s="7"/>
      <c r="L24" s="8"/>
      <c r="M24" s="8"/>
      <c r="N24" s="8"/>
    </row>
    <row r="25" spans="1:14" ht="31.5" customHeight="1">
      <c r="A25" s="49" t="s">
        <v>67</v>
      </c>
      <c r="B25" s="51" t="s">
        <v>19</v>
      </c>
      <c r="C25" s="43" t="s">
        <v>68</v>
      </c>
      <c r="D25" s="44" t="s">
        <v>69</v>
      </c>
      <c r="E25" s="45"/>
      <c r="F25" s="46"/>
      <c r="G25" s="47"/>
      <c r="H25" s="48"/>
      <c r="I25" s="5"/>
      <c r="J25" s="6"/>
      <c r="K25" s="7"/>
      <c r="L25" s="8"/>
      <c r="M25" s="8"/>
      <c r="N25" s="8"/>
    </row>
    <row r="26" spans="1:14" ht="31.5" customHeight="1">
      <c r="A26" s="49" t="s">
        <v>70</v>
      </c>
      <c r="B26" s="56"/>
      <c r="C26" s="43" t="s">
        <v>71</v>
      </c>
      <c r="D26" s="44"/>
      <c r="E26" s="45" t="s">
        <v>22</v>
      </c>
      <c r="F26" s="46">
        <v>45</v>
      </c>
      <c r="G26" s="52"/>
      <c r="H26" s="48">
        <f>ROUND(G26,2)*F26</f>
        <v>0</v>
      </c>
      <c r="I26" s="5"/>
      <c r="J26" s="6"/>
      <c r="K26" s="7"/>
      <c r="L26" s="8"/>
      <c r="M26" s="8"/>
      <c r="N26" s="8"/>
    </row>
    <row r="27" spans="1:14" ht="31.5" customHeight="1">
      <c r="A27" s="49" t="s">
        <v>72</v>
      </c>
      <c r="B27" s="56"/>
      <c r="C27" s="43" t="s">
        <v>73</v>
      </c>
      <c r="D27" s="44"/>
      <c r="E27" s="45" t="s">
        <v>22</v>
      </c>
      <c r="F27" s="46">
        <v>60</v>
      </c>
      <c r="G27" s="52"/>
      <c r="H27" s="48">
        <f>ROUND(G27,2)*F27</f>
        <v>0</v>
      </c>
      <c r="I27" s="5"/>
      <c r="J27" s="6"/>
      <c r="K27" s="7"/>
      <c r="L27" s="8"/>
      <c r="M27" s="8"/>
      <c r="N27" s="8"/>
    </row>
    <row r="28" spans="1:14" ht="31.5" customHeight="1">
      <c r="A28" s="49" t="s">
        <v>74</v>
      </c>
      <c r="B28" s="56"/>
      <c r="C28" s="43" t="s">
        <v>75</v>
      </c>
      <c r="D28" s="44" t="s">
        <v>21</v>
      </c>
      <c r="E28" s="45" t="s">
        <v>22</v>
      </c>
      <c r="F28" s="46">
        <v>220</v>
      </c>
      <c r="G28" s="52"/>
      <c r="H28" s="48">
        <f>ROUND(G28,2)*F28</f>
        <v>0</v>
      </c>
      <c r="I28" s="5"/>
      <c r="J28" s="6"/>
      <c r="K28" s="7"/>
      <c r="L28" s="8"/>
      <c r="M28" s="8"/>
      <c r="N28" s="8"/>
    </row>
    <row r="29" spans="1:14" ht="31.5" customHeight="1">
      <c r="A29" s="49" t="s">
        <v>76</v>
      </c>
      <c r="B29" s="42" t="s">
        <v>77</v>
      </c>
      <c r="C29" s="43" t="s">
        <v>78</v>
      </c>
      <c r="D29" s="44" t="s">
        <v>79</v>
      </c>
      <c r="E29" s="45"/>
      <c r="F29" s="46"/>
      <c r="G29" s="47"/>
      <c r="H29" s="48"/>
      <c r="I29" s="5"/>
      <c r="J29" s="6"/>
      <c r="K29" s="7"/>
      <c r="L29" s="8"/>
      <c r="M29" s="8"/>
      <c r="N29" s="8"/>
    </row>
    <row r="30" spans="1:14" s="57" customFormat="1" ht="31.5" customHeight="1">
      <c r="A30" s="49" t="s">
        <v>80</v>
      </c>
      <c r="B30" s="51" t="s">
        <v>19</v>
      </c>
      <c r="C30" s="43" t="s">
        <v>81</v>
      </c>
      <c r="D30" s="44" t="s">
        <v>21</v>
      </c>
      <c r="E30" s="45" t="s">
        <v>82</v>
      </c>
      <c r="F30" s="46">
        <v>30</v>
      </c>
      <c r="G30" s="52"/>
      <c r="H30" s="48">
        <f>ROUND(G30,2)*F30</f>
        <v>0</v>
      </c>
      <c r="I30" s="5"/>
      <c r="J30" s="6"/>
      <c r="K30" s="7"/>
      <c r="L30" s="8"/>
      <c r="M30" s="8"/>
      <c r="N30" s="8"/>
    </row>
    <row r="31" spans="1:14" ht="31.5" customHeight="1">
      <c r="A31" s="49" t="s">
        <v>83</v>
      </c>
      <c r="B31" s="42" t="s">
        <v>84</v>
      </c>
      <c r="C31" s="43" t="s">
        <v>85</v>
      </c>
      <c r="D31" s="44" t="s">
        <v>79</v>
      </c>
      <c r="E31" s="45"/>
      <c r="F31" s="46"/>
      <c r="G31" s="47"/>
      <c r="H31" s="48"/>
      <c r="I31" s="5"/>
      <c r="J31" s="6"/>
      <c r="K31" s="7"/>
      <c r="L31" s="8"/>
      <c r="M31" s="8"/>
      <c r="N31" s="8"/>
    </row>
    <row r="32" spans="1:14" ht="31.5" customHeight="1">
      <c r="A32" s="49" t="s">
        <v>86</v>
      </c>
      <c r="B32" s="58" t="s">
        <v>19</v>
      </c>
      <c r="C32" s="59" t="s">
        <v>87</v>
      </c>
      <c r="D32" s="60" t="s">
        <v>88</v>
      </c>
      <c r="E32" s="61" t="s">
        <v>82</v>
      </c>
      <c r="F32" s="62">
        <v>30</v>
      </c>
      <c r="G32" s="63"/>
      <c r="H32" s="64">
        <f>ROUND(G32,2)*F32</f>
        <v>0</v>
      </c>
      <c r="I32" s="5"/>
      <c r="J32" s="6"/>
      <c r="K32" s="7"/>
      <c r="L32" s="8"/>
      <c r="M32" s="8"/>
      <c r="N32" s="8"/>
    </row>
    <row r="33" spans="1:14" ht="15" customHeight="1">
      <c r="A33" s="49"/>
      <c r="B33" s="51"/>
      <c r="C33" s="43"/>
      <c r="D33" s="44"/>
      <c r="E33" s="45"/>
      <c r="F33" s="46"/>
      <c r="G33" s="47"/>
      <c r="H33" s="48"/>
      <c r="I33" s="5"/>
      <c r="J33" s="6"/>
      <c r="K33" s="7"/>
      <c r="L33" s="8"/>
      <c r="M33" s="8"/>
      <c r="N33" s="8"/>
    </row>
    <row r="34" spans="1:14" ht="31.5" customHeight="1">
      <c r="A34" s="49" t="s">
        <v>89</v>
      </c>
      <c r="B34" s="42" t="s">
        <v>90</v>
      </c>
      <c r="C34" s="43" t="s">
        <v>91</v>
      </c>
      <c r="D34" s="44" t="s">
        <v>79</v>
      </c>
      <c r="E34" s="45"/>
      <c r="F34" s="46"/>
      <c r="G34" s="47"/>
      <c r="H34" s="48"/>
      <c r="I34" s="5"/>
      <c r="J34" s="6"/>
      <c r="K34" s="7"/>
      <c r="L34" s="8"/>
      <c r="M34" s="8"/>
      <c r="N34" s="8"/>
    </row>
    <row r="35" spans="1:14" ht="31.5" customHeight="1">
      <c r="A35" s="49" t="s">
        <v>92</v>
      </c>
      <c r="B35" s="51" t="s">
        <v>19</v>
      </c>
      <c r="C35" s="43" t="s">
        <v>93</v>
      </c>
      <c r="D35" s="44" t="s">
        <v>94</v>
      </c>
      <c r="E35" s="45"/>
      <c r="F35" s="46"/>
      <c r="G35" s="48"/>
      <c r="H35" s="48"/>
      <c r="I35" s="5"/>
      <c r="J35" s="6"/>
      <c r="K35" s="7"/>
      <c r="L35" s="8"/>
      <c r="M35" s="8"/>
      <c r="N35" s="8"/>
    </row>
    <row r="36" spans="1:14" ht="31.5" customHeight="1">
      <c r="A36" s="49" t="s">
        <v>95</v>
      </c>
      <c r="B36" s="56"/>
      <c r="C36" s="43" t="s">
        <v>96</v>
      </c>
      <c r="D36" s="44"/>
      <c r="E36" s="45" t="s">
        <v>82</v>
      </c>
      <c r="F36" s="46">
        <v>25</v>
      </c>
      <c r="G36" s="52"/>
      <c r="H36" s="48">
        <f>ROUND(G36,2)*F36</f>
        <v>0</v>
      </c>
      <c r="I36" s="5"/>
      <c r="J36" s="6"/>
      <c r="K36" s="7"/>
      <c r="L36" s="8"/>
      <c r="M36" s="8"/>
      <c r="N36" s="8"/>
    </row>
    <row r="37" spans="1:14" ht="31.5" customHeight="1">
      <c r="A37" s="49" t="s">
        <v>97</v>
      </c>
      <c r="B37" s="56"/>
      <c r="C37" s="43" t="s">
        <v>98</v>
      </c>
      <c r="D37" s="44"/>
      <c r="E37" s="45" t="s">
        <v>82</v>
      </c>
      <c r="F37" s="46">
        <v>15</v>
      </c>
      <c r="G37" s="52"/>
      <c r="H37" s="48">
        <f>ROUND(G37,2)*F37</f>
        <v>0</v>
      </c>
      <c r="I37" s="5"/>
      <c r="J37" s="6"/>
      <c r="K37" s="7"/>
      <c r="L37" s="8"/>
      <c r="M37" s="8"/>
      <c r="N37" s="8"/>
    </row>
    <row r="38" spans="1:14" ht="31.5" customHeight="1">
      <c r="A38" s="49" t="s">
        <v>99</v>
      </c>
      <c r="B38" s="56"/>
      <c r="C38" s="43" t="s">
        <v>100</v>
      </c>
      <c r="D38" s="44" t="s">
        <v>21</v>
      </c>
      <c r="E38" s="45" t="s">
        <v>82</v>
      </c>
      <c r="F38" s="46">
        <v>290</v>
      </c>
      <c r="G38" s="52"/>
      <c r="H38" s="48">
        <f>ROUND(G38,2)*F38</f>
        <v>0</v>
      </c>
      <c r="I38" s="5"/>
      <c r="J38" s="6"/>
      <c r="K38" s="7"/>
      <c r="L38" s="8"/>
      <c r="M38" s="8"/>
      <c r="N38" s="8"/>
    </row>
    <row r="39" spans="1:14" ht="31.5" customHeight="1">
      <c r="A39" s="49" t="s">
        <v>101</v>
      </c>
      <c r="B39" s="51" t="s">
        <v>49</v>
      </c>
      <c r="C39" s="43" t="s">
        <v>367</v>
      </c>
      <c r="D39" s="44" t="s">
        <v>102</v>
      </c>
      <c r="E39" s="45" t="s">
        <v>82</v>
      </c>
      <c r="F39" s="46">
        <v>35</v>
      </c>
      <c r="G39" s="52"/>
      <c r="H39" s="48">
        <f>ROUND(G39,2)*F39</f>
        <v>0</v>
      </c>
      <c r="I39" s="5"/>
      <c r="J39" s="6"/>
      <c r="K39" s="7"/>
      <c r="L39" s="8"/>
      <c r="M39" s="8"/>
      <c r="N39" s="8"/>
    </row>
    <row r="40" spans="1:14" ht="39.75" customHeight="1">
      <c r="A40" s="53" t="s">
        <v>103</v>
      </c>
      <c r="B40" s="42" t="s">
        <v>104</v>
      </c>
      <c r="C40" s="43" t="s">
        <v>105</v>
      </c>
      <c r="D40" s="44" t="s">
        <v>34</v>
      </c>
      <c r="E40" s="45"/>
      <c r="F40" s="54"/>
      <c r="G40" s="47"/>
      <c r="H40" s="55"/>
      <c r="I40" s="5"/>
      <c r="J40" s="6"/>
      <c r="K40" s="7"/>
      <c r="L40" s="8"/>
      <c r="M40" s="8"/>
      <c r="N40" s="8"/>
    </row>
    <row r="41" spans="1:14" s="41" customFormat="1" ht="39.75" customHeight="1">
      <c r="A41" s="53" t="s">
        <v>106</v>
      </c>
      <c r="B41" s="51" t="s">
        <v>19</v>
      </c>
      <c r="C41" s="43" t="s">
        <v>107</v>
      </c>
      <c r="D41" s="44" t="s">
        <v>108</v>
      </c>
      <c r="E41" s="45" t="s">
        <v>82</v>
      </c>
      <c r="F41" s="46">
        <v>90</v>
      </c>
      <c r="G41" s="52"/>
      <c r="H41" s="55">
        <f>ROUND(G41,2)*F41</f>
        <v>0</v>
      </c>
      <c r="I41" s="5"/>
      <c r="J41" s="6"/>
      <c r="K41" s="7"/>
      <c r="L41" s="8"/>
      <c r="M41" s="8"/>
      <c r="N41" s="8"/>
    </row>
    <row r="42" spans="1:14" ht="31.5" customHeight="1">
      <c r="A42" s="53" t="s">
        <v>109</v>
      </c>
      <c r="B42" s="42" t="s">
        <v>110</v>
      </c>
      <c r="C42" s="43" t="s">
        <v>111</v>
      </c>
      <c r="D42" s="44" t="s">
        <v>112</v>
      </c>
      <c r="E42" s="45"/>
      <c r="F42" s="54"/>
      <c r="G42" s="47"/>
      <c r="H42" s="55"/>
      <c r="I42" s="5"/>
      <c r="J42" s="6"/>
      <c r="K42" s="7"/>
      <c r="L42" s="8"/>
      <c r="M42" s="8"/>
      <c r="N42" s="8"/>
    </row>
    <row r="43" spans="1:14" ht="31.5" customHeight="1">
      <c r="A43" s="53" t="s">
        <v>113</v>
      </c>
      <c r="B43" s="51" t="s">
        <v>19</v>
      </c>
      <c r="C43" s="43" t="s">
        <v>114</v>
      </c>
      <c r="D43" s="44"/>
      <c r="E43" s="45" t="s">
        <v>57</v>
      </c>
      <c r="F43" s="46">
        <v>8</v>
      </c>
      <c r="G43" s="52"/>
      <c r="H43" s="55">
        <f>ROUND(G43,2)*F43</f>
        <v>0</v>
      </c>
      <c r="I43" s="5"/>
      <c r="J43" s="6"/>
      <c r="K43" s="7"/>
      <c r="L43" s="8"/>
      <c r="M43" s="8"/>
      <c r="N43" s="8"/>
    </row>
    <row r="44" spans="1:14" s="16" customFormat="1" ht="31.5" customHeight="1">
      <c r="A44" s="53" t="s">
        <v>115</v>
      </c>
      <c r="B44" s="42" t="s">
        <v>116</v>
      </c>
      <c r="C44" s="43" t="s">
        <v>117</v>
      </c>
      <c r="D44" s="44" t="s">
        <v>112</v>
      </c>
      <c r="E44" s="45" t="s">
        <v>82</v>
      </c>
      <c r="F44" s="46">
        <v>30</v>
      </c>
      <c r="G44" s="52"/>
      <c r="H44" s="55">
        <f>ROUND(G44,2)*F44</f>
        <v>0</v>
      </c>
      <c r="I44" s="5"/>
      <c r="J44" s="6"/>
      <c r="K44" s="7"/>
      <c r="L44" s="8"/>
      <c r="M44" s="8"/>
      <c r="N44" s="8"/>
    </row>
    <row r="45" spans="1:14" ht="31.5" customHeight="1">
      <c r="A45" s="53" t="s">
        <v>118</v>
      </c>
      <c r="B45" s="42" t="s">
        <v>119</v>
      </c>
      <c r="C45" s="65" t="s">
        <v>120</v>
      </c>
      <c r="D45" s="44" t="s">
        <v>112</v>
      </c>
      <c r="E45" s="45"/>
      <c r="F45" s="54"/>
      <c r="G45" s="47"/>
      <c r="H45" s="55"/>
      <c r="I45" s="5"/>
      <c r="J45" s="6"/>
      <c r="K45" s="7"/>
      <c r="L45" s="8"/>
      <c r="M45" s="8"/>
      <c r="N45" s="8"/>
    </row>
    <row r="46" spans="1:14" ht="31.5" customHeight="1">
      <c r="A46" s="53" t="s">
        <v>121</v>
      </c>
      <c r="B46" s="51" t="s">
        <v>19</v>
      </c>
      <c r="C46" s="66" t="s">
        <v>122</v>
      </c>
      <c r="D46" s="44"/>
      <c r="E46" s="45" t="s">
        <v>57</v>
      </c>
      <c r="F46" s="46">
        <v>10</v>
      </c>
      <c r="G46" s="52"/>
      <c r="H46" s="55">
        <f>ROUND(G46,2)*F46</f>
        <v>0</v>
      </c>
      <c r="I46" s="5"/>
      <c r="J46" s="6"/>
      <c r="K46" s="7"/>
      <c r="L46" s="8"/>
      <c r="M46" s="8"/>
      <c r="N46" s="8"/>
    </row>
    <row r="47" spans="1:14" ht="31.5" customHeight="1">
      <c r="A47" s="53" t="s">
        <v>123</v>
      </c>
      <c r="B47" s="42" t="s">
        <v>124</v>
      </c>
      <c r="C47" s="65" t="s">
        <v>125</v>
      </c>
      <c r="D47" s="44" t="s">
        <v>112</v>
      </c>
      <c r="E47" s="45"/>
      <c r="F47" s="46"/>
      <c r="G47" s="47"/>
      <c r="H47" s="55"/>
      <c r="I47" s="5"/>
      <c r="J47" s="6"/>
      <c r="K47" s="7"/>
      <c r="L47" s="8"/>
      <c r="M47" s="8"/>
      <c r="N47" s="8"/>
    </row>
    <row r="48" spans="1:14" ht="39.75" customHeight="1">
      <c r="A48" s="53" t="s">
        <v>126</v>
      </c>
      <c r="B48" s="51" t="s">
        <v>19</v>
      </c>
      <c r="C48" s="43" t="s">
        <v>127</v>
      </c>
      <c r="D48" s="44"/>
      <c r="E48" s="45" t="s">
        <v>57</v>
      </c>
      <c r="F48" s="46">
        <v>4</v>
      </c>
      <c r="G48" s="52"/>
      <c r="H48" s="55">
        <f>ROUND(G48,2)*F48</f>
        <v>0</v>
      </c>
      <c r="I48" s="5"/>
      <c r="J48" s="6"/>
      <c r="K48" s="7"/>
      <c r="L48" s="8"/>
      <c r="M48" s="8"/>
      <c r="N48" s="8"/>
    </row>
    <row r="49" spans="1:14" ht="39.75" customHeight="1">
      <c r="A49" s="53" t="s">
        <v>128</v>
      </c>
      <c r="B49" s="51" t="s">
        <v>49</v>
      </c>
      <c r="C49" s="43" t="s">
        <v>129</v>
      </c>
      <c r="D49" s="44"/>
      <c r="E49" s="45" t="s">
        <v>57</v>
      </c>
      <c r="F49" s="46">
        <v>4</v>
      </c>
      <c r="G49" s="52"/>
      <c r="H49" s="55">
        <f>ROUND(G49,2)*F49</f>
        <v>0</v>
      </c>
      <c r="I49" s="5"/>
      <c r="J49" s="6"/>
      <c r="K49" s="7"/>
      <c r="L49" s="8"/>
      <c r="M49" s="8"/>
      <c r="N49" s="8"/>
    </row>
    <row r="50" spans="1:14" ht="39.75" customHeight="1">
      <c r="A50" s="53" t="s">
        <v>130</v>
      </c>
      <c r="B50" s="42" t="s">
        <v>131</v>
      </c>
      <c r="C50" s="43" t="s">
        <v>132</v>
      </c>
      <c r="D50" s="44" t="s">
        <v>133</v>
      </c>
      <c r="E50" s="45" t="s">
        <v>57</v>
      </c>
      <c r="F50" s="46">
        <v>11</v>
      </c>
      <c r="G50" s="52"/>
      <c r="H50" s="55">
        <f>ROUND(G50,2)*F50</f>
        <v>0</v>
      </c>
      <c r="I50" s="5"/>
      <c r="J50" s="6"/>
      <c r="K50" s="7"/>
      <c r="L50" s="8"/>
      <c r="M50" s="8"/>
      <c r="N50" s="8"/>
    </row>
    <row r="51" spans="1:14" ht="34.5" customHeight="1">
      <c r="A51" s="53" t="s">
        <v>134</v>
      </c>
      <c r="B51" s="42" t="s">
        <v>135</v>
      </c>
      <c r="C51" s="43" t="s">
        <v>136</v>
      </c>
      <c r="D51" s="44" t="s">
        <v>112</v>
      </c>
      <c r="E51" s="45" t="s">
        <v>57</v>
      </c>
      <c r="F51" s="46">
        <v>8</v>
      </c>
      <c r="G51" s="52"/>
      <c r="H51" s="55">
        <f>ROUND(G51,2)*F51</f>
        <v>0</v>
      </c>
      <c r="I51" s="5"/>
      <c r="J51" s="6"/>
      <c r="K51" s="7"/>
      <c r="L51" s="8"/>
      <c r="M51" s="8"/>
      <c r="N51" s="8"/>
    </row>
    <row r="52" spans="1:14" ht="34.5" customHeight="1">
      <c r="A52" s="53"/>
      <c r="B52" s="42" t="s">
        <v>137</v>
      </c>
      <c r="C52" s="43" t="s">
        <v>368</v>
      </c>
      <c r="D52" s="44" t="s">
        <v>138</v>
      </c>
      <c r="E52" s="45" t="s">
        <v>82</v>
      </c>
      <c r="F52" s="46">
        <v>75</v>
      </c>
      <c r="G52" s="52"/>
      <c r="H52" s="55">
        <f>ROUND(G52,2)*F52</f>
        <v>0</v>
      </c>
      <c r="I52" s="5"/>
      <c r="J52" s="6"/>
      <c r="K52" s="7"/>
      <c r="L52" s="8"/>
      <c r="M52" s="8"/>
      <c r="N52" s="8"/>
    </row>
    <row r="53" spans="1:14" ht="31.5" customHeight="1">
      <c r="A53" s="53" t="s">
        <v>139</v>
      </c>
      <c r="B53" s="42" t="s">
        <v>140</v>
      </c>
      <c r="C53" s="43" t="s">
        <v>141</v>
      </c>
      <c r="D53" s="44" t="s">
        <v>133</v>
      </c>
      <c r="E53" s="45"/>
      <c r="F53" s="46"/>
      <c r="G53" s="47"/>
      <c r="H53" s="55"/>
      <c r="I53" s="5"/>
      <c r="J53" s="6"/>
      <c r="K53" s="7"/>
      <c r="L53" s="8"/>
      <c r="M53" s="8"/>
      <c r="N53" s="8"/>
    </row>
    <row r="54" spans="1:14" s="57" customFormat="1" ht="31.5" customHeight="1">
      <c r="A54" s="53" t="s">
        <v>142</v>
      </c>
      <c r="B54" s="51" t="s">
        <v>19</v>
      </c>
      <c r="C54" s="43" t="s">
        <v>143</v>
      </c>
      <c r="D54" s="44"/>
      <c r="E54" s="45" t="s">
        <v>57</v>
      </c>
      <c r="F54" s="46">
        <v>1</v>
      </c>
      <c r="G54" s="52"/>
      <c r="H54" s="55">
        <f>ROUND(G54,2)*F54</f>
        <v>0</v>
      </c>
      <c r="I54" s="5"/>
      <c r="J54" s="6"/>
      <c r="K54" s="7"/>
      <c r="L54" s="8"/>
      <c r="M54" s="8"/>
      <c r="N54" s="8"/>
    </row>
    <row r="55" spans="1:14" ht="31.5" customHeight="1">
      <c r="A55" s="49" t="s">
        <v>144</v>
      </c>
      <c r="B55" s="42" t="s">
        <v>145</v>
      </c>
      <c r="C55" s="43" t="s">
        <v>146</v>
      </c>
      <c r="D55" s="44" t="s">
        <v>147</v>
      </c>
      <c r="E55" s="67"/>
      <c r="F55" s="46"/>
      <c r="G55" s="47"/>
      <c r="H55" s="48"/>
      <c r="I55" s="5"/>
      <c r="J55" s="6"/>
      <c r="K55" s="7"/>
      <c r="L55" s="8"/>
      <c r="M55" s="8"/>
      <c r="N55" s="8"/>
    </row>
    <row r="56" spans="1:14" ht="31.5" customHeight="1">
      <c r="A56" s="49" t="s">
        <v>148</v>
      </c>
      <c r="B56" s="51" t="s">
        <v>19</v>
      </c>
      <c r="C56" s="43" t="s">
        <v>149</v>
      </c>
      <c r="D56" s="44"/>
      <c r="E56" s="45"/>
      <c r="F56" s="46"/>
      <c r="G56" s="47"/>
      <c r="H56" s="48"/>
      <c r="I56" s="5"/>
      <c r="J56" s="6"/>
      <c r="K56" s="7"/>
      <c r="L56" s="8"/>
      <c r="M56" s="8"/>
      <c r="N56" s="8"/>
    </row>
    <row r="57" spans="1:14" ht="31.5" customHeight="1">
      <c r="A57" s="49" t="s">
        <v>150</v>
      </c>
      <c r="B57" s="56"/>
      <c r="C57" s="43" t="s">
        <v>151</v>
      </c>
      <c r="D57" s="44"/>
      <c r="E57" s="45" t="s">
        <v>152</v>
      </c>
      <c r="F57" s="46">
        <v>880</v>
      </c>
      <c r="G57" s="52"/>
      <c r="H57" s="48">
        <f>ROUND(G57,2)*F57</f>
        <v>0</v>
      </c>
      <c r="I57" s="5"/>
      <c r="J57" s="6"/>
      <c r="K57" s="7"/>
      <c r="L57" s="8"/>
      <c r="M57" s="8"/>
      <c r="N57" s="8"/>
    </row>
    <row r="58" spans="1:14" ht="31.5" customHeight="1">
      <c r="A58" s="49" t="s">
        <v>153</v>
      </c>
      <c r="B58" s="51" t="s">
        <v>49</v>
      </c>
      <c r="C58" s="43" t="s">
        <v>154</v>
      </c>
      <c r="D58" s="44"/>
      <c r="E58" s="45"/>
      <c r="F58" s="46"/>
      <c r="G58" s="47"/>
      <c r="H58" s="48"/>
      <c r="I58" s="5"/>
      <c r="J58" s="6"/>
      <c r="K58" s="7"/>
      <c r="L58" s="8"/>
      <c r="M58" s="8"/>
      <c r="N58" s="8"/>
    </row>
    <row r="59" spans="1:14" ht="31.5" customHeight="1">
      <c r="A59" s="49" t="s">
        <v>155</v>
      </c>
      <c r="B59" s="68"/>
      <c r="C59" s="59" t="s">
        <v>151</v>
      </c>
      <c r="D59" s="60"/>
      <c r="E59" s="61" t="s">
        <v>152</v>
      </c>
      <c r="F59" s="62">
        <v>25</v>
      </c>
      <c r="G59" s="63"/>
      <c r="H59" s="64">
        <f>ROUND(G59,2)*F59</f>
        <v>0</v>
      </c>
      <c r="I59" s="5"/>
      <c r="J59" s="6"/>
      <c r="K59" s="7"/>
      <c r="L59" s="8"/>
      <c r="M59" s="8"/>
      <c r="N59" s="8"/>
    </row>
    <row r="60" spans="1:14" ht="11.25" customHeight="1">
      <c r="A60" s="49"/>
      <c r="B60" s="56"/>
      <c r="C60" s="43"/>
      <c r="D60" s="44"/>
      <c r="E60" s="45"/>
      <c r="F60" s="46"/>
      <c r="G60" s="47"/>
      <c r="H60" s="48"/>
      <c r="I60" s="5"/>
      <c r="J60" s="6"/>
      <c r="K60" s="7"/>
      <c r="L60" s="8"/>
      <c r="M60" s="8"/>
      <c r="N60" s="8"/>
    </row>
    <row r="61" spans="1:14" ht="32.25" customHeight="1">
      <c r="A61" s="53" t="s">
        <v>156</v>
      </c>
      <c r="B61" s="42" t="s">
        <v>157</v>
      </c>
      <c r="C61" s="43" t="s">
        <v>158</v>
      </c>
      <c r="D61" s="44" t="s">
        <v>17</v>
      </c>
      <c r="E61" s="45" t="s">
        <v>22</v>
      </c>
      <c r="F61" s="46">
        <v>3030</v>
      </c>
      <c r="G61" s="52"/>
      <c r="H61" s="48">
        <f>ROUND(G61,2)*F61</f>
        <v>0</v>
      </c>
      <c r="I61" s="5"/>
      <c r="J61" s="6"/>
      <c r="K61" s="7"/>
      <c r="L61" s="8"/>
      <c r="M61" s="8"/>
      <c r="N61" s="8"/>
    </row>
    <row r="62" spans="1:14" ht="32.25" customHeight="1">
      <c r="A62" s="49" t="s">
        <v>159</v>
      </c>
      <c r="B62" s="42" t="s">
        <v>160</v>
      </c>
      <c r="C62" s="43" t="s">
        <v>161</v>
      </c>
      <c r="D62" s="44" t="s">
        <v>162</v>
      </c>
      <c r="E62" s="45"/>
      <c r="F62" s="46"/>
      <c r="G62" s="47"/>
      <c r="H62" s="48"/>
      <c r="I62" s="5"/>
      <c r="J62" s="6"/>
      <c r="K62" s="7"/>
      <c r="L62" s="8"/>
      <c r="M62" s="8"/>
      <c r="N62" s="8"/>
    </row>
    <row r="63" spans="1:14" ht="32.25" customHeight="1">
      <c r="A63" s="49" t="s">
        <v>163</v>
      </c>
      <c r="B63" s="51" t="s">
        <v>19</v>
      </c>
      <c r="C63" s="43" t="s">
        <v>164</v>
      </c>
      <c r="D63" s="44"/>
      <c r="E63" s="45" t="s">
        <v>22</v>
      </c>
      <c r="F63" s="46">
        <v>300</v>
      </c>
      <c r="G63" s="52"/>
      <c r="H63" s="48">
        <f>ROUND(G63,2)*F63</f>
        <v>0</v>
      </c>
      <c r="I63" s="5"/>
      <c r="J63" s="6"/>
      <c r="K63" s="7"/>
      <c r="L63" s="8"/>
      <c r="M63" s="8"/>
      <c r="N63" s="8"/>
    </row>
    <row r="64" spans="1:14" ht="32.25" customHeight="1">
      <c r="A64" s="49" t="s">
        <v>165</v>
      </c>
      <c r="B64" s="51" t="s">
        <v>49</v>
      </c>
      <c r="C64" s="43" t="s">
        <v>166</v>
      </c>
      <c r="D64" s="44"/>
      <c r="E64" s="45" t="s">
        <v>22</v>
      </c>
      <c r="F64" s="46">
        <v>2730</v>
      </c>
      <c r="G64" s="52"/>
      <c r="H64" s="48">
        <f>ROUND(G64,2)*F64</f>
        <v>0</v>
      </c>
      <c r="I64" s="5"/>
      <c r="J64" s="6"/>
      <c r="K64" s="7"/>
      <c r="L64" s="8"/>
      <c r="M64" s="8"/>
      <c r="N64" s="8"/>
    </row>
    <row r="65" spans="1:14" ht="32.25" customHeight="1">
      <c r="A65" s="49"/>
      <c r="B65" s="42" t="s">
        <v>167</v>
      </c>
      <c r="C65" s="43" t="s">
        <v>168</v>
      </c>
      <c r="D65" s="44" t="s">
        <v>169</v>
      </c>
      <c r="E65" s="45" t="s">
        <v>22</v>
      </c>
      <c r="F65" s="46">
        <v>100</v>
      </c>
      <c r="G65" s="52"/>
      <c r="H65" s="48">
        <f>ROUND(G65,2)*F65</f>
        <v>0</v>
      </c>
      <c r="I65" s="5"/>
      <c r="J65" s="6"/>
      <c r="K65" s="7"/>
      <c r="L65" s="8"/>
      <c r="M65" s="8"/>
      <c r="N65" s="8"/>
    </row>
    <row r="66" spans="1:14" ht="32.25" customHeight="1">
      <c r="A66" s="53" t="s">
        <v>170</v>
      </c>
      <c r="B66" s="42" t="s">
        <v>171</v>
      </c>
      <c r="C66" s="43" t="s">
        <v>172</v>
      </c>
      <c r="D66" s="44" t="s">
        <v>173</v>
      </c>
      <c r="E66" s="45" t="s">
        <v>82</v>
      </c>
      <c r="F66" s="46">
        <v>1000</v>
      </c>
      <c r="G66" s="52"/>
      <c r="H66" s="55">
        <f>ROUND(G66,2)*F66</f>
        <v>0</v>
      </c>
      <c r="I66" s="5"/>
      <c r="J66" s="6"/>
      <c r="K66" s="7"/>
      <c r="L66" s="8"/>
      <c r="M66" s="8"/>
      <c r="N66" s="8"/>
    </row>
    <row r="67" spans="1:14" ht="39.75" customHeight="1">
      <c r="A67" s="37"/>
      <c r="B67" s="69" t="s">
        <v>12</v>
      </c>
      <c r="C67" s="139" t="str">
        <f>+C7</f>
        <v>SANSOME AVENUE - ROUGE ROAD TO WESTWOOD DRIVE</v>
      </c>
      <c r="D67" s="140"/>
      <c r="E67" s="140"/>
      <c r="F67" s="141"/>
      <c r="G67" s="70" t="s">
        <v>174</v>
      </c>
      <c r="H67" s="70">
        <f>SUM(H7:H66)</f>
        <v>0</v>
      </c>
      <c r="I67" s="5"/>
      <c r="J67" s="6"/>
      <c r="K67" s="7"/>
      <c r="L67" s="8"/>
      <c r="M67" s="8"/>
      <c r="N67" s="8"/>
    </row>
    <row r="68" spans="1:14" ht="39.75" customHeight="1" thickBot="1">
      <c r="A68" s="37"/>
      <c r="B68" s="71" t="s">
        <v>175</v>
      </c>
      <c r="C68" s="135" t="s">
        <v>176</v>
      </c>
      <c r="D68" s="136"/>
      <c r="E68" s="136"/>
      <c r="F68" s="136"/>
      <c r="G68" s="39"/>
      <c r="H68" s="40"/>
      <c r="I68" s="5"/>
      <c r="J68" s="6"/>
      <c r="K68" s="7"/>
      <c r="L68" s="8"/>
      <c r="M68" s="8"/>
      <c r="N68" s="8"/>
    </row>
    <row r="69" spans="1:14" ht="12.75" customHeight="1" thickTop="1">
      <c r="A69" s="37"/>
      <c r="B69" s="42"/>
      <c r="C69" s="43"/>
      <c r="D69" s="44"/>
      <c r="E69" s="45"/>
      <c r="F69" s="46"/>
      <c r="G69" s="47"/>
      <c r="H69" s="48"/>
      <c r="I69" s="5"/>
      <c r="J69" s="6"/>
      <c r="K69" s="7"/>
      <c r="L69" s="8"/>
      <c r="M69" s="8"/>
      <c r="N69" s="8"/>
    </row>
    <row r="70" spans="1:14" ht="31.5" customHeight="1">
      <c r="A70" s="49" t="s">
        <v>14</v>
      </c>
      <c r="B70" s="42" t="s">
        <v>177</v>
      </c>
      <c r="C70" s="43" t="s">
        <v>16</v>
      </c>
      <c r="D70" s="44" t="s">
        <v>17</v>
      </c>
      <c r="E70" s="45"/>
      <c r="F70" s="46"/>
      <c r="G70" s="47"/>
      <c r="H70" s="48"/>
      <c r="I70" s="5"/>
      <c r="J70" s="6"/>
      <c r="K70" s="7"/>
      <c r="L70" s="8"/>
      <c r="M70" s="8"/>
      <c r="N70" s="8"/>
    </row>
    <row r="71" spans="1:14" ht="31.5" customHeight="1">
      <c r="A71" s="49" t="s">
        <v>18</v>
      </c>
      <c r="B71" s="51" t="s">
        <v>19</v>
      </c>
      <c r="C71" s="43" t="s">
        <v>20</v>
      </c>
      <c r="D71" s="44" t="s">
        <v>21</v>
      </c>
      <c r="E71" s="45" t="s">
        <v>22</v>
      </c>
      <c r="F71" s="46">
        <v>2900</v>
      </c>
      <c r="G71" s="52"/>
      <c r="H71" s="48">
        <f>ROUND(G71,2)*F71</f>
        <v>0</v>
      </c>
      <c r="I71" s="5"/>
      <c r="J71" s="6"/>
      <c r="K71" s="7"/>
      <c r="L71" s="8"/>
      <c r="M71" s="8"/>
      <c r="N71" s="8"/>
    </row>
    <row r="72" spans="1:14" ht="31.5" customHeight="1">
      <c r="A72" s="53" t="s">
        <v>23</v>
      </c>
      <c r="B72" s="42" t="s">
        <v>178</v>
      </c>
      <c r="C72" s="43" t="s">
        <v>25</v>
      </c>
      <c r="D72" s="44" t="s">
        <v>17</v>
      </c>
      <c r="E72" s="45" t="s">
        <v>26</v>
      </c>
      <c r="F72" s="46">
        <v>1750</v>
      </c>
      <c r="G72" s="52"/>
      <c r="H72" s="48">
        <f>ROUND(G72,2)*F72</f>
        <v>0</v>
      </c>
      <c r="I72" s="5"/>
      <c r="J72" s="6"/>
      <c r="K72" s="7"/>
      <c r="L72" s="8"/>
      <c r="M72" s="8"/>
      <c r="N72" s="8"/>
    </row>
    <row r="73" spans="1:14" ht="31.5" customHeight="1">
      <c r="A73" s="37" t="s">
        <v>179</v>
      </c>
      <c r="B73" s="42" t="s">
        <v>180</v>
      </c>
      <c r="C73" s="43" t="s">
        <v>181</v>
      </c>
      <c r="D73" s="44" t="s">
        <v>17</v>
      </c>
      <c r="E73" s="45" t="s">
        <v>22</v>
      </c>
      <c r="F73" s="46">
        <v>3300</v>
      </c>
      <c r="G73" s="52"/>
      <c r="H73" s="48">
        <f>ROUND(G73,2)*F73</f>
        <v>0</v>
      </c>
      <c r="I73" s="5"/>
      <c r="J73" s="6"/>
      <c r="K73" s="7"/>
      <c r="L73" s="8"/>
      <c r="M73" s="8"/>
      <c r="N73" s="8"/>
    </row>
    <row r="74" spans="1:14" ht="31.5" customHeight="1">
      <c r="A74" s="37" t="s">
        <v>182</v>
      </c>
      <c r="B74" s="42" t="s">
        <v>183</v>
      </c>
      <c r="C74" s="43" t="s">
        <v>184</v>
      </c>
      <c r="D74" s="44" t="s">
        <v>185</v>
      </c>
      <c r="E74" s="45" t="s">
        <v>22</v>
      </c>
      <c r="F74" s="46">
        <v>2700</v>
      </c>
      <c r="G74" s="52"/>
      <c r="H74" s="48">
        <f>ROUND(G74,2)*F74</f>
        <v>0</v>
      </c>
      <c r="I74" s="5"/>
      <c r="J74" s="6"/>
      <c r="K74" s="7"/>
      <c r="L74" s="8"/>
      <c r="M74" s="8"/>
      <c r="N74" s="8"/>
    </row>
    <row r="75" spans="1:14" ht="31.5" customHeight="1">
      <c r="A75" s="37" t="s">
        <v>186</v>
      </c>
      <c r="B75" s="42" t="s">
        <v>187</v>
      </c>
      <c r="C75" s="43" t="s">
        <v>188</v>
      </c>
      <c r="D75" s="44" t="s">
        <v>17</v>
      </c>
      <c r="E75" s="45"/>
      <c r="F75" s="46"/>
      <c r="G75" s="47"/>
      <c r="H75" s="48"/>
      <c r="I75" s="5"/>
      <c r="J75" s="6"/>
      <c r="K75" s="7"/>
      <c r="L75" s="8"/>
      <c r="M75" s="8"/>
      <c r="N75" s="8"/>
    </row>
    <row r="76" spans="1:14" ht="31.5" customHeight="1">
      <c r="A76" s="53" t="s">
        <v>189</v>
      </c>
      <c r="B76" s="51" t="s">
        <v>19</v>
      </c>
      <c r="C76" s="43" t="s">
        <v>190</v>
      </c>
      <c r="D76" s="44" t="s">
        <v>21</v>
      </c>
      <c r="E76" s="45" t="s">
        <v>152</v>
      </c>
      <c r="F76" s="46">
        <v>2300</v>
      </c>
      <c r="G76" s="52"/>
      <c r="H76" s="48">
        <f>ROUND(G76,2)*F76</f>
        <v>0</v>
      </c>
      <c r="I76" s="5"/>
      <c r="J76" s="6"/>
      <c r="K76" s="7"/>
      <c r="L76" s="8"/>
      <c r="M76" s="8"/>
      <c r="N76" s="8"/>
    </row>
    <row r="77" spans="1:14" ht="39.75" customHeight="1">
      <c r="A77" s="37" t="s">
        <v>27</v>
      </c>
      <c r="B77" s="42" t="s">
        <v>191</v>
      </c>
      <c r="C77" s="43" t="s">
        <v>29</v>
      </c>
      <c r="D77" s="44" t="s">
        <v>17</v>
      </c>
      <c r="E77" s="45" t="s">
        <v>26</v>
      </c>
      <c r="F77" s="46">
        <v>330</v>
      </c>
      <c r="G77" s="52"/>
      <c r="H77" s="48">
        <f>ROUND(G77,2)*F77</f>
        <v>0</v>
      </c>
      <c r="I77" s="5"/>
      <c r="J77" s="6"/>
      <c r="K77" s="7"/>
      <c r="L77" s="8"/>
      <c r="M77" s="8"/>
      <c r="N77" s="8"/>
    </row>
    <row r="78" spans="1:14" ht="34.5" customHeight="1">
      <c r="A78" s="53" t="s">
        <v>192</v>
      </c>
      <c r="B78" s="42" t="s">
        <v>193</v>
      </c>
      <c r="C78" s="43" t="s">
        <v>194</v>
      </c>
      <c r="D78" s="44" t="s">
        <v>195</v>
      </c>
      <c r="E78" s="45" t="s">
        <v>82</v>
      </c>
      <c r="F78" s="46">
        <v>65</v>
      </c>
      <c r="G78" s="52"/>
      <c r="H78" s="55">
        <f>ROUND(G78,2)*F78</f>
        <v>0</v>
      </c>
      <c r="I78" s="5"/>
      <c r="J78" s="6"/>
      <c r="K78" s="7"/>
      <c r="L78" s="8"/>
      <c r="M78" s="8"/>
      <c r="N78" s="8"/>
    </row>
    <row r="79" spans="1:14" ht="40.5" customHeight="1">
      <c r="A79" s="53" t="s">
        <v>31</v>
      </c>
      <c r="B79" s="42" t="s">
        <v>196</v>
      </c>
      <c r="C79" s="43" t="s">
        <v>33</v>
      </c>
      <c r="D79" s="44" t="s">
        <v>34</v>
      </c>
      <c r="E79" s="45"/>
      <c r="F79" s="54"/>
      <c r="G79" s="47"/>
      <c r="H79" s="55"/>
      <c r="I79" s="5"/>
      <c r="J79" s="6"/>
      <c r="K79" s="7"/>
      <c r="L79" s="8"/>
      <c r="M79" s="8"/>
      <c r="N79" s="8"/>
    </row>
    <row r="80" spans="1:14" ht="39.75" customHeight="1">
      <c r="A80" s="53" t="s">
        <v>35</v>
      </c>
      <c r="B80" s="51" t="s">
        <v>19</v>
      </c>
      <c r="C80" s="43" t="s">
        <v>197</v>
      </c>
      <c r="D80" s="44" t="s">
        <v>21</v>
      </c>
      <c r="E80" s="45" t="s">
        <v>22</v>
      </c>
      <c r="F80" s="46">
        <v>2400</v>
      </c>
      <c r="G80" s="52"/>
      <c r="H80" s="55">
        <f>ROUND(G80,2)*F80</f>
        <v>0</v>
      </c>
      <c r="I80" s="5"/>
      <c r="J80" s="6"/>
      <c r="K80" s="7"/>
      <c r="L80" s="8"/>
      <c r="M80" s="8"/>
      <c r="N80" s="8"/>
    </row>
    <row r="81" spans="1:14" ht="38.25" customHeight="1">
      <c r="A81" s="49" t="s">
        <v>51</v>
      </c>
      <c r="B81" s="51" t="s">
        <v>49</v>
      </c>
      <c r="C81" s="43" t="s">
        <v>36</v>
      </c>
      <c r="D81" s="44" t="s">
        <v>21</v>
      </c>
      <c r="E81" s="45" t="s">
        <v>22</v>
      </c>
      <c r="F81" s="46">
        <v>565</v>
      </c>
      <c r="G81" s="52"/>
      <c r="H81" s="55">
        <f>ROUND(G81,2)*F81</f>
        <v>0</v>
      </c>
      <c r="I81" s="5"/>
      <c r="J81" s="6"/>
      <c r="K81" s="7"/>
      <c r="L81" s="8"/>
      <c r="M81" s="8"/>
      <c r="N81" s="8"/>
    </row>
    <row r="82" spans="1:14" ht="31.5" customHeight="1">
      <c r="A82" s="49" t="s">
        <v>55</v>
      </c>
      <c r="B82" s="42" t="s">
        <v>198</v>
      </c>
      <c r="C82" s="43" t="s">
        <v>53</v>
      </c>
      <c r="D82" s="44" t="s">
        <v>54</v>
      </c>
      <c r="E82" s="45"/>
      <c r="F82" s="46"/>
      <c r="G82" s="47"/>
      <c r="H82" s="48"/>
      <c r="I82" s="5"/>
      <c r="J82" s="6"/>
      <c r="K82" s="7"/>
      <c r="L82" s="8"/>
      <c r="M82" s="8"/>
      <c r="N82" s="8"/>
    </row>
    <row r="83" spans="1:14" ht="31.5" customHeight="1">
      <c r="A83" s="49" t="s">
        <v>63</v>
      </c>
      <c r="B83" s="51" t="s">
        <v>19</v>
      </c>
      <c r="C83" s="43" t="s">
        <v>56</v>
      </c>
      <c r="D83" s="44" t="s">
        <v>21</v>
      </c>
      <c r="E83" s="45" t="s">
        <v>57</v>
      </c>
      <c r="F83" s="46">
        <v>100</v>
      </c>
      <c r="G83" s="52"/>
      <c r="H83" s="48">
        <f>ROUND(G83,2)*F83</f>
        <v>0</v>
      </c>
      <c r="I83" s="5"/>
      <c r="J83" s="6"/>
      <c r="K83" s="7"/>
      <c r="L83" s="8"/>
      <c r="M83" s="8"/>
      <c r="N83" s="8"/>
    </row>
    <row r="84" spans="1:14" ht="31.5" customHeight="1">
      <c r="A84" s="49" t="s">
        <v>67</v>
      </c>
      <c r="B84" s="42" t="s">
        <v>199</v>
      </c>
      <c r="C84" s="43" t="s">
        <v>65</v>
      </c>
      <c r="D84" s="44" t="s">
        <v>66</v>
      </c>
      <c r="E84" s="45"/>
      <c r="F84" s="46"/>
      <c r="G84" s="47"/>
      <c r="H84" s="48"/>
      <c r="I84" s="5"/>
      <c r="J84" s="6"/>
      <c r="K84" s="7"/>
      <c r="L84" s="8"/>
      <c r="M84" s="8"/>
      <c r="N84" s="8"/>
    </row>
    <row r="85" spans="1:14" ht="31.5" customHeight="1">
      <c r="A85" s="49" t="s">
        <v>70</v>
      </c>
      <c r="B85" s="51" t="s">
        <v>19</v>
      </c>
      <c r="C85" s="43" t="s">
        <v>68</v>
      </c>
      <c r="D85" s="44" t="s">
        <v>69</v>
      </c>
      <c r="E85" s="45"/>
      <c r="F85" s="46"/>
      <c r="G85" s="47"/>
      <c r="H85" s="48"/>
      <c r="I85" s="5"/>
      <c r="J85" s="6"/>
      <c r="K85" s="7"/>
      <c r="L85" s="8"/>
      <c r="M85" s="8"/>
      <c r="N85" s="8"/>
    </row>
    <row r="86" spans="1:14" ht="31.5" customHeight="1">
      <c r="A86" s="49" t="s">
        <v>72</v>
      </c>
      <c r="B86" s="56"/>
      <c r="C86" s="43" t="s">
        <v>71</v>
      </c>
      <c r="D86" s="44"/>
      <c r="E86" s="45" t="s">
        <v>22</v>
      </c>
      <c r="F86" s="46">
        <v>45</v>
      </c>
      <c r="G86" s="52"/>
      <c r="H86" s="48">
        <f>ROUND(G86,2)*F86</f>
        <v>0</v>
      </c>
      <c r="I86" s="5"/>
      <c r="J86" s="6"/>
      <c r="K86" s="7"/>
      <c r="L86" s="8"/>
      <c r="M86" s="8"/>
      <c r="N86" s="8"/>
    </row>
    <row r="87" spans="1:14" ht="31.5" customHeight="1">
      <c r="A87" s="49" t="s">
        <v>74</v>
      </c>
      <c r="B87" s="56"/>
      <c r="C87" s="43" t="s">
        <v>73</v>
      </c>
      <c r="D87" s="44"/>
      <c r="E87" s="45" t="s">
        <v>22</v>
      </c>
      <c r="F87" s="46">
        <v>60</v>
      </c>
      <c r="G87" s="52"/>
      <c r="H87" s="48">
        <f>ROUND(G87,2)*F87</f>
        <v>0</v>
      </c>
      <c r="I87" s="5"/>
      <c r="J87" s="6"/>
      <c r="K87" s="7"/>
      <c r="L87" s="8"/>
      <c r="M87" s="8"/>
      <c r="N87" s="8"/>
    </row>
    <row r="88" spans="1:14" ht="31.5" customHeight="1">
      <c r="A88" s="53" t="s">
        <v>103</v>
      </c>
      <c r="B88" s="56"/>
      <c r="C88" s="43" t="s">
        <v>75</v>
      </c>
      <c r="D88" s="44" t="s">
        <v>21</v>
      </c>
      <c r="E88" s="45" t="s">
        <v>22</v>
      </c>
      <c r="F88" s="46">
        <v>220</v>
      </c>
      <c r="G88" s="52"/>
      <c r="H88" s="48">
        <f>ROUND(G88,2)*F88</f>
        <v>0</v>
      </c>
      <c r="I88" s="5"/>
      <c r="J88" s="6"/>
      <c r="K88" s="7"/>
      <c r="L88" s="8"/>
      <c r="M88" s="8"/>
      <c r="N88" s="8"/>
    </row>
    <row r="89" spans="1:14" ht="39.75" customHeight="1">
      <c r="A89" s="53" t="s">
        <v>106</v>
      </c>
      <c r="B89" s="42" t="s">
        <v>200</v>
      </c>
      <c r="C89" s="43" t="s">
        <v>105</v>
      </c>
      <c r="D89" s="44" t="s">
        <v>34</v>
      </c>
      <c r="E89" s="45"/>
      <c r="F89" s="54"/>
      <c r="G89" s="47"/>
      <c r="H89" s="55"/>
      <c r="I89" s="5"/>
      <c r="J89" s="6"/>
      <c r="K89" s="7"/>
      <c r="L89" s="8"/>
      <c r="M89" s="8"/>
      <c r="N89" s="8"/>
    </row>
    <row r="90" spans="1:14" ht="39.75" customHeight="1">
      <c r="A90" s="53" t="s">
        <v>202</v>
      </c>
      <c r="B90" s="51" t="s">
        <v>19</v>
      </c>
      <c r="C90" s="43" t="s">
        <v>201</v>
      </c>
      <c r="D90" s="44" t="s">
        <v>108</v>
      </c>
      <c r="E90" s="45" t="s">
        <v>82</v>
      </c>
      <c r="F90" s="46">
        <v>450</v>
      </c>
      <c r="G90" s="52"/>
      <c r="H90" s="55">
        <f>ROUND(G90,2)*F90</f>
        <v>0</v>
      </c>
      <c r="I90" s="5"/>
      <c r="J90" s="6"/>
      <c r="K90" s="7"/>
      <c r="L90" s="8"/>
      <c r="M90" s="8"/>
      <c r="N90" s="8"/>
    </row>
    <row r="91" spans="1:14" ht="39.75" customHeight="1">
      <c r="A91" s="53" t="s">
        <v>204</v>
      </c>
      <c r="B91" s="51" t="s">
        <v>49</v>
      </c>
      <c r="C91" s="43" t="s">
        <v>203</v>
      </c>
      <c r="D91" s="44" t="s">
        <v>88</v>
      </c>
      <c r="E91" s="45" t="s">
        <v>82</v>
      </c>
      <c r="F91" s="46">
        <v>25</v>
      </c>
      <c r="G91" s="52"/>
      <c r="H91" s="55">
        <f>ROUND(G91,2)*F91</f>
        <v>0</v>
      </c>
      <c r="I91" s="5"/>
      <c r="J91" s="6"/>
      <c r="K91" s="7"/>
      <c r="L91" s="8"/>
      <c r="M91" s="8"/>
      <c r="N91" s="8"/>
    </row>
    <row r="92" spans="1:14" s="57" customFormat="1" ht="38.25" customHeight="1">
      <c r="A92" s="53" t="s">
        <v>208</v>
      </c>
      <c r="B92" s="51" t="s">
        <v>205</v>
      </c>
      <c r="C92" s="43" t="s">
        <v>206</v>
      </c>
      <c r="D92" s="44" t="s">
        <v>207</v>
      </c>
      <c r="E92" s="45" t="s">
        <v>82</v>
      </c>
      <c r="F92" s="46">
        <v>155</v>
      </c>
      <c r="G92" s="52"/>
      <c r="H92" s="55">
        <f>ROUND(G92,2)*F92</f>
        <v>0</v>
      </c>
      <c r="I92" s="5"/>
      <c r="J92" s="6"/>
      <c r="K92" s="7"/>
      <c r="L92" s="8"/>
      <c r="M92" s="8"/>
      <c r="N92" s="8"/>
    </row>
    <row r="93" spans="1:14" s="57" customFormat="1" ht="42.75" customHeight="1">
      <c r="A93" s="53"/>
      <c r="B93" s="58" t="s">
        <v>209</v>
      </c>
      <c r="C93" s="59" t="s">
        <v>210</v>
      </c>
      <c r="D93" s="60" t="s">
        <v>211</v>
      </c>
      <c r="E93" s="61" t="s">
        <v>82</v>
      </c>
      <c r="F93" s="62">
        <v>25</v>
      </c>
      <c r="G93" s="63"/>
      <c r="H93" s="72">
        <f>ROUND(G93,2)*F93</f>
        <v>0</v>
      </c>
      <c r="I93" s="5"/>
      <c r="J93" s="6"/>
      <c r="K93" s="7"/>
      <c r="L93" s="8"/>
      <c r="M93" s="8"/>
      <c r="N93" s="8"/>
    </row>
    <row r="94" spans="1:14" ht="14.25" customHeight="1">
      <c r="A94" s="53" t="s">
        <v>212</v>
      </c>
      <c r="B94" s="51"/>
      <c r="C94" s="43"/>
      <c r="D94" s="44"/>
      <c r="E94" s="45"/>
      <c r="F94" s="46"/>
      <c r="G94" s="47"/>
      <c r="H94" s="55"/>
      <c r="I94" s="5"/>
      <c r="J94" s="6"/>
      <c r="K94" s="7"/>
      <c r="L94" s="8"/>
      <c r="M94" s="8"/>
      <c r="N94" s="8"/>
    </row>
    <row r="95" spans="1:14" ht="31.5" customHeight="1">
      <c r="A95" s="53" t="s">
        <v>215</v>
      </c>
      <c r="B95" s="42" t="s">
        <v>213</v>
      </c>
      <c r="C95" s="43" t="s">
        <v>214</v>
      </c>
      <c r="D95" s="44" t="s">
        <v>112</v>
      </c>
      <c r="E95" s="45"/>
      <c r="F95" s="54"/>
      <c r="G95" s="47"/>
      <c r="H95" s="55"/>
      <c r="I95" s="5"/>
      <c r="J95" s="6"/>
      <c r="K95" s="7"/>
      <c r="L95" s="8"/>
      <c r="M95" s="8"/>
      <c r="N95" s="8"/>
    </row>
    <row r="96" spans="1:14" ht="31.5" customHeight="1">
      <c r="A96" s="53" t="s">
        <v>217</v>
      </c>
      <c r="B96" s="51" t="s">
        <v>19</v>
      </c>
      <c r="C96" s="43" t="s">
        <v>216</v>
      </c>
      <c r="D96" s="44"/>
      <c r="E96" s="45" t="s">
        <v>57</v>
      </c>
      <c r="F96" s="46">
        <v>6</v>
      </c>
      <c r="G96" s="52"/>
      <c r="H96" s="55">
        <f>ROUND(G96,2)*F96</f>
        <v>0</v>
      </c>
      <c r="I96" s="5"/>
      <c r="J96" s="6"/>
      <c r="K96" s="7"/>
      <c r="L96" s="8"/>
      <c r="M96" s="8"/>
      <c r="N96" s="8"/>
    </row>
    <row r="97" spans="1:14" ht="31.5" customHeight="1">
      <c r="A97" s="53" t="s">
        <v>220</v>
      </c>
      <c r="B97" s="42" t="s">
        <v>218</v>
      </c>
      <c r="C97" s="43" t="s">
        <v>219</v>
      </c>
      <c r="D97" s="44" t="s">
        <v>112</v>
      </c>
      <c r="E97" s="45"/>
      <c r="F97" s="46"/>
      <c r="G97" s="47"/>
      <c r="H97" s="55"/>
      <c r="I97" s="5"/>
      <c r="J97" s="6"/>
      <c r="K97" s="7"/>
      <c r="L97" s="8"/>
      <c r="M97" s="8"/>
      <c r="N97" s="8"/>
    </row>
    <row r="98" spans="1:14" ht="39.75" customHeight="1">
      <c r="A98" s="53" t="s">
        <v>222</v>
      </c>
      <c r="B98" s="51" t="s">
        <v>19</v>
      </c>
      <c r="C98" s="73" t="s">
        <v>221</v>
      </c>
      <c r="D98" s="44"/>
      <c r="E98" s="45"/>
      <c r="F98" s="46"/>
      <c r="G98" s="47"/>
      <c r="H98" s="55"/>
      <c r="I98" s="5"/>
      <c r="J98" s="6"/>
      <c r="K98" s="7"/>
      <c r="L98" s="8"/>
      <c r="M98" s="8"/>
      <c r="N98" s="8"/>
    </row>
    <row r="99" spans="1:14" ht="31.5" customHeight="1">
      <c r="A99" s="53" t="s">
        <v>224</v>
      </c>
      <c r="B99" s="51"/>
      <c r="C99" s="43" t="s">
        <v>223</v>
      </c>
      <c r="D99" s="44"/>
      <c r="E99" s="45" t="s">
        <v>82</v>
      </c>
      <c r="F99" s="46">
        <v>20</v>
      </c>
      <c r="G99" s="52"/>
      <c r="H99" s="55">
        <f>ROUND(G99,2)*F99</f>
        <v>0</v>
      </c>
      <c r="I99" s="5"/>
      <c r="J99" s="6"/>
      <c r="K99" s="7"/>
      <c r="L99" s="8"/>
      <c r="M99" s="8"/>
      <c r="N99" s="8"/>
    </row>
    <row r="100" spans="1:14" ht="23.25" customHeight="1">
      <c r="A100" s="53" t="s">
        <v>227</v>
      </c>
      <c r="B100" s="42" t="s">
        <v>225</v>
      </c>
      <c r="C100" s="65" t="s">
        <v>226</v>
      </c>
      <c r="D100" s="44" t="s">
        <v>112</v>
      </c>
      <c r="E100" s="45"/>
      <c r="F100" s="46"/>
      <c r="G100" s="47"/>
      <c r="H100" s="55"/>
      <c r="I100" s="5"/>
      <c r="J100" s="6"/>
      <c r="K100" s="7"/>
      <c r="L100" s="8"/>
      <c r="M100" s="8"/>
      <c r="N100" s="8"/>
    </row>
    <row r="101" spans="1:14" ht="39.75" customHeight="1">
      <c r="A101" s="53" t="s">
        <v>228</v>
      </c>
      <c r="B101" s="51" t="s">
        <v>19</v>
      </c>
      <c r="C101" s="66" t="s">
        <v>369</v>
      </c>
      <c r="D101" s="44"/>
      <c r="E101" s="45"/>
      <c r="F101" s="46"/>
      <c r="G101" s="47"/>
      <c r="H101" s="55"/>
      <c r="I101" s="5"/>
      <c r="J101" s="6"/>
      <c r="K101" s="7"/>
      <c r="L101" s="8"/>
      <c r="M101" s="8"/>
      <c r="N101" s="8"/>
    </row>
    <row r="102" spans="1:14" ht="41.25" customHeight="1">
      <c r="A102" s="53" t="s">
        <v>230</v>
      </c>
      <c r="B102" s="74"/>
      <c r="C102" s="43" t="s">
        <v>229</v>
      </c>
      <c r="D102" s="44"/>
      <c r="E102" s="45" t="s">
        <v>57</v>
      </c>
      <c r="F102" s="46">
        <v>2</v>
      </c>
      <c r="G102" s="52"/>
      <c r="H102" s="55">
        <f>ROUND(G102,2)*F102</f>
        <v>0</v>
      </c>
      <c r="I102" s="5"/>
      <c r="J102" s="6"/>
      <c r="K102" s="7"/>
      <c r="L102" s="8"/>
      <c r="M102" s="8"/>
      <c r="N102" s="8"/>
    </row>
    <row r="103" spans="1:14" ht="31.5" customHeight="1">
      <c r="A103" s="53" t="s">
        <v>109</v>
      </c>
      <c r="B103" s="74"/>
      <c r="C103" s="43" t="s">
        <v>231</v>
      </c>
      <c r="D103" s="44"/>
      <c r="E103" s="45" t="s">
        <v>57</v>
      </c>
      <c r="F103" s="46">
        <v>4</v>
      </c>
      <c r="G103" s="52"/>
      <c r="H103" s="55">
        <f>ROUND(G103,2)*F103</f>
        <v>0</v>
      </c>
      <c r="I103" s="5"/>
      <c r="J103" s="6"/>
      <c r="K103" s="7"/>
      <c r="L103" s="8"/>
      <c r="M103" s="8"/>
      <c r="N103" s="8"/>
    </row>
    <row r="104" spans="1:14" ht="31.5" customHeight="1">
      <c r="A104" s="53" t="s">
        <v>113</v>
      </c>
      <c r="B104" s="42" t="s">
        <v>232</v>
      </c>
      <c r="C104" s="43" t="s">
        <v>111</v>
      </c>
      <c r="D104" s="44" t="s">
        <v>112</v>
      </c>
      <c r="E104" s="45"/>
      <c r="F104" s="46"/>
      <c r="G104" s="47"/>
      <c r="H104" s="55"/>
      <c r="I104" s="5"/>
      <c r="J104" s="6"/>
      <c r="K104" s="7"/>
      <c r="L104" s="8"/>
      <c r="M104" s="8"/>
      <c r="N104" s="8"/>
    </row>
    <row r="105" spans="1:14" ht="31.5" customHeight="1">
      <c r="A105" s="53" t="s">
        <v>115</v>
      </c>
      <c r="B105" s="51" t="s">
        <v>19</v>
      </c>
      <c r="C105" s="43" t="s">
        <v>114</v>
      </c>
      <c r="D105" s="44"/>
      <c r="E105" s="45" t="s">
        <v>57</v>
      </c>
      <c r="F105" s="46">
        <v>2</v>
      </c>
      <c r="G105" s="52"/>
      <c r="H105" s="55">
        <f>ROUND(G105,2)*F105</f>
        <v>0</v>
      </c>
      <c r="I105" s="5"/>
      <c r="J105" s="6"/>
      <c r="K105" s="7"/>
      <c r="L105" s="8"/>
      <c r="M105" s="8"/>
      <c r="N105" s="8"/>
    </row>
    <row r="106" spans="1:14" ht="25.5" customHeight="1">
      <c r="A106" s="53" t="s">
        <v>118</v>
      </c>
      <c r="B106" s="42" t="s">
        <v>233</v>
      </c>
      <c r="C106" s="43" t="s">
        <v>117</v>
      </c>
      <c r="D106" s="44" t="s">
        <v>112</v>
      </c>
      <c r="E106" s="45" t="s">
        <v>82</v>
      </c>
      <c r="F106" s="46">
        <v>10</v>
      </c>
      <c r="G106" s="52"/>
      <c r="H106" s="55">
        <f>ROUND(G106,2)*F106</f>
        <v>0</v>
      </c>
      <c r="I106" s="5"/>
      <c r="J106" s="6"/>
      <c r="K106" s="7"/>
      <c r="L106" s="8"/>
      <c r="M106" s="8"/>
      <c r="N106" s="8"/>
    </row>
    <row r="107" spans="1:14" ht="31.5" customHeight="1">
      <c r="A107" s="53" t="s">
        <v>121</v>
      </c>
      <c r="B107" s="42" t="s">
        <v>234</v>
      </c>
      <c r="C107" s="65" t="s">
        <v>120</v>
      </c>
      <c r="D107" s="44" t="s">
        <v>112</v>
      </c>
      <c r="E107" s="45"/>
      <c r="F107" s="46"/>
      <c r="G107" s="47"/>
      <c r="H107" s="55"/>
      <c r="I107" s="5"/>
      <c r="J107" s="6"/>
      <c r="K107" s="7"/>
      <c r="L107" s="8"/>
      <c r="M107" s="8"/>
      <c r="N107" s="8"/>
    </row>
    <row r="108" spans="1:14" ht="25.5" customHeight="1">
      <c r="A108" s="53" t="s">
        <v>123</v>
      </c>
      <c r="B108" s="51" t="s">
        <v>19</v>
      </c>
      <c r="C108" s="66" t="s">
        <v>122</v>
      </c>
      <c r="D108" s="44"/>
      <c r="E108" s="45" t="s">
        <v>57</v>
      </c>
      <c r="F108" s="46">
        <v>2</v>
      </c>
      <c r="G108" s="52"/>
      <c r="H108" s="55">
        <f>ROUND(G108,2)*F108</f>
        <v>0</v>
      </c>
      <c r="I108" s="5"/>
      <c r="J108" s="6"/>
      <c r="K108" s="7"/>
      <c r="L108" s="8"/>
      <c r="M108" s="8"/>
      <c r="N108" s="8"/>
    </row>
    <row r="109" spans="1:14" ht="40.5" customHeight="1">
      <c r="A109" s="53" t="s">
        <v>236</v>
      </c>
      <c r="B109" s="42" t="s">
        <v>235</v>
      </c>
      <c r="C109" s="65" t="s">
        <v>125</v>
      </c>
      <c r="D109" s="44" t="s">
        <v>112</v>
      </c>
      <c r="E109" s="45"/>
      <c r="F109" s="46"/>
      <c r="G109" s="47"/>
      <c r="H109" s="55"/>
      <c r="I109" s="5"/>
      <c r="J109" s="6"/>
      <c r="K109" s="7"/>
      <c r="L109" s="8"/>
      <c r="M109" s="8"/>
      <c r="N109" s="8"/>
    </row>
    <row r="110" spans="1:14" ht="31.5" customHeight="1">
      <c r="A110" s="53" t="s">
        <v>238</v>
      </c>
      <c r="B110" s="51" t="s">
        <v>19</v>
      </c>
      <c r="C110" s="43" t="s">
        <v>237</v>
      </c>
      <c r="D110" s="44"/>
      <c r="E110" s="45" t="s">
        <v>57</v>
      </c>
      <c r="F110" s="46">
        <v>1</v>
      </c>
      <c r="G110" s="52"/>
      <c r="H110" s="55">
        <f aca="true" t="shared" si="0" ref="H110:H121">ROUND(G110,2)*F110</f>
        <v>0</v>
      </c>
      <c r="I110" s="5"/>
      <c r="J110" s="6"/>
      <c r="K110" s="7"/>
      <c r="L110" s="8"/>
      <c r="M110" s="8"/>
      <c r="N110" s="8"/>
    </row>
    <row r="111" spans="1:14" ht="39.75" customHeight="1">
      <c r="A111" s="53" t="s">
        <v>240</v>
      </c>
      <c r="B111" s="51" t="s">
        <v>49</v>
      </c>
      <c r="C111" s="43" t="s">
        <v>239</v>
      </c>
      <c r="D111" s="44"/>
      <c r="E111" s="45" t="s">
        <v>57</v>
      </c>
      <c r="F111" s="46">
        <v>1</v>
      </c>
      <c r="G111" s="52"/>
      <c r="H111" s="55">
        <f t="shared" si="0"/>
        <v>0</v>
      </c>
      <c r="I111" s="5"/>
      <c r="J111" s="6"/>
      <c r="K111" s="7"/>
      <c r="L111" s="8"/>
      <c r="M111" s="8"/>
      <c r="N111" s="8"/>
    </row>
    <row r="112" spans="1:14" ht="39.75" customHeight="1">
      <c r="A112" s="53" t="s">
        <v>130</v>
      </c>
      <c r="B112" s="42" t="s">
        <v>241</v>
      </c>
      <c r="C112" s="43" t="s">
        <v>242</v>
      </c>
      <c r="D112" s="44" t="s">
        <v>112</v>
      </c>
      <c r="E112" s="45" t="s">
        <v>57</v>
      </c>
      <c r="F112" s="46">
        <v>2</v>
      </c>
      <c r="G112" s="52"/>
      <c r="H112" s="55">
        <f t="shared" si="0"/>
        <v>0</v>
      </c>
      <c r="I112" s="5"/>
      <c r="J112" s="6"/>
      <c r="K112" s="7"/>
      <c r="L112" s="8"/>
      <c r="M112" s="8"/>
      <c r="N112" s="8"/>
    </row>
    <row r="113" spans="1:14" ht="28.5" customHeight="1">
      <c r="A113" s="53" t="s">
        <v>244</v>
      </c>
      <c r="B113" s="42" t="s">
        <v>243</v>
      </c>
      <c r="C113" s="43" t="s">
        <v>132</v>
      </c>
      <c r="D113" s="44" t="s">
        <v>133</v>
      </c>
      <c r="E113" s="45" t="s">
        <v>57</v>
      </c>
      <c r="F113" s="46">
        <v>2</v>
      </c>
      <c r="G113" s="52"/>
      <c r="H113" s="55">
        <f t="shared" si="0"/>
        <v>0</v>
      </c>
      <c r="I113" s="5"/>
      <c r="J113" s="6"/>
      <c r="K113" s="7"/>
      <c r="L113" s="8"/>
      <c r="M113" s="8"/>
      <c r="N113" s="8"/>
    </row>
    <row r="114" spans="1:14" ht="39.75" customHeight="1">
      <c r="A114" s="53" t="s">
        <v>247</v>
      </c>
      <c r="B114" s="42" t="s">
        <v>245</v>
      </c>
      <c r="C114" s="43" t="s">
        <v>246</v>
      </c>
      <c r="D114" s="44" t="s">
        <v>112</v>
      </c>
      <c r="E114" s="45"/>
      <c r="F114" s="46"/>
      <c r="G114" s="48"/>
      <c r="H114" s="55">
        <f t="shared" si="0"/>
        <v>0</v>
      </c>
      <c r="I114" s="5"/>
      <c r="J114" s="6"/>
      <c r="K114" s="7"/>
      <c r="L114" s="8"/>
      <c r="M114" s="8"/>
      <c r="N114" s="8"/>
    </row>
    <row r="115" spans="1:14" ht="31.5" customHeight="1">
      <c r="A115" s="53" t="s">
        <v>250</v>
      </c>
      <c r="B115" s="51" t="s">
        <v>19</v>
      </c>
      <c r="C115" s="43" t="s">
        <v>248</v>
      </c>
      <c r="D115" s="44"/>
      <c r="E115" s="45" t="s">
        <v>249</v>
      </c>
      <c r="F115" s="46">
        <v>1</v>
      </c>
      <c r="G115" s="52"/>
      <c r="H115" s="55">
        <f t="shared" si="0"/>
        <v>0</v>
      </c>
      <c r="I115" s="5"/>
      <c r="J115" s="6"/>
      <c r="K115" s="7"/>
      <c r="L115" s="8"/>
      <c r="M115" s="8"/>
      <c r="N115" s="8"/>
    </row>
    <row r="116" spans="1:14" ht="31.5" customHeight="1">
      <c r="A116" s="53" t="s">
        <v>253</v>
      </c>
      <c r="B116" s="42" t="s">
        <v>251</v>
      </c>
      <c r="C116" s="43" t="s">
        <v>252</v>
      </c>
      <c r="D116" s="44" t="s">
        <v>133</v>
      </c>
      <c r="E116" s="45" t="s">
        <v>57</v>
      </c>
      <c r="F116" s="46">
        <v>2</v>
      </c>
      <c r="G116" s="52"/>
      <c r="H116" s="55">
        <f t="shared" si="0"/>
        <v>0</v>
      </c>
      <c r="I116" s="5"/>
      <c r="J116" s="6"/>
      <c r="K116" s="7"/>
      <c r="L116" s="8"/>
      <c r="M116" s="8"/>
      <c r="N116" s="8"/>
    </row>
    <row r="117" spans="1:14" ht="31.5" customHeight="1">
      <c r="A117" s="53" t="s">
        <v>256</v>
      </c>
      <c r="B117" s="42" t="s">
        <v>254</v>
      </c>
      <c r="C117" s="43" t="s">
        <v>255</v>
      </c>
      <c r="D117" s="44" t="s">
        <v>133</v>
      </c>
      <c r="E117" s="45" t="s">
        <v>57</v>
      </c>
      <c r="F117" s="46">
        <v>2</v>
      </c>
      <c r="G117" s="52"/>
      <c r="H117" s="55">
        <f t="shared" si="0"/>
        <v>0</v>
      </c>
      <c r="I117" s="5"/>
      <c r="J117" s="6"/>
      <c r="K117" s="7"/>
      <c r="L117" s="8"/>
      <c r="M117" s="8"/>
      <c r="N117" s="8"/>
    </row>
    <row r="118" spans="1:14" ht="39.75" customHeight="1">
      <c r="A118" s="53"/>
      <c r="B118" s="42" t="s">
        <v>257</v>
      </c>
      <c r="C118" s="43" t="s">
        <v>258</v>
      </c>
      <c r="D118" s="44" t="s">
        <v>133</v>
      </c>
      <c r="E118" s="45" t="s">
        <v>57</v>
      </c>
      <c r="F118" s="46">
        <v>2</v>
      </c>
      <c r="G118" s="52"/>
      <c r="H118" s="55">
        <f t="shared" si="0"/>
        <v>0</v>
      </c>
      <c r="I118" s="5"/>
      <c r="J118" s="6"/>
      <c r="K118" s="7"/>
      <c r="L118" s="8"/>
      <c r="M118" s="8"/>
      <c r="N118" s="8"/>
    </row>
    <row r="119" spans="1:14" s="57" customFormat="1" ht="39.75" customHeight="1">
      <c r="A119" s="53"/>
      <c r="B119" s="75" t="s">
        <v>259</v>
      </c>
      <c r="C119" s="59" t="s">
        <v>260</v>
      </c>
      <c r="D119" s="60" t="s">
        <v>261</v>
      </c>
      <c r="E119" s="61" t="s">
        <v>57</v>
      </c>
      <c r="F119" s="62">
        <v>3</v>
      </c>
      <c r="G119" s="63"/>
      <c r="H119" s="72">
        <f t="shared" si="0"/>
        <v>0</v>
      </c>
      <c r="I119" s="5"/>
      <c r="J119" s="6"/>
      <c r="K119" s="7"/>
      <c r="L119" s="8"/>
      <c r="M119" s="8"/>
      <c r="N119" s="8"/>
    </row>
    <row r="120" spans="1:14" s="57" customFormat="1" ht="13.5" customHeight="1">
      <c r="A120" s="53"/>
      <c r="B120" s="42"/>
      <c r="C120" s="43"/>
      <c r="D120" s="44"/>
      <c r="E120" s="45"/>
      <c r="F120" s="46"/>
      <c r="G120" s="52"/>
      <c r="H120" s="55"/>
      <c r="I120" s="5"/>
      <c r="J120" s="6"/>
      <c r="K120" s="7"/>
      <c r="L120" s="8"/>
      <c r="M120" s="8"/>
      <c r="N120" s="8"/>
    </row>
    <row r="121" spans="1:14" s="57" customFormat="1" ht="31.5" customHeight="1">
      <c r="A121" s="53"/>
      <c r="B121" s="42" t="s">
        <v>262</v>
      </c>
      <c r="C121" s="43" t="s">
        <v>368</v>
      </c>
      <c r="D121" s="44" t="s">
        <v>138</v>
      </c>
      <c r="E121" s="45" t="s">
        <v>82</v>
      </c>
      <c r="F121" s="46">
        <v>35</v>
      </c>
      <c r="G121" s="52"/>
      <c r="H121" s="55">
        <f t="shared" si="0"/>
        <v>0</v>
      </c>
      <c r="I121" s="130"/>
      <c r="J121" s="6"/>
      <c r="K121" s="7"/>
      <c r="L121" s="131"/>
      <c r="M121" s="131"/>
      <c r="N121" s="131"/>
    </row>
    <row r="122" spans="1:14" ht="37.5" customHeight="1">
      <c r="A122" s="53" t="s">
        <v>265</v>
      </c>
      <c r="B122" s="42" t="s">
        <v>263</v>
      </c>
      <c r="C122" s="43" t="s">
        <v>264</v>
      </c>
      <c r="D122" s="44" t="s">
        <v>147</v>
      </c>
      <c r="E122" s="67"/>
      <c r="F122" s="46"/>
      <c r="G122" s="47"/>
      <c r="H122" s="55"/>
      <c r="I122" s="5"/>
      <c r="J122" s="6"/>
      <c r="K122" s="7"/>
      <c r="L122" s="8"/>
      <c r="M122" s="8"/>
      <c r="N122" s="8"/>
    </row>
    <row r="123" spans="1:14" ht="31.5" customHeight="1">
      <c r="A123" s="53" t="s">
        <v>266</v>
      </c>
      <c r="B123" s="51" t="s">
        <v>19</v>
      </c>
      <c r="C123" s="43" t="s">
        <v>154</v>
      </c>
      <c r="D123" s="44"/>
      <c r="E123" s="45"/>
      <c r="F123" s="46"/>
      <c r="G123" s="47"/>
      <c r="H123" s="55"/>
      <c r="I123" s="5"/>
      <c r="J123" s="6"/>
      <c r="K123" s="7"/>
      <c r="L123" s="8"/>
      <c r="M123" s="8"/>
      <c r="N123" s="8"/>
    </row>
    <row r="124" spans="1:14" ht="31.5" customHeight="1">
      <c r="A124" s="53" t="s">
        <v>139</v>
      </c>
      <c r="B124" s="56"/>
      <c r="C124" s="43" t="s">
        <v>151</v>
      </c>
      <c r="D124" s="44"/>
      <c r="E124" s="45" t="s">
        <v>152</v>
      </c>
      <c r="F124" s="46">
        <v>10</v>
      </c>
      <c r="G124" s="52"/>
      <c r="H124" s="55">
        <f>ROUND(G124,2)*F124</f>
        <v>0</v>
      </c>
      <c r="I124" s="5"/>
      <c r="J124" s="6"/>
      <c r="K124" s="7"/>
      <c r="L124" s="8"/>
      <c r="M124" s="8"/>
      <c r="N124" s="8"/>
    </row>
    <row r="125" spans="1:14" ht="31.5" customHeight="1">
      <c r="A125" s="53" t="s">
        <v>142</v>
      </c>
      <c r="B125" s="42" t="s">
        <v>267</v>
      </c>
      <c r="C125" s="43" t="s">
        <v>141</v>
      </c>
      <c r="D125" s="44" t="s">
        <v>133</v>
      </c>
      <c r="E125" s="45"/>
      <c r="F125" s="46"/>
      <c r="G125" s="47"/>
      <c r="H125" s="55"/>
      <c r="I125" s="5"/>
      <c r="J125" s="6"/>
      <c r="K125" s="7"/>
      <c r="L125" s="8"/>
      <c r="M125" s="8"/>
      <c r="N125" s="8"/>
    </row>
    <row r="126" spans="1:14" ht="31.5" customHeight="1">
      <c r="A126" s="53" t="s">
        <v>156</v>
      </c>
      <c r="B126" s="51" t="s">
        <v>19</v>
      </c>
      <c r="C126" s="43" t="s">
        <v>143</v>
      </c>
      <c r="D126" s="44"/>
      <c r="E126" s="45" t="s">
        <v>57</v>
      </c>
      <c r="F126" s="46">
        <v>2</v>
      </c>
      <c r="G126" s="52"/>
      <c r="H126" s="55">
        <f>ROUND(G126,2)*F126</f>
        <v>0</v>
      </c>
      <c r="I126" s="5"/>
      <c r="J126" s="6"/>
      <c r="K126" s="7"/>
      <c r="L126" s="8"/>
      <c r="M126" s="8"/>
      <c r="N126" s="8"/>
    </row>
    <row r="127" spans="1:14" ht="31.5" customHeight="1">
      <c r="A127" s="49" t="s">
        <v>159</v>
      </c>
      <c r="B127" s="42" t="s">
        <v>268</v>
      </c>
      <c r="C127" s="43" t="s">
        <v>158</v>
      </c>
      <c r="D127" s="44" t="s">
        <v>17</v>
      </c>
      <c r="E127" s="45" t="s">
        <v>22</v>
      </c>
      <c r="F127" s="46">
        <v>3050</v>
      </c>
      <c r="G127" s="52"/>
      <c r="H127" s="48">
        <f>ROUND(G127,2)*F127</f>
        <v>0</v>
      </c>
      <c r="I127" s="5"/>
      <c r="J127" s="6"/>
      <c r="K127" s="7"/>
      <c r="L127" s="8"/>
      <c r="M127" s="8"/>
      <c r="N127" s="8"/>
    </row>
    <row r="128" spans="1:14" ht="31.5" customHeight="1">
      <c r="A128" s="49" t="s">
        <v>163</v>
      </c>
      <c r="B128" s="42" t="s">
        <v>269</v>
      </c>
      <c r="C128" s="43" t="s">
        <v>161</v>
      </c>
      <c r="D128" s="44" t="s">
        <v>162</v>
      </c>
      <c r="E128" s="45"/>
      <c r="F128" s="46"/>
      <c r="G128" s="47"/>
      <c r="H128" s="48"/>
      <c r="I128" s="5"/>
      <c r="J128" s="6"/>
      <c r="K128" s="7"/>
      <c r="L128" s="8"/>
      <c r="M128" s="8"/>
      <c r="N128" s="8"/>
    </row>
    <row r="129" spans="1:22" ht="31.5" customHeight="1">
      <c r="A129" s="49" t="s">
        <v>165</v>
      </c>
      <c r="B129" s="51" t="s">
        <v>19</v>
      </c>
      <c r="C129" s="43" t="s">
        <v>270</v>
      </c>
      <c r="D129" s="44"/>
      <c r="E129" s="45" t="s">
        <v>22</v>
      </c>
      <c r="F129" s="46">
        <v>150</v>
      </c>
      <c r="G129" s="52"/>
      <c r="H129" s="48">
        <f>ROUND(G129,2)*F129</f>
        <v>0</v>
      </c>
      <c r="I129" s="5"/>
      <c r="J129" s="6"/>
      <c r="K129" s="7"/>
      <c r="L129" s="8"/>
      <c r="M129" s="8"/>
      <c r="N129" s="8"/>
      <c r="O129" s="57"/>
      <c r="P129" s="57"/>
      <c r="Q129" s="57"/>
      <c r="R129" s="57"/>
      <c r="S129" s="57"/>
      <c r="T129" s="57"/>
      <c r="U129" s="57"/>
      <c r="V129" s="57"/>
    </row>
    <row r="130" spans="1:22" ht="31.5" customHeight="1">
      <c r="A130" s="14"/>
      <c r="B130" s="51" t="s">
        <v>49</v>
      </c>
      <c r="C130" s="43" t="s">
        <v>271</v>
      </c>
      <c r="D130" s="44"/>
      <c r="E130" s="45" t="s">
        <v>22</v>
      </c>
      <c r="F130" s="46">
        <v>2900</v>
      </c>
      <c r="G130" s="52"/>
      <c r="H130" s="48">
        <f>ROUND(G130,2)*F130</f>
        <v>0</v>
      </c>
      <c r="I130" s="5"/>
      <c r="J130" s="6"/>
      <c r="K130" s="7"/>
      <c r="L130" s="8"/>
      <c r="M130" s="8"/>
      <c r="N130" s="8"/>
      <c r="O130" s="76"/>
      <c r="P130" s="78"/>
      <c r="Q130" s="79"/>
      <c r="R130" s="80"/>
      <c r="S130" s="81"/>
      <c r="T130" s="57"/>
      <c r="U130" s="57"/>
      <c r="V130" s="57"/>
    </row>
    <row r="131" spans="1:22" ht="39.75" customHeight="1" thickBot="1">
      <c r="A131" s="14"/>
      <c r="B131" s="71" t="s">
        <v>175</v>
      </c>
      <c r="C131" s="135" t="str">
        <f>+C68</f>
        <v>SHARP BOULEVARD - BRUCE AVENUE TO LODGE AVENUE</v>
      </c>
      <c r="D131" s="136"/>
      <c r="E131" s="136"/>
      <c r="F131" s="162"/>
      <c r="G131" s="77" t="s">
        <v>174</v>
      </c>
      <c r="H131" s="77">
        <f>SUM(H69:H130)</f>
        <v>0</v>
      </c>
      <c r="I131" s="5"/>
      <c r="J131" s="6"/>
      <c r="K131" s="7"/>
      <c r="L131" s="8"/>
      <c r="M131" s="8"/>
      <c r="N131" s="8"/>
      <c r="O131" s="76"/>
      <c r="P131" s="78"/>
      <c r="Q131" s="84"/>
      <c r="R131" s="80"/>
      <c r="S131" s="81"/>
      <c r="T131" s="57"/>
      <c r="U131" s="57"/>
      <c r="V131" s="57"/>
    </row>
    <row r="132" spans="1:22" ht="39.75" customHeight="1" thickBot="1" thickTop="1">
      <c r="A132" s="85"/>
      <c r="B132" s="137" t="s">
        <v>366</v>
      </c>
      <c r="C132" s="138"/>
      <c r="D132" s="138"/>
      <c r="E132" s="138"/>
      <c r="F132" s="138"/>
      <c r="G132" s="82"/>
      <c r="H132" s="83"/>
      <c r="I132" s="5"/>
      <c r="J132" s="6"/>
      <c r="K132" s="7"/>
      <c r="L132" s="8"/>
      <c r="M132" s="8"/>
      <c r="N132" s="8"/>
      <c r="O132" s="76"/>
      <c r="P132" s="78"/>
      <c r="Q132" s="79"/>
      <c r="R132" s="80"/>
      <c r="S132" s="81"/>
      <c r="T132" s="89"/>
      <c r="U132" s="57"/>
      <c r="V132" s="57"/>
    </row>
    <row r="133" spans="1:22" ht="39.75" customHeight="1" thickBot="1" thickTop="1">
      <c r="A133" s="85"/>
      <c r="B133" s="86" t="s">
        <v>272</v>
      </c>
      <c r="C133" s="158" t="s">
        <v>273</v>
      </c>
      <c r="D133" s="158"/>
      <c r="E133" s="158"/>
      <c r="F133" s="158"/>
      <c r="G133" s="87"/>
      <c r="H133" s="88"/>
      <c r="I133" s="5"/>
      <c r="J133" s="6"/>
      <c r="K133" s="7"/>
      <c r="L133" s="8"/>
      <c r="M133" s="8"/>
      <c r="N133" s="8"/>
      <c r="O133" s="76"/>
      <c r="P133" s="78"/>
      <c r="Q133" s="79"/>
      <c r="R133" s="80"/>
      <c r="S133" s="81"/>
      <c r="T133" s="89"/>
      <c r="U133" s="57"/>
      <c r="V133" s="57"/>
    </row>
    <row r="134" spans="1:22" ht="15.75" customHeight="1" thickTop="1">
      <c r="A134" s="53" t="s">
        <v>23</v>
      </c>
      <c r="B134" s="42"/>
      <c r="C134" s="43"/>
      <c r="D134" s="44"/>
      <c r="E134" s="45"/>
      <c r="F134" s="46"/>
      <c r="G134" s="47"/>
      <c r="H134" s="48"/>
      <c r="I134" s="5"/>
      <c r="J134" s="6"/>
      <c r="K134" s="7"/>
      <c r="L134" s="8"/>
      <c r="M134" s="8"/>
      <c r="N134" s="8"/>
      <c r="O134" s="76"/>
      <c r="P134" s="78"/>
      <c r="Q134" s="84"/>
      <c r="R134" s="80"/>
      <c r="S134" s="81"/>
      <c r="T134" s="57"/>
      <c r="U134" s="57"/>
      <c r="V134" s="57"/>
    </row>
    <row r="135" spans="1:22" ht="36" customHeight="1">
      <c r="A135" s="37" t="s">
        <v>27</v>
      </c>
      <c r="B135" s="42" t="s">
        <v>274</v>
      </c>
      <c r="C135" s="43" t="s">
        <v>25</v>
      </c>
      <c r="D135" s="44" t="s">
        <v>17</v>
      </c>
      <c r="E135" s="45" t="s">
        <v>26</v>
      </c>
      <c r="F135" s="46">
        <v>200</v>
      </c>
      <c r="G135" s="52"/>
      <c r="H135" s="48">
        <f>ROUND(G135,2)*F135</f>
        <v>0</v>
      </c>
      <c r="I135" s="5"/>
      <c r="J135" s="6"/>
      <c r="K135" s="7"/>
      <c r="L135" s="8"/>
      <c r="M135" s="8"/>
      <c r="N135" s="8"/>
      <c r="O135" s="76"/>
      <c r="P135" s="90"/>
      <c r="Q135" s="79"/>
      <c r="R135" s="84"/>
      <c r="S135" s="81"/>
      <c r="T135" s="57"/>
      <c r="U135" s="57"/>
      <c r="V135" s="57"/>
    </row>
    <row r="136" spans="1:22" ht="32.25" customHeight="1">
      <c r="A136" s="49" t="s">
        <v>37</v>
      </c>
      <c r="B136" s="42" t="s">
        <v>275</v>
      </c>
      <c r="C136" s="43" t="s">
        <v>29</v>
      </c>
      <c r="D136" s="44" t="s">
        <v>30</v>
      </c>
      <c r="E136" s="45" t="s">
        <v>26</v>
      </c>
      <c r="F136" s="46">
        <v>200</v>
      </c>
      <c r="G136" s="52"/>
      <c r="H136" s="48">
        <f>ROUND(G136,2)*F136</f>
        <v>0</v>
      </c>
      <c r="I136" s="5"/>
      <c r="J136" s="6"/>
      <c r="K136" s="7"/>
      <c r="L136" s="8"/>
      <c r="M136" s="8"/>
      <c r="N136" s="8"/>
      <c r="O136" s="76"/>
      <c r="P136" s="90"/>
      <c r="Q136" s="79"/>
      <c r="R136" s="84"/>
      <c r="S136" s="81"/>
      <c r="T136" s="57"/>
      <c r="U136" s="57"/>
      <c r="V136" s="57"/>
    </row>
    <row r="137" spans="1:22" ht="32.25" customHeight="1">
      <c r="A137" s="49" t="s">
        <v>41</v>
      </c>
      <c r="B137" s="42" t="s">
        <v>276</v>
      </c>
      <c r="C137" s="43" t="s">
        <v>39</v>
      </c>
      <c r="D137" s="44" t="s">
        <v>40</v>
      </c>
      <c r="E137" s="45"/>
      <c r="F137" s="46"/>
      <c r="G137" s="47"/>
      <c r="H137" s="48"/>
      <c r="I137" s="5"/>
      <c r="J137" s="6"/>
      <c r="K137" s="7"/>
      <c r="L137" s="8"/>
      <c r="M137" s="8"/>
      <c r="N137" s="8"/>
      <c r="O137" s="76"/>
      <c r="P137" s="90"/>
      <c r="Q137" s="84"/>
      <c r="R137" s="84"/>
      <c r="S137" s="81"/>
      <c r="T137" s="57"/>
      <c r="U137" s="57"/>
      <c r="V137" s="57"/>
    </row>
    <row r="138" spans="1:22" ht="32.25" customHeight="1">
      <c r="A138" s="49" t="s">
        <v>43</v>
      </c>
      <c r="B138" s="51" t="s">
        <v>19</v>
      </c>
      <c r="C138" s="43" t="s">
        <v>42</v>
      </c>
      <c r="D138" s="44" t="s">
        <v>21</v>
      </c>
      <c r="E138" s="45" t="s">
        <v>22</v>
      </c>
      <c r="F138" s="46">
        <v>950</v>
      </c>
      <c r="G138" s="52"/>
      <c r="H138" s="48">
        <f>ROUND(G138,2)*F138</f>
        <v>0</v>
      </c>
      <c r="I138" s="5"/>
      <c r="J138" s="6"/>
      <c r="K138" s="7"/>
      <c r="L138" s="8"/>
      <c r="M138" s="8"/>
      <c r="N138" s="8"/>
      <c r="O138" s="76"/>
      <c r="P138" s="90"/>
      <c r="Q138" s="79"/>
      <c r="R138" s="84"/>
      <c r="S138" s="81"/>
      <c r="T138" s="57"/>
      <c r="U138" s="57"/>
      <c r="V138" s="57"/>
    </row>
    <row r="139" spans="1:22" ht="32.25" customHeight="1">
      <c r="A139" s="49" t="s">
        <v>46</v>
      </c>
      <c r="B139" s="42" t="s">
        <v>277</v>
      </c>
      <c r="C139" s="43" t="s">
        <v>45</v>
      </c>
      <c r="D139" s="44" t="s">
        <v>54</v>
      </c>
      <c r="E139" s="45"/>
      <c r="F139" s="46"/>
      <c r="G139" s="47"/>
      <c r="H139" s="48"/>
      <c r="I139" s="5"/>
      <c r="J139" s="6"/>
      <c r="K139" s="7"/>
      <c r="L139" s="8"/>
      <c r="M139" s="8"/>
      <c r="N139" s="8"/>
      <c r="O139" s="76"/>
      <c r="P139" s="90"/>
      <c r="Q139" s="84"/>
      <c r="R139" s="84"/>
      <c r="S139" s="81"/>
      <c r="T139" s="57"/>
      <c r="U139" s="57"/>
      <c r="V139" s="57"/>
    </row>
    <row r="140" spans="1:22" ht="32.25" customHeight="1">
      <c r="A140" s="49" t="s">
        <v>48</v>
      </c>
      <c r="B140" s="51" t="s">
        <v>19</v>
      </c>
      <c r="C140" s="43" t="s">
        <v>47</v>
      </c>
      <c r="D140" s="44" t="s">
        <v>21</v>
      </c>
      <c r="E140" s="45" t="s">
        <v>22</v>
      </c>
      <c r="F140" s="46">
        <v>10</v>
      </c>
      <c r="G140" s="52"/>
      <c r="H140" s="48">
        <f>ROUND(G140,2)*F140</f>
        <v>0</v>
      </c>
      <c r="I140" s="5"/>
      <c r="J140" s="6"/>
      <c r="K140" s="7"/>
      <c r="L140" s="8"/>
      <c r="M140" s="8"/>
      <c r="N140" s="8"/>
      <c r="O140" s="76"/>
      <c r="P140" s="90"/>
      <c r="Q140" s="84"/>
      <c r="R140" s="84"/>
      <c r="S140" s="81"/>
      <c r="T140" s="57"/>
      <c r="U140" s="57"/>
      <c r="V140" s="57"/>
    </row>
    <row r="141" spans="1:19" ht="32.25" customHeight="1">
      <c r="A141" s="49" t="s">
        <v>278</v>
      </c>
      <c r="B141" s="51" t="s">
        <v>49</v>
      </c>
      <c r="C141" s="43" t="s">
        <v>50</v>
      </c>
      <c r="D141" s="44" t="s">
        <v>21</v>
      </c>
      <c r="E141" s="45" t="s">
        <v>22</v>
      </c>
      <c r="F141" s="46">
        <v>340</v>
      </c>
      <c r="G141" s="52"/>
      <c r="H141" s="48">
        <f>ROUND(G141,2)*F141</f>
        <v>0</v>
      </c>
      <c r="I141" s="5"/>
      <c r="J141" s="6"/>
      <c r="K141" s="7"/>
      <c r="L141" s="8"/>
      <c r="M141" s="8"/>
      <c r="N141" s="8"/>
      <c r="O141" s="76"/>
      <c r="P141" s="90"/>
      <c r="Q141" s="84"/>
      <c r="R141" s="84"/>
      <c r="S141" s="91"/>
    </row>
    <row r="142" spans="1:14" ht="32.25" customHeight="1">
      <c r="A142" s="49" t="s">
        <v>51</v>
      </c>
      <c r="B142" s="51" t="s">
        <v>205</v>
      </c>
      <c r="C142" s="43" t="s">
        <v>279</v>
      </c>
      <c r="D142" s="44" t="s">
        <v>21</v>
      </c>
      <c r="E142" s="45" t="s">
        <v>22</v>
      </c>
      <c r="F142" s="46">
        <v>35</v>
      </c>
      <c r="G142" s="52"/>
      <c r="H142" s="48">
        <f>ROUND(G142,2)*F142</f>
        <v>0</v>
      </c>
      <c r="I142" s="5"/>
      <c r="J142" s="6"/>
      <c r="K142" s="7"/>
      <c r="L142" s="8"/>
      <c r="M142" s="8"/>
      <c r="N142" s="8"/>
    </row>
    <row r="143" spans="1:14" ht="32.25" customHeight="1">
      <c r="A143" s="49" t="s">
        <v>55</v>
      </c>
      <c r="B143" s="42" t="s">
        <v>280</v>
      </c>
      <c r="C143" s="43" t="s">
        <v>53</v>
      </c>
      <c r="D143" s="44" t="s">
        <v>54</v>
      </c>
      <c r="E143" s="45"/>
      <c r="F143" s="46"/>
      <c r="G143" s="47"/>
      <c r="H143" s="48"/>
      <c r="I143" s="5"/>
      <c r="J143" s="6"/>
      <c r="K143" s="7"/>
      <c r="L143" s="8"/>
      <c r="M143" s="8"/>
      <c r="N143" s="8"/>
    </row>
    <row r="144" spans="1:14" ht="32.25" customHeight="1">
      <c r="A144" s="49" t="s">
        <v>58</v>
      </c>
      <c r="B144" s="51" t="s">
        <v>19</v>
      </c>
      <c r="C144" s="43" t="s">
        <v>56</v>
      </c>
      <c r="D144" s="44" t="s">
        <v>21</v>
      </c>
      <c r="E144" s="45" t="s">
        <v>57</v>
      </c>
      <c r="F144" s="46">
        <v>820</v>
      </c>
      <c r="G144" s="52"/>
      <c r="H144" s="48">
        <f>ROUND(G144,2)*F144</f>
        <v>0</v>
      </c>
      <c r="I144" s="5"/>
      <c r="J144" s="6"/>
      <c r="K144" s="7"/>
      <c r="L144" s="8"/>
      <c r="M144" s="8"/>
      <c r="N144" s="8"/>
    </row>
    <row r="145" spans="1:14" ht="32.25" customHeight="1">
      <c r="A145" s="49" t="s">
        <v>61</v>
      </c>
      <c r="B145" s="42" t="s">
        <v>281</v>
      </c>
      <c r="C145" s="43" t="s">
        <v>60</v>
      </c>
      <c r="D145" s="44" t="s">
        <v>54</v>
      </c>
      <c r="E145" s="45"/>
      <c r="F145" s="46"/>
      <c r="G145" s="47"/>
      <c r="H145" s="48"/>
      <c r="I145" s="5"/>
      <c r="J145" s="6"/>
      <c r="K145" s="7"/>
      <c r="L145" s="8"/>
      <c r="M145" s="8"/>
      <c r="N145" s="8"/>
    </row>
    <row r="146" spans="1:14" ht="32.25" customHeight="1">
      <c r="A146" s="49" t="s">
        <v>63</v>
      </c>
      <c r="B146" s="51" t="s">
        <v>19</v>
      </c>
      <c r="C146" s="43" t="s">
        <v>62</v>
      </c>
      <c r="D146" s="44" t="s">
        <v>21</v>
      </c>
      <c r="E146" s="45" t="s">
        <v>57</v>
      </c>
      <c r="F146" s="46">
        <v>870</v>
      </c>
      <c r="G146" s="52"/>
      <c r="H146" s="48">
        <f>ROUND(G146,2)*F146</f>
        <v>0</v>
      </c>
      <c r="I146" s="5"/>
      <c r="J146" s="6"/>
      <c r="K146" s="7"/>
      <c r="L146" s="8"/>
      <c r="M146" s="8"/>
      <c r="N146" s="8"/>
    </row>
    <row r="147" spans="1:14" ht="32.25" customHeight="1">
      <c r="A147" s="49" t="s">
        <v>67</v>
      </c>
      <c r="B147" s="42" t="s">
        <v>282</v>
      </c>
      <c r="C147" s="43" t="s">
        <v>65</v>
      </c>
      <c r="D147" s="44" t="s">
        <v>66</v>
      </c>
      <c r="E147" s="45"/>
      <c r="F147" s="46"/>
      <c r="G147" s="47"/>
      <c r="H147" s="48"/>
      <c r="I147" s="5"/>
      <c r="J147" s="6"/>
      <c r="K147" s="7"/>
      <c r="L147" s="8"/>
      <c r="M147" s="8"/>
      <c r="N147" s="8"/>
    </row>
    <row r="148" spans="1:14" ht="32.25" customHeight="1">
      <c r="A148" s="49" t="s">
        <v>70</v>
      </c>
      <c r="B148" s="51" t="s">
        <v>19</v>
      </c>
      <c r="C148" s="43" t="s">
        <v>68</v>
      </c>
      <c r="D148" s="44" t="s">
        <v>69</v>
      </c>
      <c r="E148" s="45"/>
      <c r="F148" s="46"/>
      <c r="G148" s="47"/>
      <c r="H148" s="48"/>
      <c r="I148" s="5"/>
      <c r="J148" s="6"/>
      <c r="K148" s="7"/>
      <c r="L148" s="8"/>
      <c r="M148" s="8"/>
      <c r="N148" s="8"/>
    </row>
    <row r="149" spans="1:14" ht="32.25" customHeight="1">
      <c r="A149" s="49" t="s">
        <v>72</v>
      </c>
      <c r="B149" s="56"/>
      <c r="C149" s="43" t="s">
        <v>71</v>
      </c>
      <c r="D149" s="44"/>
      <c r="E149" s="45" t="s">
        <v>22</v>
      </c>
      <c r="F149" s="46">
        <v>40</v>
      </c>
      <c r="G149" s="52"/>
      <c r="H149" s="48">
        <f>ROUND(G149,2)*F149</f>
        <v>0</v>
      </c>
      <c r="I149" s="5"/>
      <c r="J149" s="6"/>
      <c r="K149" s="7"/>
      <c r="L149" s="8"/>
      <c r="M149" s="8"/>
      <c r="N149" s="8"/>
    </row>
    <row r="150" spans="1:14" s="57" customFormat="1" ht="32.25" customHeight="1">
      <c r="A150" s="49" t="s">
        <v>74</v>
      </c>
      <c r="B150" s="56"/>
      <c r="C150" s="43" t="s">
        <v>73</v>
      </c>
      <c r="D150" s="44"/>
      <c r="E150" s="45" t="s">
        <v>22</v>
      </c>
      <c r="F150" s="46">
        <v>80</v>
      </c>
      <c r="G150" s="52"/>
      <c r="H150" s="48">
        <f>ROUND(G150,2)*F150</f>
        <v>0</v>
      </c>
      <c r="I150" s="5"/>
      <c r="J150" s="6"/>
      <c r="K150" s="7"/>
      <c r="L150" s="8"/>
      <c r="M150" s="8"/>
      <c r="N150" s="8"/>
    </row>
    <row r="151" spans="1:14" ht="39" customHeight="1">
      <c r="A151" s="49"/>
      <c r="B151" s="56"/>
      <c r="C151" s="43" t="s">
        <v>75</v>
      </c>
      <c r="D151" s="44" t="s">
        <v>21</v>
      </c>
      <c r="E151" s="45" t="s">
        <v>22</v>
      </c>
      <c r="F151" s="46">
        <v>245</v>
      </c>
      <c r="G151" s="52"/>
      <c r="H151" s="48">
        <f>ROUND(G151,2)*F151</f>
        <v>0</v>
      </c>
      <c r="I151" s="5"/>
      <c r="J151" s="6"/>
      <c r="K151" s="7"/>
      <c r="L151" s="8"/>
      <c r="M151" s="8"/>
      <c r="N151" s="8"/>
    </row>
    <row r="152" spans="1:14" ht="32.25" customHeight="1">
      <c r="A152" s="49" t="s">
        <v>89</v>
      </c>
      <c r="B152" s="42" t="s">
        <v>283</v>
      </c>
      <c r="C152" s="43" t="s">
        <v>284</v>
      </c>
      <c r="D152" s="44" t="s">
        <v>285</v>
      </c>
      <c r="E152" s="45" t="s">
        <v>82</v>
      </c>
      <c r="F152" s="46">
        <v>765</v>
      </c>
      <c r="G152" s="52"/>
      <c r="H152" s="48">
        <f>ROUND(G152,2)*F152</f>
        <v>0</v>
      </c>
      <c r="I152" s="5"/>
      <c r="J152" s="6"/>
      <c r="K152" s="7"/>
      <c r="L152" s="8"/>
      <c r="M152" s="8"/>
      <c r="N152" s="8"/>
    </row>
    <row r="153" spans="1:14" ht="32.25" customHeight="1">
      <c r="A153" s="49" t="s">
        <v>92</v>
      </c>
      <c r="B153" s="42" t="s">
        <v>286</v>
      </c>
      <c r="C153" s="43" t="s">
        <v>91</v>
      </c>
      <c r="D153" s="44" t="s">
        <v>79</v>
      </c>
      <c r="E153" s="45"/>
      <c r="F153" s="46"/>
      <c r="G153" s="47"/>
      <c r="H153" s="48"/>
      <c r="I153" s="5"/>
      <c r="J153" s="6"/>
      <c r="K153" s="7"/>
      <c r="L153" s="8"/>
      <c r="M153" s="8"/>
      <c r="N153" s="8"/>
    </row>
    <row r="154" spans="1:14" ht="32.25" customHeight="1">
      <c r="A154" s="49" t="s">
        <v>97</v>
      </c>
      <c r="B154" s="51" t="s">
        <v>19</v>
      </c>
      <c r="C154" s="43" t="s">
        <v>93</v>
      </c>
      <c r="D154" s="44" t="s">
        <v>94</v>
      </c>
      <c r="E154" s="45"/>
      <c r="F154" s="46"/>
      <c r="G154" s="48"/>
      <c r="H154" s="48"/>
      <c r="I154" s="5"/>
      <c r="J154" s="6"/>
      <c r="K154" s="7"/>
      <c r="L154" s="8"/>
      <c r="M154" s="8"/>
      <c r="N154" s="8"/>
    </row>
    <row r="155" spans="1:14" ht="26.25" customHeight="1">
      <c r="A155" s="49" t="s">
        <v>99</v>
      </c>
      <c r="B155" s="56"/>
      <c r="C155" s="43" t="s">
        <v>287</v>
      </c>
      <c r="D155" s="44"/>
      <c r="E155" s="45" t="s">
        <v>82</v>
      </c>
      <c r="F155" s="46">
        <v>40</v>
      </c>
      <c r="G155" s="52"/>
      <c r="H155" s="48">
        <f>ROUND(G155,2)*F155</f>
        <v>0</v>
      </c>
      <c r="I155" s="5"/>
      <c r="J155" s="6"/>
      <c r="K155" s="7"/>
      <c r="L155" s="8"/>
      <c r="M155" s="8"/>
      <c r="N155" s="8"/>
    </row>
    <row r="156" spans="1:14" s="57" customFormat="1" ht="32.25" customHeight="1">
      <c r="A156" s="49" t="s">
        <v>101</v>
      </c>
      <c r="B156" s="56"/>
      <c r="C156" s="43" t="s">
        <v>288</v>
      </c>
      <c r="D156" s="44" t="s">
        <v>21</v>
      </c>
      <c r="E156" s="45" t="s">
        <v>82</v>
      </c>
      <c r="F156" s="46">
        <v>50</v>
      </c>
      <c r="G156" s="52"/>
      <c r="H156" s="48">
        <f>ROUND(G156,2)*F156</f>
        <v>0</v>
      </c>
      <c r="I156" s="5"/>
      <c r="J156" s="6"/>
      <c r="K156" s="7"/>
      <c r="L156" s="8"/>
      <c r="M156" s="8"/>
      <c r="N156" s="8"/>
    </row>
    <row r="157" spans="1:14" s="57" customFormat="1" ht="30.75" customHeight="1">
      <c r="A157" s="49"/>
      <c r="B157" s="58" t="s">
        <v>49</v>
      </c>
      <c r="C157" s="59" t="s">
        <v>370</v>
      </c>
      <c r="D157" s="60" t="s">
        <v>102</v>
      </c>
      <c r="E157" s="61" t="s">
        <v>82</v>
      </c>
      <c r="F157" s="62">
        <v>20</v>
      </c>
      <c r="G157" s="63"/>
      <c r="H157" s="64">
        <f>ROUND(G157,2)*F157</f>
        <v>0</v>
      </c>
      <c r="I157" s="5"/>
      <c r="J157" s="6"/>
      <c r="K157" s="7"/>
      <c r="L157" s="8"/>
      <c r="M157" s="8"/>
      <c r="N157" s="8"/>
    </row>
    <row r="158" spans="1:14" ht="12" customHeight="1">
      <c r="A158" s="49" t="s">
        <v>289</v>
      </c>
      <c r="B158" s="51"/>
      <c r="C158" s="43"/>
      <c r="D158" s="44"/>
      <c r="E158" s="45"/>
      <c r="F158" s="46"/>
      <c r="G158" s="47"/>
      <c r="H158" s="48"/>
      <c r="I158" s="5"/>
      <c r="J158" s="6"/>
      <c r="K158" s="7"/>
      <c r="L158" s="8"/>
      <c r="M158" s="8"/>
      <c r="N158" s="8"/>
    </row>
    <row r="159" spans="1:14" ht="32.25" customHeight="1">
      <c r="A159" s="49" t="s">
        <v>292</v>
      </c>
      <c r="B159" s="42" t="s">
        <v>290</v>
      </c>
      <c r="C159" s="43" t="s">
        <v>291</v>
      </c>
      <c r="D159" s="44" t="s">
        <v>66</v>
      </c>
      <c r="E159" s="45"/>
      <c r="F159" s="46"/>
      <c r="G159" s="47"/>
      <c r="H159" s="48"/>
      <c r="I159" s="5"/>
      <c r="J159" s="6"/>
      <c r="K159" s="7"/>
      <c r="L159" s="8"/>
      <c r="M159" s="8"/>
      <c r="N159" s="8"/>
    </row>
    <row r="160" spans="1:14" ht="32.25" customHeight="1">
      <c r="A160" s="49" t="s">
        <v>294</v>
      </c>
      <c r="B160" s="51" t="s">
        <v>19</v>
      </c>
      <c r="C160" s="43" t="s">
        <v>293</v>
      </c>
      <c r="D160" s="44" t="s">
        <v>21</v>
      </c>
      <c r="E160" s="45" t="s">
        <v>22</v>
      </c>
      <c r="F160" s="46">
        <v>20</v>
      </c>
      <c r="G160" s="52"/>
      <c r="H160" s="48">
        <f>ROUND(G160,2)*F160</f>
        <v>0</v>
      </c>
      <c r="I160" s="5"/>
      <c r="J160" s="6"/>
      <c r="K160" s="7"/>
      <c r="L160" s="8"/>
      <c r="M160" s="8"/>
      <c r="N160" s="8"/>
    </row>
    <row r="161" spans="1:14" ht="32.25" customHeight="1">
      <c r="A161" s="49" t="s">
        <v>297</v>
      </c>
      <c r="B161" s="42" t="s">
        <v>295</v>
      </c>
      <c r="C161" s="43" t="s">
        <v>296</v>
      </c>
      <c r="D161" s="44" t="s">
        <v>66</v>
      </c>
      <c r="E161" s="45"/>
      <c r="F161" s="46"/>
      <c r="G161" s="47"/>
      <c r="H161" s="48"/>
      <c r="I161" s="5"/>
      <c r="J161" s="6"/>
      <c r="K161" s="7"/>
      <c r="L161" s="8"/>
      <c r="M161" s="8"/>
      <c r="N161" s="8"/>
    </row>
    <row r="162" spans="1:14" ht="32.25" customHeight="1">
      <c r="A162" s="49" t="s">
        <v>83</v>
      </c>
      <c r="B162" s="51" t="s">
        <v>19</v>
      </c>
      <c r="C162" s="43" t="s">
        <v>298</v>
      </c>
      <c r="D162" s="44" t="s">
        <v>299</v>
      </c>
      <c r="E162" s="45" t="s">
        <v>22</v>
      </c>
      <c r="F162" s="46">
        <v>25</v>
      </c>
      <c r="G162" s="52"/>
      <c r="H162" s="48">
        <f>ROUND(G162,2)*F162</f>
        <v>0</v>
      </c>
      <c r="I162" s="5"/>
      <c r="J162" s="6"/>
      <c r="K162" s="7"/>
      <c r="L162" s="8"/>
      <c r="M162" s="8"/>
      <c r="N162" s="8"/>
    </row>
    <row r="163" spans="1:14" ht="32.25" customHeight="1">
      <c r="A163" s="49" t="s">
        <v>86</v>
      </c>
      <c r="B163" s="42" t="s">
        <v>300</v>
      </c>
      <c r="C163" s="43" t="s">
        <v>85</v>
      </c>
      <c r="D163" s="44" t="s">
        <v>79</v>
      </c>
      <c r="E163" s="45"/>
      <c r="F163" s="46"/>
      <c r="G163" s="47"/>
      <c r="H163" s="48"/>
      <c r="I163" s="5"/>
      <c r="J163" s="6"/>
      <c r="K163" s="7"/>
      <c r="L163" s="8"/>
      <c r="M163" s="8"/>
      <c r="N163" s="8"/>
    </row>
    <row r="164" spans="1:14" ht="40.5" customHeight="1">
      <c r="A164" s="49"/>
      <c r="B164" s="51" t="s">
        <v>19</v>
      </c>
      <c r="C164" s="43" t="s">
        <v>301</v>
      </c>
      <c r="D164" s="44" t="s">
        <v>88</v>
      </c>
      <c r="E164" s="45" t="s">
        <v>82</v>
      </c>
      <c r="F164" s="46">
        <v>10</v>
      </c>
      <c r="G164" s="52"/>
      <c r="H164" s="48">
        <f>ROUND(G164,2)*F164</f>
        <v>0</v>
      </c>
      <c r="I164" s="5"/>
      <c r="J164" s="6"/>
      <c r="K164" s="7"/>
      <c r="L164" s="8"/>
      <c r="M164" s="8"/>
      <c r="N164" s="8"/>
    </row>
    <row r="165" spans="1:14" ht="39" customHeight="1">
      <c r="A165" s="53" t="s">
        <v>130</v>
      </c>
      <c r="B165" s="51" t="s">
        <v>49</v>
      </c>
      <c r="C165" s="43" t="s">
        <v>302</v>
      </c>
      <c r="D165" s="44" t="s">
        <v>303</v>
      </c>
      <c r="E165" s="45" t="s">
        <v>82</v>
      </c>
      <c r="F165" s="46">
        <v>770</v>
      </c>
      <c r="G165" s="52"/>
      <c r="H165" s="48">
        <f>ROUND(G165,2)*F165</f>
        <v>0</v>
      </c>
      <c r="I165" s="5"/>
      <c r="J165" s="6"/>
      <c r="K165" s="7"/>
      <c r="L165" s="8"/>
      <c r="M165" s="8"/>
      <c r="N165" s="8"/>
    </row>
    <row r="166" spans="1:14" ht="32.25" customHeight="1">
      <c r="A166" s="53"/>
      <c r="B166" s="42" t="s">
        <v>304</v>
      </c>
      <c r="C166" s="43" t="s">
        <v>132</v>
      </c>
      <c r="D166" s="44" t="s">
        <v>133</v>
      </c>
      <c r="E166" s="45" t="s">
        <v>57</v>
      </c>
      <c r="F166" s="46">
        <v>7</v>
      </c>
      <c r="G166" s="52"/>
      <c r="H166" s="55">
        <f>ROUND(G166,2)*F166</f>
        <v>0</v>
      </c>
      <c r="I166" s="5"/>
      <c r="J166" s="6"/>
      <c r="K166" s="7"/>
      <c r="L166" s="8"/>
      <c r="M166" s="8"/>
      <c r="N166" s="8"/>
    </row>
    <row r="167" spans="1:14" ht="32.25" customHeight="1">
      <c r="A167" s="53" t="s">
        <v>139</v>
      </c>
      <c r="B167" s="42" t="s">
        <v>305</v>
      </c>
      <c r="C167" s="43" t="s">
        <v>368</v>
      </c>
      <c r="D167" s="44" t="s">
        <v>138</v>
      </c>
      <c r="E167" s="45" t="s">
        <v>82</v>
      </c>
      <c r="F167" s="46">
        <v>65</v>
      </c>
      <c r="G167" s="52"/>
      <c r="H167" s="55">
        <f>ROUND(G167,2)*F167</f>
        <v>0</v>
      </c>
      <c r="I167" s="5"/>
      <c r="J167" s="6"/>
      <c r="K167" s="7"/>
      <c r="L167" s="8"/>
      <c r="M167" s="8"/>
      <c r="N167" s="8"/>
    </row>
    <row r="168" spans="1:14" ht="32.25" customHeight="1">
      <c r="A168" s="53" t="s">
        <v>142</v>
      </c>
      <c r="B168" s="42" t="s">
        <v>306</v>
      </c>
      <c r="C168" s="43" t="s">
        <v>141</v>
      </c>
      <c r="D168" s="44" t="s">
        <v>133</v>
      </c>
      <c r="E168" s="45"/>
      <c r="F168" s="46"/>
      <c r="G168" s="47"/>
      <c r="H168" s="55"/>
      <c r="I168" s="5"/>
      <c r="J168" s="6"/>
      <c r="K168" s="7"/>
      <c r="L168" s="8"/>
      <c r="M168" s="8"/>
      <c r="N168" s="8"/>
    </row>
    <row r="169" spans="1:14" ht="32.25" customHeight="1">
      <c r="A169" s="53" t="s">
        <v>256</v>
      </c>
      <c r="B169" s="51" t="s">
        <v>19</v>
      </c>
      <c r="C169" s="43" t="s">
        <v>307</v>
      </c>
      <c r="D169" s="44"/>
      <c r="E169" s="45" t="s">
        <v>57</v>
      </c>
      <c r="F169" s="46">
        <v>4</v>
      </c>
      <c r="G169" s="52"/>
      <c r="H169" s="55">
        <f>ROUND(G169,2)*F169</f>
        <v>0</v>
      </c>
      <c r="I169" s="5"/>
      <c r="J169" s="6"/>
      <c r="K169" s="7"/>
      <c r="L169" s="8"/>
      <c r="M169" s="8"/>
      <c r="N169" s="8"/>
    </row>
    <row r="170" spans="1:14" ht="32.25" customHeight="1">
      <c r="A170" s="49" t="s">
        <v>144</v>
      </c>
      <c r="B170" s="42" t="s">
        <v>308</v>
      </c>
      <c r="C170" s="43" t="s">
        <v>258</v>
      </c>
      <c r="D170" s="44" t="s">
        <v>133</v>
      </c>
      <c r="E170" s="45" t="s">
        <v>57</v>
      </c>
      <c r="F170" s="46">
        <v>6</v>
      </c>
      <c r="G170" s="52"/>
      <c r="H170" s="55">
        <f>ROUND(G170,2)*F170</f>
        <v>0</v>
      </c>
      <c r="I170" s="5"/>
      <c r="J170" s="6"/>
      <c r="K170" s="7"/>
      <c r="L170" s="8"/>
      <c r="M170" s="8"/>
      <c r="N170" s="8"/>
    </row>
    <row r="171" spans="1:14" ht="32.25" customHeight="1">
      <c r="A171" s="49" t="s">
        <v>148</v>
      </c>
      <c r="B171" s="42" t="s">
        <v>309</v>
      </c>
      <c r="C171" s="43" t="s">
        <v>146</v>
      </c>
      <c r="D171" s="44" t="s">
        <v>147</v>
      </c>
      <c r="E171" s="67"/>
      <c r="F171" s="46"/>
      <c r="G171" s="47"/>
      <c r="H171" s="48"/>
      <c r="I171" s="5"/>
      <c r="J171" s="6"/>
      <c r="K171" s="7"/>
      <c r="L171" s="8"/>
      <c r="M171" s="8"/>
      <c r="N171" s="8"/>
    </row>
    <row r="172" spans="1:14" ht="32.25" customHeight="1">
      <c r="A172" s="49" t="s">
        <v>150</v>
      </c>
      <c r="B172" s="51" t="s">
        <v>19</v>
      </c>
      <c r="C172" s="43" t="s">
        <v>149</v>
      </c>
      <c r="D172" s="44"/>
      <c r="E172" s="45"/>
      <c r="F172" s="46"/>
      <c r="G172" s="47"/>
      <c r="H172" s="48"/>
      <c r="I172" s="5"/>
      <c r="J172" s="6"/>
      <c r="K172" s="7"/>
      <c r="L172" s="8"/>
      <c r="M172" s="8"/>
      <c r="N172" s="8"/>
    </row>
    <row r="173" spans="1:14" s="57" customFormat="1" ht="32.25" customHeight="1">
      <c r="A173" s="53" t="s">
        <v>156</v>
      </c>
      <c r="B173" s="56"/>
      <c r="C173" s="43" t="s">
        <v>151</v>
      </c>
      <c r="D173" s="44"/>
      <c r="E173" s="45" t="s">
        <v>152</v>
      </c>
      <c r="F173" s="46">
        <v>940</v>
      </c>
      <c r="G173" s="52"/>
      <c r="H173" s="48">
        <f>ROUND(G173,2)*F173</f>
        <v>0</v>
      </c>
      <c r="I173" s="5"/>
      <c r="J173" s="6"/>
      <c r="K173" s="7"/>
      <c r="L173" s="8"/>
      <c r="M173" s="8"/>
      <c r="N173" s="8"/>
    </row>
    <row r="174" spans="1:14" ht="32.25" customHeight="1">
      <c r="A174" s="49" t="s">
        <v>159</v>
      </c>
      <c r="B174" s="42" t="s">
        <v>310</v>
      </c>
      <c r="C174" s="43" t="s">
        <v>158</v>
      </c>
      <c r="D174" s="44" t="s">
        <v>17</v>
      </c>
      <c r="E174" s="45" t="s">
        <v>22</v>
      </c>
      <c r="F174" s="46">
        <v>1410</v>
      </c>
      <c r="G174" s="52"/>
      <c r="H174" s="48">
        <f>ROUND(G174,2)*F174</f>
        <v>0</v>
      </c>
      <c r="I174" s="5"/>
      <c r="J174" s="6"/>
      <c r="K174" s="7"/>
      <c r="L174" s="8"/>
      <c r="M174" s="8"/>
      <c r="N174" s="8"/>
    </row>
    <row r="175" spans="1:14" ht="32.25" customHeight="1">
      <c r="A175" s="49" t="s">
        <v>163</v>
      </c>
      <c r="B175" s="42" t="s">
        <v>311</v>
      </c>
      <c r="C175" s="43" t="s">
        <v>161</v>
      </c>
      <c r="D175" s="44" t="s">
        <v>162</v>
      </c>
      <c r="E175" s="45"/>
      <c r="F175" s="46"/>
      <c r="G175" s="47"/>
      <c r="H175" s="48"/>
      <c r="I175" s="5"/>
      <c r="J175" s="6"/>
      <c r="K175" s="7"/>
      <c r="L175" s="8"/>
      <c r="M175" s="8"/>
      <c r="N175" s="8"/>
    </row>
    <row r="176" spans="1:14" ht="32.25" customHeight="1">
      <c r="A176" s="49" t="s">
        <v>165</v>
      </c>
      <c r="B176" s="51" t="s">
        <v>19</v>
      </c>
      <c r="C176" s="43" t="s">
        <v>270</v>
      </c>
      <c r="D176" s="44"/>
      <c r="E176" s="45" t="s">
        <v>22</v>
      </c>
      <c r="F176" s="46">
        <v>110</v>
      </c>
      <c r="G176" s="52"/>
      <c r="H176" s="48">
        <f>ROUND(G176,2)*F176</f>
        <v>0</v>
      </c>
      <c r="I176" s="5"/>
      <c r="J176" s="6"/>
      <c r="K176" s="7"/>
      <c r="L176" s="8"/>
      <c r="M176" s="8"/>
      <c r="N176" s="8"/>
    </row>
    <row r="177" spans="1:14" ht="32.25" customHeight="1">
      <c r="A177" s="49"/>
      <c r="B177" s="51" t="s">
        <v>49</v>
      </c>
      <c r="C177" s="43" t="s">
        <v>271</v>
      </c>
      <c r="D177" s="44"/>
      <c r="E177" s="45" t="s">
        <v>22</v>
      </c>
      <c r="F177" s="46">
        <v>1300</v>
      </c>
      <c r="G177" s="52"/>
      <c r="H177" s="48">
        <f>ROUND(G177,2)*F177</f>
        <v>0</v>
      </c>
      <c r="I177" s="5"/>
      <c r="J177" s="6"/>
      <c r="K177" s="7"/>
      <c r="L177" s="8"/>
      <c r="M177" s="8"/>
      <c r="N177" s="8"/>
    </row>
    <row r="178" spans="1:14" ht="32.25" customHeight="1">
      <c r="A178" s="53" t="s">
        <v>170</v>
      </c>
      <c r="B178" s="42" t="s">
        <v>312</v>
      </c>
      <c r="C178" s="43" t="s">
        <v>168</v>
      </c>
      <c r="D178" s="44" t="s">
        <v>169</v>
      </c>
      <c r="E178" s="45" t="s">
        <v>22</v>
      </c>
      <c r="F178" s="46">
        <v>100</v>
      </c>
      <c r="G178" s="52"/>
      <c r="H178" s="48">
        <f>ROUND(G178,2)*F178</f>
        <v>0</v>
      </c>
      <c r="I178" s="5"/>
      <c r="J178" s="6"/>
      <c r="K178" s="7"/>
      <c r="L178" s="8"/>
      <c r="M178" s="8"/>
      <c r="N178" s="8"/>
    </row>
    <row r="179" spans="1:14" ht="39.75" customHeight="1">
      <c r="A179" s="37"/>
      <c r="B179" s="42" t="s">
        <v>313</v>
      </c>
      <c r="C179" s="43" t="s">
        <v>172</v>
      </c>
      <c r="D179" s="44" t="s">
        <v>173</v>
      </c>
      <c r="E179" s="45" t="s">
        <v>82</v>
      </c>
      <c r="F179" s="46">
        <v>800</v>
      </c>
      <c r="G179" s="52"/>
      <c r="H179" s="55">
        <f>ROUND(G179,2)*F179</f>
        <v>0</v>
      </c>
      <c r="I179" s="5"/>
      <c r="J179" s="6"/>
      <c r="K179" s="7"/>
      <c r="L179" s="8"/>
      <c r="M179" s="8"/>
      <c r="N179" s="8"/>
    </row>
    <row r="180" spans="1:14" ht="39.75" customHeight="1">
      <c r="A180" s="37"/>
      <c r="B180" s="69" t="s">
        <v>272</v>
      </c>
      <c r="C180" s="139" t="str">
        <f>+C133</f>
        <v>BARKER BOULEVARD - BARKER BOULEVARD TO MUSGROVE STREET</v>
      </c>
      <c r="D180" s="140"/>
      <c r="E180" s="140"/>
      <c r="F180" s="141"/>
      <c r="G180" s="70" t="s">
        <v>174</v>
      </c>
      <c r="H180" s="70">
        <f>SUM(H134:H179)</f>
        <v>0</v>
      </c>
      <c r="I180" s="5"/>
      <c r="J180" s="6"/>
      <c r="K180" s="7"/>
      <c r="L180" s="8"/>
      <c r="M180" s="8"/>
      <c r="N180" s="8"/>
    </row>
    <row r="181" spans="1:14" ht="39" customHeight="1" thickBot="1">
      <c r="A181" s="37"/>
      <c r="B181" s="71" t="s">
        <v>314</v>
      </c>
      <c r="C181" s="135" t="s">
        <v>315</v>
      </c>
      <c r="D181" s="136"/>
      <c r="E181" s="136"/>
      <c r="F181" s="136"/>
      <c r="G181" s="39"/>
      <c r="H181" s="40"/>
      <c r="I181" s="5"/>
      <c r="J181" s="6"/>
      <c r="K181" s="7"/>
      <c r="L181" s="8"/>
      <c r="M181" s="8"/>
      <c r="N181" s="8"/>
    </row>
    <row r="182" spans="1:14" ht="16.5" customHeight="1" thickTop="1">
      <c r="A182" s="49" t="s">
        <v>14</v>
      </c>
      <c r="B182" s="42"/>
      <c r="C182" s="43"/>
      <c r="D182" s="44"/>
      <c r="E182" s="45"/>
      <c r="F182" s="46"/>
      <c r="G182" s="47"/>
      <c r="H182" s="48"/>
      <c r="I182" s="5"/>
      <c r="J182" s="6"/>
      <c r="K182" s="7"/>
      <c r="L182" s="8"/>
      <c r="M182" s="8"/>
      <c r="N182" s="8"/>
    </row>
    <row r="183" spans="1:14" ht="32.25" customHeight="1">
      <c r="A183" s="49" t="s">
        <v>18</v>
      </c>
      <c r="B183" s="42" t="s">
        <v>316</v>
      </c>
      <c r="C183" s="43" t="s">
        <v>16</v>
      </c>
      <c r="D183" s="44" t="s">
        <v>17</v>
      </c>
      <c r="E183" s="45"/>
      <c r="F183" s="46"/>
      <c r="G183" s="47"/>
      <c r="H183" s="48"/>
      <c r="I183" s="5"/>
      <c r="J183" s="6"/>
      <c r="K183" s="7"/>
      <c r="L183" s="8"/>
      <c r="M183" s="8"/>
      <c r="N183" s="8"/>
    </row>
    <row r="184" spans="1:14" ht="32.25" customHeight="1">
      <c r="A184" s="53" t="s">
        <v>23</v>
      </c>
      <c r="B184" s="51" t="s">
        <v>19</v>
      </c>
      <c r="C184" s="43" t="s">
        <v>20</v>
      </c>
      <c r="D184" s="44" t="s">
        <v>21</v>
      </c>
      <c r="E184" s="45" t="s">
        <v>22</v>
      </c>
      <c r="F184" s="46">
        <v>2860</v>
      </c>
      <c r="G184" s="52"/>
      <c r="H184" s="48">
        <f>ROUND(G184,2)*F184</f>
        <v>0</v>
      </c>
      <c r="I184" s="5"/>
      <c r="J184" s="6"/>
      <c r="K184" s="7"/>
      <c r="L184" s="8"/>
      <c r="M184" s="8"/>
      <c r="N184" s="8"/>
    </row>
    <row r="185" spans="1:14" ht="32.25" customHeight="1">
      <c r="A185" s="37" t="s">
        <v>179</v>
      </c>
      <c r="B185" s="42" t="s">
        <v>317</v>
      </c>
      <c r="C185" s="43" t="s">
        <v>25</v>
      </c>
      <c r="D185" s="44" t="s">
        <v>17</v>
      </c>
      <c r="E185" s="45" t="s">
        <v>26</v>
      </c>
      <c r="F185" s="46">
        <v>1600</v>
      </c>
      <c r="G185" s="52"/>
      <c r="H185" s="48">
        <f>ROUND(G185,2)*F185</f>
        <v>0</v>
      </c>
      <c r="I185" s="5"/>
      <c r="J185" s="6"/>
      <c r="K185" s="7"/>
      <c r="L185" s="8"/>
      <c r="M185" s="8"/>
      <c r="N185" s="8"/>
    </row>
    <row r="186" spans="1:14" ht="32.25" customHeight="1">
      <c r="A186" s="37" t="s">
        <v>182</v>
      </c>
      <c r="B186" s="42" t="s">
        <v>318</v>
      </c>
      <c r="C186" s="43" t="s">
        <v>181</v>
      </c>
      <c r="D186" s="44" t="s">
        <v>17</v>
      </c>
      <c r="E186" s="45" t="s">
        <v>22</v>
      </c>
      <c r="F186" s="46">
        <v>2560</v>
      </c>
      <c r="G186" s="52"/>
      <c r="H186" s="48">
        <f>ROUND(G186,2)*F186</f>
        <v>0</v>
      </c>
      <c r="I186" s="5"/>
      <c r="J186" s="6"/>
      <c r="K186" s="7"/>
      <c r="L186" s="8"/>
      <c r="M186" s="8"/>
      <c r="N186" s="8"/>
    </row>
    <row r="187" spans="1:14" ht="32.25" customHeight="1">
      <c r="A187" s="37" t="s">
        <v>186</v>
      </c>
      <c r="B187" s="42" t="s">
        <v>319</v>
      </c>
      <c r="C187" s="43" t="s">
        <v>184</v>
      </c>
      <c r="D187" s="44" t="s">
        <v>185</v>
      </c>
      <c r="E187" s="45" t="s">
        <v>22</v>
      </c>
      <c r="F187" s="46">
        <v>2560</v>
      </c>
      <c r="G187" s="52"/>
      <c r="H187" s="48">
        <f>ROUND(G187,2)*F187</f>
        <v>0</v>
      </c>
      <c r="I187" s="5"/>
      <c r="J187" s="6"/>
      <c r="K187" s="7"/>
      <c r="L187" s="8"/>
      <c r="M187" s="8"/>
      <c r="N187" s="8"/>
    </row>
    <row r="188" spans="1:14" ht="32.25" customHeight="1">
      <c r="A188" s="53" t="s">
        <v>189</v>
      </c>
      <c r="B188" s="42" t="s">
        <v>320</v>
      </c>
      <c r="C188" s="43" t="s">
        <v>188</v>
      </c>
      <c r="D188" s="44" t="s">
        <v>17</v>
      </c>
      <c r="E188" s="45"/>
      <c r="F188" s="46"/>
      <c r="G188" s="47"/>
      <c r="H188" s="48"/>
      <c r="I188" s="5"/>
      <c r="J188" s="6"/>
      <c r="K188" s="7"/>
      <c r="L188" s="8"/>
      <c r="M188" s="8"/>
      <c r="N188" s="8"/>
    </row>
    <row r="189" spans="1:14" ht="32.25" customHeight="1">
      <c r="A189" s="37" t="s">
        <v>27</v>
      </c>
      <c r="B189" s="51" t="s">
        <v>19</v>
      </c>
      <c r="C189" s="43" t="s">
        <v>190</v>
      </c>
      <c r="D189" s="44" t="s">
        <v>21</v>
      </c>
      <c r="E189" s="45" t="s">
        <v>152</v>
      </c>
      <c r="F189" s="46">
        <v>2780</v>
      </c>
      <c r="G189" s="52"/>
      <c r="H189" s="48">
        <f>ROUND(G189,2)*F189</f>
        <v>0</v>
      </c>
      <c r="I189" s="5"/>
      <c r="J189" s="6"/>
      <c r="K189" s="7"/>
      <c r="L189" s="8"/>
      <c r="M189" s="8"/>
      <c r="N189" s="8"/>
    </row>
    <row r="190" spans="1:14" ht="41.25" customHeight="1">
      <c r="A190" s="53" t="s">
        <v>192</v>
      </c>
      <c r="B190" s="42" t="s">
        <v>321</v>
      </c>
      <c r="C190" s="43" t="s">
        <v>29</v>
      </c>
      <c r="D190" s="44" t="s">
        <v>17</v>
      </c>
      <c r="E190" s="45" t="s">
        <v>26</v>
      </c>
      <c r="F190" s="46">
        <v>335</v>
      </c>
      <c r="G190" s="52"/>
      <c r="H190" s="48">
        <f>ROUND(G190,2)*F190</f>
        <v>0</v>
      </c>
      <c r="I190" s="5"/>
      <c r="J190" s="6"/>
      <c r="K190" s="7"/>
      <c r="L190" s="8"/>
      <c r="M190" s="8"/>
      <c r="N190" s="8"/>
    </row>
    <row r="191" spans="1:14" ht="32.25" customHeight="1">
      <c r="A191" s="53" t="s">
        <v>31</v>
      </c>
      <c r="B191" s="42" t="s">
        <v>322</v>
      </c>
      <c r="C191" s="43" t="s">
        <v>194</v>
      </c>
      <c r="D191" s="44" t="s">
        <v>195</v>
      </c>
      <c r="E191" s="45" t="s">
        <v>82</v>
      </c>
      <c r="F191" s="46">
        <v>40</v>
      </c>
      <c r="G191" s="52"/>
      <c r="H191" s="55">
        <f>ROUND(G191,2)*F191</f>
        <v>0</v>
      </c>
      <c r="I191" s="5"/>
      <c r="J191" s="6"/>
      <c r="K191" s="7"/>
      <c r="L191" s="8"/>
      <c r="M191" s="8"/>
      <c r="N191" s="8"/>
    </row>
    <row r="192" spans="1:14" ht="38.25" customHeight="1">
      <c r="A192" s="53" t="s">
        <v>35</v>
      </c>
      <c r="B192" s="42" t="s">
        <v>323</v>
      </c>
      <c r="C192" s="43" t="s">
        <v>33</v>
      </c>
      <c r="D192" s="44" t="s">
        <v>34</v>
      </c>
      <c r="E192" s="45"/>
      <c r="F192" s="54"/>
      <c r="G192" s="47"/>
      <c r="H192" s="55"/>
      <c r="I192" s="5"/>
      <c r="J192" s="6"/>
      <c r="K192" s="7"/>
      <c r="L192" s="8"/>
      <c r="M192" s="8"/>
      <c r="N192" s="8"/>
    </row>
    <row r="193" spans="1:14" ht="37.5" customHeight="1">
      <c r="A193" s="49" t="s">
        <v>51</v>
      </c>
      <c r="B193" s="51" t="s">
        <v>19</v>
      </c>
      <c r="C193" s="43" t="s">
        <v>36</v>
      </c>
      <c r="D193" s="44" t="s">
        <v>21</v>
      </c>
      <c r="E193" s="45" t="s">
        <v>22</v>
      </c>
      <c r="F193" s="46">
        <v>950</v>
      </c>
      <c r="G193" s="52"/>
      <c r="H193" s="55">
        <f>ROUND(G193,2)*F193</f>
        <v>0</v>
      </c>
      <c r="I193" s="5"/>
      <c r="J193" s="6"/>
      <c r="K193" s="7"/>
      <c r="L193" s="8"/>
      <c r="M193" s="8"/>
      <c r="N193" s="8"/>
    </row>
    <row r="194" spans="1:14" ht="32.25" customHeight="1">
      <c r="A194" s="49" t="s">
        <v>55</v>
      </c>
      <c r="B194" s="42" t="s">
        <v>324</v>
      </c>
      <c r="C194" s="43" t="s">
        <v>53</v>
      </c>
      <c r="D194" s="44" t="s">
        <v>54</v>
      </c>
      <c r="E194" s="45"/>
      <c r="F194" s="46"/>
      <c r="G194" s="47"/>
      <c r="H194" s="48"/>
      <c r="I194" s="5"/>
      <c r="J194" s="6"/>
      <c r="K194" s="7"/>
      <c r="L194" s="8"/>
      <c r="M194" s="8"/>
      <c r="N194" s="8"/>
    </row>
    <row r="195" spans="1:14" ht="32.25" customHeight="1">
      <c r="A195" s="49" t="s">
        <v>63</v>
      </c>
      <c r="B195" s="51" t="s">
        <v>19</v>
      </c>
      <c r="C195" s="43" t="s">
        <v>56</v>
      </c>
      <c r="D195" s="44" t="s">
        <v>21</v>
      </c>
      <c r="E195" s="45" t="s">
        <v>57</v>
      </c>
      <c r="F195" s="46">
        <v>100</v>
      </c>
      <c r="G195" s="52"/>
      <c r="H195" s="48">
        <f>ROUND(G195,2)*F195</f>
        <v>0</v>
      </c>
      <c r="I195" s="5"/>
      <c r="J195" s="6"/>
      <c r="K195" s="7"/>
      <c r="L195" s="8"/>
      <c r="M195" s="8"/>
      <c r="N195" s="8"/>
    </row>
    <row r="196" spans="1:14" ht="32.25" customHeight="1">
      <c r="A196" s="49" t="s">
        <v>67</v>
      </c>
      <c r="B196" s="42" t="s">
        <v>325</v>
      </c>
      <c r="C196" s="43" t="s">
        <v>65</v>
      </c>
      <c r="D196" s="44" t="s">
        <v>66</v>
      </c>
      <c r="E196" s="45"/>
      <c r="F196" s="46"/>
      <c r="G196" s="47"/>
      <c r="H196" s="48"/>
      <c r="I196" s="5"/>
      <c r="J196" s="6"/>
      <c r="K196" s="7"/>
      <c r="L196" s="8"/>
      <c r="M196" s="8"/>
      <c r="N196" s="8"/>
    </row>
    <row r="197" spans="1:14" ht="32.25" customHeight="1">
      <c r="A197" s="49" t="s">
        <v>70</v>
      </c>
      <c r="B197" s="51" t="s">
        <v>19</v>
      </c>
      <c r="C197" s="43" t="s">
        <v>68</v>
      </c>
      <c r="D197" s="44" t="s">
        <v>69</v>
      </c>
      <c r="E197" s="45"/>
      <c r="F197" s="46"/>
      <c r="G197" s="47"/>
      <c r="H197" s="48"/>
      <c r="I197" s="5"/>
      <c r="J197" s="6"/>
      <c r="K197" s="7"/>
      <c r="L197" s="8"/>
      <c r="M197" s="8"/>
      <c r="N197" s="8"/>
    </row>
    <row r="198" spans="1:14" ht="32.25" customHeight="1">
      <c r="A198" s="49" t="s">
        <v>72</v>
      </c>
      <c r="B198" s="56"/>
      <c r="C198" s="43" t="s">
        <v>71</v>
      </c>
      <c r="D198" s="44"/>
      <c r="E198" s="45" t="s">
        <v>22</v>
      </c>
      <c r="F198" s="46">
        <v>20</v>
      </c>
      <c r="G198" s="52"/>
      <c r="H198" s="48">
        <f>ROUND(G198,2)*F198</f>
        <v>0</v>
      </c>
      <c r="I198" s="5"/>
      <c r="J198" s="6"/>
      <c r="K198" s="7"/>
      <c r="L198" s="8"/>
      <c r="M198" s="8"/>
      <c r="N198" s="8"/>
    </row>
    <row r="199" spans="1:14" ht="37.5" customHeight="1">
      <c r="A199" s="53" t="s">
        <v>103</v>
      </c>
      <c r="B199" s="56"/>
      <c r="C199" s="43" t="s">
        <v>73</v>
      </c>
      <c r="D199" s="44"/>
      <c r="E199" s="45" t="s">
        <v>22</v>
      </c>
      <c r="F199" s="46">
        <v>30</v>
      </c>
      <c r="G199" s="52"/>
      <c r="H199" s="48">
        <f>ROUND(G199,2)*F199</f>
        <v>0</v>
      </c>
      <c r="I199" s="5"/>
      <c r="J199" s="6"/>
      <c r="K199" s="7"/>
      <c r="L199" s="8"/>
      <c r="M199" s="8"/>
      <c r="N199" s="8"/>
    </row>
    <row r="200" spans="1:14" s="57" customFormat="1" ht="36.75" customHeight="1">
      <c r="A200" s="53" t="s">
        <v>202</v>
      </c>
      <c r="B200" s="42" t="s">
        <v>326</v>
      </c>
      <c r="C200" s="43" t="s">
        <v>105</v>
      </c>
      <c r="D200" s="44" t="s">
        <v>34</v>
      </c>
      <c r="E200" s="45"/>
      <c r="F200" s="54"/>
      <c r="G200" s="47"/>
      <c r="H200" s="55"/>
      <c r="I200" s="5"/>
      <c r="J200" s="6"/>
      <c r="K200" s="7"/>
      <c r="L200" s="8"/>
      <c r="M200" s="8"/>
      <c r="N200" s="8"/>
    </row>
    <row r="201" spans="1:14" ht="41.25" customHeight="1">
      <c r="A201" s="53" t="s">
        <v>327</v>
      </c>
      <c r="B201" s="51" t="s">
        <v>19</v>
      </c>
      <c r="C201" s="43" t="s">
        <v>203</v>
      </c>
      <c r="D201" s="44" t="s">
        <v>88</v>
      </c>
      <c r="E201" s="45" t="s">
        <v>82</v>
      </c>
      <c r="F201" s="46">
        <v>30</v>
      </c>
      <c r="G201" s="52"/>
      <c r="H201" s="55">
        <f>ROUND(G201,2)*F201</f>
        <v>0</v>
      </c>
      <c r="I201" s="5"/>
      <c r="J201" s="6"/>
      <c r="K201" s="7"/>
      <c r="L201" s="8"/>
      <c r="M201" s="8"/>
      <c r="N201" s="8"/>
    </row>
    <row r="202" spans="1:14" ht="52.5" customHeight="1">
      <c r="A202" s="53" t="s">
        <v>330</v>
      </c>
      <c r="B202" s="51" t="s">
        <v>49</v>
      </c>
      <c r="C202" s="43" t="s">
        <v>328</v>
      </c>
      <c r="D202" s="44" t="s">
        <v>329</v>
      </c>
      <c r="E202" s="45" t="s">
        <v>82</v>
      </c>
      <c r="F202" s="46">
        <v>360</v>
      </c>
      <c r="G202" s="52"/>
      <c r="H202" s="55">
        <f>ROUND(G202,2)*F202</f>
        <v>0</v>
      </c>
      <c r="I202" s="5"/>
      <c r="J202" s="6"/>
      <c r="K202" s="7"/>
      <c r="L202" s="8"/>
      <c r="M202" s="8"/>
      <c r="N202" s="8"/>
    </row>
    <row r="203" spans="1:14" ht="48.75" customHeight="1">
      <c r="A203" s="53" t="s">
        <v>208</v>
      </c>
      <c r="B203" s="51" t="s">
        <v>205</v>
      </c>
      <c r="C203" s="43" t="s">
        <v>331</v>
      </c>
      <c r="D203" s="44" t="s">
        <v>332</v>
      </c>
      <c r="E203" s="45" t="s">
        <v>82</v>
      </c>
      <c r="F203" s="46">
        <v>220</v>
      </c>
      <c r="G203" s="52"/>
      <c r="H203" s="55">
        <f>ROUND(G203,2)*F203</f>
        <v>0</v>
      </c>
      <c r="I203" s="5"/>
      <c r="J203" s="6"/>
      <c r="K203" s="7"/>
      <c r="L203" s="8"/>
      <c r="M203" s="8"/>
      <c r="N203" s="8"/>
    </row>
    <row r="204" spans="1:14" ht="37.5" customHeight="1">
      <c r="A204" s="49" t="s">
        <v>333</v>
      </c>
      <c r="B204" s="51" t="s">
        <v>209</v>
      </c>
      <c r="C204" s="43" t="s">
        <v>210</v>
      </c>
      <c r="D204" s="44" t="s">
        <v>211</v>
      </c>
      <c r="E204" s="45" t="s">
        <v>82</v>
      </c>
      <c r="F204" s="46">
        <v>15</v>
      </c>
      <c r="G204" s="52"/>
      <c r="H204" s="55">
        <f>ROUND(G204,2)*F204</f>
        <v>0</v>
      </c>
      <c r="I204" s="5"/>
      <c r="J204" s="6"/>
      <c r="K204" s="7"/>
      <c r="L204" s="8"/>
      <c r="M204" s="8"/>
      <c r="N204" s="8"/>
    </row>
    <row r="205" spans="1:14" ht="41.25" customHeight="1">
      <c r="A205" s="49"/>
      <c r="B205" s="75" t="s">
        <v>334</v>
      </c>
      <c r="C205" s="59" t="s">
        <v>335</v>
      </c>
      <c r="D205" s="60" t="s">
        <v>336</v>
      </c>
      <c r="E205" s="61" t="s">
        <v>22</v>
      </c>
      <c r="F205" s="62">
        <v>65</v>
      </c>
      <c r="G205" s="63"/>
      <c r="H205" s="64">
        <f>ROUND(G205,2)*F205</f>
        <v>0</v>
      </c>
      <c r="I205" s="5"/>
      <c r="J205" s="6"/>
      <c r="K205" s="7"/>
      <c r="L205" s="8"/>
      <c r="M205" s="8"/>
      <c r="N205" s="8"/>
    </row>
    <row r="206" spans="1:14" ht="17.25" customHeight="1">
      <c r="A206" s="53" t="s">
        <v>337</v>
      </c>
      <c r="B206" s="42"/>
      <c r="C206" s="43"/>
      <c r="D206" s="44"/>
      <c r="E206" s="45"/>
      <c r="F206" s="46"/>
      <c r="G206" s="47"/>
      <c r="H206" s="48"/>
      <c r="I206" s="5"/>
      <c r="J206" s="6"/>
      <c r="K206" s="7"/>
      <c r="L206" s="8"/>
      <c r="M206" s="8"/>
      <c r="N206" s="8"/>
    </row>
    <row r="207" spans="1:18" ht="32.25" customHeight="1">
      <c r="A207" s="53" t="s">
        <v>212</v>
      </c>
      <c r="B207" s="42" t="s">
        <v>338</v>
      </c>
      <c r="C207" s="43" t="s">
        <v>339</v>
      </c>
      <c r="D207" s="44" t="s">
        <v>336</v>
      </c>
      <c r="E207" s="45" t="s">
        <v>22</v>
      </c>
      <c r="F207" s="46">
        <v>20</v>
      </c>
      <c r="G207" s="52"/>
      <c r="H207" s="55">
        <f>ROUND(G207,2)*F207</f>
        <v>0</v>
      </c>
      <c r="I207" s="5"/>
      <c r="J207" s="6"/>
      <c r="K207" s="7"/>
      <c r="L207" s="8"/>
      <c r="M207" s="8"/>
      <c r="N207" s="8"/>
      <c r="O207" s="57"/>
      <c r="P207" s="57"/>
      <c r="Q207" s="57"/>
      <c r="R207" s="57"/>
    </row>
    <row r="208" spans="1:18" ht="32.25" customHeight="1">
      <c r="A208" s="53" t="s">
        <v>215</v>
      </c>
      <c r="B208" s="42" t="s">
        <v>340</v>
      </c>
      <c r="C208" s="43" t="s">
        <v>214</v>
      </c>
      <c r="D208" s="44" t="s">
        <v>112</v>
      </c>
      <c r="E208" s="45"/>
      <c r="F208" s="54"/>
      <c r="G208" s="47"/>
      <c r="H208" s="55"/>
      <c r="I208" s="5"/>
      <c r="J208" s="6"/>
      <c r="K208" s="7"/>
      <c r="L208" s="8"/>
      <c r="M208" s="8"/>
      <c r="N208" s="8"/>
      <c r="O208" s="92"/>
      <c r="P208" s="79"/>
      <c r="Q208" s="80"/>
      <c r="R208" s="81"/>
    </row>
    <row r="209" spans="1:18" ht="32.25" customHeight="1">
      <c r="A209" s="93" t="s">
        <v>341</v>
      </c>
      <c r="B209" s="51" t="s">
        <v>19</v>
      </c>
      <c r="C209" s="43" t="s">
        <v>216</v>
      </c>
      <c r="D209" s="44"/>
      <c r="E209" s="45" t="s">
        <v>57</v>
      </c>
      <c r="F209" s="46">
        <v>6</v>
      </c>
      <c r="G209" s="52"/>
      <c r="H209" s="55">
        <f>ROUND(G209,2)*F209</f>
        <v>0</v>
      </c>
      <c r="I209" s="5"/>
      <c r="J209" s="6"/>
      <c r="K209" s="7"/>
      <c r="L209" s="8"/>
      <c r="M209" s="8"/>
      <c r="N209" s="8"/>
      <c r="O209" s="92"/>
      <c r="P209" s="84"/>
      <c r="Q209" s="80"/>
      <c r="R209" s="81"/>
    </row>
    <row r="210" spans="1:18" ht="32.25" customHeight="1">
      <c r="A210" s="93" t="s">
        <v>344</v>
      </c>
      <c r="B210" s="42" t="s">
        <v>342</v>
      </c>
      <c r="C210" s="94" t="s">
        <v>343</v>
      </c>
      <c r="D210" s="95" t="s">
        <v>112</v>
      </c>
      <c r="E210" s="96"/>
      <c r="F210" s="46"/>
      <c r="G210" s="47"/>
      <c r="H210" s="55"/>
      <c r="I210" s="5"/>
      <c r="J210" s="6"/>
      <c r="K210" s="7"/>
      <c r="L210" s="8"/>
      <c r="M210" s="8"/>
      <c r="N210" s="8"/>
      <c r="O210" s="92"/>
      <c r="P210" s="79"/>
      <c r="Q210" s="80"/>
      <c r="R210" s="81"/>
    </row>
    <row r="211" spans="1:18" ht="32.25" customHeight="1">
      <c r="A211" s="53" t="s">
        <v>217</v>
      </c>
      <c r="B211" s="97" t="s">
        <v>19</v>
      </c>
      <c r="C211" s="94" t="s">
        <v>114</v>
      </c>
      <c r="D211" s="95"/>
      <c r="E211" s="96" t="s">
        <v>57</v>
      </c>
      <c r="F211" s="46">
        <v>3</v>
      </c>
      <c r="G211" s="52"/>
      <c r="H211" s="55">
        <f>ROUND(G211,2)*F211</f>
        <v>0</v>
      </c>
      <c r="I211" s="5"/>
      <c r="J211" s="6"/>
      <c r="K211" s="7"/>
      <c r="L211" s="8"/>
      <c r="M211" s="8"/>
      <c r="N211" s="8"/>
      <c r="O211" s="98"/>
      <c r="P211" s="99"/>
      <c r="Q211" s="99"/>
      <c r="R211" s="57"/>
    </row>
    <row r="212" spans="1:18" ht="32.25" customHeight="1">
      <c r="A212" s="53" t="s">
        <v>220</v>
      </c>
      <c r="B212" s="42" t="s">
        <v>345</v>
      </c>
      <c r="C212" s="43" t="s">
        <v>219</v>
      </c>
      <c r="D212" s="44" t="s">
        <v>112</v>
      </c>
      <c r="E212" s="45"/>
      <c r="F212" s="54"/>
      <c r="G212" s="47"/>
      <c r="H212" s="55"/>
      <c r="I212" s="5"/>
      <c r="J212" s="6"/>
      <c r="K212" s="7"/>
      <c r="L212" s="8"/>
      <c r="M212" s="8"/>
      <c r="N212" s="8"/>
      <c r="O212" s="57"/>
      <c r="P212" s="57"/>
      <c r="Q212" s="57"/>
      <c r="R212" s="57"/>
    </row>
    <row r="213" spans="1:18" ht="39" customHeight="1">
      <c r="A213" s="53" t="s">
        <v>222</v>
      </c>
      <c r="B213" s="51" t="s">
        <v>19</v>
      </c>
      <c r="C213" s="73" t="s">
        <v>221</v>
      </c>
      <c r="D213" s="44"/>
      <c r="E213" s="45"/>
      <c r="F213" s="54"/>
      <c r="G213" s="47"/>
      <c r="H213" s="55"/>
      <c r="I213" s="5"/>
      <c r="J213" s="6"/>
      <c r="K213" s="7"/>
      <c r="L213" s="8"/>
      <c r="M213" s="8"/>
      <c r="N213" s="8"/>
      <c r="O213" s="57"/>
      <c r="P213" s="57"/>
      <c r="Q213" s="57"/>
      <c r="R213" s="57"/>
    </row>
    <row r="214" spans="1:14" ht="32.25" customHeight="1">
      <c r="A214" s="53" t="s">
        <v>115</v>
      </c>
      <c r="B214" s="51"/>
      <c r="C214" s="43" t="s">
        <v>223</v>
      </c>
      <c r="D214" s="44"/>
      <c r="E214" s="45" t="s">
        <v>82</v>
      </c>
      <c r="F214" s="46">
        <v>25</v>
      </c>
      <c r="G214" s="52"/>
      <c r="H214" s="55">
        <f>ROUND(G214,2)*F214</f>
        <v>0</v>
      </c>
      <c r="I214" s="5"/>
      <c r="J214" s="6"/>
      <c r="K214" s="7"/>
      <c r="L214" s="8"/>
      <c r="M214" s="8"/>
      <c r="N214" s="8"/>
    </row>
    <row r="215" spans="1:14" ht="32.25" customHeight="1">
      <c r="A215" s="53" t="s">
        <v>118</v>
      </c>
      <c r="B215" s="42" t="s">
        <v>346</v>
      </c>
      <c r="C215" s="43" t="s">
        <v>117</v>
      </c>
      <c r="D215" s="44" t="s">
        <v>112</v>
      </c>
      <c r="E215" s="45" t="s">
        <v>82</v>
      </c>
      <c r="F215" s="46">
        <v>10</v>
      </c>
      <c r="G215" s="52"/>
      <c r="H215" s="55">
        <f>ROUND(G215,2)*F215</f>
        <v>0</v>
      </c>
      <c r="I215" s="5"/>
      <c r="J215" s="6"/>
      <c r="K215" s="7"/>
      <c r="L215" s="8"/>
      <c r="M215" s="8"/>
      <c r="N215" s="8"/>
    </row>
    <row r="216" spans="1:14" ht="32.25" customHeight="1">
      <c r="A216" s="53" t="s">
        <v>121</v>
      </c>
      <c r="B216" s="42" t="s">
        <v>347</v>
      </c>
      <c r="C216" s="65" t="s">
        <v>120</v>
      </c>
      <c r="D216" s="44" t="s">
        <v>112</v>
      </c>
      <c r="E216" s="45"/>
      <c r="F216" s="46"/>
      <c r="G216" s="47"/>
      <c r="H216" s="55"/>
      <c r="I216" s="5"/>
      <c r="J216" s="6"/>
      <c r="K216" s="7"/>
      <c r="L216" s="8"/>
      <c r="M216" s="8"/>
      <c r="N216" s="8"/>
    </row>
    <row r="217" spans="1:14" ht="32.25" customHeight="1">
      <c r="A217" s="53" t="s">
        <v>224</v>
      </c>
      <c r="B217" s="51" t="s">
        <v>19</v>
      </c>
      <c r="C217" s="66" t="s">
        <v>122</v>
      </c>
      <c r="D217" s="44"/>
      <c r="E217" s="45" t="s">
        <v>57</v>
      </c>
      <c r="F217" s="46">
        <v>5</v>
      </c>
      <c r="G217" s="52"/>
      <c r="H217" s="55">
        <f>ROUND(G217,2)*F217</f>
        <v>0</v>
      </c>
      <c r="I217" s="5"/>
      <c r="J217" s="6"/>
      <c r="K217" s="7"/>
      <c r="L217" s="8"/>
      <c r="M217" s="8"/>
      <c r="N217" s="8"/>
    </row>
    <row r="218" spans="1:14" ht="32.25" customHeight="1">
      <c r="A218" s="53" t="s">
        <v>227</v>
      </c>
      <c r="B218" s="42" t="s">
        <v>348</v>
      </c>
      <c r="C218" s="65" t="s">
        <v>226</v>
      </c>
      <c r="D218" s="44" t="s">
        <v>112</v>
      </c>
      <c r="E218" s="45"/>
      <c r="F218" s="54"/>
      <c r="G218" s="47"/>
      <c r="H218" s="55"/>
      <c r="I218" s="5"/>
      <c r="J218" s="6"/>
      <c r="K218" s="7"/>
      <c r="L218" s="8"/>
      <c r="M218" s="8"/>
      <c r="N218" s="8"/>
    </row>
    <row r="219" spans="1:14" ht="26.25" customHeight="1">
      <c r="A219" s="53" t="s">
        <v>228</v>
      </c>
      <c r="B219" s="51" t="s">
        <v>19</v>
      </c>
      <c r="C219" s="66" t="s">
        <v>369</v>
      </c>
      <c r="D219" s="44"/>
      <c r="E219" s="45"/>
      <c r="F219" s="54"/>
      <c r="G219" s="47"/>
      <c r="H219" s="55"/>
      <c r="I219" s="5"/>
      <c r="J219" s="6"/>
      <c r="K219" s="7"/>
      <c r="L219" s="8"/>
      <c r="M219" s="8"/>
      <c r="N219" s="8"/>
    </row>
    <row r="220" spans="1:14" ht="40.5" customHeight="1">
      <c r="A220" s="53" t="s">
        <v>230</v>
      </c>
      <c r="B220" s="74"/>
      <c r="C220" s="43" t="s">
        <v>229</v>
      </c>
      <c r="D220" s="44"/>
      <c r="E220" s="45" t="s">
        <v>57</v>
      </c>
      <c r="F220" s="46">
        <v>2</v>
      </c>
      <c r="G220" s="52"/>
      <c r="H220" s="55">
        <f>ROUND(G220,2)*F220</f>
        <v>0</v>
      </c>
      <c r="I220" s="5"/>
      <c r="J220" s="6"/>
      <c r="K220" s="7"/>
      <c r="L220" s="8"/>
      <c r="M220" s="8"/>
      <c r="N220" s="8"/>
    </row>
    <row r="221" spans="1:14" ht="38.25" customHeight="1">
      <c r="A221" s="53" t="s">
        <v>130</v>
      </c>
      <c r="B221" s="74"/>
      <c r="C221" s="43" t="s">
        <v>231</v>
      </c>
      <c r="D221" s="44"/>
      <c r="E221" s="45" t="s">
        <v>57</v>
      </c>
      <c r="F221" s="46">
        <v>4</v>
      </c>
      <c r="G221" s="52"/>
      <c r="H221" s="55">
        <f>ROUND(G221,2)*F221</f>
        <v>0</v>
      </c>
      <c r="I221" s="5"/>
      <c r="J221" s="6"/>
      <c r="K221" s="7"/>
      <c r="L221" s="8"/>
      <c r="M221" s="8"/>
      <c r="N221" s="8"/>
    </row>
    <row r="222" spans="1:14" ht="38.25" customHeight="1">
      <c r="A222" s="53"/>
      <c r="B222" s="42" t="s">
        <v>349</v>
      </c>
      <c r="C222" s="43" t="s">
        <v>132</v>
      </c>
      <c r="D222" s="44" t="s">
        <v>133</v>
      </c>
      <c r="E222" s="45" t="s">
        <v>57</v>
      </c>
      <c r="F222" s="46">
        <v>5</v>
      </c>
      <c r="G222" s="52"/>
      <c r="H222" s="55">
        <f>ROUND(G222,2)*F222</f>
        <v>0</v>
      </c>
      <c r="I222" s="5"/>
      <c r="J222" s="6"/>
      <c r="K222" s="7"/>
      <c r="L222" s="8"/>
      <c r="M222" s="8"/>
      <c r="N222" s="8"/>
    </row>
    <row r="223" spans="1:14" ht="32.25" customHeight="1">
      <c r="A223" s="53" t="s">
        <v>244</v>
      </c>
      <c r="B223" s="42" t="s">
        <v>350</v>
      </c>
      <c r="C223" s="43" t="s">
        <v>368</v>
      </c>
      <c r="D223" s="44" t="s">
        <v>138</v>
      </c>
      <c r="E223" s="45" t="s">
        <v>82</v>
      </c>
      <c r="F223" s="46">
        <v>35</v>
      </c>
      <c r="G223" s="52"/>
      <c r="H223" s="55">
        <f>ROUND(G223,2)*F223</f>
        <v>0</v>
      </c>
      <c r="I223" s="5"/>
      <c r="J223" s="6"/>
      <c r="K223" s="7"/>
      <c r="L223" s="8"/>
      <c r="M223" s="8"/>
      <c r="N223" s="8"/>
    </row>
    <row r="224" spans="1:14" ht="32.25" customHeight="1">
      <c r="A224" s="53" t="s">
        <v>247</v>
      </c>
      <c r="B224" s="42" t="s">
        <v>351</v>
      </c>
      <c r="C224" s="43" t="s">
        <v>246</v>
      </c>
      <c r="D224" s="44" t="s">
        <v>112</v>
      </c>
      <c r="E224" s="45"/>
      <c r="F224" s="54"/>
      <c r="G224" s="48"/>
      <c r="H224" s="55"/>
      <c r="I224" s="5"/>
      <c r="J224" s="6"/>
      <c r="K224" s="7"/>
      <c r="L224" s="8"/>
      <c r="M224" s="8"/>
      <c r="N224" s="8"/>
    </row>
    <row r="225" spans="1:14" ht="32.25" customHeight="1">
      <c r="A225" s="53" t="s">
        <v>250</v>
      </c>
      <c r="B225" s="51" t="s">
        <v>19</v>
      </c>
      <c r="C225" s="43" t="s">
        <v>248</v>
      </c>
      <c r="D225" s="44"/>
      <c r="E225" s="45" t="s">
        <v>249</v>
      </c>
      <c r="F225" s="46">
        <v>1</v>
      </c>
      <c r="G225" s="52"/>
      <c r="H225" s="55">
        <f>ROUND(G225,2)*F225</f>
        <v>0</v>
      </c>
      <c r="I225" s="5"/>
      <c r="J225" s="6"/>
      <c r="K225" s="7"/>
      <c r="L225" s="8"/>
      <c r="M225" s="8"/>
      <c r="N225" s="8"/>
    </row>
    <row r="226" spans="1:14" ht="32.25" customHeight="1">
      <c r="A226" s="53" t="s">
        <v>353</v>
      </c>
      <c r="B226" s="42" t="s">
        <v>352</v>
      </c>
      <c r="C226" s="43" t="s">
        <v>252</v>
      </c>
      <c r="D226" s="44" t="s">
        <v>133</v>
      </c>
      <c r="E226" s="45" t="s">
        <v>57</v>
      </c>
      <c r="F226" s="46">
        <v>4</v>
      </c>
      <c r="G226" s="52"/>
      <c r="H226" s="55">
        <f>ROUND(G226,2)*F226</f>
        <v>0</v>
      </c>
      <c r="I226" s="5"/>
      <c r="J226" s="6"/>
      <c r="K226" s="7"/>
      <c r="L226" s="8"/>
      <c r="M226" s="8"/>
      <c r="N226" s="8"/>
    </row>
    <row r="227" spans="1:14" ht="32.25" customHeight="1">
      <c r="A227" s="53" t="s">
        <v>354</v>
      </c>
      <c r="B227" s="51" t="s">
        <v>19</v>
      </c>
      <c r="C227" s="43" t="s">
        <v>149</v>
      </c>
      <c r="D227" s="44"/>
      <c r="E227" s="45"/>
      <c r="F227" s="46"/>
      <c r="G227" s="47"/>
      <c r="H227" s="55"/>
      <c r="I227" s="5"/>
      <c r="J227" s="6"/>
      <c r="K227" s="7"/>
      <c r="L227" s="8"/>
      <c r="M227" s="8"/>
      <c r="N227" s="8"/>
    </row>
    <row r="228" spans="1:14" ht="32.25" customHeight="1">
      <c r="A228" s="53" t="s">
        <v>265</v>
      </c>
      <c r="B228" s="56"/>
      <c r="C228" s="43" t="s">
        <v>151</v>
      </c>
      <c r="D228" s="44"/>
      <c r="E228" s="45" t="s">
        <v>152</v>
      </c>
      <c r="F228" s="46">
        <v>450</v>
      </c>
      <c r="G228" s="52"/>
      <c r="H228" s="55">
        <f>ROUND(G228,2)*F228</f>
        <v>0</v>
      </c>
      <c r="I228" s="5"/>
      <c r="J228" s="6"/>
      <c r="K228" s="7"/>
      <c r="L228" s="8"/>
      <c r="M228" s="8"/>
      <c r="N228" s="8"/>
    </row>
    <row r="229" spans="1:14" s="57" customFormat="1" ht="32.25" customHeight="1">
      <c r="A229" s="53" t="s">
        <v>266</v>
      </c>
      <c r="B229" s="51" t="s">
        <v>49</v>
      </c>
      <c r="C229" s="43" t="s">
        <v>154</v>
      </c>
      <c r="D229" s="44"/>
      <c r="E229" s="45"/>
      <c r="F229" s="46"/>
      <c r="G229" s="47"/>
      <c r="H229" s="55"/>
      <c r="I229" s="5"/>
      <c r="J229" s="6"/>
      <c r="K229" s="7"/>
      <c r="L229" s="8"/>
      <c r="M229" s="8"/>
      <c r="N229" s="8"/>
    </row>
    <row r="230" spans="1:14" ht="32.25" customHeight="1">
      <c r="A230" s="53" t="s">
        <v>139</v>
      </c>
      <c r="B230" s="56"/>
      <c r="C230" s="43" t="s">
        <v>151</v>
      </c>
      <c r="D230" s="44"/>
      <c r="E230" s="45" t="s">
        <v>152</v>
      </c>
      <c r="F230" s="46">
        <v>10</v>
      </c>
      <c r="G230" s="52"/>
      <c r="H230" s="55">
        <f>ROUND(G230,2)*F230</f>
        <v>0</v>
      </c>
      <c r="I230" s="5"/>
      <c r="J230" s="6"/>
      <c r="K230" s="7"/>
      <c r="L230" s="8"/>
      <c r="M230" s="8"/>
      <c r="N230" s="8"/>
    </row>
    <row r="231" spans="1:14" ht="32.25" customHeight="1">
      <c r="A231" s="53" t="s">
        <v>142</v>
      </c>
      <c r="B231" s="42" t="s">
        <v>355</v>
      </c>
      <c r="C231" s="43" t="s">
        <v>141</v>
      </c>
      <c r="D231" s="44" t="s">
        <v>133</v>
      </c>
      <c r="E231" s="45"/>
      <c r="F231" s="54"/>
      <c r="G231" s="47"/>
      <c r="H231" s="55"/>
      <c r="I231" s="5"/>
      <c r="J231" s="6"/>
      <c r="K231" s="7"/>
      <c r="L231" s="8"/>
      <c r="M231" s="8"/>
      <c r="N231" s="8"/>
    </row>
    <row r="232" spans="1:14" ht="27.75" customHeight="1">
      <c r="A232" s="53"/>
      <c r="B232" s="58" t="s">
        <v>19</v>
      </c>
      <c r="C232" s="59" t="s">
        <v>143</v>
      </c>
      <c r="D232" s="60"/>
      <c r="E232" s="61" t="s">
        <v>57</v>
      </c>
      <c r="F232" s="62">
        <v>7</v>
      </c>
      <c r="G232" s="63"/>
      <c r="H232" s="72">
        <f>ROUND(G232,2)*F232</f>
        <v>0</v>
      </c>
      <c r="I232" s="5"/>
      <c r="J232" s="6"/>
      <c r="K232" s="7"/>
      <c r="L232" s="8"/>
      <c r="M232" s="8"/>
      <c r="N232" s="8"/>
    </row>
    <row r="233" spans="1:14" ht="20.25" customHeight="1">
      <c r="A233" s="53" t="s">
        <v>156</v>
      </c>
      <c r="B233" s="51"/>
      <c r="C233" s="43"/>
      <c r="D233" s="44"/>
      <c r="E233" s="45"/>
      <c r="F233" s="54"/>
      <c r="G233" s="47"/>
      <c r="H233" s="55"/>
      <c r="I233" s="5"/>
      <c r="J233" s="6"/>
      <c r="K233" s="7"/>
      <c r="L233" s="8"/>
      <c r="M233" s="8"/>
      <c r="N233" s="8"/>
    </row>
    <row r="234" spans="1:14" ht="32.25" customHeight="1">
      <c r="A234" s="49" t="s">
        <v>159</v>
      </c>
      <c r="B234" s="42" t="s">
        <v>356</v>
      </c>
      <c r="C234" s="43" t="s">
        <v>158</v>
      </c>
      <c r="D234" s="44" t="s">
        <v>17</v>
      </c>
      <c r="E234" s="45" t="s">
        <v>22</v>
      </c>
      <c r="F234" s="46">
        <v>1900</v>
      </c>
      <c r="G234" s="52"/>
      <c r="H234" s="48">
        <f>ROUND(G234,2)*F234</f>
        <v>0</v>
      </c>
      <c r="I234" s="5"/>
      <c r="J234" s="6"/>
      <c r="K234" s="7"/>
      <c r="L234" s="8"/>
      <c r="M234" s="8"/>
      <c r="N234" s="8"/>
    </row>
    <row r="235" spans="1:14" ht="32.25" customHeight="1">
      <c r="A235" s="49" t="s">
        <v>163</v>
      </c>
      <c r="B235" s="42" t="s">
        <v>357</v>
      </c>
      <c r="C235" s="43" t="s">
        <v>161</v>
      </c>
      <c r="D235" s="44" t="s">
        <v>162</v>
      </c>
      <c r="E235" s="45"/>
      <c r="F235" s="46"/>
      <c r="G235" s="47"/>
      <c r="H235" s="48"/>
      <c r="I235" s="5"/>
      <c r="J235" s="6"/>
      <c r="K235" s="7"/>
      <c r="L235" s="8"/>
      <c r="M235" s="8"/>
      <c r="N235" s="8"/>
    </row>
    <row r="236" spans="1:14" ht="32.25" customHeight="1">
      <c r="A236" s="49" t="s">
        <v>165</v>
      </c>
      <c r="B236" s="51" t="s">
        <v>19</v>
      </c>
      <c r="C236" s="43" t="s">
        <v>270</v>
      </c>
      <c r="D236" s="44"/>
      <c r="E236" s="45" t="s">
        <v>22</v>
      </c>
      <c r="F236" s="46">
        <v>200</v>
      </c>
      <c r="G236" s="52"/>
      <c r="H236" s="48">
        <f>ROUND(G236,2)*F236</f>
        <v>0</v>
      </c>
      <c r="I236" s="5"/>
      <c r="J236" s="6"/>
      <c r="K236" s="7"/>
      <c r="L236" s="8"/>
      <c r="M236" s="8"/>
      <c r="N236" s="8"/>
    </row>
    <row r="237" spans="1:14" ht="32.25" customHeight="1">
      <c r="A237" s="53" t="s">
        <v>170</v>
      </c>
      <c r="B237" s="51" t="s">
        <v>49</v>
      </c>
      <c r="C237" s="43" t="s">
        <v>271</v>
      </c>
      <c r="D237" s="44"/>
      <c r="E237" s="45" t="s">
        <v>22</v>
      </c>
      <c r="F237" s="46">
        <v>1700</v>
      </c>
      <c r="G237" s="52"/>
      <c r="H237" s="48">
        <f>ROUND(G237,2)*F237</f>
        <v>0</v>
      </c>
      <c r="I237" s="5"/>
      <c r="J237" s="6"/>
      <c r="K237" s="7"/>
      <c r="L237" s="8"/>
      <c r="M237" s="8"/>
      <c r="N237" s="8"/>
    </row>
    <row r="238" spans="1:14" ht="39.75" customHeight="1">
      <c r="A238" s="25"/>
      <c r="B238" s="75" t="s">
        <v>358</v>
      </c>
      <c r="C238" s="59" t="s">
        <v>172</v>
      </c>
      <c r="D238" s="60" t="s">
        <v>173</v>
      </c>
      <c r="E238" s="61" t="s">
        <v>82</v>
      </c>
      <c r="F238" s="46">
        <v>400</v>
      </c>
      <c r="G238" s="63"/>
      <c r="H238" s="72">
        <f>ROUND(G238,2)*F238</f>
        <v>0</v>
      </c>
      <c r="I238" s="5"/>
      <c r="J238" s="6"/>
      <c r="K238" s="7"/>
      <c r="L238" s="8"/>
      <c r="M238" s="8"/>
      <c r="N238" s="8"/>
    </row>
    <row r="239" spans="1:14" ht="39.75" customHeight="1">
      <c r="A239" s="100">
        <f>+A6:E6</f>
        <v>0</v>
      </c>
      <c r="B239" s="69" t="s">
        <v>314</v>
      </c>
      <c r="C239" s="139" t="str">
        <f>+C181</f>
        <v>HEARNE AVENUE - MOUNT ROYAL ROAD TO LODGE AVENUE</v>
      </c>
      <c r="D239" s="140"/>
      <c r="E239" s="140"/>
      <c r="F239" s="141"/>
      <c r="G239" s="70" t="s">
        <v>174</v>
      </c>
      <c r="H239" s="70">
        <f>SUM(H182:H238)</f>
        <v>0</v>
      </c>
      <c r="I239" s="5"/>
      <c r="J239" s="6"/>
      <c r="K239" s="7"/>
      <c r="L239" s="8"/>
      <c r="M239" s="8"/>
      <c r="N239" s="8"/>
    </row>
    <row r="240" spans="1:14" ht="39.75" customHeight="1">
      <c r="A240" s="25"/>
      <c r="B240" s="101"/>
      <c r="C240" s="102" t="s">
        <v>359</v>
      </c>
      <c r="D240" s="103"/>
      <c r="E240" s="103"/>
      <c r="F240" s="103"/>
      <c r="G240" s="103"/>
      <c r="H240" s="104"/>
      <c r="I240" s="5"/>
      <c r="J240" s="6"/>
      <c r="K240" s="7"/>
      <c r="L240" s="8"/>
      <c r="M240" s="8"/>
      <c r="N240" s="8"/>
    </row>
    <row r="241" spans="1:14" ht="39.75" customHeight="1">
      <c r="A241" s="109"/>
      <c r="B241" s="105" t="str">
        <f>+B6:F6</f>
        <v>PART 1      CITY FUNDED WORK</v>
      </c>
      <c r="C241" s="106"/>
      <c r="D241" s="106"/>
      <c r="E241" s="106"/>
      <c r="F241" s="106"/>
      <c r="G241" s="107"/>
      <c r="H241" s="108"/>
      <c r="I241" s="5"/>
      <c r="J241" s="6"/>
      <c r="K241" s="7"/>
      <c r="L241" s="8"/>
      <c r="M241" s="8"/>
      <c r="N241" s="8"/>
    </row>
    <row r="242" spans="1:14" ht="39.75" customHeight="1" thickBot="1">
      <c r="A242" s="25"/>
      <c r="B242" s="110" t="s">
        <v>12</v>
      </c>
      <c r="C242" s="155" t="str">
        <f>+C67</f>
        <v>SANSOME AVENUE - ROUGE ROAD TO WESTWOOD DRIVE</v>
      </c>
      <c r="D242" s="156"/>
      <c r="E242" s="156"/>
      <c r="F242" s="157"/>
      <c r="G242" s="111" t="s">
        <v>174</v>
      </c>
      <c r="H242" s="111">
        <f>+H67</f>
        <v>0</v>
      </c>
      <c r="I242" s="5"/>
      <c r="J242" s="6"/>
      <c r="K242" s="7"/>
      <c r="L242" s="8"/>
      <c r="M242" s="8"/>
      <c r="N242" s="8"/>
    </row>
    <row r="243" spans="1:14" ht="39.75" customHeight="1" thickBot="1" thickTop="1">
      <c r="A243" s="25"/>
      <c r="B243" s="110" t="s">
        <v>175</v>
      </c>
      <c r="C243" s="152" t="str">
        <f>+C131</f>
        <v>SHARP BOULEVARD - BRUCE AVENUE TO LODGE AVENUE</v>
      </c>
      <c r="D243" s="153"/>
      <c r="E243" s="153"/>
      <c r="F243" s="154"/>
      <c r="G243" s="111" t="s">
        <v>174</v>
      </c>
      <c r="H243" s="111">
        <f>+H131</f>
        <v>0</v>
      </c>
      <c r="I243" s="5"/>
      <c r="J243" s="6"/>
      <c r="K243" s="7"/>
      <c r="L243" s="8"/>
      <c r="M243" s="8"/>
      <c r="N243" s="8"/>
    </row>
    <row r="244" spans="1:14" ht="39.75" customHeight="1" thickTop="1">
      <c r="A244" s="14"/>
      <c r="B244" s="112"/>
      <c r="C244" s="113"/>
      <c r="D244" s="114"/>
      <c r="E244" s="115"/>
      <c r="F244" s="115"/>
      <c r="G244" s="116" t="s">
        <v>360</v>
      </c>
      <c r="H244" s="117">
        <f>SUM(H242:H243)</f>
        <v>0</v>
      </c>
      <c r="I244" s="5"/>
      <c r="J244" s="6"/>
      <c r="K244" s="7"/>
      <c r="L244" s="8"/>
      <c r="M244" s="8"/>
      <c r="N244" s="8"/>
    </row>
    <row r="245" spans="1:14" ht="39.75" customHeight="1">
      <c r="A245" s="14"/>
      <c r="B245" s="159" t="str">
        <f>B132</f>
        <v>PART 2      PROVINCIALLY FUNDED WORK (See D2)</v>
      </c>
      <c r="C245" s="160"/>
      <c r="D245" s="160"/>
      <c r="E245" s="160"/>
      <c r="F245" s="161"/>
      <c r="G245" s="118"/>
      <c r="H245" s="118"/>
      <c r="I245" s="5"/>
      <c r="J245" s="6"/>
      <c r="K245" s="7"/>
      <c r="L245" s="8"/>
      <c r="M245" s="8"/>
      <c r="N245" s="8"/>
    </row>
    <row r="246" spans="1:14" ht="39.75" customHeight="1" thickBot="1">
      <c r="A246" s="14"/>
      <c r="B246" s="110" t="s">
        <v>272</v>
      </c>
      <c r="C246" s="132" t="str">
        <f>+C180</f>
        <v>BARKER BOULEVARD - BARKER BOULEVARD TO MUSGROVE STREET</v>
      </c>
      <c r="D246" s="133"/>
      <c r="E246" s="133"/>
      <c r="F246" s="134"/>
      <c r="G246" s="119" t="s">
        <v>174</v>
      </c>
      <c r="H246" s="119">
        <f>+H180</f>
        <v>0</v>
      </c>
      <c r="I246" s="5"/>
      <c r="J246" s="6"/>
      <c r="K246" s="7"/>
      <c r="L246" s="8"/>
      <c r="M246" s="8"/>
      <c r="N246" s="8"/>
    </row>
    <row r="247" spans="1:14" ht="39.75" customHeight="1" thickBot="1" thickTop="1">
      <c r="A247" s="14"/>
      <c r="B247" s="120" t="s">
        <v>314</v>
      </c>
      <c r="C247" s="152" t="str">
        <f>+C181</f>
        <v>HEARNE AVENUE - MOUNT ROYAL ROAD TO LODGE AVENUE</v>
      </c>
      <c r="D247" s="153"/>
      <c r="E247" s="153"/>
      <c r="F247" s="154"/>
      <c r="G247" s="121" t="s">
        <v>174</v>
      </c>
      <c r="H247" s="121">
        <f>+H239</f>
        <v>0</v>
      </c>
      <c r="I247" s="5"/>
      <c r="J247" s="6"/>
      <c r="K247" s="7"/>
      <c r="L247" s="8"/>
      <c r="M247" s="8"/>
      <c r="N247" s="8"/>
    </row>
    <row r="248" spans="2:14" ht="39.75" customHeight="1" thickBot="1" thickTop="1">
      <c r="B248" s="112"/>
      <c r="C248" s="113"/>
      <c r="D248" s="114"/>
      <c r="E248" s="115"/>
      <c r="F248" s="115"/>
      <c r="G248" s="116" t="s">
        <v>361</v>
      </c>
      <c r="H248" s="117">
        <f>SUM(H246:H247)</f>
        <v>0</v>
      </c>
      <c r="I248" s="5"/>
      <c r="J248" s="6"/>
      <c r="K248" s="7"/>
      <c r="L248" s="8"/>
      <c r="M248" s="8"/>
      <c r="N248" s="8"/>
    </row>
    <row r="249" spans="2:14" ht="39.75" customHeight="1" thickTop="1">
      <c r="B249" s="142" t="s">
        <v>362</v>
      </c>
      <c r="C249" s="143"/>
      <c r="D249" s="143"/>
      <c r="E249" s="143"/>
      <c r="F249" s="143"/>
      <c r="G249" s="150">
        <f>H244+H248</f>
        <v>0</v>
      </c>
      <c r="H249" s="151"/>
      <c r="I249" s="5"/>
      <c r="J249" s="6"/>
      <c r="K249" s="7"/>
      <c r="L249" s="8"/>
      <c r="M249" s="8"/>
      <c r="N249" s="8"/>
    </row>
    <row r="250" spans="2:14" ht="39.75" customHeight="1">
      <c r="B250" s="147" t="s">
        <v>363</v>
      </c>
      <c r="C250" s="148"/>
      <c r="D250" s="148"/>
      <c r="E250" s="148"/>
      <c r="F250" s="148"/>
      <c r="G250" s="148"/>
      <c r="H250" s="149"/>
      <c r="I250" s="5"/>
      <c r="J250" s="6"/>
      <c r="K250" s="7"/>
      <c r="L250" s="8"/>
      <c r="M250" s="8"/>
      <c r="N250" s="8"/>
    </row>
    <row r="251" spans="2:14" ht="39.75" customHeight="1">
      <c r="B251" s="144" t="s">
        <v>364</v>
      </c>
      <c r="C251" s="145"/>
      <c r="D251" s="145"/>
      <c r="E251" s="145"/>
      <c r="F251" s="145"/>
      <c r="G251" s="145"/>
      <c r="H251" s="146"/>
      <c r="I251" s="5"/>
      <c r="J251" s="6"/>
      <c r="K251" s="7"/>
      <c r="L251" s="8"/>
      <c r="M251" s="8"/>
      <c r="N251" s="8"/>
    </row>
    <row r="252" spans="2:8" ht="39.75" customHeight="1">
      <c r="B252" s="123"/>
      <c r="C252" s="124"/>
      <c r="D252" s="125"/>
      <c r="E252" s="124"/>
      <c r="F252" s="124"/>
      <c r="G252" s="126"/>
      <c r="H252" s="127"/>
    </row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</sheetData>
  <sheetProtection password="C322" sheet="1" objects="1" scenarios="1" selectLockedCells="1"/>
  <mergeCells count="18">
    <mergeCell ref="C7:F7"/>
    <mergeCell ref="C247:F247"/>
    <mergeCell ref="C242:F242"/>
    <mergeCell ref="C243:F243"/>
    <mergeCell ref="C133:F133"/>
    <mergeCell ref="C180:F180"/>
    <mergeCell ref="C181:F181"/>
    <mergeCell ref="C67:F67"/>
    <mergeCell ref="B245:F245"/>
    <mergeCell ref="C131:F131"/>
    <mergeCell ref="B249:F249"/>
    <mergeCell ref="B251:H251"/>
    <mergeCell ref="B250:H250"/>
    <mergeCell ref="G249:H249"/>
    <mergeCell ref="C246:F246"/>
    <mergeCell ref="C68:F68"/>
    <mergeCell ref="B132:F132"/>
    <mergeCell ref="C239:F239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28 G230 P209 G198:G199 G195 G155:G157 G220:G223 G225:G226 G207 G236:G238 G209 G211 G214:G215 G217 G193 G189:G191 G184:G187 G176:G179 G173:G174 G140:G142 G138 G144 G146 G149:G152 Q139:Q141 Q131 Q134 Q137 G129:G130 G126:G127 G124 G135:G136 G162 G160 G164:G167 G169:G170 G201:G205 G232 G234 G80:G81 G59 G115:G121 G110:G113 G90:G93 G102:G103 G86:G88 G43:G44 G41 G36:G39 G23 G21 G26:G28 G30 G61 G14 G10:G12 G18:G19 G16 G46 G48:G52 G32 G83 G76:G78 G63:G66 G57 G54 G99 G96 G71:G74 G105:G106 G108">
      <formula1>0</formula1>
    </dataValidation>
    <dataValidation type="custom" allowBlank="1" showInputMessage="1" showErrorMessage="1" error="If you can enter a Unit  Price in this cell, pLease contact the Contract Administrator immediately!" sqref="G229 G231 G218:G219 P208 P210 G212:G213 G200 G196:G197 G208 G227 G235 G210 G216 G192 G194 G175 G188 G182:G183 G147:G148 G139 G143 G145 G137 Q138 Q135:Q136 Q130 Q132:Q133 G128 G125 G153 G163 G161 G158:G159 G168 G171:G172 G134 G206 G233 G60 G109 G122:G123 G104 G45 G42 G40 G33:G34 G22 G20 G24:G25 G29 G31 G13 G8:G9 G17 G15 G47 G89 G84:G85 G82 G94:G95 G79 G58 G55:G56 G53 G62 G100:G101 G97:G98 G69:G70 G75 G107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24 G114">
      <formula1>0</formula1>
    </dataValidation>
  </dataValidations>
  <printOptions horizontalCentered="1"/>
  <pageMargins left="0.32" right="0.31" top="0.62" bottom="0.55" header="0.25" footer="0.25"/>
  <pageSetup horizontalDpi="600" verticalDpi="600" orientation="portrait" scale="70" r:id="rId1"/>
  <headerFooter alignWithMargins="0">
    <oddHeader>&amp;LThe City of Winnipeg
150-2007 Bid Opportunity Addendum 1&amp;RBid Submission
Page &amp;P+3 of 19</oddHeader>
    <oddFooter xml:space="preserve">&amp;R__________________
Name of Bidder                    </oddFooter>
  </headerFooter>
  <rowBreaks count="11" manualBreakCount="11">
    <brk id="32" max="255" man="1"/>
    <brk id="59" max="255" man="1"/>
    <brk id="67" max="255" man="1"/>
    <brk id="93" min="1" max="7" man="1"/>
    <brk id="119" min="1" max="7" man="1"/>
    <brk id="131" min="1" max="7" man="1"/>
    <brk id="157" min="1" max="7" man="1"/>
    <brk id="180" min="1" max="7" man="1"/>
    <brk id="205" min="1" max="7" man="1"/>
    <brk id="232" min="1" max="7" man="1"/>
    <brk id="23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Tech (Canada)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McNeil</dc:creator>
  <cp:keywords/>
  <dc:description>CHECKED BY: R.K. DOERRIES, C.E.T.
DATE: MARCH 14, 2007
FILE SIZE:71,168 BYTES</dc:description>
  <cp:lastModifiedBy>Betty McNeil</cp:lastModifiedBy>
  <cp:lastPrinted>2007-03-19T20:06:18Z</cp:lastPrinted>
  <dcterms:created xsi:type="dcterms:W3CDTF">2007-03-14T00:05:01Z</dcterms:created>
  <dcterms:modified xsi:type="dcterms:W3CDTF">2007-03-19T20:08:59Z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