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5480" windowHeight="5688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PRICES'!$A$1:$H$81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PRICES'!$B$1:$IV$34</definedName>
    <definedName name="XEVERYTHING">#REF!</definedName>
    <definedName name="XITEMS" localSheetId="0">'FORM B - PRICES'!$B$6:$IV$34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<sst xmlns="http://schemas.openxmlformats.org/spreadsheetml/2006/main" count="238" uniqueCount="99">
  <si>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</si>
  <si>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</si>
  <si>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</si>
  <si>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</si>
  <si>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</si>
  <si>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</si>
  <si>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</si>
  <si>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</si>
  <si>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</si>
  <si>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</si>
  <si>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</si>
  <si>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</si>
  <si>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</si>
  <si>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</si>
  <si>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</si>
  <si>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</si>
  <si>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</si>
  <si>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</si>
  <si>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</si>
  <si>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</si>
  <si>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</si>
  <si>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</si>
  <si>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</si>
  <si>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</si>
  <si>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</si>
  <si>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</si>
  <si>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</si>
  <si>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</si>
  <si>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</si>
  <si>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</si>
  <si>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</si>
  <si>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</si>
  <si>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</si>
  <si>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B.1</t>
  </si>
  <si>
    <t>B.2</t>
  </si>
  <si>
    <t>B001</t>
  </si>
  <si>
    <t>Pavement Removal</t>
  </si>
  <si>
    <t>B003</t>
  </si>
  <si>
    <t>Asphalt Pavement</t>
  </si>
  <si>
    <t>C.1</t>
  </si>
  <si>
    <t>C.2</t>
  </si>
  <si>
    <t>C.3</t>
  </si>
  <si>
    <t>D.1</t>
  </si>
  <si>
    <t>D.2</t>
  </si>
  <si>
    <t>E.1</t>
  </si>
  <si>
    <t>F</t>
  </si>
  <si>
    <t>F.1</t>
  </si>
  <si>
    <t>F.2</t>
  </si>
  <si>
    <t>F.3</t>
  </si>
  <si>
    <t>F.4</t>
  </si>
  <si>
    <t>G</t>
  </si>
  <si>
    <t>G.1</t>
  </si>
  <si>
    <t>A003</t>
  </si>
  <si>
    <t>A.3</t>
  </si>
  <si>
    <t>Excavation</t>
  </si>
  <si>
    <t>CW 3110-R12</t>
  </si>
  <si>
    <t>A007</t>
  </si>
  <si>
    <t>Crushed Sub-base Material</t>
  </si>
  <si>
    <t>A008</t>
  </si>
  <si>
    <t>50 mm - Limestone</t>
  </si>
  <si>
    <t xml:space="preserve">CW 3410-R8 </t>
  </si>
  <si>
    <t>Peguis Street (Chip Seal Coat)</t>
  </si>
  <si>
    <t>Christie Road (Chip Seal Coat)</t>
  </si>
  <si>
    <t>Cloutier Drive (Asphalt Replacement)</t>
  </si>
  <si>
    <t>Victoria Crescent (Asphalt Replacement)</t>
  </si>
  <si>
    <t>Construction of Chip Seal Surface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</si>
  <si>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</si>
  <si>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</si>
  <si>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</si>
  <si>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</si>
  <si>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</si>
  <si>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</si>
  <si>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</si>
  <si>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B199</t>
  </si>
  <si>
    <t>Construction of Asphalt Patches</t>
  </si>
  <si>
    <t>Forbes Road (Grading)</t>
  </si>
  <si>
    <t>Ravelston Ave W (Asphalt Replacement)</t>
  </si>
  <si>
    <t>Ravelston Ave W (Gravel Road Grading)</t>
  </si>
  <si>
    <t>H</t>
  </si>
  <si>
    <t>Ravelston Ave W (Chip Seal Coat)</t>
  </si>
  <si>
    <t>CW 3110-R12, E8</t>
  </si>
  <si>
    <t>D.3</t>
  </si>
  <si>
    <t>G.2</t>
  </si>
  <si>
    <t>G.3</t>
  </si>
  <si>
    <t>H.1</t>
  </si>
  <si>
    <t>H.2</t>
  </si>
  <si>
    <t>H.3</t>
  </si>
  <si>
    <t>E9</t>
  </si>
  <si>
    <t>ii)</t>
  </si>
  <si>
    <t>B190</t>
  </si>
  <si>
    <t xml:space="preserve">Construction of Asphaltic Concrete Overlay </t>
  </si>
  <si>
    <t>B191</t>
  </si>
  <si>
    <t>Main Line Paving</t>
  </si>
  <si>
    <t>B193</t>
  </si>
  <si>
    <t>a)</t>
  </si>
  <si>
    <t>Type IA</t>
  </si>
  <si>
    <t>FORM B (R1): PRICES</t>
  </si>
  <si>
    <t>G.4</t>
  </si>
  <si>
    <t>G.5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</si>
</sst>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9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left" vertical="top"/>
    </xf>
    <xf numFmtId="0" fontId="0" fillId="2" borderId="3" xfId="0" applyNumberFormat="1" applyBorder="1" applyAlignment="1">
      <alignment horizontal="center" vertical="top"/>
    </xf>
    <xf numFmtId="1" fontId="0" fillId="2" borderId="3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2" fillId="2" borderId="2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4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2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166" fontId="0" fillId="2" borderId="6" xfId="0" applyNumberFormat="1" applyBorder="1" applyAlignment="1">
      <alignment horizontal="right"/>
    </xf>
    <xf numFmtId="0" fontId="0" fillId="2" borderId="7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2" xfId="0" applyNumberFormat="1" applyFont="1" applyFill="1" applyBorder="1" applyAlignment="1" applyProtection="1">
      <alignment horizontal="left" vertical="center"/>
      <protection/>
    </xf>
    <xf numFmtId="172" fontId="2" fillId="3" borderId="2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4" xfId="0" applyNumberFormat="1" applyFont="1" applyBorder="1" applyAlignment="1">
      <alignment horizontal="center" vertical="center"/>
    </xf>
    <xf numFmtId="0" fontId="2" fillId="2" borderId="2" xfId="0" applyNumberFormat="1" applyFont="1" applyBorder="1" applyAlignment="1">
      <alignment horizontal="center" vertical="center"/>
    </xf>
    <xf numFmtId="166" fontId="0" fillId="2" borderId="3" xfId="0" applyNumberFormat="1" applyBorder="1" applyAlignment="1">
      <alignment horizontal="right" vertical="center"/>
    </xf>
    <xf numFmtId="166" fontId="0" fillId="2" borderId="2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4" xfId="0" applyNumberFormat="1" applyBorder="1" applyAlignment="1">
      <alignment horizontal="right" vertical="center"/>
    </xf>
    <xf numFmtId="1" fontId="0" fillId="2" borderId="3" xfId="0" applyNumberFormat="1" applyBorder="1" applyAlignment="1">
      <alignment horizontal="right" vertical="center"/>
    </xf>
    <xf numFmtId="2" fontId="0" fillId="2" borderId="2" xfId="0" applyNumberFormat="1" applyBorder="1" applyAlignment="1">
      <alignment horizontal="right" vertical="center"/>
    </xf>
    <xf numFmtId="166" fontId="0" fillId="2" borderId="5" xfId="0" applyNumberFormat="1" applyBorder="1" applyAlignment="1">
      <alignment horizontal="right" vertical="center"/>
    </xf>
    <xf numFmtId="166" fontId="0" fillId="2" borderId="9" xfId="0" applyNumberFormat="1" applyBorder="1" applyAlignment="1">
      <alignment horizontal="right" vertical="center"/>
    </xf>
    <xf numFmtId="0" fontId="0" fillId="2" borderId="10" xfId="0" applyNumberFormat="1" applyBorder="1" applyAlignment="1">
      <alignment vertical="top"/>
    </xf>
    <xf numFmtId="0" fontId="0" fillId="2" borderId="6" xfId="0" applyNumberFormat="1" applyBorder="1" applyAlignment="1">
      <alignment/>
    </xf>
    <xf numFmtId="0" fontId="0" fillId="2" borderId="6" xfId="0" applyNumberFormat="1" applyBorder="1" applyAlignment="1">
      <alignment horizontal="center"/>
    </xf>
    <xf numFmtId="0" fontId="0" fillId="2" borderId="3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2" fillId="2" borderId="8" xfId="0" applyNumberFormat="1" applyFont="1" applyBorder="1" applyAlignment="1">
      <alignment horizontal="center" vertical="center"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/>
      <protection/>
    </xf>
    <xf numFmtId="174" fontId="0" fillId="0" borderId="12" xfId="0" applyNumberFormat="1" applyFont="1" applyFill="1" applyBorder="1" applyAlignment="1" applyProtection="1">
      <alignment vertical="top"/>
      <protection locked="0"/>
    </xf>
    <xf numFmtId="174" fontId="0" fillId="0" borderId="12" xfId="0" applyNumberFormat="1" applyFont="1" applyFill="1" applyBorder="1" applyAlignment="1" applyProtection="1">
      <alignment vertical="top"/>
      <protection/>
    </xf>
    <xf numFmtId="174" fontId="0" fillId="0" borderId="13" xfId="0" applyNumberFormat="1" applyFont="1" applyFill="1" applyBorder="1" applyAlignment="1" applyProtection="1">
      <alignment vertical="top"/>
      <protection locked="0"/>
    </xf>
    <xf numFmtId="0" fontId="8" fillId="0" borderId="14" xfId="0" applyFont="1" applyFill="1" applyBorder="1" applyAlignment="1">
      <alignment vertical="top" wrapText="1"/>
    </xf>
    <xf numFmtId="0" fontId="0" fillId="2" borderId="0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4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Fill="1" applyAlignment="1">
      <alignment/>
    </xf>
    <xf numFmtId="174" fontId="0" fillId="2" borderId="0" xfId="0" applyNumberFormat="1" applyFont="1" applyFill="1" applyBorder="1" applyAlignment="1" applyProtection="1">
      <alignment vertical="top"/>
      <protection/>
    </xf>
    <xf numFmtId="172" fontId="0" fillId="2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Fill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4" fontId="0" fillId="2" borderId="12" xfId="0" applyNumberFormat="1" applyFont="1" applyFill="1" applyBorder="1" applyAlignment="1" applyProtection="1">
      <alignment horizontal="center" vertical="top" wrapText="1"/>
      <protection/>
    </xf>
    <xf numFmtId="173" fontId="0" fillId="2" borderId="12" xfId="0" applyNumberFormat="1" applyFont="1" applyFill="1" applyBorder="1" applyAlignment="1" applyProtection="1">
      <alignment horizontal="left" vertical="top" wrapText="1"/>
      <protection/>
    </xf>
    <xf numFmtId="172" fontId="0" fillId="2" borderId="12" xfId="0" applyNumberFormat="1" applyFont="1" applyFill="1" applyBorder="1" applyAlignment="1" applyProtection="1">
      <alignment horizontal="left" vertical="top" wrapText="1"/>
      <protection/>
    </xf>
    <xf numFmtId="172" fontId="0" fillId="2" borderId="12" xfId="0" applyNumberFormat="1" applyFont="1" applyFill="1" applyBorder="1" applyAlignment="1" applyProtection="1">
      <alignment horizontal="center" vertical="top" wrapText="1"/>
      <protection/>
    </xf>
    <xf numFmtId="0" fontId="0" fillId="2" borderId="12" xfId="0" applyNumberFormat="1" applyFont="1" applyFill="1" applyBorder="1" applyAlignment="1" applyProtection="1">
      <alignment horizontal="center" vertical="top" wrapText="1"/>
      <protection/>
    </xf>
    <xf numFmtId="1" fontId="0" fillId="2" borderId="12" xfId="0" applyNumberFormat="1" applyFont="1" applyFill="1" applyBorder="1" applyAlignment="1" applyProtection="1">
      <alignment horizontal="right" vertical="top"/>
      <protection/>
    </xf>
    <xf numFmtId="174" fontId="0" fillId="2" borderId="12" xfId="0" applyNumberFormat="1" applyFont="1" applyFill="1" applyBorder="1" applyAlignment="1" applyProtection="1">
      <alignment vertical="top"/>
      <protection locked="0"/>
    </xf>
    <xf numFmtId="174" fontId="0" fillId="2" borderId="12" xfId="0" applyNumberFormat="1" applyFont="1" applyFill="1" applyBorder="1" applyAlignment="1" applyProtection="1">
      <alignment vertical="top"/>
      <protection/>
    </xf>
    <xf numFmtId="176" fontId="0" fillId="2" borderId="12" xfId="0" applyNumberFormat="1" applyFont="1" applyFill="1" applyBorder="1" applyAlignment="1" applyProtection="1">
      <alignment horizontal="center" vertical="top"/>
      <protection/>
    </xf>
    <xf numFmtId="0" fontId="0" fillId="2" borderId="12" xfId="0" applyNumberFormat="1" applyFont="1" applyFill="1" applyBorder="1" applyAlignment="1" applyProtection="1">
      <alignment vertical="center"/>
      <protection/>
    </xf>
    <xf numFmtId="173" fontId="0" fillId="2" borderId="12" xfId="0" applyNumberFormat="1" applyFont="1" applyFill="1" applyBorder="1" applyAlignment="1" applyProtection="1">
      <alignment horizontal="center" vertical="top" wrapText="1"/>
      <protection/>
    </xf>
    <xf numFmtId="166" fontId="0" fillId="2" borderId="15" xfId="0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 vertical="top"/>
    </xf>
    <xf numFmtId="0" fontId="0" fillId="2" borderId="16" xfId="0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6" fontId="0" fillId="2" borderId="17" xfId="0" applyNumberFormat="1" applyFill="1" applyBorder="1" applyAlignment="1">
      <alignment horizontal="right"/>
    </xf>
    <xf numFmtId="0" fontId="0" fillId="2" borderId="0" xfId="0" applyNumberFormat="1" applyFill="1" applyAlignment="1">
      <alignment/>
    </xf>
    <xf numFmtId="166" fontId="0" fillId="2" borderId="18" xfId="0" applyNumberFormat="1" applyFill="1" applyBorder="1" applyAlignment="1">
      <alignment horizontal="right"/>
    </xf>
    <xf numFmtId="0" fontId="0" fillId="2" borderId="5" xfId="0" applyNumberFormat="1" applyFill="1" applyBorder="1" applyAlignment="1">
      <alignment vertical="top"/>
    </xf>
    <xf numFmtId="0" fontId="0" fillId="2" borderId="19" xfId="0" applyNumberFormat="1" applyFill="1" applyBorder="1" applyAlignment="1">
      <alignment/>
    </xf>
    <xf numFmtId="0" fontId="0" fillId="2" borderId="5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/>
    </xf>
    <xf numFmtId="0" fontId="0" fillId="2" borderId="20" xfId="0" applyNumberFormat="1" applyFill="1" applyBorder="1" applyAlignment="1">
      <alignment horizontal="center"/>
    </xf>
    <xf numFmtId="166" fontId="0" fillId="2" borderId="20" xfId="0" applyNumberFormat="1" applyFill="1" applyBorder="1" applyAlignment="1">
      <alignment horizontal="right"/>
    </xf>
    <xf numFmtId="0" fontId="0" fillId="2" borderId="20" xfId="0" applyNumberFormat="1" applyFill="1" applyBorder="1" applyAlignment="1">
      <alignment horizontal="right"/>
    </xf>
    <xf numFmtId="166" fontId="0" fillId="2" borderId="3" xfId="0" applyNumberForma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right" vertical="center"/>
    </xf>
    <xf numFmtId="0" fontId="0" fillId="2" borderId="0" xfId="0" applyNumberFormat="1" applyFill="1" applyAlignment="1">
      <alignment vertical="center"/>
    </xf>
    <xf numFmtId="166" fontId="0" fillId="2" borderId="3" xfId="0" applyNumberFormat="1" applyFill="1" applyBorder="1" applyAlignment="1">
      <alignment horizontal="right"/>
    </xf>
    <xf numFmtId="0" fontId="2" fillId="2" borderId="2" xfId="0" applyNumberFormat="1" applyFont="1" applyFill="1" applyBorder="1" applyAlignment="1">
      <alignment vertical="top"/>
    </xf>
    <xf numFmtId="1" fontId="0" fillId="2" borderId="3" xfId="0" applyNumberFormat="1" applyFill="1" applyBorder="1" applyAlignment="1">
      <alignment horizontal="center" vertical="top"/>
    </xf>
    <xf numFmtId="0" fontId="0" fillId="2" borderId="3" xfId="0" applyNumberFormat="1" applyFill="1" applyBorder="1" applyAlignment="1">
      <alignment horizontal="center" vertical="top"/>
    </xf>
    <xf numFmtId="166" fontId="0" fillId="2" borderId="2" xfId="0" applyNumberFormat="1" applyFill="1" applyBorder="1" applyAlignment="1">
      <alignment horizontal="right"/>
    </xf>
    <xf numFmtId="0" fontId="8" fillId="2" borderId="14" xfId="0" applyFont="1" applyFill="1" applyBorder="1" applyAlignment="1">
      <alignment vertical="top" wrapText="1"/>
    </xf>
    <xf numFmtId="1" fontId="0" fillId="2" borderId="3" xfId="0" applyNumberFormat="1" applyFill="1" applyBorder="1" applyAlignment="1">
      <alignment vertical="top"/>
    </xf>
    <xf numFmtId="0" fontId="0" fillId="2" borderId="3" xfId="0" applyNumberFormat="1" applyBorder="1" applyAlignment="1">
      <alignment horizontal="right" vertical="top"/>
    </xf>
    <xf numFmtId="174" fontId="0" fillId="2" borderId="13" xfId="0" applyNumberFormat="1" applyFont="1" applyFill="1" applyBorder="1" applyAlignment="1" applyProtection="1">
      <alignment vertical="top"/>
      <protection locked="0"/>
    </xf>
    <xf numFmtId="173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21" xfId="0" applyNumberFormat="1" applyFont="1" applyFill="1" applyBorder="1" applyAlignment="1" applyProtection="1">
      <alignment vertical="top"/>
      <protection/>
    </xf>
    <xf numFmtId="172" fontId="9" fillId="3" borderId="2" xfId="0" applyNumberFormat="1" applyFont="1" applyFill="1" applyBorder="1" applyAlignment="1" applyProtection="1">
      <alignment horizontal="left" vertical="top" wrapText="1"/>
      <protection/>
    </xf>
    <xf numFmtId="166" fontId="0" fillId="2" borderId="3" xfId="0" applyNumberFormat="1" applyBorder="1" applyAlignment="1">
      <alignment horizontal="right" vertical="top"/>
    </xf>
    <xf numFmtId="0" fontId="0" fillId="2" borderId="0" xfId="0" applyNumberFormat="1" applyBorder="1" applyAlignment="1">
      <alignment/>
    </xf>
    <xf numFmtId="1" fontId="6" fillId="2" borderId="22" xfId="0" applyNumberFormat="1" applyFont="1" applyBorder="1" applyAlignment="1">
      <alignment horizontal="left" vertical="center" wrapText="1"/>
    </xf>
    <xf numFmtId="1" fontId="6" fillId="2" borderId="23" xfId="0" applyNumberFormat="1" applyFont="1" applyBorder="1" applyAlignment="1">
      <alignment horizontal="left" vertical="center" wrapText="1"/>
    </xf>
    <xf numFmtId="1" fontId="6" fillId="2" borderId="24" xfId="0" applyNumberFormat="1" applyFont="1" applyBorder="1" applyAlignment="1">
      <alignment horizontal="left" vertical="center" wrapText="1"/>
    </xf>
    <xf numFmtId="1" fontId="6" fillId="2" borderId="3" xfId="0" applyNumberFormat="1" applyFont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top" wrapText="1" shrinkToFit="1"/>
    </xf>
    <xf numFmtId="0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 vertical="center"/>
    </xf>
    <xf numFmtId="0" fontId="0" fillId="2" borderId="0" xfId="0" applyFill="1" applyBorder="1" applyAlignment="1" applyProtection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/>
    </xf>
    <xf numFmtId="0" fontId="0" fillId="2" borderId="0" xfId="0" applyNumberFormat="1" applyBorder="1" applyAlignment="1">
      <alignment vertical="center"/>
    </xf>
    <xf numFmtId="0" fontId="0" fillId="0" borderId="0" xfId="0" applyFill="1" applyBorder="1" applyAlignment="1">
      <alignment/>
    </xf>
    <xf numFmtId="0" fontId="0" fillId="2" borderId="25" xfId="0" applyNumberFormat="1" applyFill="1" applyBorder="1" applyAlignment="1">
      <alignment vertical="center" wrapText="1"/>
    </xf>
    <xf numFmtId="0" fontId="0" fillId="2" borderId="26" xfId="0" applyNumberFormat="1" applyFill="1" applyBorder="1" applyAlignment="1">
      <alignment vertical="center" wrapText="1"/>
    </xf>
    <xf numFmtId="1" fontId="6" fillId="2" borderId="25" xfId="0" applyNumberFormat="1" applyFont="1" applyBorder="1" applyAlignment="1">
      <alignment horizontal="left" vertical="center" wrapText="1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1" fontId="6" fillId="2" borderId="26" xfId="0" applyNumberFormat="1" applyFont="1" applyBorder="1" applyAlignment="1">
      <alignment horizontal="left"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vertical="top" wrapText="1"/>
    </xf>
    <xf numFmtId="0" fontId="0" fillId="0" borderId="0" xfId="0" applyFill="1" applyAlignment="1" applyProtection="1">
      <alignment vertical="top"/>
      <protection/>
    </xf>
    <xf numFmtId="176" fontId="0" fillId="0" borderId="12" xfId="0" applyNumberFormat="1" applyFont="1" applyFill="1" applyBorder="1" applyAlignment="1" applyProtection="1">
      <alignment horizontal="center" vertical="top"/>
      <protection/>
    </xf>
    <xf numFmtId="4" fontId="0" fillId="2" borderId="12" xfId="0" applyNumberFormat="1" applyFont="1" applyFill="1" applyBorder="1" applyAlignment="1" applyProtection="1">
      <alignment horizontal="center" vertical="top"/>
      <protection/>
    </xf>
    <xf numFmtId="0" fontId="8" fillId="2" borderId="12" xfId="0" applyFont="1" applyFill="1" applyBorder="1" applyAlignment="1">
      <alignment vertical="top" wrapText="1" shrinkToFit="1"/>
    </xf>
    <xf numFmtId="0" fontId="0" fillId="2" borderId="0" xfId="0" applyFill="1" applyAlignment="1">
      <alignment/>
    </xf>
    <xf numFmtId="0" fontId="0" fillId="2" borderId="0" xfId="0" applyFill="1" applyAlignment="1" applyProtection="1">
      <alignment vertical="top"/>
      <protection/>
    </xf>
    <xf numFmtId="0" fontId="8" fillId="2" borderId="0" xfId="0" applyFont="1" applyFill="1" applyAlignment="1">
      <alignment/>
    </xf>
    <xf numFmtId="0" fontId="8" fillId="2" borderId="12" xfId="0" applyFont="1" applyFill="1" applyBorder="1" applyAlignment="1">
      <alignment vertical="top" wrapText="1"/>
    </xf>
    <xf numFmtId="173" fontId="0" fillId="2" borderId="12" xfId="0" applyNumberFormat="1" applyFont="1" applyFill="1" applyBorder="1" applyAlignment="1" applyProtection="1">
      <alignment horizontal="right" vertical="top" wrapText="1"/>
      <protection/>
    </xf>
    <xf numFmtId="0" fontId="0" fillId="2" borderId="19" xfId="0" applyNumberFormat="1" applyBorder="1" applyAlignment="1">
      <alignment horizontal="right"/>
    </xf>
    <xf numFmtId="0" fontId="0" fillId="2" borderId="29" xfId="0" applyNumberFormat="1" applyBorder="1" applyAlignment="1">
      <alignment horizontal="right"/>
    </xf>
    <xf numFmtId="0" fontId="2" fillId="2" borderId="5" xfId="0" applyNumberFormat="1" applyFont="1" applyBorder="1" applyAlignment="1">
      <alignment horizontal="center" vertical="center"/>
    </xf>
    <xf numFmtId="0" fontId="0" fillId="2" borderId="30" xfId="0" applyNumberFormat="1" applyBorder="1" applyAlignment="1">
      <alignment vertical="top"/>
    </xf>
    <xf numFmtId="1" fontId="3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1" fontId="3" fillId="2" borderId="30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166" fontId="0" fillId="2" borderId="36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14" xfId="0" applyNumberFormat="1" applyBorder="1" applyAlignment="1" quotePrefix="1">
      <alignment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1" fontId="6" fillId="2" borderId="2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/>
    </xf>
    <xf numFmtId="1" fontId="6" fillId="2" borderId="39" xfId="0" applyNumberFormat="1" applyFont="1" applyBorder="1" applyAlignment="1">
      <alignment horizontal="left" vertical="center" wrapText="1"/>
    </xf>
    <xf numFmtId="1" fontId="6" fillId="2" borderId="4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showZeros="0" tabSelected="1" showOutlineSymbols="0" view="pageBreakPreview" zoomScale="85" zoomScaleNormal="75" zoomScaleSheetLayoutView="85" workbookViewId="0" topLeftCell="B1">
      <selection activeCell="G8" sqref="G8"/>
    </sheetView>
  </sheetViews>
  <sheetFormatPr defaultColWidth="8.77734375" defaultRowHeight="15"/>
  <cols>
    <col min="1" max="1" width="7.88671875" style="13" hidden="1" customWidth="1"/>
    <col min="2" max="2" width="8.77734375" style="6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3" customWidth="1"/>
    <col min="8" max="8" width="16.77734375" style="13" customWidth="1"/>
    <col min="9" max="9" width="42.6640625" style="0" customWidth="1"/>
    <col min="10" max="16384" width="10.5546875" style="0" customWidth="1"/>
  </cols>
  <sheetData>
    <row r="1" spans="1:11" ht="15">
      <c r="A1" s="24"/>
      <c r="B1" s="22" t="s">
        <v>96</v>
      </c>
      <c r="C1" s="23"/>
      <c r="D1" s="23"/>
      <c r="E1" s="23"/>
      <c r="F1" s="23"/>
      <c r="G1" s="24"/>
      <c r="H1" s="23"/>
      <c r="J1" s="54"/>
      <c r="K1" s="54"/>
    </row>
    <row r="2" spans="1:11" ht="15">
      <c r="A2" s="21"/>
      <c r="B2" s="7" t="s">
        <v>21</v>
      </c>
      <c r="C2" s="2"/>
      <c r="D2" s="2"/>
      <c r="E2" s="2"/>
      <c r="F2" s="2"/>
      <c r="G2" s="21"/>
      <c r="H2" s="2"/>
      <c r="J2" s="54"/>
      <c r="K2" s="54"/>
    </row>
    <row r="3" spans="1:11" ht="15">
      <c r="A3" s="10"/>
      <c r="B3" s="6" t="s">
        <v>0</v>
      </c>
      <c r="C3" s="29"/>
      <c r="D3" s="29"/>
      <c r="E3" s="29"/>
      <c r="F3" s="29"/>
      <c r="G3" s="28"/>
      <c r="H3" s="27"/>
      <c r="J3" s="54"/>
      <c r="K3" s="54"/>
    </row>
    <row r="4" spans="1:11" s="79" customFormat="1" ht="15">
      <c r="A4" s="73" t="s">
        <v>20</v>
      </c>
      <c r="B4" s="74" t="s">
        <v>2</v>
      </c>
      <c r="C4" s="75" t="s">
        <v>3</v>
      </c>
      <c r="D4" s="76" t="s">
        <v>4</v>
      </c>
      <c r="E4" s="77" t="s">
        <v>5</v>
      </c>
      <c r="F4" s="77" t="s">
        <v>6</v>
      </c>
      <c r="G4" s="78" t="s">
        <v>7</v>
      </c>
      <c r="H4" s="77" t="s">
        <v>8</v>
      </c>
      <c r="J4" s="116"/>
      <c r="K4" s="116"/>
    </row>
    <row r="5" spans="1:11" s="79" customFormat="1" ht="15" thickBot="1">
      <c r="A5" s="80"/>
      <c r="B5" s="81"/>
      <c r="C5" s="82"/>
      <c r="D5" s="83" t="s">
        <v>9</v>
      </c>
      <c r="E5" s="84"/>
      <c r="F5" s="85" t="s">
        <v>10</v>
      </c>
      <c r="G5" s="86"/>
      <c r="H5" s="87"/>
      <c r="J5" s="116"/>
      <c r="K5" s="116"/>
    </row>
    <row r="6" spans="1:11" s="91" customFormat="1" ht="30" customHeight="1" thickTop="1">
      <c r="A6" s="88"/>
      <c r="B6" s="89" t="s">
        <v>11</v>
      </c>
      <c r="C6" s="114" t="s">
        <v>76</v>
      </c>
      <c r="D6" s="123"/>
      <c r="E6" s="123"/>
      <c r="F6" s="124"/>
      <c r="G6" s="88"/>
      <c r="H6" s="90"/>
      <c r="J6" s="117"/>
      <c r="K6" s="117"/>
    </row>
    <row r="7" spans="1:11" s="79" customFormat="1" ht="36" customHeight="1">
      <c r="A7" s="92"/>
      <c r="B7" s="93"/>
      <c r="C7" s="25" t="s">
        <v>18</v>
      </c>
      <c r="D7" s="94"/>
      <c r="E7" s="95" t="s">
        <v>1</v>
      </c>
      <c r="F7" s="95" t="s">
        <v>1</v>
      </c>
      <c r="G7" s="92" t="s">
        <v>1</v>
      </c>
      <c r="H7" s="96"/>
      <c r="J7" s="116"/>
      <c r="K7" s="116"/>
    </row>
    <row r="8" spans="1:16" s="57" customFormat="1" ht="30" customHeight="1">
      <c r="A8" s="62" t="s">
        <v>52</v>
      </c>
      <c r="B8" s="63" t="s">
        <v>25</v>
      </c>
      <c r="C8" s="64" t="s">
        <v>54</v>
      </c>
      <c r="D8" s="65" t="s">
        <v>55</v>
      </c>
      <c r="E8" s="66" t="s">
        <v>26</v>
      </c>
      <c r="F8" s="67">
        <v>45</v>
      </c>
      <c r="G8" s="68"/>
      <c r="H8" s="69">
        <f>ROUND(G8*F8,2)</f>
        <v>0</v>
      </c>
      <c r="I8" s="97"/>
      <c r="J8" s="61"/>
      <c r="K8" s="118"/>
      <c r="L8" s="58"/>
      <c r="M8" s="59"/>
      <c r="N8" s="60"/>
      <c r="O8" s="60"/>
      <c r="P8" s="60"/>
    </row>
    <row r="9" spans="1:16" s="57" customFormat="1" ht="32.25" customHeight="1">
      <c r="A9" s="70" t="s">
        <v>56</v>
      </c>
      <c r="B9" s="63" t="s">
        <v>27</v>
      </c>
      <c r="C9" s="64" t="s">
        <v>57</v>
      </c>
      <c r="D9" s="65" t="s">
        <v>55</v>
      </c>
      <c r="E9" s="66"/>
      <c r="F9" s="67"/>
      <c r="G9" s="71"/>
      <c r="H9" s="69"/>
      <c r="I9" s="97"/>
      <c r="J9" s="61"/>
      <c r="K9" s="118"/>
      <c r="N9" s="60"/>
      <c r="O9" s="60"/>
      <c r="P9" s="60"/>
    </row>
    <row r="10" spans="1:16" s="57" customFormat="1" ht="30" customHeight="1">
      <c r="A10" s="62" t="s">
        <v>58</v>
      </c>
      <c r="B10" s="72" t="s">
        <v>29</v>
      </c>
      <c r="C10" s="64" t="s">
        <v>59</v>
      </c>
      <c r="D10" s="65" t="s">
        <v>1</v>
      </c>
      <c r="E10" s="66" t="s">
        <v>30</v>
      </c>
      <c r="F10" s="67">
        <v>100</v>
      </c>
      <c r="G10" s="68"/>
      <c r="H10" s="69">
        <f>ROUND(G10*F10,2)</f>
        <v>0</v>
      </c>
      <c r="I10" s="97"/>
      <c r="J10" s="61"/>
      <c r="K10" s="118"/>
      <c r="N10" s="60"/>
      <c r="O10" s="60"/>
      <c r="P10" s="60"/>
    </row>
    <row r="11" spans="1:11" s="79" customFormat="1" ht="36" customHeight="1">
      <c r="A11" s="92"/>
      <c r="B11" s="93"/>
      <c r="C11" s="26" t="s">
        <v>19</v>
      </c>
      <c r="D11" s="94"/>
      <c r="E11" s="98"/>
      <c r="F11" s="94"/>
      <c r="G11" s="92"/>
      <c r="H11" s="96"/>
      <c r="J11" s="116"/>
      <c r="K11" s="116"/>
    </row>
    <row r="12" spans="1:16" s="102" customFormat="1" ht="30" customHeight="1">
      <c r="A12" s="55" t="s">
        <v>73</v>
      </c>
      <c r="B12" s="101" t="s">
        <v>53</v>
      </c>
      <c r="C12" s="46" t="s">
        <v>74</v>
      </c>
      <c r="D12" s="47" t="s">
        <v>60</v>
      </c>
      <c r="E12" s="48" t="s">
        <v>28</v>
      </c>
      <c r="F12" s="105">
        <v>120</v>
      </c>
      <c r="G12" s="50"/>
      <c r="H12" s="106">
        <f>ROUND(G12*F12,2)</f>
        <v>0</v>
      </c>
      <c r="I12" s="53"/>
      <c r="J12" s="119"/>
      <c r="K12" s="120"/>
      <c r="N12" s="103"/>
      <c r="O12" s="103"/>
      <c r="P12" s="103"/>
    </row>
    <row r="13" spans="1:11" s="34" customFormat="1" ht="30" customHeight="1" thickBot="1">
      <c r="A13" s="35"/>
      <c r="B13" s="30" t="str">
        <f>B6</f>
        <v>A</v>
      </c>
      <c r="C13" s="160" t="str">
        <f>C6</f>
        <v>Ravelston Ave W (Asphalt Replacement)</v>
      </c>
      <c r="D13" s="167"/>
      <c r="E13" s="167"/>
      <c r="F13" s="168"/>
      <c r="G13" s="35" t="s">
        <v>16</v>
      </c>
      <c r="H13" s="35">
        <f>SUM(H6:H12)</f>
        <v>0</v>
      </c>
      <c r="J13" s="121"/>
      <c r="K13" s="121"/>
    </row>
    <row r="14" spans="1:11" s="91" customFormat="1" ht="30" customHeight="1" thickTop="1">
      <c r="A14" s="88"/>
      <c r="B14" s="89" t="s">
        <v>12</v>
      </c>
      <c r="C14" s="114" t="s">
        <v>77</v>
      </c>
      <c r="D14" s="123"/>
      <c r="E14" s="123"/>
      <c r="F14" s="124"/>
      <c r="G14" s="88"/>
      <c r="H14" s="90"/>
      <c r="J14" s="117"/>
      <c r="K14" s="117"/>
    </row>
    <row r="15" spans="1:11" s="79" customFormat="1" ht="36" customHeight="1">
      <c r="A15" s="92"/>
      <c r="B15" s="93"/>
      <c r="C15" s="25" t="s">
        <v>18</v>
      </c>
      <c r="D15" s="94"/>
      <c r="E15" s="95" t="s">
        <v>1</v>
      </c>
      <c r="F15" s="95" t="s">
        <v>1</v>
      </c>
      <c r="G15" s="92" t="s">
        <v>1</v>
      </c>
      <c r="H15" s="96"/>
      <c r="J15" s="116"/>
      <c r="K15" s="116"/>
    </row>
    <row r="16" spans="1:16" s="102" customFormat="1" ht="30" customHeight="1">
      <c r="A16" s="62" t="s">
        <v>66</v>
      </c>
      <c r="B16" s="63" t="s">
        <v>33</v>
      </c>
      <c r="C16" s="64" t="s">
        <v>67</v>
      </c>
      <c r="D16" s="65" t="s">
        <v>68</v>
      </c>
      <c r="E16" s="66" t="s">
        <v>28</v>
      </c>
      <c r="F16" s="67">
        <v>12000</v>
      </c>
      <c r="G16" s="68"/>
      <c r="H16" s="69">
        <f>ROUND(G16*F16,2)</f>
        <v>0</v>
      </c>
      <c r="I16" s="53"/>
      <c r="J16" s="119"/>
      <c r="K16" s="120"/>
      <c r="N16" s="103"/>
      <c r="O16" s="103"/>
      <c r="P16" s="103"/>
    </row>
    <row r="17" spans="1:16" s="102" customFormat="1" ht="30" customHeight="1">
      <c r="A17" s="62" t="s">
        <v>69</v>
      </c>
      <c r="B17" s="63" t="s">
        <v>34</v>
      </c>
      <c r="C17" s="64" t="s">
        <v>70</v>
      </c>
      <c r="D17" s="65" t="s">
        <v>68</v>
      </c>
      <c r="E17" s="66"/>
      <c r="F17" s="67"/>
      <c r="G17" s="71"/>
      <c r="H17" s="69"/>
      <c r="I17" s="53"/>
      <c r="J17" s="119"/>
      <c r="K17" s="120"/>
      <c r="N17" s="103"/>
      <c r="O17" s="103"/>
      <c r="P17" s="103"/>
    </row>
    <row r="18" spans="1:16" s="104" customFormat="1" ht="30" customHeight="1">
      <c r="A18" s="62" t="s">
        <v>71</v>
      </c>
      <c r="B18" s="72" t="s">
        <v>29</v>
      </c>
      <c r="C18" s="64" t="s">
        <v>72</v>
      </c>
      <c r="D18" s="65" t="s">
        <v>1</v>
      </c>
      <c r="E18" s="66" t="s">
        <v>30</v>
      </c>
      <c r="F18" s="67">
        <v>1380</v>
      </c>
      <c r="G18" s="68"/>
      <c r="H18" s="69">
        <f>ROUND(G18*F18,2)</f>
        <v>0</v>
      </c>
      <c r="I18" s="53"/>
      <c r="J18" s="122"/>
      <c r="K18" s="120"/>
      <c r="N18" s="103"/>
      <c r="O18" s="103"/>
      <c r="P18" s="103"/>
    </row>
    <row r="19" spans="1:11" s="34" customFormat="1" ht="30" customHeight="1" thickBot="1">
      <c r="A19" s="35"/>
      <c r="B19" s="30" t="str">
        <f>B14</f>
        <v>B</v>
      </c>
      <c r="C19" s="160" t="str">
        <f>C14</f>
        <v>Ravelston Ave W (Gravel Road Grading)</v>
      </c>
      <c r="D19" s="167"/>
      <c r="E19" s="167"/>
      <c r="F19" s="168"/>
      <c r="G19" s="35" t="s">
        <v>16</v>
      </c>
      <c r="H19" s="35">
        <f>SUM(H14:H18)</f>
        <v>0</v>
      </c>
      <c r="J19" s="121"/>
      <c r="K19" s="121"/>
    </row>
    <row r="20" spans="1:11" s="91" customFormat="1" ht="30" customHeight="1" thickTop="1">
      <c r="A20" s="88"/>
      <c r="B20" s="89" t="s">
        <v>13</v>
      </c>
      <c r="C20" s="114" t="s">
        <v>79</v>
      </c>
      <c r="D20" s="123"/>
      <c r="E20" s="123"/>
      <c r="F20" s="124"/>
      <c r="G20" s="88"/>
      <c r="H20" s="90"/>
      <c r="J20" s="117"/>
      <c r="K20" s="117"/>
    </row>
    <row r="21" spans="1:11" s="79" customFormat="1" ht="36" customHeight="1">
      <c r="A21" s="92"/>
      <c r="B21" s="93"/>
      <c r="C21" s="25" t="s">
        <v>18</v>
      </c>
      <c r="D21" s="94"/>
      <c r="E21" s="95" t="s">
        <v>1</v>
      </c>
      <c r="F21" s="95" t="s">
        <v>1</v>
      </c>
      <c r="G21" s="92" t="s">
        <v>1</v>
      </c>
      <c r="H21" s="96"/>
      <c r="J21" s="116"/>
      <c r="K21" s="116"/>
    </row>
    <row r="22" spans="1:16" s="57" customFormat="1" ht="43.5" customHeight="1">
      <c r="A22" s="70" t="s">
        <v>31</v>
      </c>
      <c r="B22" s="63" t="s">
        <v>39</v>
      </c>
      <c r="C22" s="64" t="s">
        <v>32</v>
      </c>
      <c r="D22" s="65" t="s">
        <v>80</v>
      </c>
      <c r="E22" s="66" t="s">
        <v>26</v>
      </c>
      <c r="F22" s="67">
        <v>515</v>
      </c>
      <c r="G22" s="68"/>
      <c r="H22" s="69">
        <f>ROUND(G22*F22,2)</f>
        <v>0</v>
      </c>
      <c r="I22" s="97"/>
      <c r="J22" s="61"/>
      <c r="K22" s="118"/>
      <c r="N22" s="60"/>
      <c r="O22" s="60"/>
      <c r="P22" s="60"/>
    </row>
    <row r="23" spans="1:16" s="102" customFormat="1" ht="30" customHeight="1">
      <c r="A23" s="56" t="s">
        <v>66</v>
      </c>
      <c r="B23" s="101" t="s">
        <v>40</v>
      </c>
      <c r="C23" s="46" t="s">
        <v>67</v>
      </c>
      <c r="D23" s="47" t="s">
        <v>68</v>
      </c>
      <c r="E23" s="48" t="s">
        <v>28</v>
      </c>
      <c r="F23" s="49">
        <v>5150</v>
      </c>
      <c r="G23" s="50"/>
      <c r="H23" s="51">
        <f>ROUND(G23*F23,2)</f>
        <v>0</v>
      </c>
      <c r="I23" s="53"/>
      <c r="J23" s="119"/>
      <c r="K23" s="120"/>
      <c r="N23" s="103"/>
      <c r="O23" s="103"/>
      <c r="P23" s="103"/>
    </row>
    <row r="24" spans="1:11" s="79" customFormat="1" ht="36" customHeight="1">
      <c r="A24" s="92"/>
      <c r="B24" s="93"/>
      <c r="C24" s="26" t="s">
        <v>19</v>
      </c>
      <c r="D24" s="94"/>
      <c r="E24" s="98"/>
      <c r="F24" s="94"/>
      <c r="G24" s="92"/>
      <c r="H24" s="96"/>
      <c r="J24" s="116"/>
      <c r="K24" s="116"/>
    </row>
    <row r="25" spans="1:11" ht="34.5" customHeight="1">
      <c r="A25" s="108"/>
      <c r="B25" s="3" t="s">
        <v>41</v>
      </c>
      <c r="C25" s="107" t="s">
        <v>65</v>
      </c>
      <c r="D25" s="5" t="s">
        <v>87</v>
      </c>
      <c r="E25" s="66" t="s">
        <v>28</v>
      </c>
      <c r="F25" s="99">
        <v>5150</v>
      </c>
      <c r="G25" s="68"/>
      <c r="H25" s="69">
        <f>ROUND(G25*F25,2)</f>
        <v>0</v>
      </c>
      <c r="J25" s="54"/>
      <c r="K25" s="54"/>
    </row>
    <row r="26" spans="1:11" s="34" customFormat="1" ht="30" customHeight="1" thickBot="1">
      <c r="A26" s="35"/>
      <c r="B26" s="30" t="str">
        <f>B20</f>
        <v>C</v>
      </c>
      <c r="C26" s="160" t="str">
        <f>C20</f>
        <v>Ravelston Ave W (Chip Seal Coat)</v>
      </c>
      <c r="D26" s="167"/>
      <c r="E26" s="167"/>
      <c r="F26" s="168"/>
      <c r="G26" s="35" t="s">
        <v>16</v>
      </c>
      <c r="H26" s="35">
        <f>SUM(H20:H25)</f>
        <v>0</v>
      </c>
      <c r="J26" s="121"/>
      <c r="K26" s="121"/>
    </row>
    <row r="27" spans="1:11" s="34" customFormat="1" ht="30" customHeight="1" thickTop="1">
      <c r="A27" s="32"/>
      <c r="B27" s="31" t="s">
        <v>14</v>
      </c>
      <c r="C27" s="110" t="s">
        <v>61</v>
      </c>
      <c r="D27" s="125"/>
      <c r="E27" s="126"/>
      <c r="F27" s="112"/>
      <c r="G27" s="32"/>
      <c r="H27" s="33"/>
      <c r="J27" s="121"/>
      <c r="K27" s="121"/>
    </row>
    <row r="28" spans="1:11" s="79" customFormat="1" ht="36" customHeight="1">
      <c r="A28" s="92"/>
      <c r="B28" s="93"/>
      <c r="C28" s="25" t="s">
        <v>18</v>
      </c>
      <c r="D28" s="94"/>
      <c r="E28" s="95" t="s">
        <v>1</v>
      </c>
      <c r="F28" s="95" t="s">
        <v>1</v>
      </c>
      <c r="G28" s="92" t="s">
        <v>1</v>
      </c>
      <c r="H28" s="96"/>
      <c r="J28" s="116"/>
      <c r="K28" s="116"/>
    </row>
    <row r="29" spans="1:16" s="57" customFormat="1" ht="43.5" customHeight="1">
      <c r="A29" s="70" t="s">
        <v>31</v>
      </c>
      <c r="B29" s="63" t="s">
        <v>42</v>
      </c>
      <c r="C29" s="64" t="s">
        <v>32</v>
      </c>
      <c r="D29" s="65" t="s">
        <v>80</v>
      </c>
      <c r="E29" s="66" t="s">
        <v>26</v>
      </c>
      <c r="F29" s="67">
        <v>1150</v>
      </c>
      <c r="G29" s="68"/>
      <c r="H29" s="69">
        <f>ROUND(G29*F29,2)</f>
        <v>0</v>
      </c>
      <c r="I29" s="97"/>
      <c r="J29" s="61"/>
      <c r="K29" s="118"/>
      <c r="N29" s="60"/>
      <c r="O29" s="60"/>
      <c r="P29" s="60"/>
    </row>
    <row r="30" spans="1:16" s="102" customFormat="1" ht="30" customHeight="1">
      <c r="A30" s="56" t="s">
        <v>66</v>
      </c>
      <c r="B30" s="101" t="s">
        <v>43</v>
      </c>
      <c r="C30" s="46" t="s">
        <v>67</v>
      </c>
      <c r="D30" s="47" t="s">
        <v>68</v>
      </c>
      <c r="E30" s="48" t="s">
        <v>28</v>
      </c>
      <c r="F30" s="49">
        <v>2900</v>
      </c>
      <c r="G30" s="50"/>
      <c r="H30" s="51">
        <f>ROUND(G30*F30,2)</f>
        <v>0</v>
      </c>
      <c r="I30" s="53"/>
      <c r="J30" s="119"/>
      <c r="K30" s="120"/>
      <c r="N30" s="103"/>
      <c r="O30" s="103"/>
      <c r="P30" s="103"/>
    </row>
    <row r="31" spans="1:11" s="79" customFormat="1" ht="36" customHeight="1">
      <c r="A31" s="92"/>
      <c r="B31" s="93"/>
      <c r="C31" s="26" t="s">
        <v>19</v>
      </c>
      <c r="D31" s="94"/>
      <c r="E31" s="98"/>
      <c r="F31" s="94"/>
      <c r="G31" s="92"/>
      <c r="H31" s="96"/>
      <c r="J31" s="116"/>
      <c r="K31" s="116"/>
    </row>
    <row r="32" spans="1:11" ht="36" customHeight="1">
      <c r="A32" s="108"/>
      <c r="B32" s="3" t="s">
        <v>81</v>
      </c>
      <c r="C32" s="107" t="s">
        <v>65</v>
      </c>
      <c r="D32" s="5" t="s">
        <v>87</v>
      </c>
      <c r="E32" s="66" t="s">
        <v>28</v>
      </c>
      <c r="F32" s="99">
        <v>2900</v>
      </c>
      <c r="G32" s="68"/>
      <c r="H32" s="69">
        <f>ROUND(G32*F32,2)</f>
        <v>0</v>
      </c>
      <c r="J32" s="54"/>
      <c r="K32" s="54"/>
    </row>
    <row r="33" spans="1:11" s="34" customFormat="1" ht="30" customHeight="1" thickBot="1">
      <c r="A33" s="35"/>
      <c r="B33" s="30" t="str">
        <f>B27</f>
        <v>D</v>
      </c>
      <c r="C33" s="160" t="str">
        <f>C27</f>
        <v>Peguis Street (Chip Seal Coat)</v>
      </c>
      <c r="D33" s="161"/>
      <c r="E33" s="161"/>
      <c r="F33" s="162"/>
      <c r="G33" s="35" t="s">
        <v>16</v>
      </c>
      <c r="H33" s="35">
        <f>SUM(H27:H32)</f>
        <v>0</v>
      </c>
      <c r="J33" s="121"/>
      <c r="K33" s="121"/>
    </row>
    <row r="34" spans="1:11" s="34" customFormat="1" ht="30" customHeight="1" thickTop="1">
      <c r="A34" s="32"/>
      <c r="B34" s="31" t="s">
        <v>15</v>
      </c>
      <c r="C34" s="113" t="s">
        <v>75</v>
      </c>
      <c r="D34" s="127"/>
      <c r="E34" s="127"/>
      <c r="F34" s="128"/>
      <c r="G34" s="32"/>
      <c r="H34" s="33"/>
      <c r="J34" s="121"/>
      <c r="K34" s="121"/>
    </row>
    <row r="35" spans="1:11" ht="36" customHeight="1">
      <c r="A35" s="11"/>
      <c r="B35" s="8"/>
      <c r="C35" s="25" t="s">
        <v>18</v>
      </c>
      <c r="D35" s="5"/>
      <c r="E35" s="4" t="s">
        <v>1</v>
      </c>
      <c r="F35" s="4" t="s">
        <v>1</v>
      </c>
      <c r="G35" s="11" t="s">
        <v>1</v>
      </c>
      <c r="H35" s="14"/>
      <c r="J35" s="54"/>
      <c r="K35" s="54"/>
    </row>
    <row r="36" spans="1:16" s="102" customFormat="1" ht="30" customHeight="1">
      <c r="A36" s="56" t="s">
        <v>69</v>
      </c>
      <c r="B36" s="63" t="s">
        <v>44</v>
      </c>
      <c r="C36" s="64" t="s">
        <v>70</v>
      </c>
      <c r="D36" s="65" t="s">
        <v>68</v>
      </c>
      <c r="E36" s="66"/>
      <c r="F36" s="67"/>
      <c r="G36" s="71"/>
      <c r="H36" s="69"/>
      <c r="I36" s="53"/>
      <c r="J36" s="119"/>
      <c r="K36" s="120"/>
      <c r="N36" s="103"/>
      <c r="O36" s="103"/>
      <c r="P36" s="103"/>
    </row>
    <row r="37" spans="1:16" s="104" customFormat="1" ht="30" customHeight="1">
      <c r="A37" s="56" t="s">
        <v>71</v>
      </c>
      <c r="B37" s="72" t="s">
        <v>29</v>
      </c>
      <c r="C37" s="64" t="s">
        <v>72</v>
      </c>
      <c r="D37" s="65" t="s">
        <v>1</v>
      </c>
      <c r="E37" s="66" t="s">
        <v>30</v>
      </c>
      <c r="F37" s="67">
        <v>1350</v>
      </c>
      <c r="G37" s="68"/>
      <c r="H37" s="69">
        <f>ROUND(G37*F37,2)</f>
        <v>0</v>
      </c>
      <c r="I37" s="53"/>
      <c r="J37" s="122"/>
      <c r="K37" s="120"/>
      <c r="N37" s="103"/>
      <c r="O37" s="103"/>
      <c r="P37" s="103"/>
    </row>
    <row r="38" spans="1:11" s="34" customFormat="1" ht="30" customHeight="1" thickBot="1">
      <c r="A38" s="35"/>
      <c r="B38" s="30" t="str">
        <f>B34</f>
        <v>E</v>
      </c>
      <c r="C38" s="160" t="str">
        <f>C34</f>
        <v>Forbes Road (Grading)</v>
      </c>
      <c r="D38" s="167"/>
      <c r="E38" s="167"/>
      <c r="F38" s="168"/>
      <c r="G38" s="35" t="s">
        <v>16</v>
      </c>
      <c r="H38" s="35">
        <f>SUM(H34:H37)</f>
        <v>0</v>
      </c>
      <c r="J38" s="121"/>
      <c r="K38" s="121"/>
    </row>
    <row r="39" spans="1:11" s="34" customFormat="1" ht="30" customHeight="1" thickTop="1">
      <c r="A39" s="36"/>
      <c r="B39" s="31" t="s">
        <v>45</v>
      </c>
      <c r="C39" s="110" t="s">
        <v>62</v>
      </c>
      <c r="D39" s="125"/>
      <c r="E39" s="125"/>
      <c r="F39" s="129"/>
      <c r="G39" s="36"/>
      <c r="H39" s="37"/>
      <c r="J39" s="121"/>
      <c r="K39" s="121"/>
    </row>
    <row r="40" spans="1:11" ht="36" customHeight="1">
      <c r="A40" s="11"/>
      <c r="B40" s="8"/>
      <c r="C40" s="25" t="s">
        <v>18</v>
      </c>
      <c r="D40" s="5"/>
      <c r="E40" s="4" t="s">
        <v>1</v>
      </c>
      <c r="F40" s="4" t="s">
        <v>1</v>
      </c>
      <c r="G40" s="11" t="s">
        <v>1</v>
      </c>
      <c r="H40" s="14"/>
      <c r="J40" s="54"/>
      <c r="K40" s="54"/>
    </row>
    <row r="41" spans="1:16" s="57" customFormat="1" ht="43.5" customHeight="1">
      <c r="A41" s="70" t="s">
        <v>31</v>
      </c>
      <c r="B41" s="63" t="s">
        <v>46</v>
      </c>
      <c r="C41" s="64" t="s">
        <v>32</v>
      </c>
      <c r="D41" s="65" t="s">
        <v>80</v>
      </c>
      <c r="E41" s="66" t="s">
        <v>26</v>
      </c>
      <c r="F41" s="67">
        <v>780</v>
      </c>
      <c r="G41" s="68"/>
      <c r="H41" s="69">
        <f>ROUND(G41*F41,2)</f>
        <v>0</v>
      </c>
      <c r="I41" s="97"/>
      <c r="J41" s="61"/>
      <c r="K41" s="118"/>
      <c r="N41" s="60"/>
      <c r="O41" s="60"/>
      <c r="P41" s="60"/>
    </row>
    <row r="42" spans="1:16" s="102" customFormat="1" ht="30" customHeight="1">
      <c r="A42" s="56" t="s">
        <v>66</v>
      </c>
      <c r="B42" s="101" t="s">
        <v>47</v>
      </c>
      <c r="C42" s="46" t="s">
        <v>67</v>
      </c>
      <c r="D42" s="47" t="s">
        <v>68</v>
      </c>
      <c r="E42" s="48" t="s">
        <v>28</v>
      </c>
      <c r="F42" s="49">
        <v>15300</v>
      </c>
      <c r="G42" s="50"/>
      <c r="H42" s="51">
        <f>ROUND(G42*F42,2)</f>
        <v>0</v>
      </c>
      <c r="I42" s="53"/>
      <c r="J42" s="119"/>
      <c r="K42" s="120"/>
      <c r="N42" s="103"/>
      <c r="O42" s="103"/>
      <c r="P42" s="103"/>
    </row>
    <row r="43" spans="1:11" s="79" customFormat="1" ht="36" customHeight="1">
      <c r="A43" s="92"/>
      <c r="B43" s="93"/>
      <c r="C43" s="26" t="s">
        <v>19</v>
      </c>
      <c r="D43" s="94"/>
      <c r="E43" s="98"/>
      <c r="F43" s="94"/>
      <c r="G43" s="92"/>
      <c r="H43" s="96"/>
      <c r="J43" s="116"/>
      <c r="K43" s="116"/>
    </row>
    <row r="44" spans="1:16" s="104" customFormat="1" ht="30" customHeight="1">
      <c r="A44" s="55" t="s">
        <v>35</v>
      </c>
      <c r="B44" s="63" t="s">
        <v>48</v>
      </c>
      <c r="C44" s="64" t="s">
        <v>36</v>
      </c>
      <c r="D44" s="65" t="s">
        <v>55</v>
      </c>
      <c r="E44" s="66"/>
      <c r="F44" s="67"/>
      <c r="G44" s="71"/>
      <c r="H44" s="69"/>
      <c r="I44" s="53"/>
      <c r="J44" s="122"/>
      <c r="K44" s="120"/>
      <c r="N44" s="103"/>
      <c r="O44" s="103"/>
      <c r="P44" s="103"/>
    </row>
    <row r="45" spans="1:16" s="102" customFormat="1" ht="30" customHeight="1">
      <c r="A45" s="55" t="s">
        <v>37</v>
      </c>
      <c r="B45" s="72" t="s">
        <v>29</v>
      </c>
      <c r="C45" s="64" t="s">
        <v>38</v>
      </c>
      <c r="D45" s="65" t="s">
        <v>1</v>
      </c>
      <c r="E45" s="66" t="s">
        <v>28</v>
      </c>
      <c r="F45" s="67">
        <v>580</v>
      </c>
      <c r="G45" s="68"/>
      <c r="H45" s="69">
        <f>ROUND(G45*F45,2)</f>
        <v>0</v>
      </c>
      <c r="I45" s="115"/>
      <c r="J45" s="119"/>
      <c r="K45" s="120"/>
      <c r="N45" s="103"/>
      <c r="O45" s="103"/>
      <c r="P45" s="103"/>
    </row>
    <row r="46" spans="1:11" ht="36" customHeight="1">
      <c r="A46" s="11"/>
      <c r="B46" s="3" t="s">
        <v>49</v>
      </c>
      <c r="C46" s="107" t="s">
        <v>65</v>
      </c>
      <c r="D46" s="5" t="s">
        <v>87</v>
      </c>
      <c r="E46" s="66" t="s">
        <v>28</v>
      </c>
      <c r="F46" s="99">
        <v>15300</v>
      </c>
      <c r="G46" s="100"/>
      <c r="H46" s="69">
        <f>ROUND(G46*F46,2)</f>
        <v>0</v>
      </c>
      <c r="J46" s="54"/>
      <c r="K46" s="54"/>
    </row>
    <row r="47" spans="1:11" s="34" customFormat="1" ht="30" customHeight="1" thickBot="1">
      <c r="A47" s="33"/>
      <c r="B47" s="30" t="str">
        <f>B39</f>
        <v>F</v>
      </c>
      <c r="C47" s="160" t="str">
        <f>C39</f>
        <v>Christie Road (Chip Seal Coat)</v>
      </c>
      <c r="D47" s="161"/>
      <c r="E47" s="161"/>
      <c r="F47" s="162"/>
      <c r="G47" s="38" t="s">
        <v>16</v>
      </c>
      <c r="H47" s="39">
        <f>SUM(H39:H46)</f>
        <v>0</v>
      </c>
      <c r="J47" s="121"/>
      <c r="K47" s="121"/>
    </row>
    <row r="48" spans="1:11" s="34" customFormat="1" ht="30" customHeight="1" thickTop="1">
      <c r="A48" s="36"/>
      <c r="B48" s="31" t="s">
        <v>50</v>
      </c>
      <c r="C48" s="130" t="s">
        <v>63</v>
      </c>
      <c r="D48" s="111"/>
      <c r="E48" s="125"/>
      <c r="F48" s="129"/>
      <c r="G48" s="36"/>
      <c r="H48" s="37"/>
      <c r="J48" s="121"/>
      <c r="K48" s="121"/>
    </row>
    <row r="49" spans="1:11" ht="36" customHeight="1">
      <c r="A49" s="11"/>
      <c r="B49" s="8"/>
      <c r="C49" s="25" t="s">
        <v>18</v>
      </c>
      <c r="D49" s="5"/>
      <c r="E49" s="4" t="s">
        <v>1</v>
      </c>
      <c r="F49" s="4" t="s">
        <v>1</v>
      </c>
      <c r="G49" s="11" t="s">
        <v>1</v>
      </c>
      <c r="H49" s="14"/>
      <c r="J49" s="54"/>
      <c r="K49" s="54"/>
    </row>
    <row r="50" spans="1:16" s="57" customFormat="1" ht="30" customHeight="1">
      <c r="A50" s="62" t="s">
        <v>52</v>
      </c>
      <c r="B50" s="63" t="s">
        <v>51</v>
      </c>
      <c r="C50" s="64" t="s">
        <v>54</v>
      </c>
      <c r="D50" s="65" t="s">
        <v>55</v>
      </c>
      <c r="E50" s="66" t="s">
        <v>26</v>
      </c>
      <c r="F50" s="67">
        <v>2000</v>
      </c>
      <c r="G50" s="68"/>
      <c r="H50" s="69">
        <f>ROUND(G50*F50,2)</f>
        <v>0</v>
      </c>
      <c r="I50" s="97"/>
      <c r="J50" s="61"/>
      <c r="K50" s="118"/>
      <c r="L50" s="58"/>
      <c r="M50" s="59"/>
      <c r="N50" s="60"/>
      <c r="O50" s="60"/>
      <c r="P50" s="60"/>
    </row>
    <row r="51" spans="1:16" s="57" customFormat="1" ht="32.25" customHeight="1">
      <c r="A51" s="70" t="s">
        <v>56</v>
      </c>
      <c r="B51" s="63" t="s">
        <v>82</v>
      </c>
      <c r="C51" s="64" t="s">
        <v>57</v>
      </c>
      <c r="D51" s="65" t="s">
        <v>55</v>
      </c>
      <c r="E51" s="66"/>
      <c r="F51" s="67"/>
      <c r="G51" s="71"/>
      <c r="H51" s="69"/>
      <c r="I51" s="97"/>
      <c r="J51" s="61"/>
      <c r="K51" s="118"/>
      <c r="N51" s="60"/>
      <c r="O51" s="60"/>
      <c r="P51" s="60"/>
    </row>
    <row r="52" spans="1:16" s="57" customFormat="1" ht="30" customHeight="1">
      <c r="A52" s="62" t="s">
        <v>58</v>
      </c>
      <c r="B52" s="72" t="s">
        <v>29</v>
      </c>
      <c r="C52" s="64" t="s">
        <v>59</v>
      </c>
      <c r="D52" s="65" t="s">
        <v>1</v>
      </c>
      <c r="E52" s="66" t="s">
        <v>30</v>
      </c>
      <c r="F52" s="67">
        <v>4750</v>
      </c>
      <c r="G52" s="68"/>
      <c r="H52" s="69">
        <f>ROUND(G52*F52,2)</f>
        <v>0</v>
      </c>
      <c r="I52" s="97"/>
      <c r="J52" s="61"/>
      <c r="K52" s="118"/>
      <c r="N52" s="60"/>
      <c r="O52" s="60"/>
      <c r="P52" s="60"/>
    </row>
    <row r="53" spans="1:16" s="104" customFormat="1" ht="43.5" customHeight="1">
      <c r="A53" s="136" t="s">
        <v>31</v>
      </c>
      <c r="B53" s="101" t="s">
        <v>83</v>
      </c>
      <c r="C53" s="46" t="s">
        <v>32</v>
      </c>
      <c r="D53" s="47" t="s">
        <v>80</v>
      </c>
      <c r="E53" s="48" t="s">
        <v>26</v>
      </c>
      <c r="F53" s="49">
        <v>385</v>
      </c>
      <c r="G53" s="50"/>
      <c r="H53" s="51">
        <f>ROUND(G53*F53,2)</f>
        <v>0</v>
      </c>
      <c r="I53" s="134"/>
      <c r="K53" s="135"/>
      <c r="N53" s="103"/>
      <c r="O53" s="103"/>
      <c r="P53" s="103"/>
    </row>
    <row r="54" spans="1:11" s="79" customFormat="1" ht="36" customHeight="1">
      <c r="A54" s="92"/>
      <c r="B54" s="93"/>
      <c r="C54" s="26" t="s">
        <v>19</v>
      </c>
      <c r="D54" s="94"/>
      <c r="E54" s="98"/>
      <c r="F54" s="94"/>
      <c r="G54" s="92"/>
      <c r="H54" s="96"/>
      <c r="J54" s="116"/>
      <c r="K54" s="116"/>
    </row>
    <row r="55" spans="1:16" s="104" customFormat="1" ht="30" customHeight="1">
      <c r="A55" s="55" t="s">
        <v>35</v>
      </c>
      <c r="B55" s="101" t="s">
        <v>97</v>
      </c>
      <c r="C55" s="46" t="s">
        <v>36</v>
      </c>
      <c r="D55" s="47" t="s">
        <v>55</v>
      </c>
      <c r="E55" s="48"/>
      <c r="F55" s="49"/>
      <c r="G55" s="133"/>
      <c r="H55" s="51"/>
      <c r="I55" s="134"/>
      <c r="K55" s="135"/>
      <c r="N55" s="103"/>
      <c r="O55" s="103"/>
      <c r="P55" s="103"/>
    </row>
    <row r="56" spans="1:16" s="139" customFormat="1" ht="30" customHeight="1">
      <c r="A56" s="137" t="s">
        <v>37</v>
      </c>
      <c r="B56" s="72" t="s">
        <v>88</v>
      </c>
      <c r="C56" s="64" t="s">
        <v>38</v>
      </c>
      <c r="D56" s="65" t="s">
        <v>1</v>
      </c>
      <c r="E56" s="66" t="s">
        <v>28</v>
      </c>
      <c r="F56" s="67">
        <v>5130</v>
      </c>
      <c r="G56" s="68"/>
      <c r="H56" s="69">
        <f>ROUND(G56*F56,2)</f>
        <v>0</v>
      </c>
      <c r="I56" s="138"/>
      <c r="K56" s="140"/>
      <c r="N56" s="60"/>
      <c r="O56" s="60"/>
      <c r="P56" s="60"/>
    </row>
    <row r="57" spans="1:16" s="139" customFormat="1" ht="43.5" customHeight="1">
      <c r="A57" s="137" t="s">
        <v>89</v>
      </c>
      <c r="B57" s="63" t="s">
        <v>98</v>
      </c>
      <c r="C57" s="64" t="s">
        <v>90</v>
      </c>
      <c r="D57" s="65" t="s">
        <v>60</v>
      </c>
      <c r="E57" s="141"/>
      <c r="F57" s="67"/>
      <c r="G57" s="71"/>
      <c r="H57" s="69"/>
      <c r="I57" s="142"/>
      <c r="K57" s="140"/>
      <c r="N57" s="60"/>
      <c r="O57" s="60"/>
      <c r="P57" s="60"/>
    </row>
    <row r="58" spans="1:16" s="139" customFormat="1" ht="30" customHeight="1">
      <c r="A58" s="137" t="s">
        <v>91</v>
      </c>
      <c r="B58" s="72" t="s">
        <v>29</v>
      </c>
      <c r="C58" s="64" t="s">
        <v>92</v>
      </c>
      <c r="D58" s="65"/>
      <c r="E58" s="66"/>
      <c r="F58" s="67"/>
      <c r="G58" s="71"/>
      <c r="H58" s="69"/>
      <c r="I58" s="142"/>
      <c r="K58" s="140"/>
      <c r="N58" s="60"/>
      <c r="O58" s="60"/>
      <c r="P58" s="60"/>
    </row>
    <row r="59" spans="1:16" s="139" customFormat="1" ht="30" customHeight="1">
      <c r="A59" s="137" t="s">
        <v>93</v>
      </c>
      <c r="B59" s="143" t="s">
        <v>94</v>
      </c>
      <c r="C59" s="64" t="s">
        <v>95</v>
      </c>
      <c r="D59" s="65"/>
      <c r="E59" s="66" t="s">
        <v>30</v>
      </c>
      <c r="F59" s="67">
        <v>1300</v>
      </c>
      <c r="G59" s="100"/>
      <c r="H59" s="69">
        <f>ROUND(G59*F59,2)</f>
        <v>0</v>
      </c>
      <c r="I59" s="142"/>
      <c r="K59" s="140"/>
      <c r="N59" s="60"/>
      <c r="O59" s="60"/>
      <c r="P59" s="60"/>
    </row>
    <row r="60" spans="1:11" s="34" customFormat="1" ht="30" customHeight="1" thickBot="1">
      <c r="A60" s="33"/>
      <c r="B60" s="30" t="str">
        <f>B48</f>
        <v>G</v>
      </c>
      <c r="C60" s="160" t="str">
        <f>C48</f>
        <v>Cloutier Drive (Asphalt Replacement)</v>
      </c>
      <c r="D60" s="161"/>
      <c r="E60" s="161"/>
      <c r="F60" s="162"/>
      <c r="G60" s="38" t="s">
        <v>16</v>
      </c>
      <c r="H60" s="39">
        <f>SUM(H48:H59)</f>
        <v>0</v>
      </c>
      <c r="J60" s="121"/>
      <c r="K60" s="121"/>
    </row>
    <row r="61" spans="1:11" s="34" customFormat="1" ht="30" customHeight="1" thickTop="1">
      <c r="A61" s="36"/>
      <c r="B61" s="31" t="s">
        <v>78</v>
      </c>
      <c r="C61" s="165" t="s">
        <v>64</v>
      </c>
      <c r="D61" s="166"/>
      <c r="E61" s="132"/>
      <c r="F61" s="131"/>
      <c r="G61" s="36"/>
      <c r="H61" s="37"/>
      <c r="J61" s="121"/>
      <c r="K61" s="121"/>
    </row>
    <row r="62" spans="1:11" ht="36" customHeight="1">
      <c r="A62" s="11"/>
      <c r="B62" s="8"/>
      <c r="C62" s="25" t="s">
        <v>18</v>
      </c>
      <c r="D62" s="5"/>
      <c r="E62" s="4" t="s">
        <v>1</v>
      </c>
      <c r="F62" s="4" t="s">
        <v>1</v>
      </c>
      <c r="G62" s="11" t="s">
        <v>1</v>
      </c>
      <c r="H62" s="14"/>
      <c r="J62" s="54"/>
      <c r="K62" s="54"/>
    </row>
    <row r="63" spans="1:16" s="57" customFormat="1" ht="30" customHeight="1">
      <c r="A63" s="62" t="s">
        <v>52</v>
      </c>
      <c r="B63" s="63" t="s">
        <v>84</v>
      </c>
      <c r="C63" s="64" t="s">
        <v>54</v>
      </c>
      <c r="D63" s="65" t="s">
        <v>55</v>
      </c>
      <c r="E63" s="66" t="s">
        <v>26</v>
      </c>
      <c r="F63" s="67">
        <v>195</v>
      </c>
      <c r="G63" s="68"/>
      <c r="H63" s="69">
        <f>ROUND(G63*F63,2)</f>
        <v>0</v>
      </c>
      <c r="I63" s="97"/>
      <c r="J63" s="61"/>
      <c r="K63" s="118"/>
      <c r="L63" s="58"/>
      <c r="M63" s="59"/>
      <c r="N63" s="60"/>
      <c r="O63" s="60"/>
      <c r="P63" s="60"/>
    </row>
    <row r="64" spans="1:16" s="57" customFormat="1" ht="32.25" customHeight="1">
      <c r="A64" s="70" t="s">
        <v>56</v>
      </c>
      <c r="B64" s="63" t="s">
        <v>85</v>
      </c>
      <c r="C64" s="64" t="s">
        <v>57</v>
      </c>
      <c r="D64" s="65" t="s">
        <v>55</v>
      </c>
      <c r="E64" s="66"/>
      <c r="F64" s="67"/>
      <c r="G64" s="71"/>
      <c r="H64" s="69"/>
      <c r="I64" s="97"/>
      <c r="J64" s="61"/>
      <c r="K64" s="118"/>
      <c r="N64" s="60"/>
      <c r="O64" s="60"/>
      <c r="P64" s="60"/>
    </row>
    <row r="65" spans="1:16" s="57" customFormat="1" ht="30" customHeight="1">
      <c r="A65" s="62" t="s">
        <v>58</v>
      </c>
      <c r="B65" s="72" t="s">
        <v>29</v>
      </c>
      <c r="C65" s="64" t="s">
        <v>59</v>
      </c>
      <c r="D65" s="65" t="s">
        <v>1</v>
      </c>
      <c r="E65" s="66" t="s">
        <v>30</v>
      </c>
      <c r="F65" s="67">
        <v>450</v>
      </c>
      <c r="G65" s="68"/>
      <c r="H65" s="69">
        <f>ROUND(G65*F65,2)</f>
        <v>0</v>
      </c>
      <c r="I65" s="97"/>
      <c r="J65" s="61"/>
      <c r="K65" s="118"/>
      <c r="N65" s="60"/>
      <c r="O65" s="60"/>
      <c r="P65" s="60"/>
    </row>
    <row r="66" spans="1:11" s="79" customFormat="1" ht="36" customHeight="1">
      <c r="A66" s="92"/>
      <c r="B66" s="93"/>
      <c r="C66" s="26" t="s">
        <v>19</v>
      </c>
      <c r="D66" s="94"/>
      <c r="E66" s="98"/>
      <c r="F66" s="94"/>
      <c r="G66" s="92"/>
      <c r="H66" s="96"/>
      <c r="J66" s="116"/>
      <c r="K66" s="116"/>
    </row>
    <row r="67" spans="1:16" s="102" customFormat="1" ht="30" customHeight="1">
      <c r="A67" s="55" t="s">
        <v>73</v>
      </c>
      <c r="B67" s="101" t="s">
        <v>86</v>
      </c>
      <c r="C67" s="46" t="s">
        <v>74</v>
      </c>
      <c r="D67" s="47" t="s">
        <v>60</v>
      </c>
      <c r="E67" s="48" t="s">
        <v>28</v>
      </c>
      <c r="F67" s="105">
        <v>450</v>
      </c>
      <c r="G67" s="52"/>
      <c r="H67" s="106">
        <f>ROUND(G67*F67,2)</f>
        <v>0</v>
      </c>
      <c r="I67" s="53"/>
      <c r="J67" s="119"/>
      <c r="K67" s="120"/>
      <c r="N67" s="103"/>
      <c r="O67" s="103"/>
      <c r="P67" s="103"/>
    </row>
    <row r="68" spans="1:11" s="34" customFormat="1" ht="30" customHeight="1" thickBot="1">
      <c r="A68" s="33"/>
      <c r="B68" s="30" t="str">
        <f>B61</f>
        <v>H</v>
      </c>
      <c r="C68" s="160" t="str">
        <f>C61</f>
        <v>Victoria Crescent (Asphalt Replacement)</v>
      </c>
      <c r="D68" s="161"/>
      <c r="E68" s="161"/>
      <c r="F68" s="162"/>
      <c r="G68" s="38" t="s">
        <v>16</v>
      </c>
      <c r="H68" s="39">
        <f>SUM(H61:H67)</f>
        <v>0</v>
      </c>
      <c r="J68" s="121"/>
      <c r="K68" s="121"/>
    </row>
    <row r="69" spans="1:11" ht="36" customHeight="1" thickBot="1" thickTop="1">
      <c r="A69" s="43"/>
      <c r="B69" s="147"/>
      <c r="C69" s="9" t="s">
        <v>17</v>
      </c>
      <c r="D69" s="17"/>
      <c r="E69" s="1"/>
      <c r="F69" s="1"/>
      <c r="G69" s="144"/>
      <c r="H69" s="145"/>
      <c r="J69" s="54"/>
      <c r="K69" s="54"/>
    </row>
    <row r="70" spans="1:11" ht="30" customHeight="1" thickBot="1" thickTop="1">
      <c r="A70" s="12"/>
      <c r="B70" s="146" t="str">
        <f>B6</f>
        <v>A</v>
      </c>
      <c r="C70" s="151" t="str">
        <f>C6</f>
        <v>Ravelston Ave W (Asphalt Replacement)</v>
      </c>
      <c r="D70" s="152"/>
      <c r="E70" s="152"/>
      <c r="F70" s="153"/>
      <c r="G70" s="15" t="s">
        <v>16</v>
      </c>
      <c r="H70" s="15">
        <f>H13</f>
        <v>0</v>
      </c>
      <c r="J70" s="54"/>
      <c r="K70" s="54"/>
    </row>
    <row r="71" spans="1:11" ht="30" customHeight="1" thickBot="1" thickTop="1">
      <c r="A71" s="12"/>
      <c r="B71" s="30" t="str">
        <f>B14</f>
        <v>B</v>
      </c>
      <c r="C71" s="151" t="str">
        <f>C14</f>
        <v>Ravelston Ave W (Gravel Road Grading)</v>
      </c>
      <c r="D71" s="152"/>
      <c r="E71" s="152"/>
      <c r="F71" s="153"/>
      <c r="G71" s="12" t="s">
        <v>16</v>
      </c>
      <c r="H71" s="12">
        <f>H19</f>
        <v>0</v>
      </c>
      <c r="J71" s="54"/>
      <c r="K71" s="54"/>
    </row>
    <row r="72" spans="1:11" ht="30" customHeight="1" thickBot="1" thickTop="1">
      <c r="A72" s="12"/>
      <c r="B72" s="30" t="str">
        <f>B20</f>
        <v>C</v>
      </c>
      <c r="C72" s="151" t="str">
        <f>C20</f>
        <v>Ravelston Ave W (Chip Seal Coat)</v>
      </c>
      <c r="D72" s="152"/>
      <c r="E72" s="152"/>
      <c r="F72" s="153"/>
      <c r="G72" s="12" t="s">
        <v>16</v>
      </c>
      <c r="H72" s="12">
        <f>H26</f>
        <v>0</v>
      </c>
      <c r="J72" s="54"/>
      <c r="K72" s="54"/>
    </row>
    <row r="73" spans="1:11" ht="30" customHeight="1" thickBot="1" thickTop="1">
      <c r="A73" s="12"/>
      <c r="B73" s="30" t="str">
        <f>B27</f>
        <v>D</v>
      </c>
      <c r="C73" s="151" t="str">
        <f>C27</f>
        <v>Peguis Street (Chip Seal Coat)</v>
      </c>
      <c r="D73" s="152"/>
      <c r="E73" s="152"/>
      <c r="F73" s="153"/>
      <c r="G73" s="12" t="s">
        <v>16</v>
      </c>
      <c r="H73" s="12">
        <f>H33</f>
        <v>0</v>
      </c>
      <c r="J73" s="54"/>
      <c r="K73" s="54"/>
    </row>
    <row r="74" spans="1:11" ht="30" customHeight="1" thickBot="1" thickTop="1">
      <c r="A74" s="20"/>
      <c r="B74" s="30" t="str">
        <f>B34</f>
        <v>E</v>
      </c>
      <c r="C74" s="151" t="str">
        <f>C34</f>
        <v>Forbes Road (Grading)</v>
      </c>
      <c r="D74" s="152"/>
      <c r="E74" s="152"/>
      <c r="F74" s="153"/>
      <c r="G74" s="20" t="s">
        <v>16</v>
      </c>
      <c r="H74" s="20">
        <f>H38</f>
        <v>0</v>
      </c>
      <c r="J74" s="54"/>
      <c r="K74" s="54"/>
    </row>
    <row r="75" spans="1:11" ht="30" customHeight="1" thickBot="1" thickTop="1">
      <c r="A75" s="15"/>
      <c r="B75" s="45" t="str">
        <f>B39</f>
        <v>F</v>
      </c>
      <c r="C75" s="148" t="str">
        <f>C39</f>
        <v>Christie Road (Chip Seal Coat)</v>
      </c>
      <c r="D75" s="149"/>
      <c r="E75" s="149"/>
      <c r="F75" s="150"/>
      <c r="G75" s="15" t="s">
        <v>16</v>
      </c>
      <c r="H75" s="15">
        <f>H47</f>
        <v>0</v>
      </c>
      <c r="J75" s="54"/>
      <c r="K75" s="54"/>
    </row>
    <row r="76" spans="1:11" ht="30" customHeight="1" thickBot="1" thickTop="1">
      <c r="A76" s="15"/>
      <c r="B76" s="45" t="str">
        <f>B48</f>
        <v>G</v>
      </c>
      <c r="C76" s="148" t="str">
        <f>C48</f>
        <v>Cloutier Drive (Asphalt Replacement)</v>
      </c>
      <c r="D76" s="149"/>
      <c r="E76" s="149"/>
      <c r="F76" s="150"/>
      <c r="G76" s="15" t="s">
        <v>16</v>
      </c>
      <c r="H76" s="15">
        <f>H60</f>
        <v>0</v>
      </c>
      <c r="J76" s="54"/>
      <c r="K76" s="54"/>
    </row>
    <row r="77" spans="1:11" ht="30" customHeight="1" thickBot="1" thickTop="1">
      <c r="A77" s="15"/>
      <c r="B77" s="45" t="str">
        <f>B61</f>
        <v>H</v>
      </c>
      <c r="C77" s="148" t="str">
        <f>C61</f>
        <v>Victoria Crescent (Asphalt Replacement)</v>
      </c>
      <c r="D77" s="149"/>
      <c r="E77" s="149"/>
      <c r="F77" s="150"/>
      <c r="G77" s="15" t="s">
        <v>16</v>
      </c>
      <c r="H77" s="15">
        <f>H68</f>
        <v>0</v>
      </c>
      <c r="J77" s="54"/>
      <c r="K77" s="54"/>
    </row>
    <row r="78" spans="1:11" s="29" customFormat="1" ht="37.5" customHeight="1" thickTop="1">
      <c r="A78" s="11"/>
      <c r="B78" s="163" t="s">
        <v>24</v>
      </c>
      <c r="C78" s="164"/>
      <c r="D78" s="164"/>
      <c r="E78" s="164"/>
      <c r="F78" s="164"/>
      <c r="G78" s="154">
        <f>SUM(H70:H77)</f>
        <v>0</v>
      </c>
      <c r="H78" s="155"/>
      <c r="J78" s="109"/>
      <c r="K78" s="109"/>
    </row>
    <row r="79" spans="1:8" ht="37.5" customHeight="1">
      <c r="A79" s="11"/>
      <c r="B79" s="156" t="s">
        <v>22</v>
      </c>
      <c r="C79" s="157"/>
      <c r="D79" s="157"/>
      <c r="E79" s="157"/>
      <c r="F79" s="157"/>
      <c r="G79" s="157"/>
      <c r="H79" s="158"/>
    </row>
    <row r="80" spans="1:8" ht="37.5" customHeight="1">
      <c r="A80" s="11"/>
      <c r="B80" s="159" t="s">
        <v>23</v>
      </c>
      <c r="C80" s="157"/>
      <c r="D80" s="157"/>
      <c r="E80" s="157"/>
      <c r="F80" s="157"/>
      <c r="G80" s="157"/>
      <c r="H80" s="158"/>
    </row>
    <row r="81" spans="1:8" ht="15.75" customHeight="1">
      <c r="A81" s="44"/>
      <c r="B81" s="40"/>
      <c r="C81" s="41"/>
      <c r="D81" s="42"/>
      <c r="E81" s="41"/>
      <c r="F81" s="41"/>
      <c r="G81" s="18"/>
      <c r="H81" s="19"/>
    </row>
  </sheetData>
  <sheetProtection password="CC47" sheet="1" objects="1" scenarios="1" selectLockedCells="1"/>
  <mergeCells count="21">
    <mergeCell ref="C13:F13"/>
    <mergeCell ref="C38:F38"/>
    <mergeCell ref="C26:F26"/>
    <mergeCell ref="C19:F19"/>
    <mergeCell ref="G78:H78"/>
    <mergeCell ref="B79:H79"/>
    <mergeCell ref="B80:H80"/>
    <mergeCell ref="C33:F33"/>
    <mergeCell ref="B78:F78"/>
    <mergeCell ref="C47:F47"/>
    <mergeCell ref="C60:F60"/>
    <mergeCell ref="C61:D61"/>
    <mergeCell ref="C68:F68"/>
    <mergeCell ref="C76:F76"/>
    <mergeCell ref="C77:F77"/>
    <mergeCell ref="C75:F75"/>
    <mergeCell ref="C70:F70"/>
    <mergeCell ref="C73:F73"/>
    <mergeCell ref="C74:F74"/>
    <mergeCell ref="C71:F71"/>
    <mergeCell ref="C72:F72"/>
  </mergeCells>
  <conditionalFormatting sqref="D29:D30 D8:D10 D36:D37 D67 D41:D42 D50:D53 D63:D65 D12 D22:D23 D16:D18 D44:D45 D55:D59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 G37 G67 G52:G53 G32 G50 G18 G63 G65 G45:G46 G10 G29:G30 G41:G42 G12 G22:G23 G25 G16 G56 G59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9 G51 G64 G36 G17 G44 G55 G57:G5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292-2010 Addendum 1 
&amp;XTemplate Version: C420091214 - RW&amp;R&amp;10Bid Submission
Page &amp;P+3 of 10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April 27 
File Size 42496
Checked by: lwballard
File Size: 33,280
Date: April 16, 2010, 2:52:32 p.m.</dc:description>
  <cp:lastModifiedBy>hpheifer</cp:lastModifiedBy>
  <cp:lastPrinted>2010-04-27T18:45:25Z</cp:lastPrinted>
  <dcterms:created xsi:type="dcterms:W3CDTF">1999-03-31T15:44:33Z</dcterms:created>
  <dcterms:modified xsi:type="dcterms:W3CDTF">2010-04-27T18:45:36Z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