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6" yWindow="108" windowWidth="9600" windowHeight="10572" activeTab="0"/>
  </bookViews>
  <sheets>
    <sheet name="FORM B - PRICES W PROV FUND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'[1]FORM B; PRICES'!#REF!</definedName>
    <definedName name="PAGE1OF13" localSheetId="0">'FORM B - PRICES W PROV FUND'!#REF!</definedName>
    <definedName name="PAGE1OF13">'[1]FORM B; PRICES'!#REF!</definedName>
    <definedName name="_xlnm.Print_Area" localSheetId="0">'FORM B - PRICES W PROV FUND'!$B$1:$H$366</definedName>
    <definedName name="_xlnm.Print_Titles" localSheetId="0">'FORM B - PRICES W PROV FUND'!$1:$6</definedName>
    <definedName name="TEMP" localSheetId="0">'FORM B - PRICES W PROV FUND'!#REF!</definedName>
    <definedName name="TEMP">'[1]FORM B; PRICES'!#REF!</definedName>
    <definedName name="TENDERNO.181-" localSheetId="0">'FORM B - PRICES W PROV FUND'!#REF!</definedName>
    <definedName name="TENDERNO.181-">'[1]FORM B; PRICES'!#REF!</definedName>
    <definedName name="TENDERSUBMISSI" localSheetId="0">'FORM B - PRICES W PROV FUND'!#REF!</definedName>
    <definedName name="TENDERSUBMISSI">'[1]FORM B; PRICES'!#REF!</definedName>
    <definedName name="TESTHEAD" localSheetId="0">'FORM B - PRICES W PROV FUND'!#REF!</definedName>
    <definedName name="TESTHEAD">'[1]FORM B; PRICES'!#REF!</definedName>
    <definedName name="XEVERYTHING" localSheetId="0">'FORM B - PRICES W PROV FUND'!$B$1:$IV$33</definedName>
    <definedName name="XEverything">#REF!</definedName>
    <definedName name="XITEMS" localSheetId="0">'FORM B - PRICES W PROV FUND'!$B$7:$IV$33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<sst xmlns="http://schemas.openxmlformats.org/spreadsheetml/2006/main" count="1372" uniqueCount="524">
  <si>
    <t>E050A</t>
  </si>
  <si>
    <t>Catch Basin Cleaning</t>
  </si>
  <si>
    <t>CW 2140-R3</t>
  </si>
  <si>
    <t>CW 3135-R1</t>
  </si>
  <si>
    <t xml:space="preserve">CW 3230-R7
</t>
  </si>
  <si>
    <t xml:space="preserve">CW 3235-R9  </t>
  </si>
  <si>
    <t xml:space="preserve">CW 3325-R5  </t>
  </si>
  <si>
    <t>100 mm Sidewalk</t>
  </si>
  <si>
    <t>CW 2130-R12</t>
  </si>
  <si>
    <t>CW 3120-R4</t>
  </si>
  <si>
    <t>CW 3210-R7</t>
  </si>
  <si>
    <t>CW 3510-R9</t>
  </si>
  <si>
    <t>C051</t>
  </si>
  <si>
    <t>C052</t>
  </si>
  <si>
    <t>C055</t>
  </si>
  <si>
    <t>D</t>
  </si>
  <si>
    <t>E009</t>
  </si>
  <si>
    <t>E010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</si>
  <si>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</si>
  <si>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</si>
  <si>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</si>
  <si>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</si>
  <si>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</si>
  <si>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</si>
  <si>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</si>
  <si>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</si>
  <si>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</si>
  <si>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</si>
  <si>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</si>
  <si>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</si>
  <si>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</si>
  <si>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</si>
  <si>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</si>
  <si>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</si>
  <si>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</si>
  <si>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</si>
  <si>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</si>
  <si>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</si>
  <si>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</si>
  <si>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F015</t>
  </si>
  <si>
    <t>Sub-Grade Compaction</t>
  </si>
  <si>
    <t>Pavement Repair Fabric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</si>
  <si>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</si>
  <si>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</si>
  <si>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</si>
  <si>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</si>
  <si>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</si>
  <si>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</si>
  <si>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</si>
  <si>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</si>
  <si>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</si>
  <si>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</si>
  <si>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</si>
  <si>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</si>
  <si>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</si>
  <si>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</si>
  <si>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</si>
  <si>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</si>
  <si>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</si>
  <si>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</si>
  <si>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</si>
  <si>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</si>
  <si>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</si>
  <si>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</si>
  <si>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</si>
  <si>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</si>
  <si>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</si>
  <si>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</si>
  <si>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</si>
  <si>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</si>
  <si>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</si>
  <si>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</si>
  <si>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</si>
  <si>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</si>
  <si>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</si>
  <si>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</si>
  <si>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</si>
  <si>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</si>
  <si>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</si>
  <si>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</si>
  <si>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</si>
  <si>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</si>
  <si>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</si>
  <si>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</si>
  <si>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</si>
  <si>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</si>
  <si>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</si>
  <si>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</si>
  <si>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</si>
  <si>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</si>
  <si>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</si>
  <si>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</si>
  <si>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</si>
  <si>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</si>
  <si>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</si>
  <si>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</si>
  <si>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</si>
  <si>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</si>
  <si>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</si>
  <si>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</si>
  <si>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</si>
  <si>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</si>
  <si>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</si>
  <si>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</si>
  <si>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</si>
  <si>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</si>
  <si>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</si>
  <si>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</si>
  <si>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</si>
  <si>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</si>
  <si>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</si>
  <si>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</si>
  <si>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</si>
  <si>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</si>
  <si>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</si>
  <si>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</si>
  <si>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</si>
  <si>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</si>
  <si>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</si>
  <si>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</si>
  <si>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</si>
  <si>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</si>
  <si>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</si>
  <si>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</si>
  <si>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</si>
  <si>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</si>
  <si>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</si>
  <si>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</si>
  <si>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</si>
  <si>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</si>
  <si>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</si>
  <si>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</si>
  <si>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</si>
  <si>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</si>
  <si>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</si>
  <si>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</si>
  <si>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</si>
  <si>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</si>
  <si>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</si>
  <si>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</si>
  <si>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</si>
  <si>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</si>
  <si>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</si>
  <si>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</si>
  <si>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</si>
  <si>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</si>
  <si>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</si>
  <si>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</si>
  <si>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</si>
  <si>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</si>
  <si>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</si>
  <si>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</si>
  <si>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</si>
  <si>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</si>
  <si>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A019</t>
  </si>
  <si>
    <t>A022</t>
  </si>
  <si>
    <t>B003</t>
  </si>
  <si>
    <t>B004</t>
  </si>
  <si>
    <t>B011</t>
  </si>
  <si>
    <t>B014</t>
  </si>
  <si>
    <t>B017</t>
  </si>
  <si>
    <t>B026</t>
  </si>
  <si>
    <t>B027</t>
  </si>
  <si>
    <t>B029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</si>
  <si>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</si>
  <si>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</si>
  <si>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</si>
  <si>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</si>
  <si>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</si>
  <si>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</si>
  <si>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</si>
  <si>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</si>
  <si>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</si>
  <si>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</si>
  <si>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</si>
  <si>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</si>
  <si>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</si>
  <si>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</si>
  <si>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</si>
  <si>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</si>
  <si>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</si>
  <si>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</si>
  <si>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</si>
  <si>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</si>
  <si>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</si>
  <si>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</si>
  <si>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</si>
  <si>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</si>
  <si>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</si>
  <si>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</si>
  <si>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</si>
  <si>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</si>
  <si>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</si>
  <si>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</si>
  <si>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</si>
  <si>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</si>
  <si>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</si>
  <si>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</si>
  <si>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</si>
  <si>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</si>
  <si>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</si>
  <si>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</si>
  <si>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</si>
  <si>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</si>
  <si>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</si>
  <si>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C029</t>
  </si>
  <si>
    <t>C035</t>
  </si>
  <si>
    <t>C046</t>
  </si>
  <si>
    <t>SD-228A</t>
  </si>
  <si>
    <t>SD-203B</t>
  </si>
  <si>
    <t>Mountable Curb</t>
  </si>
  <si>
    <t xml:space="preserve">Construction of Asphaltic Concrete Pavements 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</si>
  <si>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</si>
  <si>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</si>
  <si>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</si>
  <si>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</si>
  <si>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</si>
  <si>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</si>
  <si>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>SD-023</t>
  </si>
  <si>
    <t>Sewer Service</t>
  </si>
  <si>
    <t>Sewer Service Risers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</si>
  <si>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</si>
  <si>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</si>
  <si>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</si>
  <si>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</si>
  <si>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E046</t>
  </si>
  <si>
    <t>E051</t>
  </si>
  <si>
    <t>A003</t>
  </si>
  <si>
    <t>B002</t>
  </si>
  <si>
    <t>D.1</t>
  </si>
  <si>
    <t>B.26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</si>
  <si>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</si>
  <si>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</si>
  <si>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</si>
  <si>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</si>
  <si>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</si>
  <si>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</si>
  <si>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</si>
  <si>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</si>
  <si>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</si>
  <si>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</si>
  <si>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</si>
  <si>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</si>
  <si>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</si>
  <si>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</si>
  <si>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A.21</t>
  </si>
  <si>
    <t>A.22</t>
  </si>
  <si>
    <t>A.23</t>
  </si>
  <si>
    <t>A.24</t>
  </si>
  <si>
    <t>A.25</t>
  </si>
  <si>
    <t>C034</t>
  </si>
  <si>
    <t>C037</t>
  </si>
  <si>
    <t>D006</t>
  </si>
  <si>
    <t>B206</t>
  </si>
  <si>
    <t>Slab Replacement - Early Opening (72 hour)</t>
  </si>
  <si>
    <t>SD-203A</t>
  </si>
  <si>
    <t>E12</t>
  </si>
  <si>
    <t>vert m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</si>
  <si>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</si>
  <si>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</si>
  <si>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</si>
  <si>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</si>
  <si>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</si>
  <si>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</si>
  <si>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</si>
  <si>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</si>
  <si>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</si>
  <si>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</si>
  <si>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</si>
  <si>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Adjustment of Curb and Gutter Inlet Frames</t>
  </si>
  <si>
    <t>B125A</t>
  </si>
  <si>
    <t>B.29</t>
  </si>
  <si>
    <t>E007A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</si>
  <si>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</si>
  <si>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</si>
  <si>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</si>
  <si>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</si>
  <si>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</si>
  <si>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</si>
  <si>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</si>
  <si>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</si>
  <si>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</si>
  <si>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</si>
  <si>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</si>
  <si>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</si>
  <si>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</si>
  <si>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</si>
  <si>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</si>
  <si>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</si>
  <si>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</si>
  <si>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</si>
  <si>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</si>
  <si>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</si>
  <si>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3 m to 30 m</t>
  </si>
  <si>
    <t>SD-229C,D</t>
  </si>
  <si>
    <t>Type IA</t>
  </si>
  <si>
    <t>ROADWORK - NEW CONSTRUCTION</t>
  </si>
  <si>
    <t>SD-229C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</si>
  <si>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</si>
  <si>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</si>
  <si>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</si>
  <si>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</si>
  <si>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</si>
  <si>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</si>
  <si>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</si>
  <si>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</si>
  <si>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</si>
  <si>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</si>
  <si>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</si>
  <si>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</si>
  <si>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</si>
  <si>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</si>
  <si>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</si>
  <si>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</si>
  <si>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B091-72</t>
  </si>
  <si>
    <t>B093-72</t>
  </si>
  <si>
    <t>B107i</t>
  </si>
  <si>
    <t>B114rl</t>
  </si>
  <si>
    <t>B118rl</t>
  </si>
  <si>
    <t>B119rl</t>
  </si>
  <si>
    <t>B120rl</t>
  </si>
  <si>
    <t>B121rl</t>
  </si>
  <si>
    <t>B126r</t>
  </si>
  <si>
    <t>B130r</t>
  </si>
  <si>
    <t>B135i</t>
  </si>
  <si>
    <t>B137i</t>
  </si>
  <si>
    <t>B139i</t>
  </si>
  <si>
    <t>B140i</t>
  </si>
  <si>
    <t>B154rl</t>
  </si>
  <si>
    <t>B155rl</t>
  </si>
  <si>
    <t>B157rl</t>
  </si>
  <si>
    <t>B167rl</t>
  </si>
  <si>
    <t>B184rl</t>
  </si>
  <si>
    <t>CW 3310-R14</t>
  </si>
  <si>
    <t>B219</t>
  </si>
  <si>
    <t>B.30</t>
  </si>
  <si>
    <t>100 mm Concrete Sidewalk</t>
  </si>
  <si>
    <t>Longitudinal Joint &amp; Crack Filling ( &gt; 25 mm in width )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</si>
  <si>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</si>
  <si>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</si>
  <si>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</si>
  <si>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</si>
  <si>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</si>
  <si>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</si>
  <si>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</si>
  <si>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</si>
  <si>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</si>
  <si>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Detectable Warning Surface Tiles</t>
  </si>
  <si>
    <t>B221</t>
  </si>
  <si>
    <t>A.29</t>
  </si>
  <si>
    <t>B111i</t>
  </si>
  <si>
    <t>CW 3110-R17</t>
  </si>
  <si>
    <t>Construction of  Curb Ramp (8-12 mm ht, Integral)</t>
  </si>
  <si>
    <t>2013 LOCAL STREET RENEWAL PROGRAM:  DOMINION STREET, FAIRLANE AVENUE AND GARTON AVENUE</t>
  </si>
  <si>
    <t>(SEE B8)</t>
  </si>
  <si>
    <t>UNIT PRICES</t>
  </si>
  <si>
    <t>SPEC.</t>
  </si>
  <si>
    <t>APPROX.</t>
  </si>
  <si>
    <t>REF.</t>
  </si>
  <si>
    <t>QUANTITY</t>
  </si>
  <si>
    <t>PART 1:  CITY FUNDED WORK</t>
  </si>
  <si>
    <t>CONCRETE RECONSTRUCTION:  DOMINION STREET - WELLINGTON AVENUE TO SARGENT AVENUE</t>
  </si>
  <si>
    <t>CW 3130-R4</t>
  </si>
  <si>
    <t>ROADWORKS - REMOVALS / RENEWALS</t>
  </si>
  <si>
    <t>A.8</t>
  </si>
  <si>
    <t>CW 3230-R7</t>
  </si>
  <si>
    <t>CW 3235-R9</t>
  </si>
  <si>
    <t xml:space="preserve">b) 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</si>
  <si>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</si>
  <si>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t>CW 3240-R10</t>
  </si>
  <si>
    <t>Barrier (150 mm reveal ht, Dowelled)</t>
  </si>
  <si>
    <t>Modified Barrier (150 mm reveal ht, Dowelled)</t>
  </si>
  <si>
    <t>Curb Ramp (10-15 mm reveal ht, Integral)</t>
  </si>
  <si>
    <t>610 mm x 1220 mm</t>
  </si>
  <si>
    <t>CW  3326</t>
  </si>
  <si>
    <t xml:space="preserve">Construction of 150 mm Concrete Pavement (Reinforced) "Slip Form Paving" </t>
  </si>
  <si>
    <t xml:space="preserve">Construction of 200 mm Concrete Pavement  72 hour (Reinforced) </t>
  </si>
  <si>
    <t xml:space="preserve">Construction of 150 mm Concrete Pavement 72 hour (Reinforced) "Slip Form Paving" </t>
  </si>
  <si>
    <t>Construction of Barrier (180 mm ht, Separate)</t>
  </si>
  <si>
    <t>Construction of Modified Barrier (180 mm ht, Integral)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</si>
  <si>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</si>
  <si>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t>CW 3410-R9</t>
  </si>
  <si>
    <t>Supplying and Placing Joint Curing Compound</t>
  </si>
  <si>
    <t>SD-024, 1800 mm deep</t>
  </si>
  <si>
    <t>250 mm, PVC LDS</t>
  </si>
  <si>
    <t>In a Trench, Class B Sand Bedding, Class 2 Backfill</t>
  </si>
  <si>
    <t>250 mm PVC Connecting Pipe</t>
  </si>
  <si>
    <t>Connecting to 300 mm  (Cement) Sewer</t>
  </si>
  <si>
    <t>Connecting to 350 mm  (Asbestos Cement) Sewer</t>
  </si>
  <si>
    <t>Connecting to 450 mm  (Asbestos Cement) Sewer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</si>
  <si>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</si>
  <si>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A.28</t>
  </si>
  <si>
    <t>Abandoning Existing Sewer Service Under Pavement</t>
  </si>
  <si>
    <t>CW2130-R12</t>
  </si>
  <si>
    <t xml:space="preserve">250 mm </t>
  </si>
  <si>
    <t>A.30</t>
  </si>
  <si>
    <t>A.31</t>
  </si>
  <si>
    <t>A.32</t>
  </si>
  <si>
    <t>A.33</t>
  </si>
  <si>
    <t>A.34</t>
  </si>
  <si>
    <t>A.35</t>
  </si>
  <si>
    <t>A.36</t>
  </si>
  <si>
    <t>Sub-Total:</t>
  </si>
  <si>
    <t>REHABILITATION:  FAIRLANE AVENUE - BUCHANAN BOULEVARD TO GOSWELL ROAD</t>
  </si>
  <si>
    <t>Imported Fill Material</t>
  </si>
  <si>
    <r>
      <t xml:space="preserve">ROADWORKS - REMOVALS / RENEWALS </t>
    </r>
    <r>
      <rPr>
        <sz val="12"/>
        <color indexed="8"/>
        <rFont val="Arial"/>
        <family val="2"/>
      </rPr>
      <t>(Cont'd)</t>
    </r>
  </si>
  <si>
    <t>Barrier (150 mm reveal ht, Separate)</t>
  </si>
  <si>
    <t>CW 3240-R10 &amp; E14.</t>
  </si>
  <si>
    <t>E10.</t>
  </si>
  <si>
    <r>
      <t xml:space="preserve">ROADWORK - NEW CONSTRUCTION </t>
    </r>
    <r>
      <rPr>
        <sz val="12"/>
        <color indexed="8"/>
        <rFont val="Arial"/>
        <family val="2"/>
      </rPr>
      <t>(Cont'd)</t>
    </r>
  </si>
  <si>
    <t>Construction of 150 mm Concrete Pavement for Early Opening 72 hour (Reinforced)</t>
  </si>
  <si>
    <t>Catch Basin</t>
  </si>
  <si>
    <t>SD-024, 1200 mm deep</t>
  </si>
  <si>
    <t>Remove and Replace Existing Catch Basin</t>
  </si>
  <si>
    <t>250 mm Catch Basin Lead</t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</si>
  <si>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</si>
  <si>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200 mm / 250 mm</t>
  </si>
  <si>
    <t>Remove Existing Catch Basins</t>
  </si>
  <si>
    <t>B.31</t>
  </si>
  <si>
    <t>B.32</t>
  </si>
  <si>
    <t>B.33</t>
  </si>
  <si>
    <t>B.34</t>
  </si>
  <si>
    <t>B.35</t>
  </si>
  <si>
    <t>B.36</t>
  </si>
  <si>
    <t>REHABILITATION:  GARTON AVENUE - KING EDWARD STREET TO INKSTER GARDEN DRIVE</t>
  </si>
  <si>
    <t>C.13</t>
  </si>
  <si>
    <t>C.14</t>
  </si>
  <si>
    <t>C.15</t>
  </si>
  <si>
    <t>Modified Barrier (150 mm reveal ht, Integral)</t>
  </si>
  <si>
    <t>C.16</t>
  </si>
  <si>
    <t>C.17</t>
  </si>
  <si>
    <t>C.18</t>
  </si>
  <si>
    <t>C.19</t>
  </si>
  <si>
    <t>Construction of 200 mm Concrete Pavement for Early Opening 72 hour (Reinforced)</t>
  </si>
  <si>
    <t>C.20</t>
  </si>
  <si>
    <t>C.21</t>
  </si>
  <si>
    <t>C.22</t>
  </si>
  <si>
    <t>Replacing Existing Manhole and Catch Basin Frames &amp; Covers</t>
  </si>
  <si>
    <t>C.23</t>
  </si>
  <si>
    <t>C.24</t>
  </si>
  <si>
    <t>C.25</t>
  </si>
  <si>
    <t>C.26</t>
  </si>
  <si>
    <t>C.27</t>
  </si>
  <si>
    <r>
      <t xml:space="preserve">ADJUSTMENTS </t>
    </r>
    <r>
      <rPr>
        <sz val="12"/>
        <color indexed="8"/>
        <rFont val="Arial"/>
        <family val="2"/>
      </rPr>
      <t>(Cont'd)</t>
    </r>
  </si>
  <si>
    <t>C.28</t>
  </si>
  <si>
    <t>C.29</t>
  </si>
  <si>
    <t>C.30</t>
  </si>
  <si>
    <t>C.31</t>
  </si>
  <si>
    <t>REHABILITATION:  GARTON AVENUE - INKSTER GARDEN DRIVE TO MARIANNE ROAD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</si>
  <si>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</si>
  <si>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</si>
  <si>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</si>
  <si>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</si>
  <si>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</si>
  <si>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</si>
  <si>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</si>
  <si>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</si>
  <si>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</si>
  <si>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</si>
  <si>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</si>
  <si>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</si>
  <si>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</si>
  <si>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Construction of Barrier (150 mm ht, Integral)</t>
  </si>
  <si>
    <t>D.18</t>
  </si>
  <si>
    <t>D.19</t>
  </si>
  <si>
    <t>D.20</t>
  </si>
  <si>
    <t>D.21</t>
  </si>
  <si>
    <t>D.22</t>
  </si>
  <si>
    <t>250 mm PVC LDS</t>
  </si>
  <si>
    <t>In a Trench, Class B Sand  Bedding, Class 2 Backfill</t>
  </si>
  <si>
    <t>D23</t>
  </si>
  <si>
    <t>D.24</t>
  </si>
  <si>
    <t>D.25</t>
  </si>
  <si>
    <t>D.26</t>
  </si>
  <si>
    <t>D.27</t>
  </si>
  <si>
    <t>D.28</t>
  </si>
  <si>
    <t>D.29</t>
  </si>
  <si>
    <t>D.30</t>
  </si>
  <si>
    <t>PART 2:  MANITOBA HYDRO FUNDED WORK</t>
  </si>
  <si>
    <t>DOMINION STREET - WELLINGTON AVENUE TO SARGENT AVENUE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</si>
  <si>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</si>
  <si>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</si>
  <si>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>lin.m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</si>
  <si>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</si>
  <si>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</si>
  <si>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</si>
  <si>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</si>
  <si>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SUMMARY</t>
  </si>
  <si>
    <t xml:space="preserve">Sub-Total: </t>
  </si>
  <si>
    <t>TOTAL PRICE - PART 1</t>
  </si>
  <si>
    <t>TOTAL PRICE -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</si>
  <si>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</si>
  <si>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</si>
  <si>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</si>
  <si>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Construction of Curb Ramp (8 -12 mm ht, Monolithic)</t>
  </si>
  <si>
    <t>Curb Ramp (8 -12 mm reveal ht, Integral)</t>
  </si>
  <si>
    <t xml:space="preserve">CW 3240-R10 </t>
  </si>
  <si>
    <t>RENEWAL OF EXISTING  STREET LIGHTING</t>
  </si>
  <si>
    <t>STREET LIGHT RENEWAL</t>
  </si>
  <si>
    <t>E13.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</si>
  <si>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</si>
  <si>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</si>
  <si>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</si>
  <si>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</si>
  <si>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</si>
  <si>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</si>
  <si>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</si>
  <si>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</si>
  <si>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375 mm </t>
  </si>
  <si>
    <t>Class 3 Backfill</t>
  </si>
  <si>
    <t>CW 2145-R3</t>
  </si>
  <si>
    <t xml:space="preserve"> </t>
  </si>
  <si>
    <t>Post Repair</t>
  </si>
  <si>
    <r>
      <t xml:space="preserve">Sewer Inspection </t>
    </r>
    <r>
      <rPr>
        <b/>
        <sz val="12"/>
        <rFont val="Arial"/>
        <family val="2"/>
      </rPr>
      <t>(MA20000924)</t>
    </r>
  </si>
  <si>
    <t>375 mm</t>
  </si>
  <si>
    <t>B.37</t>
  </si>
  <si>
    <t>B.38</t>
  </si>
  <si>
    <t>B.39</t>
  </si>
  <si>
    <t>ADJUSTMENTS (Cont'd)</t>
  </si>
  <si>
    <t>C032</t>
  </si>
  <si>
    <t>Concrete Curbs, Curb and Gutter, and Splash Strips</t>
  </si>
  <si>
    <t>A.37</t>
  </si>
  <si>
    <t>A.38</t>
  </si>
  <si>
    <t>FORM B (R2): PRICES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</si>
</sst>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\ "/>
    <numFmt numFmtId="206" formatCode="#,##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i/>
      <sz val="16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u val="single"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4" fontId="38" fillId="0" borderId="1" xfId="73" applyNumberFormat="1" applyFont="1" applyFill="1" applyBorder="1" applyAlignment="1" applyProtection="1">
      <alignment horizontal="center" vertical="top" wrapText="1"/>
      <protection/>
    </xf>
    <xf numFmtId="7" fontId="15" fillId="23" borderId="0" xfId="75" applyNumberFormat="1" applyBorder="1" applyAlignment="1" applyProtection="1">
      <alignment horizontal="right"/>
      <protection/>
    </xf>
    <xf numFmtId="4" fontId="15" fillId="0" borderId="15" xfId="75" applyNumberFormat="1" applyFont="1" applyFill="1" applyBorder="1" applyAlignment="1" applyProtection="1">
      <alignment horizontal="center" vertical="top" wrapText="1"/>
      <protection/>
    </xf>
    <xf numFmtId="187" fontId="15" fillId="0" borderId="15" xfId="75" applyNumberFormat="1" applyFont="1" applyFill="1" applyBorder="1" applyAlignment="1" applyProtection="1">
      <alignment horizontal="center" vertical="top"/>
      <protection/>
    </xf>
    <xf numFmtId="4" fontId="15" fillId="0" borderId="15" xfId="75" applyNumberFormat="1" applyFont="1" applyFill="1" applyBorder="1" applyAlignment="1" applyProtection="1">
      <alignment horizontal="center" vertical="top"/>
      <protection/>
    </xf>
    <xf numFmtId="4" fontId="15" fillId="0" borderId="0" xfId="75" applyNumberFormat="1" applyFont="1" applyFill="1" applyBorder="1" applyAlignment="1" applyProtection="1">
      <alignment horizontal="center" vertical="top"/>
      <protection/>
    </xf>
    <xf numFmtId="4" fontId="38" fillId="0" borderId="15" xfId="75" applyNumberFormat="1" applyFont="1" applyFill="1" applyBorder="1" applyAlignment="1" applyProtection="1">
      <alignment horizontal="center" vertical="top" wrapText="1"/>
      <protection/>
    </xf>
    <xf numFmtId="4" fontId="15" fillId="0" borderId="0" xfId="75" applyNumberFormat="1" applyFont="1" applyFill="1" applyBorder="1" applyAlignment="1" applyProtection="1">
      <alignment horizontal="center" vertical="top" wrapText="1"/>
      <protection/>
    </xf>
    <xf numFmtId="4" fontId="38" fillId="0" borderId="15" xfId="75" applyNumberFormat="1" applyFont="1" applyFill="1" applyBorder="1" applyAlignment="1" applyProtection="1">
      <alignment horizontal="center" vertical="top"/>
      <protection/>
    </xf>
    <xf numFmtId="7" fontId="15" fillId="23" borderId="0" xfId="75" applyNumberFormat="1" applyBorder="1" applyAlignment="1" applyProtection="1">
      <alignment horizontal="right" vertical="center"/>
      <protection/>
    </xf>
    <xf numFmtId="187" fontId="39" fillId="0" borderId="1" xfId="73" applyNumberFormat="1" applyFont="1" applyFill="1" applyBorder="1" applyAlignment="1" applyProtection="1">
      <alignment horizontal="center"/>
      <protection/>
    </xf>
    <xf numFmtId="0" fontId="15" fillId="23" borderId="0" xfId="75" applyNumberFormat="1" applyBorder="1" applyAlignment="1" applyProtection="1">
      <alignment horizontal="right"/>
      <protection/>
    </xf>
    <xf numFmtId="7" fontId="40" fillId="23" borderId="0" xfId="75" applyNumberFormat="1" applyFont="1" applyBorder="1" applyAlignment="1">
      <alignment horizontal="centerContinuous" vertical="center"/>
      <protection/>
    </xf>
    <xf numFmtId="0" fontId="15" fillId="23" borderId="0" xfId="75" applyNumberFormat="1" applyBorder="1">
      <alignment/>
      <protection/>
    </xf>
    <xf numFmtId="0" fontId="15" fillId="23" borderId="0" xfId="75" applyNumberFormat="1">
      <alignment/>
      <protection/>
    </xf>
    <xf numFmtId="7" fontId="46" fillId="23" borderId="0" xfId="75" applyNumberFormat="1" applyFont="1" applyBorder="1" applyAlignment="1">
      <alignment horizontal="centerContinuous" vertical="center"/>
      <protection/>
    </xf>
    <xf numFmtId="7" fontId="15" fillId="23" borderId="0" xfId="75" applyNumberFormat="1" applyBorder="1" applyAlignment="1">
      <alignment horizontal="right"/>
      <protection/>
    </xf>
    <xf numFmtId="0" fontId="15" fillId="23" borderId="0" xfId="75" applyNumberFormat="1" applyAlignment="1">
      <alignment/>
      <protection/>
    </xf>
    <xf numFmtId="7" fontId="15" fillId="23" borderId="16" xfId="75" applyNumberFormat="1" applyFont="1" applyBorder="1" applyAlignment="1">
      <alignment horizontal="center"/>
      <protection/>
    </xf>
    <xf numFmtId="7" fontId="15" fillId="23" borderId="17" xfId="75" applyNumberFormat="1" applyBorder="1" applyAlignment="1">
      <alignment horizontal="right"/>
      <protection/>
    </xf>
    <xf numFmtId="187" fontId="38" fillId="0" borderId="15" xfId="75" applyNumberFormat="1" applyFont="1" applyFill="1" applyBorder="1" applyAlignment="1" applyProtection="1">
      <alignment horizontal="center" vertical="top"/>
      <protection/>
    </xf>
    <xf numFmtId="4" fontId="38" fillId="0" borderId="1" xfId="75" applyNumberFormat="1" applyFont="1" applyFill="1" applyBorder="1" applyAlignment="1" applyProtection="1">
      <alignment horizontal="center" vertical="top" wrapText="1"/>
      <protection/>
    </xf>
    <xf numFmtId="7" fontId="15" fillId="23" borderId="18" xfId="75" applyNumberFormat="1" applyBorder="1" applyAlignment="1">
      <alignment horizontal="right" vertical="center"/>
      <protection/>
    </xf>
    <xf numFmtId="4" fontId="38" fillId="0" borderId="1" xfId="75" applyNumberFormat="1" applyFont="1" applyFill="1" applyBorder="1" applyAlignment="1" applyProtection="1">
      <alignment horizontal="center" vertical="top"/>
      <protection/>
    </xf>
    <xf numFmtId="4" fontId="38" fillId="0" borderId="0" xfId="75" applyNumberFormat="1" applyFont="1" applyFill="1" applyBorder="1" applyAlignment="1" applyProtection="1">
      <alignment horizontal="center" vertical="top"/>
      <protection/>
    </xf>
    <xf numFmtId="0" fontId="15" fillId="23" borderId="0" xfId="75" applyNumberFormat="1" applyBorder="1" applyAlignment="1">
      <alignment horizontal="right"/>
      <protection/>
    </xf>
    <xf numFmtId="4" fontId="38" fillId="0" borderId="1" xfId="0" applyNumberFormat="1" applyFont="1" applyFill="1" applyBorder="1" applyAlignment="1" applyProtection="1">
      <alignment horizontal="center" vertical="top" wrapText="1"/>
      <protection/>
    </xf>
    <xf numFmtId="0" fontId="47" fillId="0" borderId="1" xfId="0" applyFont="1" applyFill="1" applyBorder="1" applyAlignment="1">
      <alignment vertical="top" wrapText="1"/>
    </xf>
    <xf numFmtId="1" fontId="16" fillId="0" borderId="0" xfId="75" applyNumberFormat="1" applyFont="1" applyFill="1" applyAlignment="1">
      <alignment horizontal="centerContinuous" vertical="top"/>
      <protection/>
    </xf>
    <xf numFmtId="0" fontId="16" fillId="0" borderId="0" xfId="75" applyNumberFormat="1" applyFont="1" applyFill="1" applyAlignment="1">
      <alignment horizontal="centerContinuous" vertical="center"/>
      <protection/>
    </xf>
    <xf numFmtId="7" fontId="40" fillId="0" borderId="0" xfId="75" applyNumberFormat="1" applyFont="1" applyFill="1" applyAlignment="1">
      <alignment horizontal="centerContinuous" vertical="center"/>
      <protection/>
    </xf>
    <xf numFmtId="1" fontId="16" fillId="0" borderId="0" xfId="75" applyNumberFormat="1" applyFont="1" applyFill="1" applyAlignment="1" quotePrefix="1">
      <alignment horizontal="centerContinuous" vertical="top"/>
      <protection/>
    </xf>
    <xf numFmtId="1" fontId="15" fillId="0" borderId="0" xfId="75" applyNumberFormat="1" applyFill="1" applyAlignment="1">
      <alignment horizontal="centerContinuous" vertical="top"/>
      <protection/>
    </xf>
    <xf numFmtId="0" fontId="15" fillId="0" borderId="0" xfId="75" applyNumberFormat="1" applyFill="1" applyAlignment="1">
      <alignment horizontal="centerContinuous" vertical="center"/>
      <protection/>
    </xf>
    <xf numFmtId="7" fontId="46" fillId="0" borderId="0" xfId="75" applyNumberFormat="1" applyFont="1" applyFill="1" applyAlignment="1">
      <alignment horizontal="centerContinuous" vertical="center"/>
      <protection/>
    </xf>
    <xf numFmtId="0" fontId="15" fillId="0" borderId="0" xfId="75" applyNumberFormat="1" applyFill="1" applyAlignment="1">
      <alignment vertical="top"/>
      <protection/>
    </xf>
    <xf numFmtId="0" fontId="15" fillId="0" borderId="0" xfId="75" applyNumberFormat="1" applyFill="1" applyAlignment="1">
      <alignment/>
      <protection/>
    </xf>
    <xf numFmtId="7" fontId="15" fillId="0" borderId="0" xfId="75" applyNumberFormat="1" applyFill="1" applyAlignment="1">
      <alignment vertical="center"/>
      <protection/>
    </xf>
    <xf numFmtId="2" fontId="15" fillId="0" borderId="0" xfId="75" applyNumberFormat="1" applyFill="1" applyAlignment="1">
      <alignment/>
      <protection/>
    </xf>
    <xf numFmtId="0" fontId="15" fillId="0" borderId="19" xfId="75" applyNumberFormat="1" applyFill="1" applyBorder="1" applyAlignment="1">
      <alignment horizontal="center" vertical="top"/>
      <protection/>
    </xf>
    <xf numFmtId="0" fontId="15" fillId="0" borderId="20" xfId="75" applyNumberFormat="1" applyFill="1" applyBorder="1" applyAlignment="1">
      <alignment horizontal="center"/>
      <protection/>
    </xf>
    <xf numFmtId="0" fontId="15" fillId="0" borderId="19" xfId="75" applyNumberFormat="1" applyFill="1" applyBorder="1" applyAlignment="1">
      <alignment horizontal="center"/>
      <protection/>
    </xf>
    <xf numFmtId="0" fontId="15" fillId="0" borderId="16" xfId="75" applyNumberFormat="1" applyFill="1" applyBorder="1" applyAlignment="1">
      <alignment horizontal="center"/>
      <protection/>
    </xf>
    <xf numFmtId="7" fontId="15" fillId="0" borderId="16" xfId="75" applyNumberFormat="1" applyFill="1" applyBorder="1" applyAlignment="1">
      <alignment horizontal="right"/>
      <protection/>
    </xf>
    <xf numFmtId="0" fontId="15" fillId="0" borderId="21" xfId="75" applyNumberFormat="1" applyFill="1" applyBorder="1" applyAlignment="1">
      <alignment vertical="top"/>
      <protection/>
    </xf>
    <xf numFmtId="0" fontId="15" fillId="0" borderId="22" xfId="75" applyNumberFormat="1" applyFill="1" applyBorder="1">
      <alignment/>
      <protection/>
    </xf>
    <xf numFmtId="0" fontId="15" fillId="0" borderId="21" xfId="75" applyNumberFormat="1" applyFill="1" applyBorder="1" applyAlignment="1">
      <alignment horizontal="center"/>
      <protection/>
    </xf>
    <xf numFmtId="0" fontId="15" fillId="0" borderId="23" xfId="75" applyNumberFormat="1" applyFill="1" applyBorder="1">
      <alignment/>
      <protection/>
    </xf>
    <xf numFmtId="0" fontId="15" fillId="0" borderId="23" xfId="75" applyNumberFormat="1" applyFill="1" applyBorder="1" applyAlignment="1">
      <alignment horizontal="center"/>
      <protection/>
    </xf>
    <xf numFmtId="7" fontId="15" fillId="0" borderId="23" xfId="75" applyNumberFormat="1" applyFill="1" applyBorder="1" applyAlignment="1">
      <alignment horizontal="right"/>
      <protection/>
    </xf>
    <xf numFmtId="0" fontId="15" fillId="0" borderId="21" xfId="75" applyNumberFormat="1" applyFill="1" applyBorder="1" applyAlignment="1">
      <alignment horizontal="right"/>
      <protection/>
    </xf>
    <xf numFmtId="0" fontId="16" fillId="0" borderId="24" xfId="75" applyNumberFormat="1" applyFont="1" applyFill="1" applyBorder="1" applyAlignment="1" applyProtection="1">
      <alignment vertical="top"/>
      <protection/>
    </xf>
    <xf numFmtId="0" fontId="41" fillId="0" borderId="25" xfId="75" applyNumberFormat="1" applyFont="1" applyFill="1" applyBorder="1" applyAlignment="1" applyProtection="1">
      <alignment horizontal="left" vertical="center"/>
      <protection/>
    </xf>
    <xf numFmtId="0" fontId="41" fillId="0" borderId="26" xfId="75" applyNumberFormat="1" applyFont="1" applyFill="1" applyBorder="1" applyAlignment="1" applyProtection="1">
      <alignment horizontal="left" vertical="center"/>
      <protection/>
    </xf>
    <xf numFmtId="0" fontId="16" fillId="0" borderId="27" xfId="75" applyNumberFormat="1" applyFont="1" applyFill="1" applyBorder="1" applyAlignment="1" applyProtection="1">
      <alignment vertical="top"/>
      <protection/>
    </xf>
    <xf numFmtId="0" fontId="41" fillId="0" borderId="0" xfId="75" applyNumberFormat="1" applyFont="1" applyFill="1" applyBorder="1" applyAlignment="1" applyProtection="1">
      <alignment horizontal="left" vertical="center"/>
      <protection/>
    </xf>
    <xf numFmtId="0" fontId="41" fillId="0" borderId="18" xfId="75" applyNumberFormat="1" applyFont="1" applyFill="1" applyBorder="1" applyAlignment="1" applyProtection="1">
      <alignment horizontal="left" vertical="center"/>
      <protection/>
    </xf>
    <xf numFmtId="0" fontId="16" fillId="0" borderId="28" xfId="75" applyNumberFormat="1" applyFont="1" applyFill="1" applyBorder="1" applyAlignment="1" applyProtection="1">
      <alignment vertical="top"/>
      <protection/>
    </xf>
    <xf numFmtId="0" fontId="41" fillId="0" borderId="22" xfId="75" applyNumberFormat="1" applyFont="1" applyFill="1" applyBorder="1" applyAlignment="1" applyProtection="1">
      <alignment horizontal="left" vertical="center"/>
      <protection/>
    </xf>
    <xf numFmtId="0" fontId="41" fillId="0" borderId="23" xfId="75" applyNumberFormat="1" applyFont="1" applyFill="1" applyBorder="1" applyAlignment="1" applyProtection="1">
      <alignment horizontal="left" vertical="center"/>
      <protection/>
    </xf>
    <xf numFmtId="0" fontId="39" fillId="0" borderId="29" xfId="75" applyNumberFormat="1" applyFont="1" applyFill="1" applyBorder="1" applyAlignment="1" applyProtection="1">
      <alignment horizontal="center" vertical="center"/>
      <protection/>
    </xf>
    <xf numFmtId="1" fontId="42" fillId="0" borderId="30" xfId="75" applyNumberFormat="1" applyFont="1" applyFill="1" applyBorder="1" applyAlignment="1" applyProtection="1">
      <alignment horizontal="left" vertical="center" wrapText="1"/>
      <protection/>
    </xf>
    <xf numFmtId="1" fontId="42" fillId="0" borderId="31" xfId="75" applyNumberFormat="1" applyFont="1" applyFill="1" applyBorder="1" applyAlignment="1" applyProtection="1">
      <alignment horizontal="left" vertical="center" wrapText="1"/>
      <protection/>
    </xf>
    <xf numFmtId="0" fontId="39" fillId="0" borderId="32" xfId="75" applyNumberFormat="1" applyFont="1" applyFill="1" applyBorder="1" applyAlignment="1" applyProtection="1">
      <alignment vertical="top"/>
      <protection/>
    </xf>
    <xf numFmtId="173" fontId="39" fillId="0" borderId="32" xfId="75" applyNumberFormat="1" applyFont="1" applyFill="1" applyBorder="1" applyAlignment="1" applyProtection="1">
      <alignment horizontal="left" vertical="center"/>
      <protection/>
    </xf>
    <xf numFmtId="1" fontId="15" fillId="0" borderId="27" xfId="75" applyNumberFormat="1" applyFill="1" applyBorder="1" applyAlignment="1" applyProtection="1">
      <alignment horizontal="center" vertical="top"/>
      <protection/>
    </xf>
    <xf numFmtId="0" fontId="15" fillId="0" borderId="27" xfId="75" applyNumberFormat="1" applyFill="1" applyBorder="1" applyAlignment="1" applyProtection="1">
      <alignment horizontal="center" vertical="top"/>
      <protection/>
    </xf>
    <xf numFmtId="7" fontId="15" fillId="0" borderId="27" xfId="75" applyNumberFormat="1" applyFill="1" applyBorder="1" applyAlignment="1" applyProtection="1">
      <alignment horizontal="right"/>
      <protection/>
    </xf>
    <xf numFmtId="7" fontId="15" fillId="0" borderId="32" xfId="75" applyNumberFormat="1" applyFill="1" applyBorder="1" applyAlignment="1" applyProtection="1">
      <alignment horizontal="right"/>
      <protection/>
    </xf>
    <xf numFmtId="185" fontId="15" fillId="0" borderId="1" xfId="75" applyNumberFormat="1" applyFont="1" applyFill="1" applyBorder="1" applyAlignment="1" applyProtection="1">
      <alignment horizontal="center" vertical="top" wrapText="1"/>
      <protection/>
    </xf>
    <xf numFmtId="173" fontId="15" fillId="0" borderId="1" xfId="75" applyNumberFormat="1" applyFont="1" applyFill="1" applyBorder="1" applyAlignment="1" applyProtection="1">
      <alignment horizontal="left" vertical="top" wrapText="1"/>
      <protection/>
    </xf>
    <xf numFmtId="173" fontId="15" fillId="0" borderId="1" xfId="75" applyNumberFormat="1" applyFont="1" applyFill="1" applyBorder="1" applyAlignment="1" applyProtection="1">
      <alignment horizontal="center" vertical="top" wrapText="1"/>
      <protection/>
    </xf>
    <xf numFmtId="0" fontId="15" fillId="0" borderId="1" xfId="75" applyNumberFormat="1" applyFont="1" applyFill="1" applyBorder="1" applyAlignment="1" applyProtection="1">
      <alignment horizontal="center" vertical="top" wrapText="1"/>
      <protection/>
    </xf>
    <xf numFmtId="205" fontId="15" fillId="0" borderId="1" xfId="75" applyNumberFormat="1" applyFont="1" applyFill="1" applyBorder="1" applyAlignment="1" applyProtection="1">
      <alignment vertical="top"/>
      <protection/>
    </xf>
    <xf numFmtId="191" fontId="15" fillId="0" borderId="1" xfId="75" applyNumberFormat="1" applyFont="1" applyFill="1" applyBorder="1" applyAlignment="1" applyProtection="1">
      <alignment vertical="top"/>
      <protection locked="0"/>
    </xf>
    <xf numFmtId="191" fontId="15" fillId="0" borderId="1" xfId="75" applyNumberFormat="1" applyFont="1" applyFill="1" applyBorder="1" applyAlignment="1" applyProtection="1">
      <alignment vertical="top"/>
      <protection/>
    </xf>
    <xf numFmtId="205" fontId="15" fillId="0" borderId="1" xfId="75" applyNumberFormat="1" applyFont="1" applyFill="1" applyBorder="1" applyAlignment="1" applyProtection="1">
      <alignment vertical="center"/>
      <protection/>
    </xf>
    <xf numFmtId="1" fontId="15" fillId="0" borderId="1" xfId="75" applyNumberFormat="1" applyFont="1" applyFill="1" applyBorder="1" applyAlignment="1" applyProtection="1">
      <alignment horizontal="right" vertical="top"/>
      <protection/>
    </xf>
    <xf numFmtId="185" fontId="15" fillId="0" borderId="1" xfId="75" applyNumberFormat="1" applyFont="1" applyFill="1" applyBorder="1" applyAlignment="1" applyProtection="1">
      <alignment horizontal="right" vertical="top" wrapText="1"/>
      <protection/>
    </xf>
    <xf numFmtId="173" fontId="38" fillId="0" borderId="1" xfId="75" applyNumberFormat="1" applyFont="1" applyFill="1" applyBorder="1" applyAlignment="1" applyProtection="1">
      <alignment horizontal="left" vertical="top" wrapText="1"/>
      <protection/>
    </xf>
    <xf numFmtId="173" fontId="38" fillId="0" borderId="1" xfId="75" applyNumberFormat="1" applyFont="1" applyFill="1" applyBorder="1" applyAlignment="1" applyProtection="1">
      <alignment horizontal="center" vertical="top" wrapText="1"/>
      <protection/>
    </xf>
    <xf numFmtId="0" fontId="38" fillId="0" borderId="1" xfId="75" applyNumberFormat="1" applyFont="1" applyFill="1" applyBorder="1" applyAlignment="1" applyProtection="1">
      <alignment horizontal="center" vertical="top" wrapText="1"/>
      <protection/>
    </xf>
    <xf numFmtId="191" fontId="38" fillId="0" borderId="1" xfId="75" applyNumberFormat="1" applyFont="1" applyFill="1" applyBorder="1" applyAlignment="1" applyProtection="1">
      <alignment vertical="top"/>
      <protection locked="0"/>
    </xf>
    <xf numFmtId="191" fontId="38" fillId="0" borderId="1" xfId="75" applyNumberFormat="1" applyFont="1" applyFill="1" applyBorder="1" applyAlignment="1" applyProtection="1">
      <alignment vertical="top"/>
      <protection/>
    </xf>
    <xf numFmtId="173" fontId="39" fillId="0" borderId="32" xfId="75" applyNumberFormat="1" applyFont="1" applyFill="1" applyBorder="1" applyAlignment="1" applyProtection="1">
      <alignment horizontal="left" vertical="top" wrapText="1"/>
      <protection/>
    </xf>
    <xf numFmtId="1" fontId="15" fillId="0" borderId="27" xfId="75" applyNumberFormat="1" applyFill="1" applyBorder="1" applyAlignment="1" applyProtection="1">
      <alignment vertical="top"/>
      <protection/>
    </xf>
    <xf numFmtId="205" fontId="15" fillId="0" borderId="27" xfId="75" applyNumberFormat="1" applyFill="1" applyBorder="1" applyAlignment="1" applyProtection="1">
      <alignment horizontal="right"/>
      <protection/>
    </xf>
    <xf numFmtId="185" fontId="15" fillId="0" borderId="2" xfId="75" applyNumberFormat="1" applyFont="1" applyFill="1" applyBorder="1" applyAlignment="1" applyProtection="1">
      <alignment horizontal="right" vertical="top" wrapText="1"/>
      <protection/>
    </xf>
    <xf numFmtId="173" fontId="15" fillId="0" borderId="2" xfId="75" applyNumberFormat="1" applyFont="1" applyFill="1" applyBorder="1" applyAlignment="1" applyProtection="1">
      <alignment horizontal="left" vertical="top" wrapText="1"/>
      <protection/>
    </xf>
    <xf numFmtId="173" fontId="15" fillId="0" borderId="2" xfId="75" applyNumberFormat="1" applyFont="1" applyFill="1" applyBorder="1" applyAlignment="1" applyProtection="1">
      <alignment horizontal="center" vertical="top" wrapText="1"/>
      <protection/>
    </xf>
    <xf numFmtId="0" fontId="15" fillId="0" borderId="2" xfId="75" applyNumberFormat="1" applyFont="1" applyFill="1" applyBorder="1" applyAlignment="1" applyProtection="1">
      <alignment horizontal="center" vertical="top" wrapText="1"/>
      <protection/>
    </xf>
    <xf numFmtId="205" fontId="15" fillId="0" borderId="2" xfId="75" applyNumberFormat="1" applyFont="1" applyFill="1" applyBorder="1" applyAlignment="1" applyProtection="1">
      <alignment vertical="top"/>
      <protection/>
    </xf>
    <xf numFmtId="191" fontId="15" fillId="0" borderId="2" xfId="75" applyNumberFormat="1" applyFont="1" applyFill="1" applyBorder="1" applyAlignment="1" applyProtection="1">
      <alignment vertical="top"/>
      <protection locked="0"/>
    </xf>
    <xf numFmtId="191" fontId="15" fillId="0" borderId="2" xfId="75" applyNumberFormat="1" applyFont="1" applyFill="1" applyBorder="1" applyAlignment="1" applyProtection="1">
      <alignment vertical="top"/>
      <protection/>
    </xf>
    <xf numFmtId="173" fontId="39" fillId="0" borderId="32" xfId="75" applyNumberFormat="1" applyFont="1" applyFill="1" applyBorder="1" applyAlignment="1" applyProtection="1">
      <alignment horizontal="left" vertical="center" wrapText="1"/>
      <protection/>
    </xf>
    <xf numFmtId="0" fontId="15" fillId="0" borderId="0" xfId="75" applyNumberFormat="1" applyFill="1" applyAlignment="1">
      <alignment horizontal="center"/>
      <protection/>
    </xf>
    <xf numFmtId="1" fontId="15" fillId="0" borderId="1" xfId="75" applyNumberFormat="1" applyFont="1" applyFill="1" applyBorder="1" applyAlignment="1" applyProtection="1">
      <alignment horizontal="right" vertical="top" wrapText="1"/>
      <protection/>
    </xf>
    <xf numFmtId="185" fontId="38" fillId="0" borderId="1" xfId="75" applyNumberFormat="1" applyFont="1" applyFill="1" applyBorder="1" applyAlignment="1" applyProtection="1">
      <alignment horizontal="right" vertical="top" wrapText="1"/>
      <protection/>
    </xf>
    <xf numFmtId="185" fontId="38" fillId="0" borderId="1" xfId="0" applyNumberFormat="1" applyFont="1" applyFill="1" applyBorder="1" applyAlignment="1" applyProtection="1">
      <alignment horizontal="center" vertical="top" wrapText="1"/>
      <protection/>
    </xf>
    <xf numFmtId="173" fontId="38" fillId="0" borderId="1" xfId="0" applyNumberFormat="1" applyFont="1" applyFill="1" applyBorder="1" applyAlignment="1" applyProtection="1">
      <alignment horizontal="left" vertical="top" wrapText="1"/>
      <protection/>
    </xf>
    <xf numFmtId="173" fontId="38" fillId="0" borderId="1" xfId="0" applyNumberFormat="1" applyFont="1" applyFill="1" applyBorder="1" applyAlignment="1" applyProtection="1">
      <alignment horizontal="center" vertical="top" wrapText="1"/>
      <protection/>
    </xf>
    <xf numFmtId="0" fontId="38" fillId="0" borderId="1" xfId="0" applyNumberFormat="1" applyFont="1" applyFill="1" applyBorder="1" applyAlignment="1" applyProtection="1">
      <alignment horizontal="center" vertical="top" wrapText="1"/>
      <protection/>
    </xf>
    <xf numFmtId="1" fontId="38" fillId="0" borderId="1" xfId="0" applyNumberFormat="1" applyFont="1" applyFill="1" applyBorder="1" applyAlignment="1" applyProtection="1">
      <alignment horizontal="right" vertical="top" wrapText="1"/>
      <protection/>
    </xf>
    <xf numFmtId="0" fontId="38" fillId="0" borderId="1" xfId="0" applyNumberFormat="1" applyFont="1" applyFill="1" applyBorder="1" applyAlignment="1" applyProtection="1">
      <alignment vertical="center"/>
      <protection/>
    </xf>
    <xf numFmtId="191" fontId="38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75" applyFont="1" applyFill="1" applyAlignment="1" applyProtection="1">
      <alignment/>
      <protection/>
    </xf>
    <xf numFmtId="173" fontId="15" fillId="0" borderId="0" xfId="75" applyNumberFormat="1" applyFont="1" applyFill="1" applyBorder="1" applyAlignment="1" applyProtection="1">
      <alignment horizontal="left" vertical="top" wrapText="1"/>
      <protection/>
    </xf>
    <xf numFmtId="173" fontId="15" fillId="0" borderId="1" xfId="75" applyNumberFormat="1" applyFont="1" applyFill="1" applyBorder="1" applyAlignment="1" applyProtection="1">
      <alignment vertical="top" wrapText="1"/>
      <protection/>
    </xf>
    <xf numFmtId="173" fontId="15" fillId="0" borderId="1" xfId="75" applyNumberFormat="1" applyFont="1" applyFill="1" applyBorder="1" applyAlignment="1" applyProtection="1" quotePrefix="1">
      <alignment vertical="top" wrapText="1"/>
      <protection/>
    </xf>
    <xf numFmtId="185" fontId="15" fillId="0" borderId="2" xfId="75" applyNumberFormat="1" applyFont="1" applyFill="1" applyBorder="1" applyAlignment="1" applyProtection="1">
      <alignment horizontal="center" vertical="top" wrapText="1"/>
      <protection/>
    </xf>
    <xf numFmtId="0" fontId="38" fillId="0" borderId="1" xfId="75" applyNumberFormat="1" applyFont="1" applyFill="1" applyBorder="1" applyAlignment="1" applyProtection="1">
      <alignment vertical="center"/>
      <protection/>
    </xf>
    <xf numFmtId="191" fontId="38" fillId="0" borderId="1" xfId="75" applyNumberFormat="1" applyFont="1" applyFill="1" applyBorder="1" applyAlignment="1" applyProtection="1">
      <alignment vertical="top" wrapText="1"/>
      <protection/>
    </xf>
    <xf numFmtId="173" fontId="38" fillId="0" borderId="1" xfId="75" applyNumberFormat="1" applyFont="1" applyFill="1" applyBorder="1" applyAlignment="1" applyProtection="1" quotePrefix="1">
      <alignment horizontal="left" vertical="top" wrapText="1"/>
      <protection/>
    </xf>
    <xf numFmtId="0" fontId="39" fillId="0" borderId="33" xfId="75" applyNumberFormat="1" applyFont="1" applyFill="1" applyBorder="1" applyAlignment="1">
      <alignment horizontal="center" vertical="center"/>
      <protection/>
    </xf>
    <xf numFmtId="1" fontId="42" fillId="0" borderId="34" xfId="75" applyNumberFormat="1" applyFont="1" applyFill="1" applyBorder="1" applyAlignment="1">
      <alignment horizontal="left" vertical="center" wrapText="1"/>
      <protection/>
    </xf>
    <xf numFmtId="0" fontId="15" fillId="0" borderId="35" xfId="75" applyNumberFormat="1" applyFont="1" applyFill="1" applyBorder="1" applyAlignment="1">
      <alignment vertical="center" wrapText="1"/>
      <protection/>
    </xf>
    <xf numFmtId="0" fontId="15" fillId="0" borderId="36" xfId="75" applyNumberFormat="1" applyFont="1" applyFill="1" applyBorder="1" applyAlignment="1">
      <alignment vertical="center" wrapText="1"/>
      <protection/>
    </xf>
    <xf numFmtId="7" fontId="15" fillId="0" borderId="33" xfId="75" applyNumberFormat="1" applyFill="1" applyBorder="1" applyAlignment="1">
      <alignment horizontal="right" vertical="center"/>
      <protection/>
    </xf>
    <xf numFmtId="0" fontId="39" fillId="0" borderId="37" xfId="75" applyNumberFormat="1" applyFont="1" applyFill="1" applyBorder="1" applyAlignment="1" applyProtection="1">
      <alignment horizontal="center" vertical="center"/>
      <protection/>
    </xf>
    <xf numFmtId="1" fontId="42" fillId="0" borderId="38" xfId="75" applyNumberFormat="1" applyFont="1" applyFill="1" applyBorder="1" applyAlignment="1" applyProtection="1">
      <alignment horizontal="left" vertical="center" wrapText="1"/>
      <protection/>
    </xf>
    <xf numFmtId="1" fontId="42" fillId="0" borderId="17" xfId="75" applyNumberFormat="1" applyFont="1" applyFill="1" applyBorder="1" applyAlignment="1" applyProtection="1">
      <alignment horizontal="left" vertical="center" wrapText="1"/>
      <protection/>
    </xf>
    <xf numFmtId="0" fontId="15" fillId="0" borderId="1" xfId="75" applyNumberFormat="1" applyFont="1" applyFill="1" applyBorder="1" applyAlignment="1" applyProtection="1">
      <alignment vertical="center"/>
      <protection/>
    </xf>
    <xf numFmtId="0" fontId="15" fillId="0" borderId="0" xfId="75" applyFont="1" applyFill="1" applyAlignment="1" applyProtection="1">
      <alignment vertical="top" wrapText="1"/>
      <protection/>
    </xf>
    <xf numFmtId="1" fontId="38" fillId="0" borderId="1" xfId="75" applyNumberFormat="1" applyFont="1" applyFill="1" applyBorder="1" applyAlignment="1" applyProtection="1">
      <alignment horizontal="right" vertical="top"/>
      <protection/>
    </xf>
    <xf numFmtId="173" fontId="38" fillId="0" borderId="2" xfId="75" applyNumberFormat="1" applyFont="1" applyFill="1" applyBorder="1" applyAlignment="1" applyProtection="1">
      <alignment horizontal="left" vertical="top" wrapText="1"/>
      <protection/>
    </xf>
    <xf numFmtId="173" fontId="38" fillId="0" borderId="2" xfId="75" applyNumberFormat="1" applyFont="1" applyFill="1" applyBorder="1" applyAlignment="1" applyProtection="1">
      <alignment horizontal="center" vertical="top" wrapText="1"/>
      <protection/>
    </xf>
    <xf numFmtId="0" fontId="38" fillId="0" borderId="2" xfId="75" applyNumberFormat="1" applyFont="1" applyFill="1" applyBorder="1" applyAlignment="1" applyProtection="1">
      <alignment horizontal="center" vertical="top" wrapText="1"/>
      <protection/>
    </xf>
    <xf numFmtId="191" fontId="38" fillId="0" borderId="2" xfId="75" applyNumberFormat="1" applyFont="1" applyFill="1" applyBorder="1" applyAlignment="1" applyProtection="1">
      <alignment vertical="top"/>
      <protection/>
    </xf>
    <xf numFmtId="191" fontId="15" fillId="0" borderId="1" xfId="75" applyNumberFormat="1" applyFont="1" applyFill="1" applyBorder="1" applyAlignment="1" applyProtection="1">
      <alignment vertical="top" wrapText="1"/>
      <protection/>
    </xf>
    <xf numFmtId="185" fontId="38" fillId="0" borderId="1" xfId="0" applyNumberFormat="1" applyFont="1" applyFill="1" applyBorder="1" applyAlignment="1" applyProtection="1">
      <alignment horizontal="right" vertical="top" wrapText="1"/>
      <protection/>
    </xf>
    <xf numFmtId="191" fontId="38" fillId="0" borderId="1" xfId="0" applyNumberFormat="1" applyFont="1" applyFill="1" applyBorder="1" applyAlignment="1" applyProtection="1">
      <alignment vertical="top"/>
      <protection locked="0"/>
    </xf>
    <xf numFmtId="191" fontId="38" fillId="0" borderId="1" xfId="0" applyNumberFormat="1" applyFont="1" applyFill="1" applyBorder="1" applyAlignment="1" applyProtection="1">
      <alignment vertical="top"/>
      <protection/>
    </xf>
    <xf numFmtId="185" fontId="38" fillId="0" borderId="2" xfId="0" applyNumberFormat="1" applyFont="1" applyFill="1" applyBorder="1" applyAlignment="1" applyProtection="1">
      <alignment horizontal="right" vertical="top" wrapText="1"/>
      <protection/>
    </xf>
    <xf numFmtId="173" fontId="38" fillId="0" borderId="2" xfId="0" applyNumberFormat="1" applyFont="1" applyFill="1" applyBorder="1" applyAlignment="1" applyProtection="1">
      <alignment horizontal="left" vertical="top" wrapText="1"/>
      <protection/>
    </xf>
    <xf numFmtId="173" fontId="38" fillId="0" borderId="2" xfId="0" applyNumberFormat="1" applyFont="1" applyFill="1" applyBorder="1" applyAlignment="1" applyProtection="1">
      <alignment horizontal="center" vertical="top" wrapText="1"/>
      <protection/>
    </xf>
    <xf numFmtId="0" fontId="38" fillId="0" borderId="2" xfId="0" applyNumberFormat="1" applyFont="1" applyFill="1" applyBorder="1" applyAlignment="1" applyProtection="1">
      <alignment horizontal="center" vertical="top" wrapText="1"/>
      <protection/>
    </xf>
    <xf numFmtId="191" fontId="38" fillId="0" borderId="2" xfId="0" applyNumberFormat="1" applyFont="1" applyFill="1" applyBorder="1" applyAlignment="1" applyProtection="1">
      <alignment vertical="top"/>
      <protection locked="0"/>
    </xf>
    <xf numFmtId="191" fontId="38" fillId="0" borderId="2" xfId="0" applyNumberFormat="1" applyFont="1" applyFill="1" applyBorder="1" applyAlignment="1" applyProtection="1">
      <alignment vertical="top"/>
      <protection/>
    </xf>
    <xf numFmtId="206" fontId="15" fillId="0" borderId="1" xfId="75" applyNumberFormat="1" applyFont="1" applyFill="1" applyBorder="1" applyAlignment="1" applyProtection="1">
      <alignment vertical="top"/>
      <protection/>
    </xf>
    <xf numFmtId="0" fontId="0" fillId="0" borderId="0" xfId="75" applyFont="1" applyFill="1" applyBorder="1" applyAlignment="1" applyProtection="1">
      <alignment/>
      <protection/>
    </xf>
    <xf numFmtId="191" fontId="38" fillId="0" borderId="2" xfId="75" applyNumberFormat="1" applyFont="1" applyFill="1" applyBorder="1" applyAlignment="1" applyProtection="1">
      <alignment vertical="top"/>
      <protection locked="0"/>
    </xf>
    <xf numFmtId="185" fontId="39" fillId="0" borderId="1" xfId="73" applyNumberFormat="1" applyFont="1" applyFill="1" applyBorder="1" applyAlignment="1" applyProtection="1">
      <alignment horizontal="center" vertical="center" wrapText="1"/>
      <protection/>
    </xf>
    <xf numFmtId="173" fontId="39" fillId="0" borderId="1" xfId="73" applyNumberFormat="1" applyFont="1" applyFill="1" applyBorder="1" applyAlignment="1" applyProtection="1">
      <alignment vertical="top" wrapText="1"/>
      <protection/>
    </xf>
    <xf numFmtId="173" fontId="38" fillId="0" borderId="1" xfId="73" applyNumberFormat="1" applyFont="1" applyFill="1" applyBorder="1" applyAlignment="1" applyProtection="1">
      <alignment horizontal="centerContinuous" wrapText="1"/>
      <protection/>
    </xf>
    <xf numFmtId="0" fontId="38" fillId="0" borderId="1" xfId="73" applyNumberFormat="1" applyFont="1" applyFill="1" applyBorder="1" applyAlignment="1" applyProtection="1">
      <alignment vertical="center"/>
      <protection/>
    </xf>
    <xf numFmtId="176" fontId="38" fillId="0" borderId="1" xfId="73" applyNumberFormat="1" applyFont="1" applyFill="1" applyBorder="1" applyAlignment="1" applyProtection="1">
      <alignment horizontal="centerContinuous"/>
      <protection/>
    </xf>
    <xf numFmtId="185" fontId="38" fillId="0" borderId="1" xfId="73" applyNumberFormat="1" applyFont="1" applyFill="1" applyBorder="1" applyAlignment="1" applyProtection="1">
      <alignment horizontal="center" vertical="top" wrapText="1"/>
      <protection/>
    </xf>
    <xf numFmtId="173" fontId="38" fillId="0" borderId="1" xfId="73" applyNumberFormat="1" applyFont="1" applyFill="1" applyBorder="1" applyAlignment="1" applyProtection="1">
      <alignment horizontal="left" vertical="top" wrapText="1"/>
      <protection/>
    </xf>
    <xf numFmtId="173" fontId="38" fillId="0" borderId="1" xfId="73" applyNumberFormat="1" applyFont="1" applyFill="1" applyBorder="1" applyAlignment="1" applyProtection="1">
      <alignment horizontal="center" vertical="top" wrapText="1"/>
      <protection/>
    </xf>
    <xf numFmtId="0" fontId="38" fillId="0" borderId="1" xfId="73" applyNumberFormat="1" applyFont="1" applyFill="1" applyBorder="1" applyAlignment="1" applyProtection="1">
      <alignment horizontal="center" vertical="top" wrapText="1"/>
      <protection/>
    </xf>
    <xf numFmtId="185" fontId="38" fillId="0" borderId="1" xfId="73" applyNumberFormat="1" applyFont="1" applyFill="1" applyBorder="1" applyAlignment="1" applyProtection="1">
      <alignment horizontal="right" vertical="top" wrapText="1"/>
      <protection/>
    </xf>
    <xf numFmtId="1" fontId="38" fillId="0" borderId="1" xfId="73" applyNumberFormat="1" applyFont="1" applyFill="1" applyBorder="1" applyAlignment="1" applyProtection="1">
      <alignment horizontal="right" vertical="top" wrapText="1"/>
      <protection/>
    </xf>
    <xf numFmtId="191" fontId="38" fillId="0" borderId="1" xfId="73" applyNumberFormat="1" applyFont="1" applyFill="1" applyBorder="1" applyAlignment="1" applyProtection="1">
      <alignment vertical="top" wrapText="1"/>
      <protection/>
    </xf>
    <xf numFmtId="191" fontId="38" fillId="0" borderId="1" xfId="73" applyNumberFormat="1" applyFont="1" applyFill="1" applyBorder="1" applyAlignment="1" applyProtection="1">
      <alignment vertical="top"/>
      <protection locked="0"/>
    </xf>
    <xf numFmtId="191" fontId="38" fillId="0" borderId="1" xfId="73" applyNumberFormat="1" applyFont="1" applyFill="1" applyBorder="1" applyAlignment="1" applyProtection="1">
      <alignment vertical="top"/>
      <protection/>
    </xf>
    <xf numFmtId="173" fontId="38" fillId="0" borderId="1" xfId="73" applyNumberFormat="1" applyFont="1" applyFill="1" applyBorder="1" applyAlignment="1" applyProtection="1">
      <alignment vertical="top" wrapText="1"/>
      <protection/>
    </xf>
    <xf numFmtId="0" fontId="43" fillId="0" borderId="27" xfId="75" applyNumberFormat="1" applyFont="1" applyFill="1" applyBorder="1" applyAlignment="1" applyProtection="1">
      <alignment vertical="center"/>
      <protection/>
    </xf>
    <xf numFmtId="0" fontId="39" fillId="0" borderId="39" xfId="75" applyNumberFormat="1" applyFont="1" applyFill="1" applyBorder="1" applyAlignment="1" applyProtection="1">
      <alignment horizontal="center" vertical="center"/>
      <protection/>
    </xf>
    <xf numFmtId="1" fontId="44" fillId="0" borderId="39" xfId="75" applyNumberFormat="1" applyFont="1" applyFill="1" applyBorder="1" applyAlignment="1" applyProtection="1">
      <alignment horizontal="left" vertical="center" wrapText="1"/>
      <protection/>
    </xf>
    <xf numFmtId="1" fontId="42" fillId="0" borderId="39" xfId="75" applyNumberFormat="1" applyFont="1" applyFill="1" applyBorder="1" applyAlignment="1" applyProtection="1">
      <alignment horizontal="left" vertical="center" wrapText="1"/>
      <protection/>
    </xf>
    <xf numFmtId="173" fontId="39" fillId="0" borderId="1" xfId="75" applyNumberFormat="1" applyFont="1" applyFill="1" applyBorder="1" applyAlignment="1" applyProtection="1">
      <alignment horizontal="left" vertical="top" wrapText="1"/>
      <protection/>
    </xf>
    <xf numFmtId="1" fontId="15" fillId="0" borderId="32" xfId="75" applyNumberFormat="1" applyFill="1" applyBorder="1" applyAlignment="1" applyProtection="1">
      <alignment horizontal="center" vertical="top"/>
      <protection/>
    </xf>
    <xf numFmtId="0" fontId="15" fillId="0" borderId="32" xfId="75" applyNumberFormat="1" applyFill="1" applyBorder="1" applyAlignment="1" applyProtection="1">
      <alignment horizontal="center" vertical="top"/>
      <protection/>
    </xf>
    <xf numFmtId="205" fontId="15" fillId="0" borderId="1" xfId="75" applyNumberFormat="1" applyFont="1" applyFill="1" applyBorder="1" applyAlignment="1" applyProtection="1">
      <alignment horizontal="right" vertical="top"/>
      <protection/>
    </xf>
    <xf numFmtId="0" fontId="38" fillId="0" borderId="0" xfId="75" applyFont="1" applyFill="1" applyBorder="1" applyAlignment="1">
      <alignment vertical="top" wrapText="1"/>
      <protection/>
    </xf>
    <xf numFmtId="0" fontId="15" fillId="0" borderId="0" xfId="75" applyFont="1" applyFill="1" applyBorder="1" applyAlignment="1">
      <alignment vertical="top" wrapText="1"/>
      <protection/>
    </xf>
    <xf numFmtId="0" fontId="15" fillId="0" borderId="37" xfId="75" applyNumberFormat="1" applyFill="1" applyBorder="1" applyAlignment="1" applyProtection="1">
      <alignment vertical="top"/>
      <protection/>
    </xf>
    <xf numFmtId="0" fontId="19" fillId="0" borderId="38" xfId="75" applyNumberFormat="1" applyFont="1" applyFill="1" applyBorder="1" applyAlignment="1" applyProtection="1">
      <alignment vertical="center"/>
      <protection/>
    </xf>
    <xf numFmtId="0" fontId="15" fillId="0" borderId="38" xfId="75" applyNumberFormat="1" applyFill="1" applyBorder="1" applyAlignment="1" applyProtection="1">
      <alignment horizontal="center"/>
      <protection/>
    </xf>
    <xf numFmtId="0" fontId="15" fillId="0" borderId="38" xfId="75" applyNumberFormat="1" applyFill="1" applyBorder="1" applyProtection="1">
      <alignment/>
      <protection/>
    </xf>
    <xf numFmtId="0" fontId="15" fillId="0" borderId="38" xfId="75" applyNumberFormat="1" applyFill="1" applyBorder="1" applyAlignment="1" applyProtection="1">
      <alignment horizontal="right"/>
      <protection/>
    </xf>
    <xf numFmtId="0" fontId="15" fillId="0" borderId="17" xfId="75" applyNumberFormat="1" applyFill="1" applyBorder="1" applyAlignment="1" applyProtection="1">
      <alignment horizontal="right"/>
      <protection/>
    </xf>
    <xf numFmtId="0" fontId="43" fillId="0" borderId="40" xfId="75" applyNumberFormat="1" applyFont="1" applyFill="1" applyBorder="1" applyAlignment="1" applyProtection="1">
      <alignment horizontal="left" vertical="center"/>
      <protection/>
    </xf>
    <xf numFmtId="0" fontId="43" fillId="0" borderId="41" xfId="75" applyNumberFormat="1" applyFont="1" applyFill="1" applyBorder="1" applyAlignment="1">
      <alignment horizontal="left" vertical="center"/>
      <protection/>
    </xf>
    <xf numFmtId="0" fontId="43" fillId="0" borderId="42" xfId="75" applyNumberFormat="1" applyFont="1" applyFill="1" applyBorder="1" applyAlignment="1">
      <alignment horizontal="left" vertical="center"/>
      <protection/>
    </xf>
    <xf numFmtId="0" fontId="39" fillId="0" borderId="43" xfId="75" applyNumberFormat="1" applyFont="1" applyFill="1" applyBorder="1" applyAlignment="1" applyProtection="1">
      <alignment horizontal="center" vertical="center"/>
      <protection/>
    </xf>
    <xf numFmtId="1" fontId="39" fillId="0" borderId="40" xfId="75" applyNumberFormat="1" applyFont="1" applyFill="1" applyBorder="1" applyAlignment="1" applyProtection="1">
      <alignment vertical="center" wrapText="1"/>
      <protection/>
    </xf>
    <xf numFmtId="0" fontId="15" fillId="0" borderId="41" xfId="75" applyNumberFormat="1" applyFont="1" applyFill="1" applyBorder="1" applyAlignment="1" applyProtection="1">
      <alignment vertical="center" wrapText="1"/>
      <protection/>
    </xf>
    <xf numFmtId="0" fontId="15" fillId="0" borderId="42" xfId="75" applyNumberFormat="1" applyFont="1" applyFill="1" applyBorder="1" applyAlignment="1" applyProtection="1">
      <alignment vertical="center" wrapText="1"/>
      <protection/>
    </xf>
    <xf numFmtId="7" fontId="15" fillId="0" borderId="43" xfId="75" applyNumberFormat="1" applyFill="1" applyBorder="1" applyAlignment="1" applyProtection="1">
      <alignment horizontal="right" vertical="center"/>
      <protection/>
    </xf>
    <xf numFmtId="0" fontId="39" fillId="0" borderId="27" xfId="75" applyNumberFormat="1" applyFont="1" applyFill="1" applyBorder="1" applyAlignment="1" applyProtection="1">
      <alignment horizontal="center" vertical="center"/>
      <protection/>
    </xf>
    <xf numFmtId="1" fontId="39" fillId="0" borderId="0" xfId="75" applyNumberFormat="1" applyFont="1" applyFill="1" applyBorder="1" applyAlignment="1" applyProtection="1">
      <alignment vertical="center" wrapText="1"/>
      <protection/>
    </xf>
    <xf numFmtId="1" fontId="39" fillId="0" borderId="41" xfId="75" applyNumberFormat="1" applyFont="1" applyFill="1" applyBorder="1" applyAlignment="1" applyProtection="1">
      <alignment horizontal="center" vertical="center" wrapText="1"/>
      <protection/>
    </xf>
    <xf numFmtId="0" fontId="45" fillId="0" borderId="40" xfId="75" applyNumberFormat="1" applyFont="1" applyFill="1" applyBorder="1" applyAlignment="1" applyProtection="1">
      <alignment horizontal="left" vertical="center"/>
      <protection/>
    </xf>
    <xf numFmtId="0" fontId="45" fillId="0" borderId="41" xfId="75" applyNumberFormat="1" applyFont="1" applyFill="1" applyBorder="1" applyAlignment="1" applyProtection="1">
      <alignment horizontal="left" vertical="center"/>
      <protection/>
    </xf>
    <xf numFmtId="0" fontId="45" fillId="0" borderId="42" xfId="75" applyNumberFormat="1" applyFont="1" applyFill="1" applyBorder="1" applyAlignment="1" applyProtection="1">
      <alignment horizontal="left" vertical="center"/>
      <protection/>
    </xf>
    <xf numFmtId="1" fontId="39" fillId="0" borderId="41" xfId="75" applyNumberFormat="1" applyFont="1" applyFill="1" applyBorder="1" applyAlignment="1" applyProtection="1">
      <alignment vertical="center" wrapText="1"/>
      <protection/>
    </xf>
    <xf numFmtId="1" fontId="39" fillId="0" borderId="42" xfId="75" applyNumberFormat="1" applyFont="1" applyFill="1" applyBorder="1" applyAlignment="1" applyProtection="1">
      <alignment vertical="center" wrapText="1"/>
      <protection/>
    </xf>
    <xf numFmtId="0" fontId="39" fillId="0" borderId="40" xfId="75" applyNumberFormat="1" applyFont="1" applyFill="1" applyBorder="1" applyAlignment="1" applyProtection="1">
      <alignment horizontal="center" vertical="center"/>
      <protection/>
    </xf>
    <xf numFmtId="1" fontId="39" fillId="0" borderId="41" xfId="75" applyNumberFormat="1" applyFont="1" applyFill="1" applyBorder="1" applyAlignment="1" applyProtection="1">
      <alignment vertical="center" wrapText="1"/>
      <protection/>
    </xf>
    <xf numFmtId="0" fontId="15" fillId="0" borderId="44" xfId="75" applyNumberFormat="1" applyFill="1" applyBorder="1" applyAlignment="1">
      <alignment/>
      <protection/>
    </xf>
    <xf numFmtId="0" fontId="15" fillId="0" borderId="45" xfId="75" applyNumberFormat="1" applyFill="1" applyBorder="1" applyAlignment="1">
      <alignment/>
      <protection/>
    </xf>
    <xf numFmtId="7" fontId="15" fillId="0" borderId="46" xfId="75" applyNumberFormat="1" applyFill="1" applyBorder="1" applyAlignment="1">
      <alignment horizontal="center"/>
      <protection/>
    </xf>
    <xf numFmtId="0" fontId="15" fillId="0" borderId="47" xfId="75" applyNumberFormat="1" applyFill="1" applyBorder="1" applyAlignment="1">
      <alignment/>
      <protection/>
    </xf>
    <xf numFmtId="0" fontId="15" fillId="0" borderId="48" xfId="75" applyNumberFormat="1" applyFill="1" applyBorder="1" applyAlignment="1">
      <alignment/>
      <protection/>
    </xf>
    <xf numFmtId="0" fontId="15" fillId="0" borderId="0" xfId="75" applyNumberFormat="1" applyFill="1" applyBorder="1" applyAlignment="1">
      <alignment/>
      <protection/>
    </xf>
    <xf numFmtId="0" fontId="15" fillId="0" borderId="15" xfId="75" applyNumberFormat="1" applyFill="1" applyBorder="1" applyAlignment="1">
      <alignment/>
      <protection/>
    </xf>
    <xf numFmtId="0" fontId="15" fillId="0" borderId="48" xfId="75" applyNumberFormat="1" applyFill="1" applyBorder="1" applyAlignment="1" quotePrefix="1">
      <alignment/>
      <protection/>
    </xf>
    <xf numFmtId="0" fontId="15" fillId="0" borderId="49" xfId="75" applyNumberFormat="1" applyFill="1" applyBorder="1" applyAlignment="1">
      <alignment vertical="top"/>
      <protection/>
    </xf>
    <xf numFmtId="0" fontId="15" fillId="0" borderId="13" xfId="75" applyNumberFormat="1" applyFill="1" applyBorder="1">
      <alignment/>
      <protection/>
    </xf>
    <xf numFmtId="0" fontId="15" fillId="0" borderId="13" xfId="75" applyNumberFormat="1" applyFill="1" applyBorder="1" applyAlignment="1">
      <alignment horizontal="center"/>
      <protection/>
    </xf>
    <xf numFmtId="7" fontId="15" fillId="0" borderId="13" xfId="75" applyNumberFormat="1" applyFill="1" applyBorder="1" applyAlignment="1">
      <alignment horizontal="right"/>
      <protection/>
    </xf>
    <xf numFmtId="0" fontId="15" fillId="0" borderId="50" xfId="75" applyNumberFormat="1" applyFill="1" applyBorder="1" applyAlignment="1">
      <alignment horizontal="right"/>
      <protection/>
    </xf>
    <xf numFmtId="0" fontId="15" fillId="0" borderId="0" xfId="75" applyNumberFormat="1" applyFill="1">
      <alignment/>
      <protection/>
    </xf>
    <xf numFmtId="0" fontId="15" fillId="0" borderId="0" xfId="75" applyNumberFormat="1" applyFill="1" applyAlignment="1">
      <alignment horizontal="right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3 2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366"/>
  <sheetViews>
    <sheetView showZeros="0" tabSelected="1" showOutlineSymbols="0" view="pageBreakPreview" zoomScale="85" zoomScaleSheetLayoutView="85" workbookViewId="0" topLeftCell="B1">
      <selection activeCell="G12" sqref="G12"/>
    </sheetView>
  </sheetViews>
  <sheetFormatPr defaultColWidth="13.57421875" defaultRowHeight="12.75"/>
  <cols>
    <col min="1" max="1" width="7.7109375" style="26" hidden="1" customWidth="1"/>
    <col min="2" max="2" width="11.28125" style="36" customWidth="1"/>
    <col min="3" max="3" width="47.28125" style="204" customWidth="1"/>
    <col min="4" max="4" width="16.421875" style="96" customWidth="1"/>
    <col min="5" max="5" width="8.7109375" style="204" customWidth="1"/>
    <col min="6" max="6" width="15.140625" style="204" customWidth="1"/>
    <col min="7" max="7" width="15.140625" style="205" customWidth="1"/>
    <col min="8" max="8" width="21.57421875" style="205" customWidth="1"/>
    <col min="9" max="16384" width="13.57421875" style="15" customWidth="1"/>
  </cols>
  <sheetData>
    <row r="1" spans="1:8" ht="15">
      <c r="A1" s="13"/>
      <c r="B1" s="29" t="s">
        <v>523</v>
      </c>
      <c r="C1" s="30"/>
      <c r="D1" s="30"/>
      <c r="E1" s="30"/>
      <c r="F1" s="30"/>
      <c r="G1" s="31"/>
      <c r="H1" s="30"/>
    </row>
    <row r="2" spans="1:8" ht="15">
      <c r="A2" s="13"/>
      <c r="B2" s="32" t="s">
        <v>353</v>
      </c>
      <c r="C2" s="30"/>
      <c r="D2" s="30"/>
      <c r="E2" s="30"/>
      <c r="F2" s="30"/>
      <c r="G2" s="31"/>
      <c r="H2" s="30"/>
    </row>
    <row r="3" spans="1:8" ht="15">
      <c r="A3" s="16"/>
      <c r="B3" s="33" t="s">
        <v>354</v>
      </c>
      <c r="C3" s="34"/>
      <c r="D3" s="34"/>
      <c r="E3" s="34"/>
      <c r="F3" s="34"/>
      <c r="G3" s="35"/>
      <c r="H3" s="34"/>
    </row>
    <row r="4" spans="1:8" ht="15">
      <c r="A4" s="17"/>
      <c r="B4" s="36" t="s">
        <v>355</v>
      </c>
      <c r="C4" s="37"/>
      <c r="D4" s="37"/>
      <c r="E4" s="37"/>
      <c r="F4" s="37"/>
      <c r="G4" s="38"/>
      <c r="H4" s="39"/>
    </row>
    <row r="5" spans="1:8" ht="15">
      <c r="A5" s="19" t="s">
        <v>129</v>
      </c>
      <c r="B5" s="40" t="s">
        <v>101</v>
      </c>
      <c r="C5" s="41" t="s">
        <v>102</v>
      </c>
      <c r="D5" s="42" t="s">
        <v>356</v>
      </c>
      <c r="E5" s="43" t="s">
        <v>103</v>
      </c>
      <c r="F5" s="43" t="s">
        <v>357</v>
      </c>
      <c r="G5" s="44" t="s">
        <v>99</v>
      </c>
      <c r="H5" s="42" t="s">
        <v>104</v>
      </c>
    </row>
    <row r="6" spans="1:8" ht="16.5" customHeight="1" thickBot="1">
      <c r="A6" s="20"/>
      <c r="B6" s="45"/>
      <c r="C6" s="46"/>
      <c r="D6" s="47" t="s">
        <v>358</v>
      </c>
      <c r="E6" s="48"/>
      <c r="F6" s="49" t="s">
        <v>359</v>
      </c>
      <c r="G6" s="50"/>
      <c r="H6" s="51"/>
    </row>
    <row r="7" spans="1:8" ht="15.75" customHeight="1" thickTop="1">
      <c r="A7" s="17"/>
      <c r="B7" s="52"/>
      <c r="C7" s="53" t="s">
        <v>360</v>
      </c>
      <c r="D7" s="53"/>
      <c r="E7" s="53"/>
      <c r="F7" s="53"/>
      <c r="G7" s="53"/>
      <c r="H7" s="54"/>
    </row>
    <row r="8" spans="1:8" ht="21" customHeight="1">
      <c r="A8" s="17"/>
      <c r="B8" s="55"/>
      <c r="C8" s="56"/>
      <c r="D8" s="56"/>
      <c r="E8" s="56"/>
      <c r="F8" s="56"/>
      <c r="G8" s="56"/>
      <c r="H8" s="57"/>
    </row>
    <row r="9" spans="1:8" ht="12.75" customHeight="1" thickBot="1">
      <c r="A9" s="17"/>
      <c r="B9" s="58"/>
      <c r="C9" s="59"/>
      <c r="D9" s="59"/>
      <c r="E9" s="59"/>
      <c r="F9" s="59"/>
      <c r="G9" s="59"/>
      <c r="H9" s="60"/>
    </row>
    <row r="10" spans="1:8" ht="45" customHeight="1" thickTop="1">
      <c r="A10" s="17"/>
      <c r="B10" s="61" t="s">
        <v>266</v>
      </c>
      <c r="C10" s="62" t="s">
        <v>361</v>
      </c>
      <c r="D10" s="62"/>
      <c r="E10" s="62"/>
      <c r="F10" s="62"/>
      <c r="G10" s="62"/>
      <c r="H10" s="63"/>
    </row>
    <row r="11" spans="1:8" ht="39.75" customHeight="1">
      <c r="A11" s="2"/>
      <c r="B11" s="64"/>
      <c r="C11" s="65" t="s">
        <v>123</v>
      </c>
      <c r="D11" s="66"/>
      <c r="E11" s="67" t="s">
        <v>100</v>
      </c>
      <c r="F11" s="67" t="s">
        <v>100</v>
      </c>
      <c r="G11" s="68" t="s">
        <v>100</v>
      </c>
      <c r="H11" s="69"/>
    </row>
    <row r="12" spans="1:8" ht="36" customHeight="1">
      <c r="A12" s="3" t="s">
        <v>227</v>
      </c>
      <c r="B12" s="70" t="s">
        <v>124</v>
      </c>
      <c r="C12" s="71" t="s">
        <v>46</v>
      </c>
      <c r="D12" s="72" t="s">
        <v>351</v>
      </c>
      <c r="E12" s="73" t="s">
        <v>106</v>
      </c>
      <c r="F12" s="74">
        <v>2500</v>
      </c>
      <c r="G12" s="75"/>
      <c r="H12" s="76">
        <f>ROUND(G12*F12,2)</f>
        <v>0</v>
      </c>
    </row>
    <row r="13" spans="1:8" ht="36" customHeight="1">
      <c r="A13" s="4" t="s">
        <v>150</v>
      </c>
      <c r="B13" s="70" t="s">
        <v>111</v>
      </c>
      <c r="C13" s="71" t="s">
        <v>40</v>
      </c>
      <c r="D13" s="72" t="s">
        <v>351</v>
      </c>
      <c r="E13" s="73" t="s">
        <v>105</v>
      </c>
      <c r="F13" s="74">
        <v>3500</v>
      </c>
      <c r="G13" s="75"/>
      <c r="H13" s="76">
        <f>ROUND(G13*F13,2)</f>
        <v>0</v>
      </c>
    </row>
    <row r="14" spans="1:8" ht="36" customHeight="1">
      <c r="A14" s="4" t="s">
        <v>151</v>
      </c>
      <c r="B14" s="70" t="s">
        <v>43</v>
      </c>
      <c r="C14" s="71" t="s">
        <v>48</v>
      </c>
      <c r="D14" s="72" t="s">
        <v>351</v>
      </c>
      <c r="E14" s="73"/>
      <c r="F14" s="77"/>
      <c r="G14" s="78"/>
      <c r="H14" s="76"/>
    </row>
    <row r="15" spans="1:8" ht="36" customHeight="1">
      <c r="A15" s="4" t="s">
        <v>346</v>
      </c>
      <c r="B15" s="79" t="s">
        <v>185</v>
      </c>
      <c r="C15" s="71" t="s">
        <v>344</v>
      </c>
      <c r="D15" s="72" t="s">
        <v>100</v>
      </c>
      <c r="E15" s="73" t="s">
        <v>107</v>
      </c>
      <c r="F15" s="74">
        <v>3200</v>
      </c>
      <c r="G15" s="75"/>
      <c r="H15" s="76">
        <f>ROUND(G15*F15,2)</f>
        <v>0</v>
      </c>
    </row>
    <row r="16" spans="1:8" ht="49.5" customHeight="1">
      <c r="A16" s="4" t="s">
        <v>152</v>
      </c>
      <c r="B16" s="70" t="s">
        <v>44</v>
      </c>
      <c r="C16" s="71" t="s">
        <v>179</v>
      </c>
      <c r="D16" s="72" t="s">
        <v>351</v>
      </c>
      <c r="E16" s="73" t="s">
        <v>106</v>
      </c>
      <c r="F16" s="74">
        <v>350</v>
      </c>
      <c r="G16" s="75"/>
      <c r="H16" s="76">
        <f>ROUND(G16*F16,2)</f>
        <v>0</v>
      </c>
    </row>
    <row r="17" spans="1:8" ht="36" customHeight="1">
      <c r="A17" s="3" t="s">
        <v>153</v>
      </c>
      <c r="B17" s="70" t="s">
        <v>60</v>
      </c>
      <c r="C17" s="71" t="s">
        <v>53</v>
      </c>
      <c r="D17" s="72" t="s">
        <v>351</v>
      </c>
      <c r="E17" s="73" t="s">
        <v>105</v>
      </c>
      <c r="F17" s="74">
        <v>3000</v>
      </c>
      <c r="G17" s="75"/>
      <c r="H17" s="76">
        <f>ROUND(G17*F17,2)</f>
        <v>0</v>
      </c>
    </row>
    <row r="18" spans="1:8" ht="36" customHeight="1">
      <c r="A18" s="4" t="s">
        <v>155</v>
      </c>
      <c r="B18" s="70" t="s">
        <v>47</v>
      </c>
      <c r="C18" s="71" t="s">
        <v>300</v>
      </c>
      <c r="D18" s="72" t="s">
        <v>362</v>
      </c>
      <c r="E18" s="73" t="s">
        <v>105</v>
      </c>
      <c r="F18" s="74">
        <v>3500</v>
      </c>
      <c r="G18" s="75"/>
      <c r="H18" s="76">
        <f>ROUND(G18*F18,2)</f>
        <v>0</v>
      </c>
    </row>
    <row r="19" spans="1:8" ht="36" customHeight="1">
      <c r="A19" s="21" t="s">
        <v>301</v>
      </c>
      <c r="B19" s="70" t="s">
        <v>45</v>
      </c>
      <c r="C19" s="80" t="s">
        <v>302</v>
      </c>
      <c r="D19" s="81" t="s">
        <v>3</v>
      </c>
      <c r="E19" s="82" t="s">
        <v>105</v>
      </c>
      <c r="F19" s="74">
        <v>3500</v>
      </c>
      <c r="G19" s="83"/>
      <c r="H19" s="84">
        <f>ROUND(G19*F19,2)</f>
        <v>0</v>
      </c>
    </row>
    <row r="20" spans="1:8" ht="36" customHeight="1">
      <c r="A20" s="2"/>
      <c r="B20" s="70"/>
      <c r="C20" s="85" t="s">
        <v>363</v>
      </c>
      <c r="D20" s="66"/>
      <c r="E20" s="86"/>
      <c r="F20" s="87"/>
      <c r="G20" s="66"/>
      <c r="H20" s="76"/>
    </row>
    <row r="21" spans="1:8" ht="36" customHeight="1">
      <c r="A21" s="5" t="s">
        <v>196</v>
      </c>
      <c r="B21" s="70" t="s">
        <v>364</v>
      </c>
      <c r="C21" s="71" t="s">
        <v>176</v>
      </c>
      <c r="D21" s="72" t="s">
        <v>351</v>
      </c>
      <c r="E21" s="73"/>
      <c r="F21" s="77"/>
      <c r="G21" s="78"/>
      <c r="H21" s="76"/>
    </row>
    <row r="22" spans="1:8" ht="36" customHeight="1">
      <c r="A22" s="5" t="s">
        <v>228</v>
      </c>
      <c r="B22" s="79" t="s">
        <v>185</v>
      </c>
      <c r="C22" s="71" t="s">
        <v>177</v>
      </c>
      <c r="D22" s="72" t="s">
        <v>100</v>
      </c>
      <c r="E22" s="73" t="s">
        <v>105</v>
      </c>
      <c r="F22" s="74">
        <v>2950</v>
      </c>
      <c r="G22" s="75"/>
      <c r="H22" s="76">
        <f>ROUND(G22*F22,2)</f>
        <v>0</v>
      </c>
    </row>
    <row r="23" spans="1:8" ht="36" customHeight="1">
      <c r="A23" s="5" t="s">
        <v>166</v>
      </c>
      <c r="B23" s="70" t="s">
        <v>49</v>
      </c>
      <c r="C23" s="71" t="s">
        <v>88</v>
      </c>
      <c r="D23" s="72" t="s">
        <v>365</v>
      </c>
      <c r="E23" s="73"/>
      <c r="F23" s="77"/>
      <c r="G23" s="78"/>
      <c r="H23" s="76"/>
    </row>
    <row r="24" spans="1:8" ht="36" customHeight="1">
      <c r="A24" s="5" t="s">
        <v>167</v>
      </c>
      <c r="B24" s="79" t="s">
        <v>185</v>
      </c>
      <c r="C24" s="71" t="s">
        <v>114</v>
      </c>
      <c r="D24" s="72" t="s">
        <v>100</v>
      </c>
      <c r="E24" s="73" t="s">
        <v>108</v>
      </c>
      <c r="F24" s="74">
        <v>140</v>
      </c>
      <c r="G24" s="75"/>
      <c r="H24" s="76">
        <f aca="true" t="shared" si="0" ref="H24:H33">ROUND(G24*F24,2)</f>
        <v>0</v>
      </c>
    </row>
    <row r="25" spans="1:8" ht="36" customHeight="1">
      <c r="A25" s="5" t="s">
        <v>168</v>
      </c>
      <c r="B25" s="70" t="s">
        <v>50</v>
      </c>
      <c r="C25" s="71" t="s">
        <v>89</v>
      </c>
      <c r="D25" s="72" t="s">
        <v>365</v>
      </c>
      <c r="E25" s="73"/>
      <c r="F25" s="77"/>
      <c r="G25" s="78"/>
      <c r="H25" s="76"/>
    </row>
    <row r="26" spans="1:8" ht="36" customHeight="1">
      <c r="A26" s="5" t="s">
        <v>169</v>
      </c>
      <c r="B26" s="79" t="s">
        <v>185</v>
      </c>
      <c r="C26" s="71" t="s">
        <v>113</v>
      </c>
      <c r="D26" s="72" t="s">
        <v>100</v>
      </c>
      <c r="E26" s="73" t="s">
        <v>108</v>
      </c>
      <c r="F26" s="74">
        <v>125</v>
      </c>
      <c r="G26" s="75"/>
      <c r="H26" s="76">
        <f t="shared" si="0"/>
        <v>0</v>
      </c>
    </row>
    <row r="27" spans="1:8" ht="36" customHeight="1">
      <c r="A27" s="5" t="s">
        <v>317</v>
      </c>
      <c r="B27" s="70" t="s">
        <v>51</v>
      </c>
      <c r="C27" s="71" t="s">
        <v>181</v>
      </c>
      <c r="D27" s="72" t="s">
        <v>366</v>
      </c>
      <c r="E27" s="73"/>
      <c r="F27" s="77"/>
      <c r="G27" s="78"/>
      <c r="H27" s="76"/>
    </row>
    <row r="28" spans="1:8" ht="36" customHeight="1">
      <c r="A28" s="5" t="s">
        <v>318</v>
      </c>
      <c r="B28" s="79" t="s">
        <v>185</v>
      </c>
      <c r="C28" s="71" t="s">
        <v>7</v>
      </c>
      <c r="D28" s="72" t="s">
        <v>208</v>
      </c>
      <c r="E28" s="73"/>
      <c r="F28" s="77"/>
      <c r="G28" s="78"/>
      <c r="H28" s="76"/>
    </row>
    <row r="29" spans="1:8" ht="36" customHeight="1">
      <c r="A29" s="5" t="s">
        <v>319</v>
      </c>
      <c r="B29" s="79" t="s">
        <v>286</v>
      </c>
      <c r="C29" s="71" t="s">
        <v>287</v>
      </c>
      <c r="D29" s="72"/>
      <c r="E29" s="73" t="s">
        <v>105</v>
      </c>
      <c r="F29" s="74">
        <v>40</v>
      </c>
      <c r="G29" s="75"/>
      <c r="H29" s="76">
        <f t="shared" si="0"/>
        <v>0</v>
      </c>
    </row>
    <row r="30" spans="1:8" ht="36" customHeight="1">
      <c r="A30" s="5" t="s">
        <v>320</v>
      </c>
      <c r="B30" s="79" t="s">
        <v>367</v>
      </c>
      <c r="C30" s="71" t="s">
        <v>289</v>
      </c>
      <c r="D30" s="72"/>
      <c r="E30" s="73" t="s">
        <v>105</v>
      </c>
      <c r="F30" s="74">
        <v>120</v>
      </c>
      <c r="G30" s="75"/>
      <c r="H30" s="76">
        <f t="shared" si="0"/>
        <v>0</v>
      </c>
    </row>
    <row r="31" spans="1:8" ht="36" customHeight="1">
      <c r="A31" s="5" t="s">
        <v>321</v>
      </c>
      <c r="B31" s="88" t="s">
        <v>290</v>
      </c>
      <c r="C31" s="89" t="s">
        <v>291</v>
      </c>
      <c r="D31" s="90"/>
      <c r="E31" s="91" t="s">
        <v>105</v>
      </c>
      <c r="F31" s="92">
        <v>600</v>
      </c>
      <c r="G31" s="93"/>
      <c r="H31" s="94">
        <f t="shared" si="0"/>
        <v>0</v>
      </c>
    </row>
    <row r="32" spans="1:8" ht="49.5" customHeight="1">
      <c r="A32" s="5"/>
      <c r="B32" s="79"/>
      <c r="C32" s="95" t="s">
        <v>368</v>
      </c>
      <c r="D32" s="66"/>
      <c r="E32" s="67" t="s">
        <v>100</v>
      </c>
      <c r="F32" s="67" t="s">
        <v>100</v>
      </c>
      <c r="G32" s="68" t="s">
        <v>100</v>
      </c>
      <c r="H32" s="69"/>
    </row>
    <row r="33" spans="1:8" ht="36" customHeight="1">
      <c r="A33" s="5" t="s">
        <v>237</v>
      </c>
      <c r="B33" s="70" t="s">
        <v>52</v>
      </c>
      <c r="C33" s="71" t="s">
        <v>214</v>
      </c>
      <c r="D33" s="72" t="s">
        <v>366</v>
      </c>
      <c r="E33" s="73" t="s">
        <v>105</v>
      </c>
      <c r="F33" s="74">
        <v>10</v>
      </c>
      <c r="G33" s="75"/>
      <c r="H33" s="76">
        <f t="shared" si="0"/>
        <v>0</v>
      </c>
    </row>
    <row r="34" spans="1:8" ht="36" customHeight="1">
      <c r="A34" s="5" t="s">
        <v>238</v>
      </c>
      <c r="B34" s="70" t="s">
        <v>54</v>
      </c>
      <c r="C34" s="71" t="s">
        <v>215</v>
      </c>
      <c r="D34" s="72" t="s">
        <v>366</v>
      </c>
      <c r="E34" s="73" t="s">
        <v>105</v>
      </c>
      <c r="F34" s="74">
        <v>5</v>
      </c>
      <c r="G34" s="75"/>
      <c r="H34" s="76">
        <f>ROUND(G34*F34,2)</f>
        <v>0</v>
      </c>
    </row>
    <row r="35" spans="1:8" ht="36" customHeight="1">
      <c r="A35" s="5" t="s">
        <v>270</v>
      </c>
      <c r="B35" s="70" t="s">
        <v>55</v>
      </c>
      <c r="C35" s="71" t="s">
        <v>264</v>
      </c>
      <c r="D35" s="72" t="s">
        <v>366</v>
      </c>
      <c r="E35" s="73" t="s">
        <v>105</v>
      </c>
      <c r="F35" s="74">
        <v>5</v>
      </c>
      <c r="G35" s="75"/>
      <c r="H35" s="76">
        <f>ROUND(G35*F35,2)</f>
        <v>0</v>
      </c>
    </row>
    <row r="36" spans="1:8" ht="36" customHeight="1">
      <c r="A36" s="5" t="s">
        <v>328</v>
      </c>
      <c r="B36" s="70" t="s">
        <v>56</v>
      </c>
      <c r="C36" s="71" t="s">
        <v>84</v>
      </c>
      <c r="D36" s="72" t="s">
        <v>369</v>
      </c>
      <c r="E36" s="73"/>
      <c r="F36" s="74"/>
      <c r="G36" s="76"/>
      <c r="H36" s="76"/>
    </row>
    <row r="37" spans="1:8" ht="36" customHeight="1">
      <c r="A37" s="5" t="s">
        <v>329</v>
      </c>
      <c r="B37" s="79" t="s">
        <v>185</v>
      </c>
      <c r="C37" s="71" t="s">
        <v>370</v>
      </c>
      <c r="D37" s="72" t="s">
        <v>292</v>
      </c>
      <c r="E37" s="73"/>
      <c r="F37" s="74"/>
      <c r="G37" s="76"/>
      <c r="H37" s="76"/>
    </row>
    <row r="38" spans="1:8" ht="36" customHeight="1">
      <c r="A38" s="5" t="s">
        <v>330</v>
      </c>
      <c r="B38" s="79" t="s">
        <v>286</v>
      </c>
      <c r="C38" s="71" t="s">
        <v>293</v>
      </c>
      <c r="D38" s="72"/>
      <c r="E38" s="73" t="s">
        <v>109</v>
      </c>
      <c r="F38" s="74">
        <v>10</v>
      </c>
      <c r="G38" s="75"/>
      <c r="H38" s="76">
        <f>ROUND(G38*F38,2)</f>
        <v>0</v>
      </c>
    </row>
    <row r="39" spans="1:8" ht="39.75" customHeight="1">
      <c r="A39" s="5" t="s">
        <v>331</v>
      </c>
      <c r="B39" s="79" t="s">
        <v>186</v>
      </c>
      <c r="C39" s="71" t="s">
        <v>371</v>
      </c>
      <c r="D39" s="72" t="s">
        <v>209</v>
      </c>
      <c r="E39" s="73" t="s">
        <v>109</v>
      </c>
      <c r="F39" s="74">
        <v>10</v>
      </c>
      <c r="G39" s="75"/>
      <c r="H39" s="76">
        <f>ROUND(G39*F39,2)</f>
        <v>0</v>
      </c>
    </row>
    <row r="40" spans="1:8" ht="34.5" customHeight="1">
      <c r="A40" s="5" t="s">
        <v>332</v>
      </c>
      <c r="B40" s="79" t="s">
        <v>187</v>
      </c>
      <c r="C40" s="71" t="s">
        <v>372</v>
      </c>
      <c r="D40" s="72" t="s">
        <v>294</v>
      </c>
      <c r="E40" s="73" t="s">
        <v>109</v>
      </c>
      <c r="F40" s="74">
        <v>15</v>
      </c>
      <c r="G40" s="75"/>
      <c r="H40" s="76">
        <f>ROUND(G40*F40,2)</f>
        <v>0</v>
      </c>
    </row>
    <row r="41" spans="1:8" ht="39.75" customHeight="1">
      <c r="A41" s="5" t="s">
        <v>239</v>
      </c>
      <c r="B41" s="70" t="s">
        <v>57</v>
      </c>
      <c r="C41" s="71" t="s">
        <v>92</v>
      </c>
      <c r="D41" s="72" t="s">
        <v>305</v>
      </c>
      <c r="E41" s="73" t="s">
        <v>105</v>
      </c>
      <c r="F41" s="74">
        <v>10</v>
      </c>
      <c r="G41" s="75"/>
      <c r="H41" s="76">
        <f>ROUND(G41*F41,2)</f>
        <v>0</v>
      </c>
    </row>
    <row r="42" spans="1:8" ht="36" customHeight="1">
      <c r="A42" s="5" t="s">
        <v>334</v>
      </c>
      <c r="B42" s="70" t="s">
        <v>58</v>
      </c>
      <c r="C42" s="71" t="s">
        <v>347</v>
      </c>
      <c r="D42" s="72" t="s">
        <v>374</v>
      </c>
      <c r="E42" s="73"/>
      <c r="F42" s="74"/>
      <c r="G42" s="78"/>
      <c r="H42" s="76"/>
    </row>
    <row r="43" spans="1:8" ht="36" customHeight="1">
      <c r="A43" s="5" t="s">
        <v>348</v>
      </c>
      <c r="B43" s="79" t="s">
        <v>185</v>
      </c>
      <c r="C43" s="71" t="s">
        <v>373</v>
      </c>
      <c r="E43" s="73" t="s">
        <v>108</v>
      </c>
      <c r="F43" s="74">
        <v>8</v>
      </c>
      <c r="G43" s="75"/>
      <c r="H43" s="76">
        <f>ROUND(G43*F43,2)</f>
        <v>0</v>
      </c>
    </row>
    <row r="44" spans="1:8" ht="30.75" customHeight="1">
      <c r="A44" s="6"/>
      <c r="B44" s="79"/>
      <c r="C44" s="85" t="s">
        <v>296</v>
      </c>
      <c r="D44" s="72"/>
      <c r="E44" s="73"/>
      <c r="F44" s="74"/>
      <c r="G44" s="78"/>
      <c r="H44" s="76"/>
    </row>
    <row r="45" spans="1:8" ht="39.75" customHeight="1">
      <c r="A45" s="3" t="s">
        <v>131</v>
      </c>
      <c r="B45" s="70" t="s">
        <v>170</v>
      </c>
      <c r="C45" s="71" t="s">
        <v>236</v>
      </c>
      <c r="D45" s="72" t="s">
        <v>333</v>
      </c>
      <c r="E45" s="73"/>
      <c r="F45" s="77"/>
      <c r="G45" s="97"/>
      <c r="H45" s="76"/>
    </row>
    <row r="46" spans="1:8" ht="39.75" customHeight="1">
      <c r="A46" s="3" t="s">
        <v>132</v>
      </c>
      <c r="B46" s="79" t="s">
        <v>185</v>
      </c>
      <c r="C46" s="71" t="s">
        <v>375</v>
      </c>
      <c r="D46" s="72"/>
      <c r="E46" s="73" t="s">
        <v>105</v>
      </c>
      <c r="F46" s="74">
        <v>1340</v>
      </c>
      <c r="G46" s="75"/>
      <c r="H46" s="76">
        <f>ROUND(G46*F46,2)</f>
        <v>0</v>
      </c>
    </row>
    <row r="47" spans="1:8" ht="45" customHeight="1">
      <c r="A47" s="22" t="s">
        <v>132</v>
      </c>
      <c r="B47" s="98" t="s">
        <v>186</v>
      </c>
      <c r="C47" s="80" t="s">
        <v>112</v>
      </c>
      <c r="D47" s="81" t="s">
        <v>100</v>
      </c>
      <c r="E47" s="82" t="s">
        <v>105</v>
      </c>
      <c r="F47" s="74">
        <v>100</v>
      </c>
      <c r="G47" s="83"/>
      <c r="H47" s="84">
        <f>ROUND(G47*F47,2)</f>
        <v>0</v>
      </c>
    </row>
    <row r="48" spans="1:8" ht="36" customHeight="1">
      <c r="A48" s="3" t="s">
        <v>203</v>
      </c>
      <c r="B48" s="70" t="s">
        <v>171</v>
      </c>
      <c r="C48" s="71" t="s">
        <v>66</v>
      </c>
      <c r="D48" s="72" t="s">
        <v>333</v>
      </c>
      <c r="E48" s="73"/>
      <c r="F48" s="77"/>
      <c r="G48" s="97"/>
      <c r="H48" s="76"/>
    </row>
    <row r="49" spans="1:8" ht="39.75" customHeight="1">
      <c r="A49" s="3" t="s">
        <v>204</v>
      </c>
      <c r="B49" s="79" t="s">
        <v>185</v>
      </c>
      <c r="C49" s="71" t="s">
        <v>376</v>
      </c>
      <c r="D49" s="72"/>
      <c r="E49" s="82" t="s">
        <v>105</v>
      </c>
      <c r="F49" s="74">
        <v>150</v>
      </c>
      <c r="G49" s="75"/>
      <c r="H49" s="76">
        <f aca="true" t="shared" si="1" ref="H49:H56">ROUND(G49*F49,2)</f>
        <v>0</v>
      </c>
    </row>
    <row r="50" spans="1:8" ht="54.75" customHeight="1">
      <c r="A50" s="3" t="s">
        <v>205</v>
      </c>
      <c r="B50" s="79" t="s">
        <v>186</v>
      </c>
      <c r="C50" s="71" t="s">
        <v>377</v>
      </c>
      <c r="D50" s="72"/>
      <c r="E50" s="82" t="s">
        <v>105</v>
      </c>
      <c r="F50" s="74">
        <v>1340</v>
      </c>
      <c r="G50" s="75"/>
      <c r="H50" s="76">
        <f t="shared" si="1"/>
        <v>0</v>
      </c>
    </row>
    <row r="51" spans="1:9" ht="49.5" customHeight="1">
      <c r="A51" s="27" t="s">
        <v>519</v>
      </c>
      <c r="B51" s="99" t="s">
        <v>308</v>
      </c>
      <c r="C51" s="100" t="s">
        <v>520</v>
      </c>
      <c r="D51" s="101" t="s">
        <v>333</v>
      </c>
      <c r="E51" s="102"/>
      <c r="F51" s="103"/>
      <c r="G51" s="104"/>
      <c r="H51" s="105"/>
      <c r="I51" s="28"/>
    </row>
    <row r="52" spans="1:8" ht="39.75" customHeight="1">
      <c r="A52" s="3" t="s">
        <v>250</v>
      </c>
      <c r="B52" s="79" t="s">
        <v>185</v>
      </c>
      <c r="C52" s="71" t="s">
        <v>378</v>
      </c>
      <c r="D52" s="72"/>
      <c r="E52" s="73" t="s">
        <v>109</v>
      </c>
      <c r="F52" s="74">
        <v>680</v>
      </c>
      <c r="G52" s="75"/>
      <c r="H52" s="76">
        <f t="shared" si="1"/>
        <v>0</v>
      </c>
    </row>
    <row r="53" spans="1:8" ht="39.75" customHeight="1">
      <c r="A53" s="3" t="s">
        <v>251</v>
      </c>
      <c r="B53" s="79" t="s">
        <v>186</v>
      </c>
      <c r="C53" s="71" t="s">
        <v>379</v>
      </c>
      <c r="D53" s="72"/>
      <c r="E53" s="73" t="s">
        <v>109</v>
      </c>
      <c r="F53" s="74">
        <v>50</v>
      </c>
      <c r="G53" s="75"/>
      <c r="H53" s="76">
        <f t="shared" si="1"/>
        <v>0</v>
      </c>
    </row>
    <row r="54" spans="1:8" ht="42.75" customHeight="1">
      <c r="A54" s="3" t="s">
        <v>207</v>
      </c>
      <c r="B54" s="88" t="s">
        <v>187</v>
      </c>
      <c r="C54" s="89" t="s">
        <v>494</v>
      </c>
      <c r="D54" s="90"/>
      <c r="E54" s="91" t="s">
        <v>109</v>
      </c>
      <c r="F54" s="92">
        <v>70</v>
      </c>
      <c r="G54" s="93"/>
      <c r="H54" s="94">
        <f>ROUND(G54*F54,2)</f>
        <v>0</v>
      </c>
    </row>
    <row r="55" spans="1:8" ht="49.5" customHeight="1">
      <c r="A55" s="3"/>
      <c r="B55" s="79"/>
      <c r="C55" s="95" t="s">
        <v>380</v>
      </c>
      <c r="D55" s="66"/>
      <c r="E55" s="73"/>
      <c r="F55" s="74"/>
      <c r="G55" s="78"/>
      <c r="H55" s="76"/>
    </row>
    <row r="56" spans="1:8" ht="36" customHeight="1">
      <c r="A56" s="7" t="s">
        <v>13</v>
      </c>
      <c r="B56" s="70" t="s">
        <v>245</v>
      </c>
      <c r="C56" s="80" t="s">
        <v>69</v>
      </c>
      <c r="D56" s="81" t="s">
        <v>305</v>
      </c>
      <c r="E56" s="82" t="s">
        <v>105</v>
      </c>
      <c r="F56" s="74">
        <v>10</v>
      </c>
      <c r="G56" s="75"/>
      <c r="H56" s="84">
        <f t="shared" si="1"/>
        <v>0</v>
      </c>
    </row>
    <row r="57" spans="1:8" ht="45" customHeight="1">
      <c r="A57" s="3" t="s">
        <v>14</v>
      </c>
      <c r="B57" s="70" t="s">
        <v>246</v>
      </c>
      <c r="C57" s="71" t="s">
        <v>211</v>
      </c>
      <c r="D57" s="72" t="s">
        <v>381</v>
      </c>
      <c r="E57" s="106"/>
      <c r="F57" s="77"/>
      <c r="G57" s="78"/>
      <c r="H57" s="76"/>
    </row>
    <row r="58" spans="1:8" ht="36" customHeight="1">
      <c r="A58" s="3" t="s">
        <v>212</v>
      </c>
      <c r="B58" s="79" t="s">
        <v>185</v>
      </c>
      <c r="C58" s="71" t="s">
        <v>192</v>
      </c>
      <c r="D58" s="72"/>
      <c r="E58" s="73"/>
      <c r="F58" s="77"/>
      <c r="G58" s="78"/>
      <c r="H58" s="76"/>
    </row>
    <row r="59" spans="1:8" ht="36" customHeight="1">
      <c r="A59" s="3" t="s">
        <v>213</v>
      </c>
      <c r="B59" s="79" t="s">
        <v>286</v>
      </c>
      <c r="C59" s="71" t="s">
        <v>295</v>
      </c>
      <c r="D59" s="72"/>
      <c r="E59" s="73" t="s">
        <v>107</v>
      </c>
      <c r="F59" s="74">
        <v>35</v>
      </c>
      <c r="G59" s="75"/>
      <c r="H59" s="76">
        <f>ROUND(G59*F59,2)</f>
        <v>0</v>
      </c>
    </row>
    <row r="60" spans="1:8" ht="45" customHeight="1">
      <c r="A60" s="8"/>
      <c r="B60" s="70" t="s">
        <v>247</v>
      </c>
      <c r="C60" s="107" t="s">
        <v>382</v>
      </c>
      <c r="D60" s="72" t="s">
        <v>256</v>
      </c>
      <c r="E60" s="73" t="s">
        <v>109</v>
      </c>
      <c r="F60" s="74">
        <v>420</v>
      </c>
      <c r="G60" s="75"/>
      <c r="H60" s="76">
        <f>ROUND(G60*F60,2)</f>
        <v>0</v>
      </c>
    </row>
    <row r="61" spans="1:8" ht="36" customHeight="1">
      <c r="A61" s="6"/>
      <c r="B61" s="79"/>
      <c r="C61" s="85" t="s">
        <v>126</v>
      </c>
      <c r="D61" s="72"/>
      <c r="E61" s="73"/>
      <c r="F61" s="74"/>
      <c r="G61" s="78"/>
      <c r="H61" s="76"/>
    </row>
    <row r="62" spans="1:8" ht="36" customHeight="1">
      <c r="A62" s="3" t="s">
        <v>134</v>
      </c>
      <c r="B62" s="70" t="s">
        <v>248</v>
      </c>
      <c r="C62" s="71" t="s">
        <v>216</v>
      </c>
      <c r="D62" s="72" t="s">
        <v>8</v>
      </c>
      <c r="E62" s="73"/>
      <c r="F62" s="77"/>
      <c r="G62" s="97"/>
      <c r="H62" s="76"/>
    </row>
    <row r="63" spans="1:8" ht="36" customHeight="1">
      <c r="A63" s="3" t="s">
        <v>135</v>
      </c>
      <c r="B63" s="79" t="s">
        <v>185</v>
      </c>
      <c r="C63" s="71" t="s">
        <v>383</v>
      </c>
      <c r="D63" s="72"/>
      <c r="E63" s="73" t="s">
        <v>108</v>
      </c>
      <c r="F63" s="74">
        <v>8</v>
      </c>
      <c r="G63" s="75"/>
      <c r="H63" s="76">
        <f>ROUND(G63*F63,2)</f>
        <v>0</v>
      </c>
    </row>
    <row r="64" spans="1:8" ht="36" customHeight="1">
      <c r="A64" s="3" t="s">
        <v>136</v>
      </c>
      <c r="B64" s="70" t="s">
        <v>249</v>
      </c>
      <c r="C64" s="71" t="s">
        <v>219</v>
      </c>
      <c r="D64" s="72" t="s">
        <v>8</v>
      </c>
      <c r="E64" s="73"/>
      <c r="F64" s="77"/>
      <c r="G64" s="97"/>
      <c r="H64" s="76"/>
    </row>
    <row r="65" spans="1:8" ht="36" customHeight="1">
      <c r="A65" s="3" t="s">
        <v>16</v>
      </c>
      <c r="B65" s="79" t="s">
        <v>185</v>
      </c>
      <c r="C65" s="71" t="s">
        <v>384</v>
      </c>
      <c r="D65" s="72"/>
      <c r="E65" s="73"/>
      <c r="F65" s="77"/>
      <c r="G65" s="97"/>
      <c r="H65" s="76"/>
    </row>
    <row r="66" spans="1:8" ht="45" customHeight="1">
      <c r="A66" s="3" t="s">
        <v>17</v>
      </c>
      <c r="B66" s="79" t="s">
        <v>286</v>
      </c>
      <c r="C66" s="71" t="s">
        <v>385</v>
      </c>
      <c r="D66" s="72"/>
      <c r="E66" s="73" t="s">
        <v>109</v>
      </c>
      <c r="F66" s="74">
        <v>60</v>
      </c>
      <c r="G66" s="75"/>
      <c r="H66" s="76">
        <f>ROUND(G66*F66,2)</f>
        <v>0</v>
      </c>
    </row>
    <row r="67" spans="1:8" ht="45" customHeight="1">
      <c r="A67" s="3" t="s">
        <v>22</v>
      </c>
      <c r="B67" s="70" t="s">
        <v>303</v>
      </c>
      <c r="C67" s="108" t="s">
        <v>345</v>
      </c>
      <c r="D67" s="72" t="s">
        <v>8</v>
      </c>
      <c r="E67" s="73"/>
      <c r="F67" s="77"/>
      <c r="G67" s="97"/>
      <c r="H67" s="76"/>
    </row>
    <row r="68" spans="1:8" ht="45" customHeight="1">
      <c r="A68" s="3" t="s">
        <v>23</v>
      </c>
      <c r="B68" s="79" t="s">
        <v>185</v>
      </c>
      <c r="C68" s="71" t="s">
        <v>277</v>
      </c>
      <c r="D68" s="72"/>
      <c r="E68" s="73" t="s">
        <v>108</v>
      </c>
      <c r="F68" s="74">
        <v>6</v>
      </c>
      <c r="G68" s="75"/>
      <c r="H68" s="76">
        <f>ROUND(G68*F68,2)</f>
        <v>0</v>
      </c>
    </row>
    <row r="69" spans="1:8" ht="45" customHeight="1">
      <c r="A69" s="3" t="s">
        <v>24</v>
      </c>
      <c r="B69" s="79" t="s">
        <v>186</v>
      </c>
      <c r="C69" s="71" t="s">
        <v>278</v>
      </c>
      <c r="D69" s="72"/>
      <c r="E69" s="73" t="s">
        <v>108</v>
      </c>
      <c r="F69" s="74">
        <v>7</v>
      </c>
      <c r="G69" s="75"/>
      <c r="H69" s="76">
        <f>ROUND(G69*F69,2)</f>
        <v>0</v>
      </c>
    </row>
    <row r="70" spans="1:8" ht="36" customHeight="1">
      <c r="A70" s="3" t="s">
        <v>32</v>
      </c>
      <c r="B70" s="70" t="s">
        <v>304</v>
      </c>
      <c r="C70" s="108" t="s">
        <v>224</v>
      </c>
      <c r="D70" s="72" t="s">
        <v>8</v>
      </c>
      <c r="E70" s="73"/>
      <c r="F70" s="77"/>
      <c r="G70" s="97"/>
      <c r="H70" s="76"/>
    </row>
    <row r="71" spans="1:8" ht="36" customHeight="1">
      <c r="A71" s="3" t="s">
        <v>33</v>
      </c>
      <c r="B71" s="79" t="s">
        <v>185</v>
      </c>
      <c r="C71" s="109" t="s">
        <v>386</v>
      </c>
      <c r="D71" s="72"/>
      <c r="E71" s="73"/>
      <c r="F71" s="77"/>
      <c r="G71" s="97"/>
      <c r="H71" s="76"/>
    </row>
    <row r="72" spans="1:8" ht="36" customHeight="1">
      <c r="A72" s="7" t="s">
        <v>34</v>
      </c>
      <c r="B72" s="98" t="s">
        <v>286</v>
      </c>
      <c r="C72" s="80" t="s">
        <v>387</v>
      </c>
      <c r="D72" s="81"/>
      <c r="E72" s="82" t="s">
        <v>108</v>
      </c>
      <c r="F72" s="74">
        <v>2</v>
      </c>
      <c r="G72" s="83"/>
      <c r="H72" s="84">
        <f aca="true" t="shared" si="2" ref="H72:H78">ROUND(G72*F72,2)</f>
        <v>0</v>
      </c>
    </row>
    <row r="73" spans="1:8" ht="45" customHeight="1">
      <c r="A73" s="7" t="s">
        <v>35</v>
      </c>
      <c r="B73" s="98" t="s">
        <v>288</v>
      </c>
      <c r="C73" s="80" t="s">
        <v>388</v>
      </c>
      <c r="D73" s="81"/>
      <c r="E73" s="82" t="s">
        <v>108</v>
      </c>
      <c r="F73" s="74">
        <v>2</v>
      </c>
      <c r="G73" s="83"/>
      <c r="H73" s="84">
        <f t="shared" si="2"/>
        <v>0</v>
      </c>
    </row>
    <row r="74" spans="1:8" ht="45" customHeight="1">
      <c r="A74" s="7" t="s">
        <v>36</v>
      </c>
      <c r="B74" s="98" t="s">
        <v>290</v>
      </c>
      <c r="C74" s="80" t="s">
        <v>389</v>
      </c>
      <c r="D74" s="81"/>
      <c r="E74" s="82" t="s">
        <v>108</v>
      </c>
      <c r="F74" s="74">
        <v>4</v>
      </c>
      <c r="G74" s="83"/>
      <c r="H74" s="84">
        <f t="shared" si="2"/>
        <v>0</v>
      </c>
    </row>
    <row r="75" spans="1:8" ht="36" customHeight="1">
      <c r="A75" s="3" t="s">
        <v>225</v>
      </c>
      <c r="B75" s="110" t="s">
        <v>391</v>
      </c>
      <c r="C75" s="89" t="s">
        <v>284</v>
      </c>
      <c r="D75" s="90" t="s">
        <v>8</v>
      </c>
      <c r="E75" s="91" t="s">
        <v>108</v>
      </c>
      <c r="F75" s="92">
        <v>8</v>
      </c>
      <c r="G75" s="93"/>
      <c r="H75" s="94">
        <f>ROUND(G75*F75,2)</f>
        <v>0</v>
      </c>
    </row>
    <row r="76" spans="1:8" ht="54.75" customHeight="1">
      <c r="A76" s="3"/>
      <c r="B76" s="70"/>
      <c r="C76" s="95" t="s">
        <v>390</v>
      </c>
      <c r="D76" s="72"/>
      <c r="E76" s="73"/>
      <c r="F76" s="74"/>
      <c r="G76" s="111"/>
      <c r="H76" s="76"/>
    </row>
    <row r="77" spans="1:8" ht="36" customHeight="1">
      <c r="A77" s="3" t="s">
        <v>226</v>
      </c>
      <c r="B77" s="70" t="s">
        <v>349</v>
      </c>
      <c r="C77" s="71" t="s">
        <v>175</v>
      </c>
      <c r="D77" s="72" t="s">
        <v>9</v>
      </c>
      <c r="E77" s="73" t="s">
        <v>109</v>
      </c>
      <c r="F77" s="74">
        <v>96</v>
      </c>
      <c r="G77" s="75"/>
      <c r="H77" s="76">
        <f>ROUND(G77*F77,2)</f>
        <v>0</v>
      </c>
    </row>
    <row r="78" spans="1:8" ht="49.5" customHeight="1">
      <c r="A78" s="8"/>
      <c r="B78" s="70" t="s">
        <v>395</v>
      </c>
      <c r="C78" s="71" t="s">
        <v>392</v>
      </c>
      <c r="D78" s="72" t="s">
        <v>393</v>
      </c>
      <c r="E78" s="73" t="s">
        <v>108</v>
      </c>
      <c r="F78" s="74">
        <v>6</v>
      </c>
      <c r="G78" s="75"/>
      <c r="H78" s="76">
        <f t="shared" si="2"/>
        <v>0</v>
      </c>
    </row>
    <row r="79" spans="1:8" ht="36" customHeight="1">
      <c r="A79" s="22" t="s">
        <v>19</v>
      </c>
      <c r="B79" s="70" t="s">
        <v>396</v>
      </c>
      <c r="C79" s="80" t="s">
        <v>220</v>
      </c>
      <c r="D79" s="81" t="s">
        <v>8</v>
      </c>
      <c r="E79" s="82"/>
      <c r="F79" s="74"/>
      <c r="G79" s="111"/>
      <c r="H79" s="112"/>
    </row>
    <row r="80" spans="1:8" ht="36" customHeight="1">
      <c r="A80" s="22" t="s">
        <v>20</v>
      </c>
      <c r="B80" s="79" t="s">
        <v>185</v>
      </c>
      <c r="C80" s="113" t="s">
        <v>394</v>
      </c>
      <c r="D80" s="81"/>
      <c r="E80" s="82"/>
      <c r="F80" s="74"/>
      <c r="G80" s="111"/>
      <c r="H80" s="112"/>
    </row>
    <row r="81" spans="1:8" ht="36" customHeight="1">
      <c r="A81" s="22" t="s">
        <v>21</v>
      </c>
      <c r="B81" s="98" t="s">
        <v>286</v>
      </c>
      <c r="C81" s="80" t="s">
        <v>298</v>
      </c>
      <c r="D81" s="81"/>
      <c r="E81" s="82" t="s">
        <v>257</v>
      </c>
      <c r="F81" s="74">
        <v>15</v>
      </c>
      <c r="G81" s="83"/>
      <c r="H81" s="84">
        <f>ROUND(G81*F81,2)</f>
        <v>0</v>
      </c>
    </row>
    <row r="82" spans="1:8" ht="36" customHeight="1">
      <c r="A82" s="2"/>
      <c r="B82" s="70"/>
      <c r="C82" s="85" t="s">
        <v>127</v>
      </c>
      <c r="D82" s="66"/>
      <c r="E82" s="86"/>
      <c r="F82" s="87"/>
      <c r="G82" s="66"/>
      <c r="H82" s="76"/>
    </row>
    <row r="83" spans="1:8" ht="49.5" customHeight="1">
      <c r="A83" s="3" t="s">
        <v>137</v>
      </c>
      <c r="B83" s="70" t="s">
        <v>397</v>
      </c>
      <c r="C83" s="71" t="s">
        <v>258</v>
      </c>
      <c r="D83" s="72" t="s">
        <v>10</v>
      </c>
      <c r="E83" s="73" t="s">
        <v>108</v>
      </c>
      <c r="F83" s="74">
        <v>9</v>
      </c>
      <c r="G83" s="75"/>
      <c r="H83" s="76">
        <f>ROUND(G83*F83,2)</f>
        <v>0</v>
      </c>
    </row>
    <row r="84" spans="1:8" ht="36" customHeight="1">
      <c r="A84" s="3" t="s">
        <v>138</v>
      </c>
      <c r="B84" s="70" t="s">
        <v>398</v>
      </c>
      <c r="C84" s="71" t="s">
        <v>281</v>
      </c>
      <c r="D84" s="72" t="s">
        <v>8</v>
      </c>
      <c r="E84" s="73"/>
      <c r="F84" s="74"/>
      <c r="G84" s="97"/>
      <c r="H84" s="76"/>
    </row>
    <row r="85" spans="1:8" ht="36" customHeight="1">
      <c r="A85" s="3" t="s">
        <v>282</v>
      </c>
      <c r="B85" s="79" t="s">
        <v>185</v>
      </c>
      <c r="C85" s="71" t="s">
        <v>285</v>
      </c>
      <c r="D85" s="72"/>
      <c r="E85" s="73" t="s">
        <v>110</v>
      </c>
      <c r="F85" s="74">
        <v>1.4</v>
      </c>
      <c r="G85" s="75"/>
      <c r="H85" s="76">
        <f>ROUND(G85*F85,2)</f>
        <v>0</v>
      </c>
    </row>
    <row r="86" spans="1:8" ht="36" customHeight="1">
      <c r="A86" s="3" t="s">
        <v>139</v>
      </c>
      <c r="B86" s="70" t="s">
        <v>399</v>
      </c>
      <c r="C86" s="71" t="s">
        <v>261</v>
      </c>
      <c r="D86" s="72" t="s">
        <v>10</v>
      </c>
      <c r="E86" s="73"/>
      <c r="F86" s="77"/>
      <c r="G86" s="97"/>
      <c r="H86" s="76"/>
    </row>
    <row r="87" spans="1:8" ht="36" customHeight="1">
      <c r="A87" s="3" t="s">
        <v>142</v>
      </c>
      <c r="B87" s="79" t="s">
        <v>185</v>
      </c>
      <c r="C87" s="71" t="s">
        <v>340</v>
      </c>
      <c r="D87" s="72"/>
      <c r="E87" s="73" t="s">
        <v>108</v>
      </c>
      <c r="F87" s="74">
        <v>6</v>
      </c>
      <c r="G87" s="75"/>
      <c r="H87" s="76">
        <f>ROUND(G87*F87,2)</f>
        <v>0</v>
      </c>
    </row>
    <row r="88" spans="1:8" ht="36" customHeight="1">
      <c r="A88" s="3" t="s">
        <v>144</v>
      </c>
      <c r="B88" s="70" t="s">
        <v>400</v>
      </c>
      <c r="C88" s="71" t="s">
        <v>259</v>
      </c>
      <c r="D88" s="72" t="s">
        <v>10</v>
      </c>
      <c r="E88" s="73" t="s">
        <v>108</v>
      </c>
      <c r="F88" s="74">
        <v>9</v>
      </c>
      <c r="G88" s="75"/>
      <c r="H88" s="76">
        <f>ROUND(G88*F88,2)</f>
        <v>0</v>
      </c>
    </row>
    <row r="89" spans="1:8" ht="36" customHeight="1">
      <c r="A89" s="3" t="s">
        <v>145</v>
      </c>
      <c r="B89" s="70" t="s">
        <v>401</v>
      </c>
      <c r="C89" s="71" t="s">
        <v>260</v>
      </c>
      <c r="D89" s="72" t="s">
        <v>10</v>
      </c>
      <c r="E89" s="73" t="s">
        <v>108</v>
      </c>
      <c r="F89" s="74">
        <v>11</v>
      </c>
      <c r="G89" s="75"/>
      <c r="H89" s="76">
        <f>ROUND(G89*F89,2)</f>
        <v>0</v>
      </c>
    </row>
    <row r="90" spans="1:8" ht="36" customHeight="1">
      <c r="A90" s="7" t="s">
        <v>146</v>
      </c>
      <c r="B90" s="70" t="s">
        <v>521</v>
      </c>
      <c r="C90" s="80" t="s">
        <v>263</v>
      </c>
      <c r="D90" s="81" t="s">
        <v>10</v>
      </c>
      <c r="E90" s="82" t="s">
        <v>108</v>
      </c>
      <c r="F90" s="74">
        <v>10</v>
      </c>
      <c r="G90" s="83"/>
      <c r="H90" s="84">
        <f>ROUND(G90*F90,2)</f>
        <v>0</v>
      </c>
    </row>
    <row r="91" spans="1:8" ht="36" customHeight="1">
      <c r="A91" s="2"/>
      <c r="B91" s="70"/>
      <c r="C91" s="85" t="s">
        <v>128</v>
      </c>
      <c r="D91" s="66"/>
      <c r="E91" s="86"/>
      <c r="F91" s="74"/>
      <c r="G91" s="66"/>
      <c r="H91" s="76"/>
    </row>
    <row r="92" spans="1:8" ht="36" customHeight="1">
      <c r="A92" s="5" t="s">
        <v>147</v>
      </c>
      <c r="B92" s="70" t="s">
        <v>522</v>
      </c>
      <c r="C92" s="71" t="s">
        <v>76</v>
      </c>
      <c r="D92" s="72" t="s">
        <v>11</v>
      </c>
      <c r="E92" s="73"/>
      <c r="F92" s="74"/>
      <c r="G92" s="78"/>
      <c r="H92" s="76"/>
    </row>
    <row r="93" spans="1:8" ht="36" customHeight="1">
      <c r="A93" s="5" t="s">
        <v>148</v>
      </c>
      <c r="B93" s="79" t="s">
        <v>185</v>
      </c>
      <c r="C93" s="71" t="s">
        <v>342</v>
      </c>
      <c r="D93" s="72"/>
      <c r="E93" s="73" t="s">
        <v>105</v>
      </c>
      <c r="F93" s="74">
        <v>100</v>
      </c>
      <c r="G93" s="75"/>
      <c r="H93" s="76">
        <f>ROUND(G93*F93,2)</f>
        <v>0</v>
      </c>
    </row>
    <row r="94" spans="1:8" ht="36" customHeight="1">
      <c r="A94" s="5" t="s">
        <v>149</v>
      </c>
      <c r="B94" s="79" t="s">
        <v>186</v>
      </c>
      <c r="C94" s="71" t="s">
        <v>343</v>
      </c>
      <c r="D94" s="72"/>
      <c r="E94" s="73" t="s">
        <v>105</v>
      </c>
      <c r="F94" s="74">
        <v>2900</v>
      </c>
      <c r="G94" s="75"/>
      <c r="H94" s="76">
        <f>ROUND(G94*F94,2)</f>
        <v>0</v>
      </c>
    </row>
    <row r="95" spans="1:8" ht="45" customHeight="1" thickBot="1">
      <c r="A95" s="23"/>
      <c r="B95" s="114" t="str">
        <f>+B10</f>
        <v>A</v>
      </c>
      <c r="C95" s="115" t="str">
        <f>+C10</f>
        <v>CONCRETE RECONSTRUCTION:  DOMINION STREET - WELLINGTON AVENUE TO SARGENT AVENUE</v>
      </c>
      <c r="D95" s="116"/>
      <c r="E95" s="116"/>
      <c r="F95" s="117"/>
      <c r="G95" s="118" t="s">
        <v>402</v>
      </c>
      <c r="H95" s="118">
        <f>SUM(H11:H94)</f>
        <v>0</v>
      </c>
    </row>
    <row r="96" spans="1:8" ht="45" customHeight="1" thickTop="1">
      <c r="A96" s="17"/>
      <c r="B96" s="119" t="s">
        <v>267</v>
      </c>
      <c r="C96" s="120" t="s">
        <v>403</v>
      </c>
      <c r="D96" s="120"/>
      <c r="E96" s="120"/>
      <c r="F96" s="120"/>
      <c r="G96" s="120"/>
      <c r="H96" s="121"/>
    </row>
    <row r="97" spans="1:8" ht="39.75" customHeight="1">
      <c r="A97" s="2"/>
      <c r="B97" s="64"/>
      <c r="C97" s="65" t="s">
        <v>123</v>
      </c>
      <c r="D97" s="66"/>
      <c r="E97" s="67" t="s">
        <v>100</v>
      </c>
      <c r="F97" s="67" t="s">
        <v>100</v>
      </c>
      <c r="G97" s="68" t="s">
        <v>100</v>
      </c>
      <c r="H97" s="69"/>
    </row>
    <row r="98" spans="1:8" ht="36" customHeight="1">
      <c r="A98" s="4" t="s">
        <v>227</v>
      </c>
      <c r="B98" s="70" t="s">
        <v>77</v>
      </c>
      <c r="C98" s="71" t="s">
        <v>46</v>
      </c>
      <c r="D98" s="72" t="s">
        <v>351</v>
      </c>
      <c r="E98" s="73" t="s">
        <v>106</v>
      </c>
      <c r="F98" s="74">
        <v>150</v>
      </c>
      <c r="G98" s="75"/>
      <c r="H98" s="76">
        <f>ROUND(G98*F98,2)</f>
        <v>0</v>
      </c>
    </row>
    <row r="99" spans="1:8" ht="39.75" customHeight="1">
      <c r="A99" s="4" t="s">
        <v>152</v>
      </c>
      <c r="B99" s="70" t="s">
        <v>78</v>
      </c>
      <c r="C99" s="71" t="s">
        <v>179</v>
      </c>
      <c r="D99" s="72" t="s">
        <v>351</v>
      </c>
      <c r="E99" s="73" t="s">
        <v>106</v>
      </c>
      <c r="F99" s="74">
        <v>150</v>
      </c>
      <c r="G99" s="75"/>
      <c r="H99" s="76">
        <f>ROUND(G99*F99,2)</f>
        <v>0</v>
      </c>
    </row>
    <row r="100" spans="1:8" ht="36" customHeight="1">
      <c r="A100" s="3" t="s">
        <v>153</v>
      </c>
      <c r="B100" s="70" t="s">
        <v>79</v>
      </c>
      <c r="C100" s="71" t="s">
        <v>53</v>
      </c>
      <c r="D100" s="72" t="s">
        <v>351</v>
      </c>
      <c r="E100" s="73" t="s">
        <v>105</v>
      </c>
      <c r="F100" s="74">
        <v>2900</v>
      </c>
      <c r="G100" s="75"/>
      <c r="H100" s="76">
        <f>ROUND(G100*F100,2)</f>
        <v>0</v>
      </c>
    </row>
    <row r="101" spans="1:8" ht="36" customHeight="1">
      <c r="A101" s="3" t="s">
        <v>154</v>
      </c>
      <c r="B101" s="70" t="s">
        <v>80</v>
      </c>
      <c r="C101" s="71" t="s">
        <v>404</v>
      </c>
      <c r="D101" s="72" t="s">
        <v>351</v>
      </c>
      <c r="E101" s="73" t="s">
        <v>106</v>
      </c>
      <c r="F101" s="74">
        <v>500</v>
      </c>
      <c r="G101" s="75"/>
      <c r="H101" s="76">
        <f>ROUND(G101*F101,2)</f>
        <v>0</v>
      </c>
    </row>
    <row r="102" spans="1:8" ht="36" customHeight="1">
      <c r="A102" s="2"/>
      <c r="B102" s="70"/>
      <c r="C102" s="85" t="s">
        <v>363</v>
      </c>
      <c r="D102" s="66"/>
      <c r="E102" s="86"/>
      <c r="F102" s="74"/>
      <c r="G102" s="74"/>
      <c r="H102" s="69"/>
    </row>
    <row r="103" spans="1:8" ht="36" customHeight="1">
      <c r="A103" s="5" t="s">
        <v>196</v>
      </c>
      <c r="B103" s="70" t="s">
        <v>81</v>
      </c>
      <c r="C103" s="71" t="s">
        <v>176</v>
      </c>
      <c r="D103" s="72" t="s">
        <v>351</v>
      </c>
      <c r="E103" s="73"/>
      <c r="F103" s="74"/>
      <c r="G103" s="122"/>
      <c r="H103" s="76"/>
    </row>
    <row r="104" spans="1:8" ht="36" customHeight="1">
      <c r="A104" s="9" t="s">
        <v>228</v>
      </c>
      <c r="B104" s="79" t="s">
        <v>185</v>
      </c>
      <c r="C104" s="80" t="s">
        <v>177</v>
      </c>
      <c r="D104" s="81" t="s">
        <v>100</v>
      </c>
      <c r="E104" s="82" t="s">
        <v>105</v>
      </c>
      <c r="F104" s="74">
        <v>450</v>
      </c>
      <c r="G104" s="75"/>
      <c r="H104" s="84">
        <f>ROUND(G104*F104,2)</f>
        <v>0</v>
      </c>
    </row>
    <row r="105" spans="1:8" ht="36" customHeight="1">
      <c r="A105" s="9" t="s">
        <v>156</v>
      </c>
      <c r="B105" s="79" t="s">
        <v>186</v>
      </c>
      <c r="C105" s="80" t="s">
        <v>178</v>
      </c>
      <c r="D105" s="81" t="s">
        <v>100</v>
      </c>
      <c r="E105" s="82" t="s">
        <v>105</v>
      </c>
      <c r="F105" s="74">
        <v>70</v>
      </c>
      <c r="G105" s="75"/>
      <c r="H105" s="84">
        <f>ROUND(G105*F105,2)</f>
        <v>0</v>
      </c>
    </row>
    <row r="106" spans="1:8" ht="36" customHeight="1">
      <c r="A106" s="5" t="s">
        <v>157</v>
      </c>
      <c r="B106" s="70" t="s">
        <v>86</v>
      </c>
      <c r="C106" s="71" t="s">
        <v>232</v>
      </c>
      <c r="D106" s="72" t="s">
        <v>365</v>
      </c>
      <c r="E106" s="74"/>
      <c r="F106" s="74"/>
      <c r="G106" s="122"/>
      <c r="H106" s="74"/>
    </row>
    <row r="107" spans="1:8" ht="34.5" customHeight="1">
      <c r="A107" s="9" t="s">
        <v>159</v>
      </c>
      <c r="B107" s="79" t="s">
        <v>185</v>
      </c>
      <c r="C107" s="80" t="s">
        <v>121</v>
      </c>
      <c r="D107" s="81" t="s">
        <v>100</v>
      </c>
      <c r="E107" s="82" t="s">
        <v>105</v>
      </c>
      <c r="F107" s="74">
        <v>300</v>
      </c>
      <c r="G107" s="83"/>
      <c r="H107" s="84">
        <f>ROUND(G107*F107,2)</f>
        <v>0</v>
      </c>
    </row>
    <row r="108" spans="1:8" ht="36" customHeight="1">
      <c r="A108" s="9" t="s">
        <v>160</v>
      </c>
      <c r="B108" s="70" t="s">
        <v>194</v>
      </c>
      <c r="C108" s="80" t="s">
        <v>233</v>
      </c>
      <c r="D108" s="81" t="s">
        <v>4</v>
      </c>
      <c r="E108" s="74"/>
      <c r="F108" s="74"/>
      <c r="G108" s="122"/>
      <c r="H108" s="74"/>
    </row>
    <row r="109" spans="1:8" ht="36" customHeight="1">
      <c r="A109" s="9" t="s">
        <v>164</v>
      </c>
      <c r="B109" s="79" t="s">
        <v>185</v>
      </c>
      <c r="C109" s="80" t="s">
        <v>118</v>
      </c>
      <c r="D109" s="81" t="s">
        <v>100</v>
      </c>
      <c r="E109" s="82" t="s">
        <v>105</v>
      </c>
      <c r="F109" s="74">
        <v>80</v>
      </c>
      <c r="G109" s="83"/>
      <c r="H109" s="84">
        <f>ROUND(G109*F109,2)</f>
        <v>0</v>
      </c>
    </row>
    <row r="110" spans="1:8" ht="36" customHeight="1">
      <c r="A110" s="9" t="s">
        <v>165</v>
      </c>
      <c r="B110" s="79" t="s">
        <v>186</v>
      </c>
      <c r="C110" s="80" t="s">
        <v>119</v>
      </c>
      <c r="D110" s="81" t="s">
        <v>100</v>
      </c>
      <c r="E110" s="82" t="s">
        <v>105</v>
      </c>
      <c r="F110" s="74">
        <v>20</v>
      </c>
      <c r="G110" s="83"/>
      <c r="H110" s="84">
        <f>ROUND(G110*F110,2)</f>
        <v>0</v>
      </c>
    </row>
    <row r="111" spans="1:8" ht="39.75" customHeight="1">
      <c r="A111" s="5" t="s">
        <v>309</v>
      </c>
      <c r="B111" s="70" t="s">
        <v>87</v>
      </c>
      <c r="C111" s="123" t="s">
        <v>254</v>
      </c>
      <c r="D111" s="72" t="s">
        <v>365</v>
      </c>
      <c r="E111" s="74"/>
      <c r="F111" s="74"/>
      <c r="G111" s="122"/>
      <c r="H111" s="74"/>
    </row>
    <row r="112" spans="1:8" ht="36" customHeight="1">
      <c r="A112" s="5" t="s">
        <v>311</v>
      </c>
      <c r="B112" s="79" t="s">
        <v>185</v>
      </c>
      <c r="C112" s="123" t="s">
        <v>121</v>
      </c>
      <c r="D112" s="72"/>
      <c r="E112" s="73" t="s">
        <v>105</v>
      </c>
      <c r="F112" s="74">
        <v>300</v>
      </c>
      <c r="G112" s="75"/>
      <c r="H112" s="76">
        <f>ROUND(G112*F112,2)</f>
        <v>0</v>
      </c>
    </row>
    <row r="113" spans="1:8" ht="36" customHeight="1">
      <c r="A113" s="5" t="s">
        <v>314</v>
      </c>
      <c r="B113" s="79" t="s">
        <v>186</v>
      </c>
      <c r="C113" s="123" t="s">
        <v>118</v>
      </c>
      <c r="D113" s="72"/>
      <c r="E113" s="73" t="s">
        <v>105</v>
      </c>
      <c r="F113" s="74">
        <v>76</v>
      </c>
      <c r="G113" s="75"/>
      <c r="H113" s="76">
        <f>ROUND(G113*F113,2)</f>
        <v>0</v>
      </c>
    </row>
    <row r="114" spans="1:8" ht="36" customHeight="1">
      <c r="A114" s="5" t="s">
        <v>315</v>
      </c>
      <c r="B114" s="79" t="s">
        <v>187</v>
      </c>
      <c r="C114" s="123" t="s">
        <v>119</v>
      </c>
      <c r="D114" s="72"/>
      <c r="E114" s="73" t="s">
        <v>105</v>
      </c>
      <c r="F114" s="74">
        <v>20</v>
      </c>
      <c r="G114" s="75"/>
      <c r="H114" s="76">
        <f>ROUND(G114*F114,2)</f>
        <v>0</v>
      </c>
    </row>
    <row r="115" spans="1:8" ht="36" customHeight="1">
      <c r="A115" s="5" t="s">
        <v>166</v>
      </c>
      <c r="B115" s="70" t="s">
        <v>122</v>
      </c>
      <c r="C115" s="71" t="s">
        <v>88</v>
      </c>
      <c r="D115" s="72" t="s">
        <v>365</v>
      </c>
      <c r="E115" s="73"/>
      <c r="F115" s="74"/>
      <c r="G115" s="122"/>
      <c r="H115" s="76"/>
    </row>
    <row r="116" spans="1:8" ht="36" customHeight="1">
      <c r="A116" s="5" t="s">
        <v>167</v>
      </c>
      <c r="B116" s="79" t="s">
        <v>185</v>
      </c>
      <c r="C116" s="71" t="s">
        <v>114</v>
      </c>
      <c r="D116" s="72" t="s">
        <v>100</v>
      </c>
      <c r="E116" s="73" t="s">
        <v>108</v>
      </c>
      <c r="F116" s="74">
        <v>318</v>
      </c>
      <c r="G116" s="75"/>
      <c r="H116" s="76">
        <f>ROUND(G116*F116,2)</f>
        <v>0</v>
      </c>
    </row>
    <row r="117" spans="1:8" ht="36" customHeight="1">
      <c r="A117" s="5" t="s">
        <v>168</v>
      </c>
      <c r="B117" s="70" t="s">
        <v>82</v>
      </c>
      <c r="C117" s="71" t="s">
        <v>89</v>
      </c>
      <c r="D117" s="72" t="s">
        <v>365</v>
      </c>
      <c r="E117" s="73"/>
      <c r="F117" s="74"/>
      <c r="G117" s="122"/>
      <c r="H117" s="76"/>
    </row>
    <row r="118" spans="1:8" ht="36" customHeight="1">
      <c r="A118" s="5" t="s">
        <v>169</v>
      </c>
      <c r="B118" s="88" t="s">
        <v>185</v>
      </c>
      <c r="C118" s="89" t="s">
        <v>113</v>
      </c>
      <c r="D118" s="90" t="s">
        <v>100</v>
      </c>
      <c r="E118" s="91" t="s">
        <v>108</v>
      </c>
      <c r="F118" s="92">
        <v>308</v>
      </c>
      <c r="G118" s="93"/>
      <c r="H118" s="94">
        <f>ROUND(G118*F118,2)</f>
        <v>0</v>
      </c>
    </row>
    <row r="119" spans="1:8" ht="54.75" customHeight="1">
      <c r="A119" s="5"/>
      <c r="B119" s="79"/>
      <c r="C119" s="95" t="s">
        <v>405</v>
      </c>
      <c r="D119" s="72"/>
      <c r="E119" s="73"/>
      <c r="F119" s="74"/>
      <c r="G119" s="122"/>
      <c r="H119" s="76"/>
    </row>
    <row r="120" spans="1:8" ht="34.5" customHeight="1">
      <c r="A120" s="5" t="s">
        <v>317</v>
      </c>
      <c r="B120" s="70" t="s">
        <v>83</v>
      </c>
      <c r="C120" s="71" t="s">
        <v>181</v>
      </c>
      <c r="D120" s="72" t="s">
        <v>366</v>
      </c>
      <c r="E120" s="73"/>
      <c r="F120" s="74"/>
      <c r="G120" s="122"/>
      <c r="H120" s="76"/>
    </row>
    <row r="121" spans="1:8" ht="34.5" customHeight="1">
      <c r="A121" s="5" t="s">
        <v>318</v>
      </c>
      <c r="B121" s="79" t="s">
        <v>185</v>
      </c>
      <c r="C121" s="71" t="s">
        <v>7</v>
      </c>
      <c r="D121" s="72" t="s">
        <v>208</v>
      </c>
      <c r="E121" s="73"/>
      <c r="F121" s="74"/>
      <c r="G121" s="122"/>
      <c r="H121" s="76"/>
    </row>
    <row r="122" spans="1:8" ht="34.5" customHeight="1">
      <c r="A122" s="5" t="s">
        <v>319</v>
      </c>
      <c r="B122" s="79" t="s">
        <v>286</v>
      </c>
      <c r="C122" s="71" t="s">
        <v>287</v>
      </c>
      <c r="D122" s="72"/>
      <c r="E122" s="73" t="s">
        <v>105</v>
      </c>
      <c r="F122" s="74">
        <v>40</v>
      </c>
      <c r="G122" s="75"/>
      <c r="H122" s="76">
        <f>ROUND(G122*F122,2)</f>
        <v>0</v>
      </c>
    </row>
    <row r="123" spans="1:8" ht="34.5" customHeight="1">
      <c r="A123" s="5" t="s">
        <v>320</v>
      </c>
      <c r="B123" s="79" t="s">
        <v>288</v>
      </c>
      <c r="C123" s="71" t="s">
        <v>289</v>
      </c>
      <c r="D123" s="72"/>
      <c r="E123" s="73" t="s">
        <v>105</v>
      </c>
      <c r="F123" s="74">
        <v>100</v>
      </c>
      <c r="G123" s="75"/>
      <c r="H123" s="76">
        <f>ROUND(G123*F123,2)</f>
        <v>0</v>
      </c>
    </row>
    <row r="124" spans="1:8" ht="34.5" customHeight="1">
      <c r="A124" s="5" t="s">
        <v>321</v>
      </c>
      <c r="B124" s="79" t="s">
        <v>290</v>
      </c>
      <c r="C124" s="71" t="s">
        <v>291</v>
      </c>
      <c r="D124" s="72" t="s">
        <v>100</v>
      </c>
      <c r="E124" s="73" t="s">
        <v>105</v>
      </c>
      <c r="F124" s="74">
        <v>150</v>
      </c>
      <c r="G124" s="75"/>
      <c r="H124" s="76">
        <f>ROUND(G124*F124,2)</f>
        <v>0</v>
      </c>
    </row>
    <row r="125" spans="1:8" ht="34.5" customHeight="1">
      <c r="A125" s="5" t="s">
        <v>324</v>
      </c>
      <c r="B125" s="70" t="s">
        <v>90</v>
      </c>
      <c r="C125" s="71" t="s">
        <v>183</v>
      </c>
      <c r="D125" s="72" t="s">
        <v>369</v>
      </c>
      <c r="E125" s="73"/>
      <c r="F125" s="74"/>
      <c r="G125" s="122"/>
      <c r="H125" s="76"/>
    </row>
    <row r="126" spans="1:8" ht="34.5" customHeight="1">
      <c r="A126" s="9" t="s">
        <v>325</v>
      </c>
      <c r="B126" s="79" t="s">
        <v>185</v>
      </c>
      <c r="C126" s="80" t="s">
        <v>406</v>
      </c>
      <c r="D126" s="81" t="s">
        <v>255</v>
      </c>
      <c r="E126" s="82" t="s">
        <v>109</v>
      </c>
      <c r="F126" s="74">
        <v>350</v>
      </c>
      <c r="G126" s="83"/>
      <c r="H126" s="84">
        <f>ROUND(G126*F126,2)</f>
        <v>0</v>
      </c>
    </row>
    <row r="127" spans="1:8" ht="45" customHeight="1">
      <c r="A127" s="9" t="s">
        <v>326</v>
      </c>
      <c r="B127" s="79" t="s">
        <v>186</v>
      </c>
      <c r="C127" s="80" t="s">
        <v>371</v>
      </c>
      <c r="D127" s="81" t="s">
        <v>209</v>
      </c>
      <c r="E127" s="82" t="s">
        <v>109</v>
      </c>
      <c r="F127" s="74">
        <v>20</v>
      </c>
      <c r="G127" s="83"/>
      <c r="H127" s="84">
        <f>ROUND(G127*F127,2)</f>
        <v>0</v>
      </c>
    </row>
    <row r="128" spans="1:8" ht="34.5" customHeight="1">
      <c r="A128" s="5" t="s">
        <v>328</v>
      </c>
      <c r="B128" s="70" t="s">
        <v>91</v>
      </c>
      <c r="C128" s="71" t="s">
        <v>84</v>
      </c>
      <c r="D128" s="72" t="s">
        <v>369</v>
      </c>
      <c r="E128" s="73"/>
      <c r="F128" s="74"/>
      <c r="G128" s="122"/>
      <c r="H128" s="76"/>
    </row>
    <row r="129" spans="1:8" ht="34.5" customHeight="1">
      <c r="A129" s="5" t="s">
        <v>329</v>
      </c>
      <c r="B129" s="79" t="s">
        <v>185</v>
      </c>
      <c r="C129" s="71" t="s">
        <v>370</v>
      </c>
      <c r="D129" s="72" t="s">
        <v>292</v>
      </c>
      <c r="E129" s="73"/>
      <c r="F129" s="74"/>
      <c r="G129" s="76"/>
      <c r="H129" s="76"/>
    </row>
    <row r="130" spans="1:8" ht="34.5" customHeight="1">
      <c r="A130" s="5" t="s">
        <v>330</v>
      </c>
      <c r="B130" s="79" t="s">
        <v>286</v>
      </c>
      <c r="C130" s="71" t="s">
        <v>293</v>
      </c>
      <c r="D130" s="72"/>
      <c r="E130" s="73" t="s">
        <v>109</v>
      </c>
      <c r="F130" s="74">
        <v>40</v>
      </c>
      <c r="G130" s="75"/>
      <c r="H130" s="76">
        <f>ROUND(G130*F130,2)</f>
        <v>0</v>
      </c>
    </row>
    <row r="131" spans="1:8" ht="34.5" customHeight="1">
      <c r="A131" s="5" t="s">
        <v>332</v>
      </c>
      <c r="B131" s="79" t="s">
        <v>186</v>
      </c>
      <c r="C131" s="71" t="s">
        <v>495</v>
      </c>
      <c r="D131" s="72" t="s">
        <v>294</v>
      </c>
      <c r="E131" s="73" t="s">
        <v>109</v>
      </c>
      <c r="F131" s="74">
        <v>55</v>
      </c>
      <c r="G131" s="75"/>
      <c r="H131" s="76">
        <f>ROUND(G131*F131,2)</f>
        <v>0</v>
      </c>
    </row>
    <row r="132" spans="1:8" ht="34.5" customHeight="1">
      <c r="A132" s="24" t="s">
        <v>322</v>
      </c>
      <c r="B132" s="70" t="s">
        <v>85</v>
      </c>
      <c r="C132" s="80" t="s">
        <v>182</v>
      </c>
      <c r="D132" s="81" t="s">
        <v>407</v>
      </c>
      <c r="E132" s="82"/>
      <c r="F132" s="124"/>
      <c r="G132" s="111"/>
      <c r="H132" s="84"/>
    </row>
    <row r="133" spans="1:8" ht="34.5" customHeight="1">
      <c r="A133" s="24" t="s">
        <v>323</v>
      </c>
      <c r="B133" s="79" t="s">
        <v>185</v>
      </c>
      <c r="C133" s="80" t="s">
        <v>210</v>
      </c>
      <c r="D133" s="81" t="s">
        <v>100</v>
      </c>
      <c r="E133" s="82" t="s">
        <v>109</v>
      </c>
      <c r="F133" s="124">
        <v>350</v>
      </c>
      <c r="G133" s="83"/>
      <c r="H133" s="84">
        <f>ROUND(G133*F133,2)</f>
        <v>0</v>
      </c>
    </row>
    <row r="134" spans="1:8" ht="34.5" customHeight="1">
      <c r="A134" s="5" t="s">
        <v>240</v>
      </c>
      <c r="B134" s="70" t="s">
        <v>283</v>
      </c>
      <c r="C134" s="71" t="s">
        <v>190</v>
      </c>
      <c r="D134" s="72" t="s">
        <v>381</v>
      </c>
      <c r="E134" s="106"/>
      <c r="F134" s="74"/>
      <c r="G134" s="122"/>
      <c r="H134" s="76"/>
    </row>
    <row r="135" spans="1:8" ht="34.5" customHeight="1">
      <c r="A135" s="5" t="s">
        <v>241</v>
      </c>
      <c r="B135" s="79" t="s">
        <v>185</v>
      </c>
      <c r="C135" s="71" t="s">
        <v>191</v>
      </c>
      <c r="D135" s="72"/>
      <c r="E135" s="73"/>
      <c r="F135" s="74"/>
      <c r="G135" s="122"/>
      <c r="H135" s="76"/>
    </row>
    <row r="136" spans="1:8" ht="34.5" customHeight="1">
      <c r="A136" s="5" t="s">
        <v>242</v>
      </c>
      <c r="B136" s="79" t="s">
        <v>286</v>
      </c>
      <c r="C136" s="71" t="s">
        <v>295</v>
      </c>
      <c r="D136" s="72"/>
      <c r="E136" s="73" t="s">
        <v>107</v>
      </c>
      <c r="F136" s="74">
        <v>640</v>
      </c>
      <c r="G136" s="75"/>
      <c r="H136" s="76">
        <f>ROUND(G136*F136,2)</f>
        <v>0</v>
      </c>
    </row>
    <row r="137" spans="1:8" ht="34.5" customHeight="1">
      <c r="A137" s="5" t="s">
        <v>243</v>
      </c>
      <c r="B137" s="79" t="s">
        <v>186</v>
      </c>
      <c r="C137" s="71" t="s">
        <v>192</v>
      </c>
      <c r="D137" s="72"/>
      <c r="E137" s="73"/>
      <c r="F137" s="74"/>
      <c r="G137" s="122"/>
      <c r="H137" s="76"/>
    </row>
    <row r="138" spans="1:8" ht="34.5" customHeight="1">
      <c r="A138" s="5" t="s">
        <v>244</v>
      </c>
      <c r="B138" s="79" t="s">
        <v>286</v>
      </c>
      <c r="C138" s="71" t="s">
        <v>295</v>
      </c>
      <c r="D138" s="72"/>
      <c r="E138" s="73" t="s">
        <v>107</v>
      </c>
      <c r="F138" s="74">
        <v>65</v>
      </c>
      <c r="G138" s="75"/>
      <c r="H138" s="76">
        <f>ROUND(G138*F138,2)</f>
        <v>0</v>
      </c>
    </row>
    <row r="139" spans="1:8" ht="34.5" customHeight="1">
      <c r="A139" s="5" t="s">
        <v>253</v>
      </c>
      <c r="B139" s="70" t="s">
        <v>93</v>
      </c>
      <c r="C139" s="71" t="s">
        <v>41</v>
      </c>
      <c r="D139" s="72" t="s">
        <v>408</v>
      </c>
      <c r="E139" s="73" t="s">
        <v>105</v>
      </c>
      <c r="F139" s="74">
        <v>470</v>
      </c>
      <c r="G139" s="75"/>
      <c r="H139" s="76">
        <f>ROUND(G139*F139,2)</f>
        <v>0</v>
      </c>
    </row>
    <row r="140" spans="1:8" ht="30" customHeight="1">
      <c r="A140" s="6"/>
      <c r="B140" s="79"/>
      <c r="C140" s="85" t="s">
        <v>296</v>
      </c>
      <c r="D140" s="72"/>
      <c r="E140" s="73"/>
      <c r="F140" s="74"/>
      <c r="G140" s="78"/>
      <c r="H140" s="76"/>
    </row>
    <row r="141" spans="1:8" ht="45" customHeight="1">
      <c r="A141" s="3" t="s">
        <v>131</v>
      </c>
      <c r="B141" s="70" t="s">
        <v>94</v>
      </c>
      <c r="C141" s="71" t="s">
        <v>236</v>
      </c>
      <c r="D141" s="72" t="s">
        <v>333</v>
      </c>
      <c r="E141" s="73"/>
      <c r="F141" s="77"/>
      <c r="G141" s="97"/>
      <c r="H141" s="76"/>
    </row>
    <row r="142" spans="1:8" ht="45" customHeight="1">
      <c r="A142" s="9" t="s">
        <v>132</v>
      </c>
      <c r="B142" s="88" t="s">
        <v>185</v>
      </c>
      <c r="C142" s="125" t="s">
        <v>112</v>
      </c>
      <c r="D142" s="126" t="s">
        <v>100</v>
      </c>
      <c r="E142" s="127" t="s">
        <v>105</v>
      </c>
      <c r="F142" s="92">
        <v>240</v>
      </c>
      <c r="G142" s="93"/>
      <c r="H142" s="128">
        <f>ROUND(G142*F142,2)</f>
        <v>0</v>
      </c>
    </row>
    <row r="143" spans="1:8" ht="54.75" customHeight="1">
      <c r="A143" s="3"/>
      <c r="B143" s="79"/>
      <c r="C143" s="95" t="s">
        <v>409</v>
      </c>
      <c r="D143" s="72"/>
      <c r="E143" s="73"/>
      <c r="F143" s="74"/>
      <c r="G143" s="78"/>
      <c r="H143" s="76"/>
    </row>
    <row r="144" spans="1:8" ht="36" customHeight="1">
      <c r="A144" s="3" t="s">
        <v>203</v>
      </c>
      <c r="B144" s="70" t="s">
        <v>95</v>
      </c>
      <c r="C144" s="71" t="s">
        <v>66</v>
      </c>
      <c r="D144" s="72" t="s">
        <v>333</v>
      </c>
      <c r="E144" s="73"/>
      <c r="F144" s="77"/>
      <c r="G144" s="97"/>
      <c r="H144" s="76"/>
    </row>
    <row r="145" spans="1:8" ht="63" customHeight="1">
      <c r="A145" s="9" t="s">
        <v>205</v>
      </c>
      <c r="B145" s="79" t="s">
        <v>185</v>
      </c>
      <c r="C145" s="80" t="s">
        <v>410</v>
      </c>
      <c r="D145" s="81" t="s">
        <v>100</v>
      </c>
      <c r="E145" s="82" t="s">
        <v>105</v>
      </c>
      <c r="F145" s="74">
        <v>240</v>
      </c>
      <c r="G145" s="75"/>
      <c r="H145" s="84">
        <f>ROUND(G145*F145,2)</f>
        <v>0</v>
      </c>
    </row>
    <row r="146" spans="1:8" ht="36" customHeight="1">
      <c r="A146" s="6"/>
      <c r="B146" s="79"/>
      <c r="C146" s="85" t="s">
        <v>125</v>
      </c>
      <c r="D146" s="72"/>
      <c r="E146" s="73"/>
      <c r="F146" s="74"/>
      <c r="G146" s="122"/>
      <c r="H146" s="76"/>
    </row>
    <row r="147" spans="1:8" ht="45" customHeight="1">
      <c r="A147" s="7" t="s">
        <v>133</v>
      </c>
      <c r="B147" s="70" t="s">
        <v>96</v>
      </c>
      <c r="C147" s="80" t="s">
        <v>337</v>
      </c>
      <c r="D147" s="81" t="s">
        <v>307</v>
      </c>
      <c r="E147" s="82" t="s">
        <v>109</v>
      </c>
      <c r="F147" s="74">
        <v>50</v>
      </c>
      <c r="G147" s="83"/>
      <c r="H147" s="84">
        <f>ROUND(G147*F147,2)</f>
        <v>0</v>
      </c>
    </row>
    <row r="148" spans="1:8" ht="36" customHeight="1">
      <c r="A148" s="3" t="s">
        <v>252</v>
      </c>
      <c r="B148" s="70" t="s">
        <v>97</v>
      </c>
      <c r="C148" s="71" t="s">
        <v>42</v>
      </c>
      <c r="D148" s="72" t="s">
        <v>307</v>
      </c>
      <c r="E148" s="73" t="s">
        <v>109</v>
      </c>
      <c r="F148" s="74">
        <v>1000</v>
      </c>
      <c r="G148" s="75"/>
      <c r="H148" s="76">
        <f>ROUND(G148*F148,2)</f>
        <v>0</v>
      </c>
    </row>
    <row r="149" spans="1:8" ht="45" customHeight="1">
      <c r="A149" s="6"/>
      <c r="B149" s="79"/>
      <c r="C149" s="85" t="s">
        <v>126</v>
      </c>
      <c r="D149" s="72"/>
      <c r="E149" s="73"/>
      <c r="F149" s="74"/>
      <c r="G149" s="122"/>
      <c r="H149" s="76"/>
    </row>
    <row r="150" spans="1:8" ht="36" customHeight="1">
      <c r="A150" s="3" t="s">
        <v>134</v>
      </c>
      <c r="B150" s="70" t="s">
        <v>98</v>
      </c>
      <c r="C150" s="108" t="s">
        <v>411</v>
      </c>
      <c r="D150" s="72" t="s">
        <v>8</v>
      </c>
      <c r="E150" s="73"/>
      <c r="F150" s="74"/>
      <c r="G150" s="122"/>
      <c r="H150" s="129"/>
    </row>
    <row r="151" spans="1:8" ht="36" customHeight="1">
      <c r="A151" s="3" t="s">
        <v>135</v>
      </c>
      <c r="B151" s="98" t="s">
        <v>185</v>
      </c>
      <c r="C151" s="80" t="s">
        <v>412</v>
      </c>
      <c r="D151" s="81"/>
      <c r="E151" s="82" t="s">
        <v>108</v>
      </c>
      <c r="F151" s="74">
        <v>1</v>
      </c>
      <c r="G151" s="83"/>
      <c r="H151" s="84">
        <f>ROUND(G151*F151,2)</f>
        <v>0</v>
      </c>
    </row>
    <row r="152" spans="1:8" ht="36" customHeight="1">
      <c r="A152" s="3"/>
      <c r="B152" s="98" t="s">
        <v>186</v>
      </c>
      <c r="C152" s="80" t="s">
        <v>383</v>
      </c>
      <c r="D152" s="81"/>
      <c r="E152" s="82" t="s">
        <v>108</v>
      </c>
      <c r="F152" s="74">
        <v>2</v>
      </c>
      <c r="G152" s="83"/>
      <c r="H152" s="84">
        <f>ROUND(G152*F152,2)</f>
        <v>0</v>
      </c>
    </row>
    <row r="153" spans="1:8" ht="36" customHeight="1">
      <c r="A153" s="3" t="s">
        <v>272</v>
      </c>
      <c r="B153" s="70" t="s">
        <v>195</v>
      </c>
      <c r="C153" s="108" t="s">
        <v>413</v>
      </c>
      <c r="D153" s="72" t="s">
        <v>8</v>
      </c>
      <c r="E153" s="73"/>
      <c r="F153" s="74"/>
      <c r="G153" s="122"/>
      <c r="H153" s="129"/>
    </row>
    <row r="154" spans="1:8" ht="36" customHeight="1">
      <c r="A154" s="7" t="s">
        <v>273</v>
      </c>
      <c r="B154" s="98" t="s">
        <v>185</v>
      </c>
      <c r="C154" s="80" t="s">
        <v>217</v>
      </c>
      <c r="D154" s="81"/>
      <c r="E154" s="82" t="s">
        <v>108</v>
      </c>
      <c r="F154" s="74">
        <v>1</v>
      </c>
      <c r="G154" s="83"/>
      <c r="H154" s="84">
        <f>ROUND(G154*F154,2)</f>
        <v>0</v>
      </c>
    </row>
    <row r="155" spans="1:8" ht="36" customHeight="1">
      <c r="A155" s="3" t="s">
        <v>274</v>
      </c>
      <c r="B155" s="70" t="s">
        <v>130</v>
      </c>
      <c r="C155" s="108" t="s">
        <v>275</v>
      </c>
      <c r="D155" s="72" t="s">
        <v>8</v>
      </c>
      <c r="E155" s="73"/>
      <c r="F155" s="74"/>
      <c r="G155" s="122"/>
      <c r="H155" s="129"/>
    </row>
    <row r="156" spans="1:8" ht="36" customHeight="1">
      <c r="A156" s="7" t="s">
        <v>276</v>
      </c>
      <c r="B156" s="98" t="s">
        <v>185</v>
      </c>
      <c r="C156" s="80" t="s">
        <v>218</v>
      </c>
      <c r="D156" s="81"/>
      <c r="E156" s="82" t="s">
        <v>108</v>
      </c>
      <c r="F156" s="74">
        <v>1</v>
      </c>
      <c r="G156" s="83"/>
      <c r="H156" s="84">
        <f>ROUND(G156*F156,2)</f>
        <v>0</v>
      </c>
    </row>
    <row r="157" spans="1:8" ht="36" customHeight="1">
      <c r="A157" s="7" t="s">
        <v>18</v>
      </c>
      <c r="B157" s="70" t="s">
        <v>174</v>
      </c>
      <c r="C157" s="80" t="s">
        <v>265</v>
      </c>
      <c r="D157" s="81" t="s">
        <v>8</v>
      </c>
      <c r="E157" s="73" t="s">
        <v>109</v>
      </c>
      <c r="F157" s="74">
        <v>58</v>
      </c>
      <c r="G157" s="83"/>
      <c r="H157" s="84">
        <f>ROUND(G157*F157,2)</f>
        <v>0</v>
      </c>
    </row>
    <row r="158" spans="1:8" ht="36" customHeight="1">
      <c r="A158" s="27" t="s">
        <v>500</v>
      </c>
      <c r="B158" s="70" t="s">
        <v>172</v>
      </c>
      <c r="C158" s="100" t="s">
        <v>501</v>
      </c>
      <c r="D158" s="101" t="s">
        <v>8</v>
      </c>
      <c r="E158" s="102"/>
      <c r="F158" s="103"/>
      <c r="G158" s="104"/>
      <c r="H158" s="105"/>
    </row>
    <row r="159" spans="1:8" ht="36" customHeight="1">
      <c r="A159" s="27" t="s">
        <v>502</v>
      </c>
      <c r="B159" s="99" t="s">
        <v>185</v>
      </c>
      <c r="C159" s="100" t="s">
        <v>508</v>
      </c>
      <c r="D159" s="101"/>
      <c r="E159" s="102"/>
      <c r="F159" s="103"/>
      <c r="G159" s="104"/>
      <c r="H159" s="105"/>
    </row>
    <row r="160" spans="1:8" ht="36" customHeight="1">
      <c r="A160" s="27" t="s">
        <v>503</v>
      </c>
      <c r="B160" s="130" t="s">
        <v>286</v>
      </c>
      <c r="C160" s="100" t="s">
        <v>509</v>
      </c>
      <c r="D160" s="101"/>
      <c r="E160" s="102" t="s">
        <v>108</v>
      </c>
      <c r="F160" s="74">
        <v>1</v>
      </c>
      <c r="G160" s="131"/>
      <c r="H160" s="132">
        <f>ROUND(G160*F160,2)</f>
        <v>0</v>
      </c>
    </row>
    <row r="161" spans="1:8" ht="36" customHeight="1">
      <c r="A161" s="27" t="s">
        <v>504</v>
      </c>
      <c r="B161" s="70" t="s">
        <v>230</v>
      </c>
      <c r="C161" s="100" t="s">
        <v>505</v>
      </c>
      <c r="D161" s="101" t="s">
        <v>8</v>
      </c>
      <c r="E161" s="102"/>
      <c r="F161" s="103"/>
      <c r="G161" s="104"/>
      <c r="H161" s="105"/>
    </row>
    <row r="162" spans="1:8" ht="36" customHeight="1">
      <c r="A162" s="27" t="s">
        <v>506</v>
      </c>
      <c r="B162" s="130" t="s">
        <v>185</v>
      </c>
      <c r="C162" s="100" t="s">
        <v>508</v>
      </c>
      <c r="D162" s="101"/>
      <c r="E162" s="102"/>
      <c r="F162" s="103"/>
      <c r="G162" s="104"/>
      <c r="H162" s="105"/>
    </row>
    <row r="163" spans="1:8" ht="36" customHeight="1">
      <c r="A163" s="27" t="s">
        <v>507</v>
      </c>
      <c r="B163" s="133" t="s">
        <v>286</v>
      </c>
      <c r="C163" s="134" t="s">
        <v>509</v>
      </c>
      <c r="D163" s="135"/>
      <c r="E163" s="136" t="s">
        <v>109</v>
      </c>
      <c r="F163" s="92">
        <v>0.7</v>
      </c>
      <c r="G163" s="137"/>
      <c r="H163" s="138">
        <f>ROUND(G163*F163,2)</f>
        <v>0</v>
      </c>
    </row>
    <row r="164" spans="1:8" ht="54.75" customHeight="1">
      <c r="A164" s="7"/>
      <c r="B164" s="79"/>
      <c r="C164" s="95" t="s">
        <v>415</v>
      </c>
      <c r="D164" s="72"/>
      <c r="E164" s="73"/>
      <c r="F164" s="74"/>
      <c r="G164" s="122"/>
      <c r="H164" s="76"/>
    </row>
    <row r="165" spans="1:8" ht="45" customHeight="1">
      <c r="A165" s="3" t="s">
        <v>22</v>
      </c>
      <c r="B165" s="70" t="s">
        <v>173</v>
      </c>
      <c r="C165" s="108" t="s">
        <v>345</v>
      </c>
      <c r="D165" s="72" t="s">
        <v>8</v>
      </c>
      <c r="E165" s="73"/>
      <c r="F165" s="74"/>
      <c r="G165" s="122"/>
      <c r="H165" s="129"/>
    </row>
    <row r="166" spans="1:8" ht="45" customHeight="1">
      <c r="A166" s="7" t="s">
        <v>23</v>
      </c>
      <c r="B166" s="98" t="s">
        <v>185</v>
      </c>
      <c r="C166" s="80" t="s">
        <v>277</v>
      </c>
      <c r="D166" s="81"/>
      <c r="E166" s="82" t="s">
        <v>108</v>
      </c>
      <c r="F166" s="74">
        <v>4</v>
      </c>
      <c r="G166" s="83"/>
      <c r="H166" s="84">
        <f>ROUND(G166*F166,2)</f>
        <v>0</v>
      </c>
    </row>
    <row r="167" spans="1:8" ht="45" customHeight="1">
      <c r="A167" s="7" t="s">
        <v>24</v>
      </c>
      <c r="B167" s="98" t="s">
        <v>186</v>
      </c>
      <c r="C167" s="80" t="s">
        <v>278</v>
      </c>
      <c r="D167" s="81"/>
      <c r="E167" s="82" t="s">
        <v>108</v>
      </c>
      <c r="F167" s="74">
        <v>3</v>
      </c>
      <c r="G167" s="83"/>
      <c r="H167" s="84">
        <f>ROUND(G167*F167,2)</f>
        <v>0</v>
      </c>
    </row>
    <row r="168" spans="1:8" ht="45" customHeight="1">
      <c r="A168" s="7" t="s">
        <v>25</v>
      </c>
      <c r="B168" s="98" t="s">
        <v>187</v>
      </c>
      <c r="C168" s="80" t="s">
        <v>279</v>
      </c>
      <c r="D168" s="81"/>
      <c r="E168" s="82" t="s">
        <v>108</v>
      </c>
      <c r="F168" s="74">
        <v>1</v>
      </c>
      <c r="G168" s="83"/>
      <c r="H168" s="84">
        <f>ROUND(G168*F168,2)</f>
        <v>0</v>
      </c>
    </row>
    <row r="169" spans="1:8" ht="36" customHeight="1">
      <c r="A169" s="3" t="s">
        <v>28</v>
      </c>
      <c r="B169" s="70" t="s">
        <v>235</v>
      </c>
      <c r="C169" s="108" t="s">
        <v>222</v>
      </c>
      <c r="D169" s="72" t="s">
        <v>8</v>
      </c>
      <c r="E169" s="73"/>
      <c r="F169" s="74"/>
      <c r="G169" s="122"/>
      <c r="H169" s="129"/>
    </row>
    <row r="170" spans="1:8" ht="36" customHeight="1">
      <c r="A170" s="3" t="s">
        <v>29</v>
      </c>
      <c r="B170" s="98" t="s">
        <v>185</v>
      </c>
      <c r="C170" s="108" t="s">
        <v>414</v>
      </c>
      <c r="D170" s="72"/>
      <c r="E170" s="73" t="s">
        <v>108</v>
      </c>
      <c r="F170" s="74">
        <v>4</v>
      </c>
      <c r="G170" s="83"/>
      <c r="H170" s="84">
        <f>ROUND(G170*F170,2)</f>
        <v>0</v>
      </c>
    </row>
    <row r="171" spans="1:8" ht="36" customHeight="1">
      <c r="A171" s="3" t="s">
        <v>30</v>
      </c>
      <c r="B171" s="70" t="s">
        <v>271</v>
      </c>
      <c r="C171" s="108" t="s">
        <v>223</v>
      </c>
      <c r="D171" s="72" t="s">
        <v>8</v>
      </c>
      <c r="E171" s="73"/>
      <c r="F171" s="74"/>
      <c r="G171" s="122"/>
      <c r="H171" s="129"/>
    </row>
    <row r="172" spans="1:8" ht="36" customHeight="1">
      <c r="A172" s="7" t="s">
        <v>31</v>
      </c>
      <c r="B172" s="98" t="s">
        <v>185</v>
      </c>
      <c r="C172" s="80" t="s">
        <v>414</v>
      </c>
      <c r="D172" s="81"/>
      <c r="E172" s="82" t="s">
        <v>108</v>
      </c>
      <c r="F172" s="74">
        <v>1</v>
      </c>
      <c r="G172" s="83"/>
      <c r="H172" s="84">
        <f>ROUND(G172*F172,2)</f>
        <v>0</v>
      </c>
    </row>
    <row r="173" spans="1:8" ht="45" customHeight="1">
      <c r="A173" s="3" t="s">
        <v>37</v>
      </c>
      <c r="B173" s="70" t="s">
        <v>335</v>
      </c>
      <c r="C173" s="108" t="s">
        <v>299</v>
      </c>
      <c r="D173" s="72" t="s">
        <v>8</v>
      </c>
      <c r="E173" s="73"/>
      <c r="F173" s="74"/>
      <c r="G173" s="122"/>
      <c r="H173" s="129"/>
    </row>
    <row r="174" spans="1:8" ht="36" customHeight="1">
      <c r="A174" s="7" t="s">
        <v>38</v>
      </c>
      <c r="B174" s="98" t="s">
        <v>185</v>
      </c>
      <c r="C174" s="80" t="s">
        <v>416</v>
      </c>
      <c r="D174" s="81"/>
      <c r="E174" s="82" t="s">
        <v>108</v>
      </c>
      <c r="F174" s="74">
        <v>1</v>
      </c>
      <c r="G174" s="83"/>
      <c r="H174" s="84">
        <f>ROUND(G174*F174,2)</f>
        <v>0</v>
      </c>
    </row>
    <row r="175" spans="1:8" ht="36" customHeight="1">
      <c r="A175" s="7" t="s">
        <v>225</v>
      </c>
      <c r="B175" s="70" t="s">
        <v>418</v>
      </c>
      <c r="C175" s="80" t="s">
        <v>417</v>
      </c>
      <c r="D175" s="81" t="s">
        <v>8</v>
      </c>
      <c r="E175" s="82" t="s">
        <v>108</v>
      </c>
      <c r="F175" s="74">
        <v>3</v>
      </c>
      <c r="G175" s="83"/>
      <c r="H175" s="84">
        <f>ROUND(G175*F175,2)</f>
        <v>0</v>
      </c>
    </row>
    <row r="176" spans="1:8" ht="36" customHeight="1">
      <c r="A176" s="7" t="s">
        <v>0</v>
      </c>
      <c r="B176" s="70" t="s">
        <v>419</v>
      </c>
      <c r="C176" s="80" t="s">
        <v>1</v>
      </c>
      <c r="D176" s="81" t="s">
        <v>2</v>
      </c>
      <c r="E176" s="82" t="s">
        <v>108</v>
      </c>
      <c r="F176" s="74">
        <v>3</v>
      </c>
      <c r="G176" s="83"/>
      <c r="H176" s="84">
        <f>ROUND(G176*F176,2)</f>
        <v>0</v>
      </c>
    </row>
    <row r="177" spans="1:8" ht="36" customHeight="1">
      <c r="A177" s="5"/>
      <c r="B177" s="70" t="s">
        <v>420</v>
      </c>
      <c r="C177" s="71" t="s">
        <v>513</v>
      </c>
      <c r="D177" s="72" t="s">
        <v>510</v>
      </c>
      <c r="E177" s="73" t="s">
        <v>511</v>
      </c>
      <c r="F177" s="76"/>
      <c r="G177" s="139"/>
      <c r="H177" s="76"/>
    </row>
    <row r="178" spans="1:8" ht="36" customHeight="1">
      <c r="A178" s="5"/>
      <c r="B178" s="79" t="s">
        <v>185</v>
      </c>
      <c r="C178" s="71" t="s">
        <v>514</v>
      </c>
      <c r="D178" s="72" t="s">
        <v>511</v>
      </c>
      <c r="E178" s="73" t="s">
        <v>511</v>
      </c>
      <c r="F178" s="76"/>
      <c r="G178" s="139"/>
      <c r="H178" s="76"/>
    </row>
    <row r="179" spans="1:8" ht="36" customHeight="1">
      <c r="A179" s="5"/>
      <c r="B179" s="79" t="s">
        <v>286</v>
      </c>
      <c r="C179" s="71" t="s">
        <v>512</v>
      </c>
      <c r="D179" s="72" t="s">
        <v>511</v>
      </c>
      <c r="E179" s="73" t="s">
        <v>109</v>
      </c>
      <c r="F179" s="74">
        <v>88</v>
      </c>
      <c r="G179" s="75"/>
      <c r="H179" s="76">
        <f>ROUND(G179*F179,2)</f>
        <v>0</v>
      </c>
    </row>
    <row r="180" spans="1:8" ht="36" customHeight="1">
      <c r="A180" s="2"/>
      <c r="B180" s="70"/>
      <c r="C180" s="85" t="s">
        <v>127</v>
      </c>
      <c r="D180" s="66"/>
      <c r="E180" s="86"/>
      <c r="F180" s="74"/>
      <c r="G180" s="68"/>
      <c r="H180" s="69"/>
    </row>
    <row r="181" spans="1:8" ht="45" customHeight="1">
      <c r="A181" s="3" t="s">
        <v>137</v>
      </c>
      <c r="B181" s="70" t="s">
        <v>421</v>
      </c>
      <c r="C181" s="71" t="s">
        <v>258</v>
      </c>
      <c r="D181" s="72" t="s">
        <v>10</v>
      </c>
      <c r="E181" s="73" t="s">
        <v>108</v>
      </c>
      <c r="F181" s="74">
        <v>7</v>
      </c>
      <c r="G181" s="75"/>
      <c r="H181" s="76">
        <f>ROUND(G181*F181,2)</f>
        <v>0</v>
      </c>
    </row>
    <row r="182" spans="1:8" ht="36" customHeight="1">
      <c r="A182" s="3" t="s">
        <v>138</v>
      </c>
      <c r="B182" s="70" t="s">
        <v>422</v>
      </c>
      <c r="C182" s="71" t="s">
        <v>281</v>
      </c>
      <c r="D182" s="72" t="s">
        <v>8</v>
      </c>
      <c r="E182" s="73"/>
      <c r="F182" s="74"/>
      <c r="G182" s="122"/>
      <c r="H182" s="129"/>
    </row>
    <row r="183" spans="1:8" ht="36" customHeight="1">
      <c r="A183" s="3" t="s">
        <v>282</v>
      </c>
      <c r="B183" s="88" t="s">
        <v>185</v>
      </c>
      <c r="C183" s="89" t="s">
        <v>285</v>
      </c>
      <c r="D183" s="90"/>
      <c r="E183" s="91" t="s">
        <v>110</v>
      </c>
      <c r="F183" s="92">
        <v>1</v>
      </c>
      <c r="G183" s="93"/>
      <c r="H183" s="94">
        <f>ROUND(G183*F183,2)</f>
        <v>0</v>
      </c>
    </row>
    <row r="184" spans="1:8" ht="36" customHeight="1">
      <c r="A184" s="2"/>
      <c r="B184" s="70"/>
      <c r="C184" s="85" t="s">
        <v>518</v>
      </c>
      <c r="D184" s="66"/>
      <c r="E184" s="86"/>
      <c r="F184" s="74"/>
      <c r="G184" s="68"/>
      <c r="H184" s="69"/>
    </row>
    <row r="185" spans="1:8" ht="36" customHeight="1">
      <c r="A185" s="3" t="s">
        <v>139</v>
      </c>
      <c r="B185" s="70" t="s">
        <v>423</v>
      </c>
      <c r="C185" s="71" t="s">
        <v>261</v>
      </c>
      <c r="D185" s="72" t="s">
        <v>10</v>
      </c>
      <c r="E185" s="73"/>
      <c r="F185" s="74"/>
      <c r="G185" s="122"/>
      <c r="H185" s="129"/>
    </row>
    <row r="186" spans="1:8" ht="36" customHeight="1">
      <c r="A186" s="3" t="s">
        <v>140</v>
      </c>
      <c r="B186" s="79" t="s">
        <v>185</v>
      </c>
      <c r="C186" s="71" t="s">
        <v>338</v>
      </c>
      <c r="D186" s="72"/>
      <c r="E186" s="73" t="s">
        <v>108</v>
      </c>
      <c r="F186" s="74">
        <v>1</v>
      </c>
      <c r="G186" s="75"/>
      <c r="H186" s="76">
        <f>ROUND(G186*F186,2)</f>
        <v>0</v>
      </c>
    </row>
    <row r="187" spans="1:8" ht="36" customHeight="1">
      <c r="A187" s="3" t="s">
        <v>141</v>
      </c>
      <c r="B187" s="79" t="s">
        <v>186</v>
      </c>
      <c r="C187" s="71" t="s">
        <v>339</v>
      </c>
      <c r="D187" s="72"/>
      <c r="E187" s="73" t="s">
        <v>108</v>
      </c>
      <c r="F187" s="74">
        <v>1</v>
      </c>
      <c r="G187" s="75"/>
      <c r="H187" s="76">
        <f>ROUND(G187*F187,2)</f>
        <v>0</v>
      </c>
    </row>
    <row r="188" spans="1:8" ht="36" customHeight="1">
      <c r="A188" s="3" t="s">
        <v>143</v>
      </c>
      <c r="B188" s="79" t="s">
        <v>187</v>
      </c>
      <c r="C188" s="71" t="s">
        <v>341</v>
      </c>
      <c r="D188" s="72"/>
      <c r="E188" s="73" t="s">
        <v>108</v>
      </c>
      <c r="F188" s="74">
        <v>4</v>
      </c>
      <c r="G188" s="75"/>
      <c r="H188" s="76">
        <f>ROUND(G188*F188,2)</f>
        <v>0</v>
      </c>
    </row>
    <row r="189" spans="1:8" ht="36" customHeight="1">
      <c r="A189" s="3" t="s">
        <v>144</v>
      </c>
      <c r="B189" s="70" t="s">
        <v>515</v>
      </c>
      <c r="C189" s="71" t="s">
        <v>259</v>
      </c>
      <c r="D189" s="72" t="s">
        <v>10</v>
      </c>
      <c r="E189" s="73" t="s">
        <v>108</v>
      </c>
      <c r="F189" s="74">
        <v>5</v>
      </c>
      <c r="G189" s="75"/>
      <c r="H189" s="76">
        <f>ROUND(G189*F189,2)</f>
        <v>0</v>
      </c>
    </row>
    <row r="190" spans="1:8" ht="36" customHeight="1">
      <c r="A190" s="7" t="s">
        <v>39</v>
      </c>
      <c r="B190" s="70" t="s">
        <v>516</v>
      </c>
      <c r="C190" s="80" t="s">
        <v>269</v>
      </c>
      <c r="D190" s="81" t="s">
        <v>10</v>
      </c>
      <c r="E190" s="82" t="s">
        <v>108</v>
      </c>
      <c r="F190" s="74">
        <v>2</v>
      </c>
      <c r="G190" s="83"/>
      <c r="H190" s="84">
        <f>ROUND(G190*F190,2)</f>
        <v>0</v>
      </c>
    </row>
    <row r="191" spans="1:8" ht="36" customHeight="1">
      <c r="A191" s="2"/>
      <c r="B191" s="70"/>
      <c r="C191" s="85" t="s">
        <v>128</v>
      </c>
      <c r="D191" s="66"/>
      <c r="E191" s="86"/>
      <c r="F191" s="74"/>
      <c r="G191" s="68"/>
      <c r="H191" s="69"/>
    </row>
    <row r="192" spans="1:8" ht="36" customHeight="1">
      <c r="A192" s="5" t="s">
        <v>147</v>
      </c>
      <c r="B192" s="70" t="s">
        <v>517</v>
      </c>
      <c r="C192" s="71" t="s">
        <v>76</v>
      </c>
      <c r="D192" s="72" t="s">
        <v>11</v>
      </c>
      <c r="E192" s="73"/>
      <c r="F192" s="74"/>
      <c r="G192" s="122"/>
      <c r="H192" s="76"/>
    </row>
    <row r="193" spans="1:8" ht="36" customHeight="1">
      <c r="A193" s="5" t="s">
        <v>148</v>
      </c>
      <c r="B193" s="79" t="s">
        <v>185</v>
      </c>
      <c r="C193" s="71" t="s">
        <v>342</v>
      </c>
      <c r="D193" s="72"/>
      <c r="E193" s="73" t="s">
        <v>105</v>
      </c>
      <c r="F193" s="74">
        <v>50</v>
      </c>
      <c r="G193" s="75"/>
      <c r="H193" s="76">
        <f>ROUND(G193*F193,2)</f>
        <v>0</v>
      </c>
    </row>
    <row r="194" spans="1:8" ht="36" customHeight="1">
      <c r="A194" s="5" t="s">
        <v>149</v>
      </c>
      <c r="B194" s="79" t="s">
        <v>186</v>
      </c>
      <c r="C194" s="71" t="s">
        <v>343</v>
      </c>
      <c r="D194" s="72"/>
      <c r="E194" s="73" t="s">
        <v>105</v>
      </c>
      <c r="F194" s="74">
        <v>2850</v>
      </c>
      <c r="G194" s="75"/>
      <c r="H194" s="76">
        <f>ROUND(G194*F194,2)</f>
        <v>0</v>
      </c>
    </row>
    <row r="195" spans="1:8" ht="45" customHeight="1" thickBot="1">
      <c r="A195" s="23"/>
      <c r="B195" s="114" t="str">
        <f>+B96</f>
        <v>B</v>
      </c>
      <c r="C195" s="115" t="str">
        <f>+C96</f>
        <v>REHABILITATION:  FAIRLANE AVENUE - BUCHANAN BOULEVARD TO GOSWELL ROAD</v>
      </c>
      <c r="D195" s="116"/>
      <c r="E195" s="116"/>
      <c r="F195" s="117"/>
      <c r="G195" s="118" t="s">
        <v>402</v>
      </c>
      <c r="H195" s="118">
        <f>SUM(H97:H194)</f>
        <v>0</v>
      </c>
    </row>
    <row r="196" spans="1:8" ht="45" customHeight="1" thickTop="1">
      <c r="A196" s="10"/>
      <c r="B196" s="119" t="s">
        <v>193</v>
      </c>
      <c r="C196" s="120" t="s">
        <v>424</v>
      </c>
      <c r="D196" s="120"/>
      <c r="E196" s="120"/>
      <c r="F196" s="120"/>
      <c r="G196" s="120"/>
      <c r="H196" s="121"/>
    </row>
    <row r="197" spans="1:8" ht="39.75" customHeight="1">
      <c r="A197" s="2"/>
      <c r="B197" s="64"/>
      <c r="C197" s="65" t="s">
        <v>123</v>
      </c>
      <c r="D197" s="66"/>
      <c r="E197" s="67" t="s">
        <v>100</v>
      </c>
      <c r="F197" s="67" t="s">
        <v>100</v>
      </c>
      <c r="G197" s="68" t="s">
        <v>100</v>
      </c>
      <c r="H197" s="69"/>
    </row>
    <row r="198" spans="1:8" ht="36" customHeight="1">
      <c r="A198" s="22" t="s">
        <v>227</v>
      </c>
      <c r="B198" s="70" t="s">
        <v>59</v>
      </c>
      <c r="C198" s="80" t="s">
        <v>46</v>
      </c>
      <c r="D198" s="81" t="s">
        <v>351</v>
      </c>
      <c r="E198" s="82" t="s">
        <v>106</v>
      </c>
      <c r="F198" s="74">
        <v>130</v>
      </c>
      <c r="G198" s="83"/>
      <c r="H198" s="84">
        <f>ROUND(G198*F198,2)</f>
        <v>0</v>
      </c>
    </row>
    <row r="199" spans="1:8" ht="45" customHeight="1">
      <c r="A199" s="4" t="s">
        <v>152</v>
      </c>
      <c r="B199" s="70" t="s">
        <v>61</v>
      </c>
      <c r="C199" s="71" t="s">
        <v>179</v>
      </c>
      <c r="D199" s="72" t="s">
        <v>351</v>
      </c>
      <c r="E199" s="73" t="s">
        <v>106</v>
      </c>
      <c r="F199" s="74">
        <v>130</v>
      </c>
      <c r="G199" s="75"/>
      <c r="H199" s="76">
        <f>ROUND(G199*F199,2)</f>
        <v>0</v>
      </c>
    </row>
    <row r="200" spans="1:8" ht="36" customHeight="1">
      <c r="A200" s="3" t="s">
        <v>153</v>
      </c>
      <c r="B200" s="70" t="s">
        <v>62</v>
      </c>
      <c r="C200" s="71" t="s">
        <v>53</v>
      </c>
      <c r="D200" s="72" t="s">
        <v>351</v>
      </c>
      <c r="E200" s="73" t="s">
        <v>105</v>
      </c>
      <c r="F200" s="74">
        <v>1800</v>
      </c>
      <c r="G200" s="75"/>
      <c r="H200" s="76">
        <f>ROUND(G200*F200,2)</f>
        <v>0</v>
      </c>
    </row>
    <row r="201" spans="1:8" ht="36" customHeight="1">
      <c r="A201" s="2"/>
      <c r="B201" s="70"/>
      <c r="C201" s="85" t="s">
        <v>363</v>
      </c>
      <c r="D201" s="66"/>
      <c r="E201" s="86"/>
      <c r="F201" s="74"/>
      <c r="G201" s="68"/>
      <c r="H201" s="69"/>
    </row>
    <row r="202" spans="1:8" ht="36" customHeight="1">
      <c r="A202" s="24" t="s">
        <v>196</v>
      </c>
      <c r="B202" s="70" t="s">
        <v>63</v>
      </c>
      <c r="C202" s="80" t="s">
        <v>176</v>
      </c>
      <c r="D202" s="81" t="s">
        <v>351</v>
      </c>
      <c r="E202" s="82"/>
      <c r="F202" s="74"/>
      <c r="G202" s="111"/>
      <c r="H202" s="84"/>
    </row>
    <row r="203" spans="1:8" ht="36" customHeight="1">
      <c r="A203" s="24" t="s">
        <v>228</v>
      </c>
      <c r="B203" s="98" t="s">
        <v>185</v>
      </c>
      <c r="C203" s="80" t="s">
        <v>177</v>
      </c>
      <c r="D203" s="81" t="s">
        <v>100</v>
      </c>
      <c r="E203" s="82" t="s">
        <v>105</v>
      </c>
      <c r="F203" s="74">
        <v>390</v>
      </c>
      <c r="G203" s="83"/>
      <c r="H203" s="84">
        <f>ROUND(G203*F203,2)</f>
        <v>0</v>
      </c>
    </row>
    <row r="204" spans="1:8" ht="36" customHeight="1">
      <c r="A204" s="24" t="s">
        <v>156</v>
      </c>
      <c r="B204" s="98" t="s">
        <v>186</v>
      </c>
      <c r="C204" s="80" t="s">
        <v>178</v>
      </c>
      <c r="D204" s="81" t="s">
        <v>100</v>
      </c>
      <c r="E204" s="82" t="s">
        <v>105</v>
      </c>
      <c r="F204" s="74">
        <v>150</v>
      </c>
      <c r="G204" s="83"/>
      <c r="H204" s="84">
        <f>ROUND(G204*F204,2)</f>
        <v>0</v>
      </c>
    </row>
    <row r="205" spans="1:8" ht="36" customHeight="1">
      <c r="A205" s="24" t="s">
        <v>157</v>
      </c>
      <c r="B205" s="70" t="s">
        <v>64</v>
      </c>
      <c r="C205" s="80" t="s">
        <v>232</v>
      </c>
      <c r="D205" s="81" t="s">
        <v>4</v>
      </c>
      <c r="E205" s="82"/>
      <c r="F205" s="124"/>
      <c r="G205" s="111"/>
      <c r="H205" s="84"/>
    </row>
    <row r="206" spans="1:8" ht="36" customHeight="1">
      <c r="A206" s="24" t="s">
        <v>158</v>
      </c>
      <c r="B206" s="98" t="s">
        <v>185</v>
      </c>
      <c r="C206" s="80" t="s">
        <v>120</v>
      </c>
      <c r="D206" s="81" t="s">
        <v>100</v>
      </c>
      <c r="E206" s="82" t="s">
        <v>105</v>
      </c>
      <c r="F206" s="74">
        <v>260</v>
      </c>
      <c r="G206" s="83"/>
      <c r="H206" s="84">
        <f>ROUND(G206*F206,2)</f>
        <v>0</v>
      </c>
    </row>
    <row r="207" spans="1:8" ht="36" customHeight="1">
      <c r="A207" s="5" t="s">
        <v>160</v>
      </c>
      <c r="B207" s="70" t="s">
        <v>197</v>
      </c>
      <c r="C207" s="71" t="s">
        <v>233</v>
      </c>
      <c r="D207" s="72" t="s">
        <v>365</v>
      </c>
      <c r="E207" s="73"/>
      <c r="F207" s="74"/>
      <c r="G207" s="122"/>
      <c r="H207" s="76"/>
    </row>
    <row r="208" spans="1:8" ht="36" customHeight="1">
      <c r="A208" s="24" t="s">
        <v>161</v>
      </c>
      <c r="B208" s="79" t="s">
        <v>185</v>
      </c>
      <c r="C208" s="80" t="s">
        <v>115</v>
      </c>
      <c r="D208" s="81" t="s">
        <v>100</v>
      </c>
      <c r="E208" s="82" t="s">
        <v>105</v>
      </c>
      <c r="F208" s="74">
        <v>10</v>
      </c>
      <c r="G208" s="83"/>
      <c r="H208" s="84">
        <f>ROUND(G208*F208,2)</f>
        <v>0</v>
      </c>
    </row>
    <row r="209" spans="1:8" ht="36" customHeight="1">
      <c r="A209" s="24" t="s">
        <v>162</v>
      </c>
      <c r="B209" s="79" t="s">
        <v>186</v>
      </c>
      <c r="C209" s="80" t="s">
        <v>116</v>
      </c>
      <c r="D209" s="81" t="s">
        <v>100</v>
      </c>
      <c r="E209" s="82" t="s">
        <v>105</v>
      </c>
      <c r="F209" s="74">
        <v>160</v>
      </c>
      <c r="G209" s="83"/>
      <c r="H209" s="84">
        <f>ROUND(G209*F209,2)</f>
        <v>0</v>
      </c>
    </row>
    <row r="210" spans="1:8" ht="36" customHeight="1">
      <c r="A210" s="24" t="s">
        <v>163</v>
      </c>
      <c r="B210" s="79" t="s">
        <v>187</v>
      </c>
      <c r="C210" s="80" t="s">
        <v>117</v>
      </c>
      <c r="D210" s="81" t="s">
        <v>100</v>
      </c>
      <c r="E210" s="82" t="s">
        <v>105</v>
      </c>
      <c r="F210" s="74">
        <v>40</v>
      </c>
      <c r="G210" s="83"/>
      <c r="H210" s="84">
        <f>ROUND(G210*F210,2)</f>
        <v>0</v>
      </c>
    </row>
    <row r="211" spans="1:8" ht="45" customHeight="1">
      <c r="A211" s="24" t="s">
        <v>309</v>
      </c>
      <c r="B211" s="70" t="s">
        <v>198</v>
      </c>
      <c r="C211" s="80" t="s">
        <v>254</v>
      </c>
      <c r="D211" s="81" t="s">
        <v>4</v>
      </c>
      <c r="E211" s="82"/>
      <c r="F211" s="74"/>
      <c r="G211" s="111"/>
      <c r="H211" s="84"/>
    </row>
    <row r="212" spans="1:8" ht="36" customHeight="1">
      <c r="A212" s="24" t="s">
        <v>310</v>
      </c>
      <c r="B212" s="79" t="s">
        <v>185</v>
      </c>
      <c r="C212" s="80" t="s">
        <v>120</v>
      </c>
      <c r="D212" s="81" t="s">
        <v>100</v>
      </c>
      <c r="E212" s="82" t="s">
        <v>105</v>
      </c>
      <c r="F212" s="74">
        <v>260</v>
      </c>
      <c r="G212" s="83"/>
      <c r="H212" s="84">
        <f>ROUND(G212*F212,2)</f>
        <v>0</v>
      </c>
    </row>
    <row r="213" spans="1:8" ht="45" customHeight="1">
      <c r="A213" s="5" t="s">
        <v>312</v>
      </c>
      <c r="B213" s="70" t="s">
        <v>199</v>
      </c>
      <c r="C213" s="71" t="s">
        <v>234</v>
      </c>
      <c r="D213" s="72" t="s">
        <v>4</v>
      </c>
      <c r="E213" s="73"/>
      <c r="F213" s="74"/>
      <c r="G213" s="122"/>
      <c r="H213" s="76"/>
    </row>
    <row r="214" spans="1:8" ht="36" customHeight="1">
      <c r="A214" s="24" t="s">
        <v>313</v>
      </c>
      <c r="B214" s="79" t="s">
        <v>185</v>
      </c>
      <c r="C214" s="80" t="s">
        <v>116</v>
      </c>
      <c r="D214" s="81" t="s">
        <v>100</v>
      </c>
      <c r="E214" s="82" t="s">
        <v>105</v>
      </c>
      <c r="F214" s="74">
        <v>160</v>
      </c>
      <c r="G214" s="83"/>
      <c r="H214" s="84">
        <f>ROUND(G214*F214,2)</f>
        <v>0</v>
      </c>
    </row>
    <row r="215" spans="1:8" ht="36" customHeight="1">
      <c r="A215" s="5" t="s">
        <v>166</v>
      </c>
      <c r="B215" s="70" t="s">
        <v>200</v>
      </c>
      <c r="C215" s="71" t="s">
        <v>88</v>
      </c>
      <c r="D215" s="72" t="s">
        <v>365</v>
      </c>
      <c r="E215" s="73"/>
      <c r="F215" s="74"/>
      <c r="G215" s="122"/>
      <c r="H215" s="76"/>
    </row>
    <row r="216" spans="1:8" ht="36" customHeight="1">
      <c r="A216" s="5" t="s">
        <v>167</v>
      </c>
      <c r="B216" s="79" t="s">
        <v>185</v>
      </c>
      <c r="C216" s="71" t="s">
        <v>114</v>
      </c>
      <c r="D216" s="72" t="s">
        <v>100</v>
      </c>
      <c r="E216" s="73" t="s">
        <v>108</v>
      </c>
      <c r="F216" s="74">
        <v>630</v>
      </c>
      <c r="G216" s="75"/>
      <c r="H216" s="76">
        <f>ROUND(G216*F216,2)</f>
        <v>0</v>
      </c>
    </row>
    <row r="217" spans="1:8" ht="36" customHeight="1">
      <c r="A217" s="5" t="s">
        <v>168</v>
      </c>
      <c r="B217" s="70" t="s">
        <v>201</v>
      </c>
      <c r="C217" s="71" t="s">
        <v>89</v>
      </c>
      <c r="D217" s="72" t="s">
        <v>365</v>
      </c>
      <c r="E217" s="73"/>
      <c r="F217" s="74"/>
      <c r="G217" s="122"/>
      <c r="H217" s="76"/>
    </row>
    <row r="218" spans="1:8" ht="36" customHeight="1">
      <c r="A218" s="5" t="s">
        <v>169</v>
      </c>
      <c r="B218" s="88" t="s">
        <v>185</v>
      </c>
      <c r="C218" s="89" t="s">
        <v>113</v>
      </c>
      <c r="D218" s="90" t="s">
        <v>100</v>
      </c>
      <c r="E218" s="91" t="s">
        <v>108</v>
      </c>
      <c r="F218" s="92">
        <v>630</v>
      </c>
      <c r="G218" s="93"/>
      <c r="H218" s="94">
        <f>ROUND(G218*F218,2)</f>
        <v>0</v>
      </c>
    </row>
    <row r="219" spans="1:8" ht="54.75" customHeight="1">
      <c r="A219" s="5"/>
      <c r="B219" s="79"/>
      <c r="C219" s="95" t="s">
        <v>405</v>
      </c>
      <c r="D219" s="66"/>
      <c r="E219" s="67" t="s">
        <v>100</v>
      </c>
      <c r="F219" s="67" t="s">
        <v>100</v>
      </c>
      <c r="G219" s="68" t="s">
        <v>100</v>
      </c>
      <c r="H219" s="69"/>
    </row>
    <row r="220" spans="1:8" ht="36" customHeight="1">
      <c r="A220" s="9" t="s">
        <v>316</v>
      </c>
      <c r="B220" s="70" t="s">
        <v>202</v>
      </c>
      <c r="C220" s="80" t="s">
        <v>180</v>
      </c>
      <c r="D220" s="81" t="s">
        <v>5</v>
      </c>
      <c r="E220" s="82"/>
      <c r="F220" s="74"/>
      <c r="G220" s="111"/>
      <c r="H220" s="84"/>
    </row>
    <row r="221" spans="1:8" ht="36" customHeight="1">
      <c r="A221" s="9" t="s">
        <v>350</v>
      </c>
      <c r="B221" s="79" t="s">
        <v>185</v>
      </c>
      <c r="C221" s="80" t="s">
        <v>7</v>
      </c>
      <c r="D221" s="81" t="s">
        <v>208</v>
      </c>
      <c r="E221" s="82" t="s">
        <v>105</v>
      </c>
      <c r="F221" s="74">
        <v>85</v>
      </c>
      <c r="G221" s="83"/>
      <c r="H221" s="84">
        <f>ROUND(G221*F221,2)</f>
        <v>0</v>
      </c>
    </row>
    <row r="222" spans="1:8" ht="36" customHeight="1">
      <c r="A222" s="5" t="s">
        <v>317</v>
      </c>
      <c r="B222" s="70" t="s">
        <v>306</v>
      </c>
      <c r="C222" s="71" t="s">
        <v>181</v>
      </c>
      <c r="D222" s="72" t="s">
        <v>366</v>
      </c>
      <c r="E222" s="73"/>
      <c r="F222" s="74"/>
      <c r="G222" s="122"/>
      <c r="H222" s="76"/>
    </row>
    <row r="223" spans="1:8" ht="36" customHeight="1">
      <c r="A223" s="5" t="s">
        <v>318</v>
      </c>
      <c r="B223" s="79" t="s">
        <v>185</v>
      </c>
      <c r="C223" s="71" t="s">
        <v>7</v>
      </c>
      <c r="D223" s="72" t="s">
        <v>208</v>
      </c>
      <c r="E223" s="73"/>
      <c r="F223" s="74"/>
      <c r="G223" s="122"/>
      <c r="H223" s="76"/>
    </row>
    <row r="224" spans="1:8" ht="36" customHeight="1">
      <c r="A224" s="5" t="s">
        <v>319</v>
      </c>
      <c r="B224" s="79" t="s">
        <v>286</v>
      </c>
      <c r="C224" s="71" t="s">
        <v>287</v>
      </c>
      <c r="D224" s="72"/>
      <c r="E224" s="73" t="s">
        <v>105</v>
      </c>
      <c r="F224" s="74">
        <v>100</v>
      </c>
      <c r="G224" s="75"/>
      <c r="H224" s="76">
        <f>ROUND(G224*F224,2)</f>
        <v>0</v>
      </c>
    </row>
    <row r="225" spans="1:8" ht="36" customHeight="1">
      <c r="A225" s="5" t="s">
        <v>320</v>
      </c>
      <c r="B225" s="79" t="s">
        <v>288</v>
      </c>
      <c r="C225" s="71" t="s">
        <v>289</v>
      </c>
      <c r="D225" s="72"/>
      <c r="E225" s="73" t="s">
        <v>105</v>
      </c>
      <c r="F225" s="74">
        <v>140</v>
      </c>
      <c r="G225" s="75"/>
      <c r="H225" s="76">
        <f>ROUND(G225*F225,2)</f>
        <v>0</v>
      </c>
    </row>
    <row r="226" spans="1:8" ht="36" customHeight="1">
      <c r="A226" s="5" t="s">
        <v>321</v>
      </c>
      <c r="B226" s="79" t="s">
        <v>290</v>
      </c>
      <c r="C226" s="71" t="s">
        <v>291</v>
      </c>
      <c r="D226" s="72" t="s">
        <v>100</v>
      </c>
      <c r="E226" s="73" t="s">
        <v>105</v>
      </c>
      <c r="F226" s="74">
        <v>530</v>
      </c>
      <c r="G226" s="75"/>
      <c r="H226" s="76">
        <f>ROUND(G226*F226,2)</f>
        <v>0</v>
      </c>
    </row>
    <row r="227" spans="1:8" ht="36" customHeight="1">
      <c r="A227" s="5" t="s">
        <v>237</v>
      </c>
      <c r="B227" s="70" t="s">
        <v>425</v>
      </c>
      <c r="C227" s="71" t="s">
        <v>214</v>
      </c>
      <c r="D227" s="72" t="s">
        <v>366</v>
      </c>
      <c r="E227" s="73" t="s">
        <v>105</v>
      </c>
      <c r="F227" s="74">
        <v>5</v>
      </c>
      <c r="G227" s="75"/>
      <c r="H227" s="76">
        <f>ROUND(G227*F227,2)</f>
        <v>0</v>
      </c>
    </row>
    <row r="228" spans="1:8" ht="36" customHeight="1">
      <c r="A228" s="5" t="s">
        <v>270</v>
      </c>
      <c r="B228" s="70" t="s">
        <v>426</v>
      </c>
      <c r="C228" s="71" t="s">
        <v>264</v>
      </c>
      <c r="D228" s="72" t="s">
        <v>366</v>
      </c>
      <c r="E228" s="73" t="s">
        <v>105</v>
      </c>
      <c r="F228" s="74">
        <v>40</v>
      </c>
      <c r="G228" s="75"/>
      <c r="H228" s="76">
        <f>ROUND(G228*F228,2)</f>
        <v>0</v>
      </c>
    </row>
    <row r="229" spans="1:8" ht="36" customHeight="1">
      <c r="A229" s="9" t="s">
        <v>324</v>
      </c>
      <c r="B229" s="70" t="s">
        <v>427</v>
      </c>
      <c r="C229" s="80" t="s">
        <v>183</v>
      </c>
      <c r="D229" s="81" t="s">
        <v>496</v>
      </c>
      <c r="E229" s="82"/>
      <c r="F229" s="74"/>
      <c r="G229" s="111"/>
      <c r="H229" s="84"/>
    </row>
    <row r="230" spans="1:8" ht="36" customHeight="1">
      <c r="A230" s="9" t="s">
        <v>325</v>
      </c>
      <c r="B230" s="79" t="s">
        <v>185</v>
      </c>
      <c r="C230" s="80" t="s">
        <v>406</v>
      </c>
      <c r="D230" s="81" t="s">
        <v>255</v>
      </c>
      <c r="E230" s="82" t="s">
        <v>109</v>
      </c>
      <c r="F230" s="74">
        <v>200</v>
      </c>
      <c r="G230" s="75"/>
      <c r="H230" s="76">
        <f>ROUND(G230*F230,2)</f>
        <v>0</v>
      </c>
    </row>
    <row r="231" spans="1:8" ht="45" customHeight="1">
      <c r="A231" s="24" t="s">
        <v>327</v>
      </c>
      <c r="B231" s="98" t="s">
        <v>186</v>
      </c>
      <c r="C231" s="80" t="s">
        <v>428</v>
      </c>
      <c r="D231" s="81" t="s">
        <v>209</v>
      </c>
      <c r="E231" s="82" t="s">
        <v>109</v>
      </c>
      <c r="F231" s="74">
        <v>20</v>
      </c>
      <c r="G231" s="83"/>
      <c r="H231" s="84">
        <f>ROUND(G231*F231,2)</f>
        <v>0</v>
      </c>
    </row>
    <row r="232" spans="1:8" ht="36" customHeight="1">
      <c r="A232" s="5" t="s">
        <v>328</v>
      </c>
      <c r="B232" s="70" t="s">
        <v>429</v>
      </c>
      <c r="C232" s="71" t="s">
        <v>84</v>
      </c>
      <c r="D232" s="72" t="s">
        <v>369</v>
      </c>
      <c r="E232" s="73"/>
      <c r="F232" s="74"/>
      <c r="G232" s="122"/>
      <c r="H232" s="76"/>
    </row>
    <row r="233" spans="1:8" ht="36" customHeight="1">
      <c r="A233" s="5" t="s">
        <v>329</v>
      </c>
      <c r="B233" s="79" t="s">
        <v>185</v>
      </c>
      <c r="C233" s="71" t="s">
        <v>370</v>
      </c>
      <c r="D233" s="72" t="s">
        <v>292</v>
      </c>
      <c r="E233" s="73"/>
      <c r="F233" s="74"/>
      <c r="G233" s="76"/>
      <c r="H233" s="76"/>
    </row>
    <row r="234" spans="1:8" ht="36" customHeight="1">
      <c r="A234" s="5" t="s">
        <v>330</v>
      </c>
      <c r="B234" s="79" t="s">
        <v>286</v>
      </c>
      <c r="C234" s="71" t="s">
        <v>293</v>
      </c>
      <c r="D234" s="72"/>
      <c r="E234" s="73" t="s">
        <v>109</v>
      </c>
      <c r="F234" s="74">
        <v>10</v>
      </c>
      <c r="G234" s="75"/>
      <c r="H234" s="76">
        <f>ROUND(G234*F234,2)</f>
        <v>0</v>
      </c>
    </row>
    <row r="235" spans="1:8" ht="36" customHeight="1">
      <c r="A235" s="5" t="s">
        <v>332</v>
      </c>
      <c r="B235" s="79" t="s">
        <v>186</v>
      </c>
      <c r="C235" s="71" t="s">
        <v>495</v>
      </c>
      <c r="D235" s="72" t="s">
        <v>294</v>
      </c>
      <c r="E235" s="73" t="s">
        <v>109</v>
      </c>
      <c r="F235" s="74">
        <v>70</v>
      </c>
      <c r="G235" s="75"/>
      <c r="H235" s="76">
        <f>ROUND(G235*F235,2)</f>
        <v>0</v>
      </c>
    </row>
    <row r="236" spans="1:8" ht="36" customHeight="1">
      <c r="A236" s="5" t="s">
        <v>240</v>
      </c>
      <c r="B236" s="70" t="s">
        <v>430</v>
      </c>
      <c r="C236" s="71" t="s">
        <v>190</v>
      </c>
      <c r="D236" s="72" t="s">
        <v>381</v>
      </c>
      <c r="E236" s="140"/>
      <c r="F236" s="74"/>
      <c r="G236" s="122"/>
      <c r="H236" s="76"/>
    </row>
    <row r="237" spans="1:8" ht="36" customHeight="1">
      <c r="A237" s="5" t="s">
        <v>241</v>
      </c>
      <c r="B237" s="79" t="s">
        <v>185</v>
      </c>
      <c r="C237" s="71" t="s">
        <v>191</v>
      </c>
      <c r="D237" s="72"/>
      <c r="E237" s="73"/>
      <c r="F237" s="74"/>
      <c r="G237" s="122"/>
      <c r="H237" s="76"/>
    </row>
    <row r="238" spans="1:8" ht="36" customHeight="1">
      <c r="A238" s="5" t="s">
        <v>242</v>
      </c>
      <c r="B238" s="79" t="s">
        <v>286</v>
      </c>
      <c r="C238" s="71" t="s">
        <v>295</v>
      </c>
      <c r="D238" s="72"/>
      <c r="E238" s="73" t="s">
        <v>107</v>
      </c>
      <c r="F238" s="74">
        <v>1350</v>
      </c>
      <c r="G238" s="75"/>
      <c r="H238" s="76">
        <f>ROUND(G238*F238,2)</f>
        <v>0</v>
      </c>
    </row>
    <row r="239" spans="1:8" ht="36" customHeight="1">
      <c r="A239" s="5" t="s">
        <v>243</v>
      </c>
      <c r="B239" s="79" t="s">
        <v>186</v>
      </c>
      <c r="C239" s="71" t="s">
        <v>192</v>
      </c>
      <c r="D239" s="72"/>
      <c r="E239" s="73"/>
      <c r="F239" s="74"/>
      <c r="G239" s="122"/>
      <c r="H239" s="76"/>
    </row>
    <row r="240" spans="1:8" ht="36" customHeight="1">
      <c r="A240" s="5" t="s">
        <v>244</v>
      </c>
      <c r="B240" s="79" t="s">
        <v>286</v>
      </c>
      <c r="C240" s="71" t="s">
        <v>295</v>
      </c>
      <c r="D240" s="72"/>
      <c r="E240" s="73" t="s">
        <v>107</v>
      </c>
      <c r="F240" s="74">
        <v>230</v>
      </c>
      <c r="G240" s="75"/>
      <c r="H240" s="76">
        <f>ROUND(G240*F240,2)</f>
        <v>0</v>
      </c>
    </row>
    <row r="241" spans="1:8" ht="36" customHeight="1">
      <c r="A241" s="24" t="s">
        <v>253</v>
      </c>
      <c r="B241" s="110" t="s">
        <v>431</v>
      </c>
      <c r="C241" s="125" t="s">
        <v>41</v>
      </c>
      <c r="D241" s="126" t="s">
        <v>408</v>
      </c>
      <c r="E241" s="127" t="s">
        <v>105</v>
      </c>
      <c r="F241" s="92">
        <v>1700</v>
      </c>
      <c r="G241" s="141"/>
      <c r="H241" s="128">
        <f>ROUND(G241*F241,2)</f>
        <v>0</v>
      </c>
    </row>
    <row r="242" spans="1:8" ht="49.5" customHeight="1">
      <c r="A242" s="25"/>
      <c r="B242" s="70"/>
      <c r="C242" s="95" t="s">
        <v>296</v>
      </c>
      <c r="D242" s="66"/>
      <c r="E242" s="67" t="s">
        <v>100</v>
      </c>
      <c r="F242" s="67" t="s">
        <v>100</v>
      </c>
      <c r="G242" s="68" t="s">
        <v>100</v>
      </c>
      <c r="H242" s="69"/>
    </row>
    <row r="243" spans="1:8" ht="36" customHeight="1">
      <c r="A243" s="22" t="s">
        <v>203</v>
      </c>
      <c r="B243" s="70" t="s">
        <v>432</v>
      </c>
      <c r="C243" s="80" t="s">
        <v>66</v>
      </c>
      <c r="D243" s="81" t="s">
        <v>333</v>
      </c>
      <c r="E243" s="82"/>
      <c r="F243" s="74"/>
      <c r="G243" s="111"/>
      <c r="H243" s="112"/>
    </row>
    <row r="244" spans="1:8" ht="60.75" customHeight="1">
      <c r="A244" s="22" t="s">
        <v>205</v>
      </c>
      <c r="B244" s="79" t="s">
        <v>185</v>
      </c>
      <c r="C244" s="80" t="s">
        <v>433</v>
      </c>
      <c r="D244" s="81"/>
      <c r="E244" s="82" t="s">
        <v>105</v>
      </c>
      <c r="F244" s="74">
        <v>390</v>
      </c>
      <c r="G244" s="83"/>
      <c r="H244" s="84">
        <f>ROUND(G244*F244,2)</f>
        <v>0</v>
      </c>
    </row>
    <row r="245" spans="1:8" ht="34.5" customHeight="1">
      <c r="A245" s="6"/>
      <c r="B245" s="79"/>
      <c r="C245" s="85" t="s">
        <v>125</v>
      </c>
      <c r="D245" s="72"/>
      <c r="E245" s="73"/>
      <c r="F245" s="74"/>
      <c r="G245" s="76"/>
      <c r="H245" s="76"/>
    </row>
    <row r="246" spans="1:8" ht="45" customHeight="1">
      <c r="A246" s="22" t="s">
        <v>133</v>
      </c>
      <c r="B246" s="70" t="s">
        <v>434</v>
      </c>
      <c r="C246" s="80" t="s">
        <v>337</v>
      </c>
      <c r="D246" s="81" t="s">
        <v>307</v>
      </c>
      <c r="E246" s="82" t="s">
        <v>109</v>
      </c>
      <c r="F246" s="74">
        <v>150</v>
      </c>
      <c r="G246" s="83"/>
      <c r="H246" s="84">
        <f>ROUND(G246*F246,2)</f>
        <v>0</v>
      </c>
    </row>
    <row r="247" spans="1:8" ht="36" customHeight="1">
      <c r="A247" s="3" t="s">
        <v>252</v>
      </c>
      <c r="B247" s="70" t="s">
        <v>435</v>
      </c>
      <c r="C247" s="71" t="s">
        <v>42</v>
      </c>
      <c r="D247" s="72" t="s">
        <v>307</v>
      </c>
      <c r="E247" s="73" t="s">
        <v>109</v>
      </c>
      <c r="F247" s="74">
        <v>1200</v>
      </c>
      <c r="G247" s="75"/>
      <c r="H247" s="76">
        <f>ROUND(G247*F247,2)</f>
        <v>0</v>
      </c>
    </row>
    <row r="248" spans="1:8" ht="36" customHeight="1">
      <c r="A248" s="6"/>
      <c r="B248" s="79"/>
      <c r="C248" s="85" t="s">
        <v>126</v>
      </c>
      <c r="D248" s="72"/>
      <c r="E248" s="73"/>
      <c r="F248" s="74"/>
      <c r="G248" s="76"/>
      <c r="H248" s="76"/>
    </row>
    <row r="249" spans="1:8" ht="45" customHeight="1">
      <c r="A249" s="3" t="s">
        <v>22</v>
      </c>
      <c r="B249" s="70" t="s">
        <v>436</v>
      </c>
      <c r="C249" s="108" t="s">
        <v>437</v>
      </c>
      <c r="D249" s="72" t="s">
        <v>8</v>
      </c>
      <c r="E249" s="73"/>
      <c r="F249" s="74"/>
      <c r="G249" s="122"/>
      <c r="H249" s="129"/>
    </row>
    <row r="250" spans="1:8" ht="45" customHeight="1">
      <c r="A250" s="3" t="s">
        <v>23</v>
      </c>
      <c r="B250" s="79" t="s">
        <v>185</v>
      </c>
      <c r="C250" s="71" t="s">
        <v>277</v>
      </c>
      <c r="D250" s="72"/>
      <c r="E250" s="73" t="s">
        <v>108</v>
      </c>
      <c r="F250" s="74">
        <v>2</v>
      </c>
      <c r="G250" s="75"/>
      <c r="H250" s="76">
        <f aca="true" t="shared" si="3" ref="H250:H255">ROUND(G250*F250,2)</f>
        <v>0</v>
      </c>
    </row>
    <row r="251" spans="1:8" ht="45" customHeight="1">
      <c r="A251" s="22" t="s">
        <v>24</v>
      </c>
      <c r="B251" s="79" t="s">
        <v>186</v>
      </c>
      <c r="C251" s="80" t="s">
        <v>278</v>
      </c>
      <c r="D251" s="81"/>
      <c r="E251" s="82" t="s">
        <v>108</v>
      </c>
      <c r="F251" s="74">
        <v>2</v>
      </c>
      <c r="G251" s="83"/>
      <c r="H251" s="84">
        <f t="shared" si="3"/>
        <v>0</v>
      </c>
    </row>
    <row r="252" spans="1:8" ht="45" customHeight="1">
      <c r="A252" s="3" t="s">
        <v>25</v>
      </c>
      <c r="B252" s="79" t="s">
        <v>187</v>
      </c>
      <c r="C252" s="71" t="s">
        <v>279</v>
      </c>
      <c r="D252" s="72"/>
      <c r="E252" s="73" t="s">
        <v>108</v>
      </c>
      <c r="F252" s="74">
        <v>2</v>
      </c>
      <c r="G252" s="75"/>
      <c r="H252" s="76">
        <f t="shared" si="3"/>
        <v>0</v>
      </c>
    </row>
    <row r="253" spans="1:8" ht="45" customHeight="1">
      <c r="A253" s="3" t="s">
        <v>26</v>
      </c>
      <c r="B253" s="79" t="s">
        <v>188</v>
      </c>
      <c r="C253" s="71" t="s">
        <v>280</v>
      </c>
      <c r="D253" s="72"/>
      <c r="E253" s="73" t="s">
        <v>108</v>
      </c>
      <c r="F253" s="74">
        <v>6</v>
      </c>
      <c r="G253" s="75"/>
      <c r="H253" s="76">
        <f t="shared" si="3"/>
        <v>0</v>
      </c>
    </row>
    <row r="254" spans="1:8" ht="45" customHeight="1">
      <c r="A254" s="7" t="s">
        <v>27</v>
      </c>
      <c r="B254" s="79" t="s">
        <v>189</v>
      </c>
      <c r="C254" s="80" t="s">
        <v>221</v>
      </c>
      <c r="D254" s="81"/>
      <c r="E254" s="82" t="s">
        <v>108</v>
      </c>
      <c r="F254" s="74">
        <v>6</v>
      </c>
      <c r="G254" s="83"/>
      <c r="H254" s="84">
        <f t="shared" si="3"/>
        <v>0</v>
      </c>
    </row>
    <row r="255" spans="1:8" ht="36" customHeight="1">
      <c r="A255" s="7" t="s">
        <v>0</v>
      </c>
      <c r="B255" s="70" t="s">
        <v>438</v>
      </c>
      <c r="C255" s="80" t="s">
        <v>1</v>
      </c>
      <c r="D255" s="81" t="s">
        <v>2</v>
      </c>
      <c r="E255" s="82" t="s">
        <v>108</v>
      </c>
      <c r="F255" s="74">
        <v>8</v>
      </c>
      <c r="G255" s="83"/>
      <c r="H255" s="84">
        <f t="shared" si="3"/>
        <v>0</v>
      </c>
    </row>
    <row r="256" spans="1:8" ht="36" customHeight="1">
      <c r="A256" s="2"/>
      <c r="B256" s="70"/>
      <c r="C256" s="85" t="s">
        <v>127</v>
      </c>
      <c r="D256" s="66"/>
      <c r="E256" s="86"/>
      <c r="F256" s="74"/>
      <c r="G256" s="68"/>
      <c r="H256" s="69"/>
    </row>
    <row r="257" spans="1:8" ht="45" customHeight="1">
      <c r="A257" s="3" t="s">
        <v>137</v>
      </c>
      <c r="B257" s="70" t="s">
        <v>439</v>
      </c>
      <c r="C257" s="71" t="s">
        <v>258</v>
      </c>
      <c r="D257" s="72" t="s">
        <v>10</v>
      </c>
      <c r="E257" s="73" t="s">
        <v>108</v>
      </c>
      <c r="F257" s="74">
        <v>4</v>
      </c>
      <c r="G257" s="75"/>
      <c r="H257" s="76">
        <f>ROUND(G257*F257,2)</f>
        <v>0</v>
      </c>
    </row>
    <row r="258" spans="1:8" ht="36" customHeight="1">
      <c r="A258" s="3" t="s">
        <v>139</v>
      </c>
      <c r="B258" s="70" t="s">
        <v>440</v>
      </c>
      <c r="C258" s="71" t="s">
        <v>261</v>
      </c>
      <c r="D258" s="72" t="s">
        <v>10</v>
      </c>
      <c r="E258" s="73"/>
      <c r="F258" s="74"/>
      <c r="G258" s="122"/>
      <c r="H258" s="129"/>
    </row>
    <row r="259" spans="1:8" ht="36" customHeight="1">
      <c r="A259" s="3" t="s">
        <v>141</v>
      </c>
      <c r="B259" s="79" t="s">
        <v>185</v>
      </c>
      <c r="C259" s="71" t="s">
        <v>339</v>
      </c>
      <c r="D259" s="72"/>
      <c r="E259" s="73" t="s">
        <v>108</v>
      </c>
      <c r="F259" s="74">
        <v>8</v>
      </c>
      <c r="G259" s="75"/>
      <c r="H259" s="76">
        <f aca="true" t="shared" si="4" ref="H259:H265">ROUND(G259*F259,2)</f>
        <v>0</v>
      </c>
    </row>
    <row r="260" spans="1:8" ht="36" customHeight="1">
      <c r="A260" s="3" t="s">
        <v>144</v>
      </c>
      <c r="B260" s="70" t="s">
        <v>441</v>
      </c>
      <c r="C260" s="71" t="s">
        <v>259</v>
      </c>
      <c r="D260" s="72" t="s">
        <v>10</v>
      </c>
      <c r="E260" s="73" t="s">
        <v>108</v>
      </c>
      <c r="F260" s="74">
        <v>6</v>
      </c>
      <c r="G260" s="75"/>
      <c r="H260" s="76">
        <f t="shared" si="4"/>
        <v>0</v>
      </c>
    </row>
    <row r="261" spans="1:8" ht="36" customHeight="1">
      <c r="A261" s="3" t="s">
        <v>231</v>
      </c>
      <c r="B261" s="110" t="s">
        <v>442</v>
      </c>
      <c r="C261" s="89" t="s">
        <v>262</v>
      </c>
      <c r="D261" s="90" t="s">
        <v>10</v>
      </c>
      <c r="E261" s="91" t="s">
        <v>108</v>
      </c>
      <c r="F261" s="92">
        <v>2</v>
      </c>
      <c r="G261" s="93"/>
      <c r="H261" s="94">
        <f t="shared" si="4"/>
        <v>0</v>
      </c>
    </row>
    <row r="262" spans="1:8" ht="49.5" customHeight="1">
      <c r="A262" s="3"/>
      <c r="B262" s="70"/>
      <c r="C262" s="95" t="s">
        <v>443</v>
      </c>
      <c r="D262" s="66"/>
      <c r="E262" s="67" t="s">
        <v>100</v>
      </c>
      <c r="F262" s="67" t="s">
        <v>100</v>
      </c>
      <c r="G262" s="68" t="s">
        <v>100</v>
      </c>
      <c r="H262" s="69"/>
    </row>
    <row r="263" spans="1:8" ht="36" customHeight="1">
      <c r="A263" s="3" t="s">
        <v>145</v>
      </c>
      <c r="B263" s="70" t="s">
        <v>444</v>
      </c>
      <c r="C263" s="71" t="s">
        <v>260</v>
      </c>
      <c r="D263" s="72" t="s">
        <v>10</v>
      </c>
      <c r="E263" s="73" t="s">
        <v>108</v>
      </c>
      <c r="F263" s="74">
        <v>3</v>
      </c>
      <c r="G263" s="75"/>
      <c r="H263" s="76">
        <f>ROUND(G263*F263,2)</f>
        <v>0</v>
      </c>
    </row>
    <row r="264" spans="1:8" ht="36" customHeight="1">
      <c r="A264" s="7" t="s">
        <v>39</v>
      </c>
      <c r="B264" s="70" t="s">
        <v>445</v>
      </c>
      <c r="C264" s="80" t="s">
        <v>269</v>
      </c>
      <c r="D264" s="81" t="s">
        <v>10</v>
      </c>
      <c r="E264" s="82" t="s">
        <v>108</v>
      </c>
      <c r="F264" s="74">
        <v>6</v>
      </c>
      <c r="G264" s="83"/>
      <c r="H264" s="84">
        <f t="shared" si="4"/>
        <v>0</v>
      </c>
    </row>
    <row r="265" spans="1:8" ht="36" customHeight="1">
      <c r="A265" s="3" t="s">
        <v>146</v>
      </c>
      <c r="B265" s="70" t="s">
        <v>446</v>
      </c>
      <c r="C265" s="71" t="s">
        <v>263</v>
      </c>
      <c r="D265" s="72" t="s">
        <v>10</v>
      </c>
      <c r="E265" s="73" t="s">
        <v>108</v>
      </c>
      <c r="F265" s="74">
        <v>3</v>
      </c>
      <c r="G265" s="75"/>
      <c r="H265" s="76">
        <f t="shared" si="4"/>
        <v>0</v>
      </c>
    </row>
    <row r="266" spans="1:8" ht="36" customHeight="1">
      <c r="A266" s="2"/>
      <c r="B266" s="70"/>
      <c r="C266" s="85" t="s">
        <v>128</v>
      </c>
      <c r="D266" s="66"/>
      <c r="E266" s="86"/>
      <c r="F266" s="74"/>
      <c r="G266" s="68"/>
      <c r="H266" s="69"/>
    </row>
    <row r="267" spans="1:8" ht="36" customHeight="1">
      <c r="A267" s="5" t="s">
        <v>147</v>
      </c>
      <c r="B267" s="70" t="s">
        <v>447</v>
      </c>
      <c r="C267" s="71" t="s">
        <v>76</v>
      </c>
      <c r="D267" s="72" t="s">
        <v>11</v>
      </c>
      <c r="E267" s="73"/>
      <c r="F267" s="74"/>
      <c r="G267" s="122"/>
      <c r="H267" s="76"/>
    </row>
    <row r="268" spans="1:8" ht="36" customHeight="1">
      <c r="A268" s="5" t="s">
        <v>148</v>
      </c>
      <c r="B268" s="79" t="s">
        <v>185</v>
      </c>
      <c r="C268" s="71" t="s">
        <v>342</v>
      </c>
      <c r="D268" s="72"/>
      <c r="E268" s="73" t="s">
        <v>105</v>
      </c>
      <c r="F268" s="74">
        <v>100</v>
      </c>
      <c r="G268" s="75"/>
      <c r="H268" s="76">
        <f>ROUND(G268*F268,2)</f>
        <v>0</v>
      </c>
    </row>
    <row r="269" spans="1:8" ht="36" customHeight="1">
      <c r="A269" s="5" t="s">
        <v>149</v>
      </c>
      <c r="B269" s="79" t="s">
        <v>186</v>
      </c>
      <c r="C269" s="71" t="s">
        <v>343</v>
      </c>
      <c r="D269" s="72"/>
      <c r="E269" s="73" t="s">
        <v>105</v>
      </c>
      <c r="F269" s="74">
        <v>1700</v>
      </c>
      <c r="G269" s="75"/>
      <c r="H269" s="76">
        <f>ROUND(G269*F269,2)</f>
        <v>0</v>
      </c>
    </row>
    <row r="270" spans="1:8" ht="45" customHeight="1" thickBot="1">
      <c r="A270" s="23"/>
      <c r="B270" s="114" t="str">
        <f>+B196</f>
        <v>C</v>
      </c>
      <c r="C270" s="115" t="str">
        <f>+C196</f>
        <v>REHABILITATION:  GARTON AVENUE - KING EDWARD STREET TO INKSTER GARDEN DRIVE</v>
      </c>
      <c r="D270" s="116"/>
      <c r="E270" s="116"/>
      <c r="F270" s="117"/>
      <c r="G270" s="118" t="s">
        <v>402</v>
      </c>
      <c r="H270" s="118">
        <f>SUM(H197:H269)</f>
        <v>0</v>
      </c>
    </row>
    <row r="271" spans="1:8" ht="45" customHeight="1" thickTop="1">
      <c r="A271" s="10"/>
      <c r="B271" s="119" t="s">
        <v>15</v>
      </c>
      <c r="C271" s="120" t="s">
        <v>448</v>
      </c>
      <c r="D271" s="120"/>
      <c r="E271" s="120"/>
      <c r="F271" s="120"/>
      <c r="G271" s="120"/>
      <c r="H271" s="121"/>
    </row>
    <row r="272" spans="1:8" ht="39.75" customHeight="1">
      <c r="A272" s="2"/>
      <c r="B272" s="64"/>
      <c r="C272" s="65" t="s">
        <v>123</v>
      </c>
      <c r="D272" s="66"/>
      <c r="E272" s="67" t="s">
        <v>100</v>
      </c>
      <c r="F272" s="67" t="s">
        <v>100</v>
      </c>
      <c r="G272" s="68" t="s">
        <v>100</v>
      </c>
      <c r="H272" s="69"/>
    </row>
    <row r="273" spans="1:8" ht="36" customHeight="1">
      <c r="A273" s="22" t="s">
        <v>227</v>
      </c>
      <c r="B273" s="70" t="s">
        <v>229</v>
      </c>
      <c r="C273" s="80" t="s">
        <v>46</v>
      </c>
      <c r="D273" s="81" t="s">
        <v>351</v>
      </c>
      <c r="E273" s="82" t="s">
        <v>106</v>
      </c>
      <c r="F273" s="74">
        <v>100</v>
      </c>
      <c r="G273" s="83"/>
      <c r="H273" s="84">
        <f>ROUND(G273*F273,2)</f>
        <v>0</v>
      </c>
    </row>
    <row r="274" spans="1:8" ht="45" customHeight="1">
      <c r="A274" s="4" t="s">
        <v>152</v>
      </c>
      <c r="B274" s="70" t="s">
        <v>65</v>
      </c>
      <c r="C274" s="71" t="s">
        <v>179</v>
      </c>
      <c r="D274" s="72" t="s">
        <v>351</v>
      </c>
      <c r="E274" s="73" t="s">
        <v>106</v>
      </c>
      <c r="F274" s="74">
        <v>100</v>
      </c>
      <c r="G274" s="75"/>
      <c r="H274" s="76">
        <f>ROUND(G274*F274,2)</f>
        <v>0</v>
      </c>
    </row>
    <row r="275" spans="1:8" ht="36" customHeight="1">
      <c r="A275" s="3" t="s">
        <v>153</v>
      </c>
      <c r="B275" s="70" t="s">
        <v>67</v>
      </c>
      <c r="C275" s="71" t="s">
        <v>53</v>
      </c>
      <c r="D275" s="72" t="s">
        <v>351</v>
      </c>
      <c r="E275" s="73" t="s">
        <v>105</v>
      </c>
      <c r="F275" s="74">
        <v>700</v>
      </c>
      <c r="G275" s="75"/>
      <c r="H275" s="76">
        <f>ROUND(G275*F275,2)</f>
        <v>0</v>
      </c>
    </row>
    <row r="276" spans="1:8" ht="36" customHeight="1">
      <c r="A276" s="2"/>
      <c r="B276" s="70"/>
      <c r="C276" s="85" t="s">
        <v>363</v>
      </c>
      <c r="D276" s="66"/>
      <c r="E276" s="86"/>
      <c r="F276" s="74"/>
      <c r="G276" s="68"/>
      <c r="H276" s="69"/>
    </row>
    <row r="277" spans="1:8" ht="36" customHeight="1">
      <c r="A277" s="24" t="s">
        <v>196</v>
      </c>
      <c r="B277" s="70" t="s">
        <v>68</v>
      </c>
      <c r="C277" s="80" t="s">
        <v>176</v>
      </c>
      <c r="D277" s="81" t="s">
        <v>351</v>
      </c>
      <c r="E277" s="82"/>
      <c r="F277" s="74"/>
      <c r="G277" s="111"/>
      <c r="H277" s="84"/>
    </row>
    <row r="278" spans="1:8" ht="36" customHeight="1">
      <c r="A278" s="24" t="s">
        <v>156</v>
      </c>
      <c r="B278" s="98" t="s">
        <v>185</v>
      </c>
      <c r="C278" s="80" t="s">
        <v>178</v>
      </c>
      <c r="D278" s="81" t="s">
        <v>100</v>
      </c>
      <c r="E278" s="82" t="s">
        <v>105</v>
      </c>
      <c r="F278" s="74">
        <v>220</v>
      </c>
      <c r="G278" s="83"/>
      <c r="H278" s="84">
        <f>ROUND(G278*F278,2)</f>
        <v>0</v>
      </c>
    </row>
    <row r="279" spans="1:8" ht="36" customHeight="1">
      <c r="A279" s="24" t="s">
        <v>157</v>
      </c>
      <c r="B279" s="70" t="s">
        <v>449</v>
      </c>
      <c r="C279" s="80" t="s">
        <v>232</v>
      </c>
      <c r="D279" s="81" t="s">
        <v>4</v>
      </c>
      <c r="E279" s="82"/>
      <c r="F279" s="124"/>
      <c r="G279" s="111"/>
      <c r="H279" s="84"/>
    </row>
    <row r="280" spans="1:8" ht="36" customHeight="1">
      <c r="A280" s="24" t="s">
        <v>158</v>
      </c>
      <c r="B280" s="98" t="s">
        <v>185</v>
      </c>
      <c r="C280" s="80" t="s">
        <v>120</v>
      </c>
      <c r="D280" s="81" t="s">
        <v>100</v>
      </c>
      <c r="E280" s="82" t="s">
        <v>105</v>
      </c>
      <c r="F280" s="74">
        <v>340</v>
      </c>
      <c r="G280" s="83"/>
      <c r="H280" s="84">
        <f>ROUND(G280*F280,2)</f>
        <v>0</v>
      </c>
    </row>
    <row r="281" spans="1:8" ht="36" customHeight="1">
      <c r="A281" s="5" t="s">
        <v>160</v>
      </c>
      <c r="B281" s="70" t="s">
        <v>450</v>
      </c>
      <c r="C281" s="71" t="s">
        <v>233</v>
      </c>
      <c r="D281" s="72" t="s">
        <v>365</v>
      </c>
      <c r="E281" s="73"/>
      <c r="F281" s="74"/>
      <c r="G281" s="122"/>
      <c r="H281" s="76"/>
    </row>
    <row r="282" spans="1:8" ht="36" customHeight="1">
      <c r="A282" s="24" t="s">
        <v>161</v>
      </c>
      <c r="B282" s="79" t="s">
        <v>185</v>
      </c>
      <c r="C282" s="80" t="s">
        <v>115</v>
      </c>
      <c r="D282" s="81" t="s">
        <v>100</v>
      </c>
      <c r="E282" s="82" t="s">
        <v>105</v>
      </c>
      <c r="F282" s="74">
        <v>20</v>
      </c>
      <c r="G282" s="83"/>
      <c r="H282" s="84">
        <f>ROUND(G282*F282,2)</f>
        <v>0</v>
      </c>
    </row>
    <row r="283" spans="1:8" ht="36" customHeight="1">
      <c r="A283" s="24" t="s">
        <v>162</v>
      </c>
      <c r="B283" s="79" t="s">
        <v>186</v>
      </c>
      <c r="C283" s="80" t="s">
        <v>116</v>
      </c>
      <c r="D283" s="81" t="s">
        <v>100</v>
      </c>
      <c r="E283" s="82" t="s">
        <v>105</v>
      </c>
      <c r="F283" s="74">
        <v>120</v>
      </c>
      <c r="G283" s="83"/>
      <c r="H283" s="84">
        <f>ROUND(G283*F283,2)</f>
        <v>0</v>
      </c>
    </row>
    <row r="284" spans="1:8" ht="36" customHeight="1">
      <c r="A284" s="24" t="s">
        <v>163</v>
      </c>
      <c r="B284" s="79" t="s">
        <v>187</v>
      </c>
      <c r="C284" s="80" t="s">
        <v>117</v>
      </c>
      <c r="D284" s="81" t="s">
        <v>100</v>
      </c>
      <c r="E284" s="82" t="s">
        <v>105</v>
      </c>
      <c r="F284" s="74">
        <v>40</v>
      </c>
      <c r="G284" s="83"/>
      <c r="H284" s="84">
        <f>ROUND(G284*F284,2)</f>
        <v>0</v>
      </c>
    </row>
    <row r="285" spans="1:8" ht="45" customHeight="1">
      <c r="A285" s="24" t="s">
        <v>309</v>
      </c>
      <c r="B285" s="70" t="s">
        <v>451</v>
      </c>
      <c r="C285" s="80" t="s">
        <v>254</v>
      </c>
      <c r="D285" s="81" t="s">
        <v>4</v>
      </c>
      <c r="E285" s="82"/>
      <c r="F285" s="74"/>
      <c r="G285" s="111"/>
      <c r="H285" s="84"/>
    </row>
    <row r="286" spans="1:8" ht="36" customHeight="1">
      <c r="A286" s="24" t="s">
        <v>310</v>
      </c>
      <c r="B286" s="79" t="s">
        <v>185</v>
      </c>
      <c r="C286" s="80" t="s">
        <v>120</v>
      </c>
      <c r="D286" s="81" t="s">
        <v>100</v>
      </c>
      <c r="E286" s="82" t="s">
        <v>105</v>
      </c>
      <c r="F286" s="74">
        <v>340</v>
      </c>
      <c r="G286" s="83"/>
      <c r="H286" s="84">
        <f>ROUND(G286*F286,2)</f>
        <v>0</v>
      </c>
    </row>
    <row r="287" spans="1:8" ht="45" customHeight="1">
      <c r="A287" s="5" t="s">
        <v>312</v>
      </c>
      <c r="B287" s="70" t="s">
        <v>452</v>
      </c>
      <c r="C287" s="71" t="s">
        <v>234</v>
      </c>
      <c r="D287" s="72" t="s">
        <v>4</v>
      </c>
      <c r="E287" s="73"/>
      <c r="F287" s="74"/>
      <c r="G287" s="122"/>
      <c r="H287" s="76"/>
    </row>
    <row r="288" spans="1:8" ht="36" customHeight="1">
      <c r="A288" s="24" t="s">
        <v>313</v>
      </c>
      <c r="B288" s="79" t="s">
        <v>185</v>
      </c>
      <c r="C288" s="80" t="s">
        <v>116</v>
      </c>
      <c r="D288" s="81" t="s">
        <v>100</v>
      </c>
      <c r="E288" s="82" t="s">
        <v>105</v>
      </c>
      <c r="F288" s="74">
        <v>120</v>
      </c>
      <c r="G288" s="83"/>
      <c r="H288" s="84">
        <f>ROUND(G288*F288,2)</f>
        <v>0</v>
      </c>
    </row>
    <row r="289" spans="1:8" ht="36" customHeight="1">
      <c r="A289" s="5" t="s">
        <v>166</v>
      </c>
      <c r="B289" s="70" t="s">
        <v>453</v>
      </c>
      <c r="C289" s="71" t="s">
        <v>88</v>
      </c>
      <c r="D289" s="72" t="s">
        <v>365</v>
      </c>
      <c r="E289" s="73"/>
      <c r="F289" s="74"/>
      <c r="G289" s="122"/>
      <c r="H289" s="76"/>
    </row>
    <row r="290" spans="1:8" ht="36" customHeight="1">
      <c r="A290" s="5" t="s">
        <v>167</v>
      </c>
      <c r="B290" s="79" t="s">
        <v>185</v>
      </c>
      <c r="C290" s="71" t="s">
        <v>114</v>
      </c>
      <c r="D290" s="72" t="s">
        <v>100</v>
      </c>
      <c r="E290" s="73" t="s">
        <v>108</v>
      </c>
      <c r="F290" s="74">
        <v>270</v>
      </c>
      <c r="G290" s="75"/>
      <c r="H290" s="76">
        <f>ROUND(G290*F290,2)</f>
        <v>0</v>
      </c>
    </row>
    <row r="291" spans="1:8" ht="36" customHeight="1">
      <c r="A291" s="5" t="s">
        <v>168</v>
      </c>
      <c r="B291" s="70" t="s">
        <v>454</v>
      </c>
      <c r="C291" s="71" t="s">
        <v>89</v>
      </c>
      <c r="D291" s="72" t="s">
        <v>365</v>
      </c>
      <c r="E291" s="73"/>
      <c r="F291" s="74"/>
      <c r="G291" s="122"/>
      <c r="H291" s="76"/>
    </row>
    <row r="292" spans="1:8" ht="36" customHeight="1">
      <c r="A292" s="5" t="s">
        <v>169</v>
      </c>
      <c r="B292" s="88" t="s">
        <v>185</v>
      </c>
      <c r="C292" s="89" t="s">
        <v>113</v>
      </c>
      <c r="D292" s="90" t="s">
        <v>100</v>
      </c>
      <c r="E292" s="91" t="s">
        <v>108</v>
      </c>
      <c r="F292" s="92">
        <v>270</v>
      </c>
      <c r="G292" s="93"/>
      <c r="H292" s="94">
        <f>ROUND(G292*F292,2)</f>
        <v>0</v>
      </c>
    </row>
    <row r="293" spans="1:8" ht="49.5" customHeight="1">
      <c r="A293" s="5"/>
      <c r="B293" s="70"/>
      <c r="C293" s="95" t="s">
        <v>405</v>
      </c>
      <c r="D293" s="72"/>
      <c r="E293" s="73"/>
      <c r="F293" s="74"/>
      <c r="G293" s="122"/>
      <c r="H293" s="76"/>
    </row>
    <row r="294" spans="1:8" ht="36" customHeight="1">
      <c r="A294" s="5" t="s">
        <v>317</v>
      </c>
      <c r="B294" s="70" t="s">
        <v>455</v>
      </c>
      <c r="C294" s="71" t="s">
        <v>181</v>
      </c>
      <c r="D294" s="72" t="s">
        <v>366</v>
      </c>
      <c r="E294" s="73"/>
      <c r="F294" s="74"/>
      <c r="G294" s="122"/>
      <c r="H294" s="76"/>
    </row>
    <row r="295" spans="1:8" ht="36" customHeight="1">
      <c r="A295" s="5" t="s">
        <v>318</v>
      </c>
      <c r="B295" s="79" t="s">
        <v>185</v>
      </c>
      <c r="C295" s="71" t="s">
        <v>7</v>
      </c>
      <c r="D295" s="72" t="s">
        <v>208</v>
      </c>
      <c r="E295" s="73"/>
      <c r="F295" s="74"/>
      <c r="G295" s="122"/>
      <c r="H295" s="76"/>
    </row>
    <row r="296" spans="1:8" ht="36" customHeight="1">
      <c r="A296" s="5" t="s">
        <v>319</v>
      </c>
      <c r="B296" s="79" t="s">
        <v>286</v>
      </c>
      <c r="C296" s="71" t="s">
        <v>287</v>
      </c>
      <c r="D296" s="72"/>
      <c r="E296" s="73" t="s">
        <v>105</v>
      </c>
      <c r="F296" s="74">
        <v>100</v>
      </c>
      <c r="G296" s="75"/>
      <c r="H296" s="76">
        <f>ROUND(G296*F296,2)</f>
        <v>0</v>
      </c>
    </row>
    <row r="297" spans="1:8" ht="36" customHeight="1">
      <c r="A297" s="5" t="s">
        <v>320</v>
      </c>
      <c r="B297" s="79" t="s">
        <v>288</v>
      </c>
      <c r="C297" s="71" t="s">
        <v>289</v>
      </c>
      <c r="D297" s="72"/>
      <c r="E297" s="73" t="s">
        <v>105</v>
      </c>
      <c r="F297" s="74">
        <v>130</v>
      </c>
      <c r="G297" s="75"/>
      <c r="H297" s="76">
        <f>ROUND(G297*F297,2)</f>
        <v>0</v>
      </c>
    </row>
    <row r="298" spans="1:8" ht="36" customHeight="1">
      <c r="A298" s="5" t="s">
        <v>237</v>
      </c>
      <c r="B298" s="70" t="s">
        <v>456</v>
      </c>
      <c r="C298" s="71" t="s">
        <v>214</v>
      </c>
      <c r="D298" s="72" t="s">
        <v>366</v>
      </c>
      <c r="E298" s="73" t="s">
        <v>105</v>
      </c>
      <c r="F298" s="74">
        <v>10</v>
      </c>
      <c r="G298" s="75"/>
      <c r="H298" s="76">
        <f>ROUND(G298*F298,2)</f>
        <v>0</v>
      </c>
    </row>
    <row r="299" spans="1:8" ht="36" customHeight="1">
      <c r="A299" s="5" t="s">
        <v>270</v>
      </c>
      <c r="B299" s="70" t="s">
        <v>457</v>
      </c>
      <c r="C299" s="71" t="s">
        <v>264</v>
      </c>
      <c r="D299" s="72" t="s">
        <v>366</v>
      </c>
      <c r="E299" s="73" t="s">
        <v>105</v>
      </c>
      <c r="F299" s="74">
        <v>10</v>
      </c>
      <c r="G299" s="75"/>
      <c r="H299" s="76">
        <f>ROUND(G299*F299,2)</f>
        <v>0</v>
      </c>
    </row>
    <row r="300" spans="1:8" ht="36" customHeight="1">
      <c r="A300" s="5" t="s">
        <v>328</v>
      </c>
      <c r="B300" s="70" t="s">
        <v>458</v>
      </c>
      <c r="C300" s="71" t="s">
        <v>84</v>
      </c>
      <c r="D300" s="72" t="s">
        <v>369</v>
      </c>
      <c r="E300" s="73"/>
      <c r="F300" s="74"/>
      <c r="G300" s="122"/>
      <c r="H300" s="76"/>
    </row>
    <row r="301" spans="1:8" ht="36" customHeight="1">
      <c r="A301" s="5" t="s">
        <v>329</v>
      </c>
      <c r="B301" s="79" t="s">
        <v>185</v>
      </c>
      <c r="C301" s="71" t="s">
        <v>370</v>
      </c>
      <c r="D301" s="72" t="s">
        <v>292</v>
      </c>
      <c r="E301" s="73"/>
      <c r="F301" s="74"/>
      <c r="G301" s="76"/>
      <c r="H301" s="76"/>
    </row>
    <row r="302" spans="1:8" ht="36" customHeight="1">
      <c r="A302" s="5" t="s">
        <v>330</v>
      </c>
      <c r="B302" s="79" t="s">
        <v>286</v>
      </c>
      <c r="C302" s="71" t="s">
        <v>293</v>
      </c>
      <c r="D302" s="72"/>
      <c r="E302" s="73" t="s">
        <v>109</v>
      </c>
      <c r="F302" s="74">
        <v>30</v>
      </c>
      <c r="G302" s="75"/>
      <c r="H302" s="76">
        <f>ROUND(G302*F302,2)</f>
        <v>0</v>
      </c>
    </row>
    <row r="303" spans="1:8" ht="36" customHeight="1">
      <c r="A303" s="5" t="s">
        <v>240</v>
      </c>
      <c r="B303" s="70" t="s">
        <v>459</v>
      </c>
      <c r="C303" s="71" t="s">
        <v>190</v>
      </c>
      <c r="D303" s="72" t="s">
        <v>381</v>
      </c>
      <c r="E303" s="140"/>
      <c r="F303" s="74"/>
      <c r="G303" s="122"/>
      <c r="H303" s="76"/>
    </row>
    <row r="304" spans="1:8" ht="36" customHeight="1">
      <c r="A304" s="5" t="s">
        <v>241</v>
      </c>
      <c r="B304" s="79" t="s">
        <v>185</v>
      </c>
      <c r="C304" s="71" t="s">
        <v>191</v>
      </c>
      <c r="D304" s="72"/>
      <c r="E304" s="73"/>
      <c r="F304" s="74"/>
      <c r="G304" s="122"/>
      <c r="H304" s="76"/>
    </row>
    <row r="305" spans="1:8" ht="36" customHeight="1">
      <c r="A305" s="5" t="s">
        <v>242</v>
      </c>
      <c r="B305" s="79" t="s">
        <v>286</v>
      </c>
      <c r="C305" s="71" t="s">
        <v>295</v>
      </c>
      <c r="D305" s="72"/>
      <c r="E305" s="73" t="s">
        <v>107</v>
      </c>
      <c r="F305" s="74">
        <v>1080</v>
      </c>
      <c r="G305" s="75"/>
      <c r="H305" s="76">
        <f>ROUND(G305*F305,2)</f>
        <v>0</v>
      </c>
    </row>
    <row r="306" spans="1:8" ht="36" customHeight="1">
      <c r="A306" s="5" t="s">
        <v>243</v>
      </c>
      <c r="B306" s="79" t="s">
        <v>186</v>
      </c>
      <c r="C306" s="71" t="s">
        <v>192</v>
      </c>
      <c r="D306" s="72"/>
      <c r="E306" s="73"/>
      <c r="F306" s="74"/>
      <c r="G306" s="122"/>
      <c r="H306" s="76"/>
    </row>
    <row r="307" spans="1:8" ht="36" customHeight="1">
      <c r="A307" s="5" t="s">
        <v>244</v>
      </c>
      <c r="B307" s="79" t="s">
        <v>286</v>
      </c>
      <c r="C307" s="71" t="s">
        <v>295</v>
      </c>
      <c r="D307" s="72"/>
      <c r="E307" s="73" t="s">
        <v>107</v>
      </c>
      <c r="F307" s="74">
        <v>100</v>
      </c>
      <c r="G307" s="75"/>
      <c r="H307" s="76">
        <f>ROUND(G307*F307,2)</f>
        <v>0</v>
      </c>
    </row>
    <row r="308" spans="1:8" ht="36" customHeight="1">
      <c r="A308" s="24" t="s">
        <v>253</v>
      </c>
      <c r="B308" s="70" t="s">
        <v>460</v>
      </c>
      <c r="C308" s="80" t="s">
        <v>41</v>
      </c>
      <c r="D308" s="81" t="s">
        <v>408</v>
      </c>
      <c r="E308" s="82" t="s">
        <v>105</v>
      </c>
      <c r="F308" s="74">
        <v>1400</v>
      </c>
      <c r="G308" s="83"/>
      <c r="H308" s="84">
        <f>ROUND(G308*F308,2)</f>
        <v>0</v>
      </c>
    </row>
    <row r="309" spans="1:8" ht="34.5" customHeight="1">
      <c r="A309" s="11"/>
      <c r="B309" s="142"/>
      <c r="C309" s="143" t="s">
        <v>296</v>
      </c>
      <c r="D309" s="144"/>
      <c r="E309" s="144"/>
      <c r="F309" s="144"/>
      <c r="G309" s="145"/>
      <c r="H309" s="146"/>
    </row>
    <row r="310" spans="1:8" ht="36" customHeight="1">
      <c r="A310" s="1" t="s">
        <v>12</v>
      </c>
      <c r="B310" s="147" t="s">
        <v>461</v>
      </c>
      <c r="C310" s="148" t="s">
        <v>336</v>
      </c>
      <c r="D310" s="149" t="s">
        <v>6</v>
      </c>
      <c r="E310" s="150" t="s">
        <v>105</v>
      </c>
      <c r="F310" s="74">
        <v>80</v>
      </c>
      <c r="G310" s="75"/>
      <c r="H310" s="84">
        <f>ROUND(G310*F310,2)</f>
        <v>0</v>
      </c>
    </row>
    <row r="311" spans="1:8" ht="45" customHeight="1">
      <c r="A311" s="1" t="s">
        <v>206</v>
      </c>
      <c r="B311" s="151" t="s">
        <v>185</v>
      </c>
      <c r="C311" s="148" t="s">
        <v>462</v>
      </c>
      <c r="D311" s="149" t="s">
        <v>184</v>
      </c>
      <c r="E311" s="150" t="s">
        <v>109</v>
      </c>
      <c r="F311" s="74">
        <v>180</v>
      </c>
      <c r="G311" s="75"/>
      <c r="H311" s="84">
        <f>ROUND(G311*F311,2)</f>
        <v>0</v>
      </c>
    </row>
    <row r="312" spans="1:8" ht="45" customHeight="1">
      <c r="A312" s="1" t="s">
        <v>207</v>
      </c>
      <c r="B312" s="151" t="s">
        <v>186</v>
      </c>
      <c r="C312" s="148" t="s">
        <v>352</v>
      </c>
      <c r="D312" s="149" t="s">
        <v>297</v>
      </c>
      <c r="E312" s="150" t="s">
        <v>109</v>
      </c>
      <c r="F312" s="74">
        <v>30</v>
      </c>
      <c r="G312" s="75"/>
      <c r="H312" s="84">
        <f>ROUND(G312*F312,2)</f>
        <v>0</v>
      </c>
    </row>
    <row r="313" spans="1:8" ht="36" customHeight="1">
      <c r="A313" s="6"/>
      <c r="B313" s="79"/>
      <c r="C313" s="95" t="s">
        <v>125</v>
      </c>
      <c r="D313" s="72"/>
      <c r="E313" s="73"/>
      <c r="F313" s="74"/>
      <c r="G313" s="76"/>
      <c r="H313" s="76"/>
    </row>
    <row r="314" spans="1:8" ht="45" customHeight="1">
      <c r="A314" s="22" t="s">
        <v>133</v>
      </c>
      <c r="B314" s="70" t="s">
        <v>463</v>
      </c>
      <c r="C314" s="80" t="s">
        <v>337</v>
      </c>
      <c r="D314" s="81" t="s">
        <v>307</v>
      </c>
      <c r="E314" s="82" t="s">
        <v>109</v>
      </c>
      <c r="F314" s="74">
        <v>100</v>
      </c>
      <c r="G314" s="83"/>
      <c r="H314" s="84">
        <f>ROUND(G314*F314,2)</f>
        <v>0</v>
      </c>
    </row>
    <row r="315" spans="1:8" ht="36" customHeight="1">
      <c r="A315" s="3" t="s">
        <v>252</v>
      </c>
      <c r="B315" s="110" t="s">
        <v>464</v>
      </c>
      <c r="C315" s="89" t="s">
        <v>42</v>
      </c>
      <c r="D315" s="90" t="s">
        <v>307</v>
      </c>
      <c r="E315" s="91" t="s">
        <v>109</v>
      </c>
      <c r="F315" s="92">
        <v>1300</v>
      </c>
      <c r="G315" s="93"/>
      <c r="H315" s="94">
        <f>ROUND(G315*F315,2)</f>
        <v>0</v>
      </c>
    </row>
    <row r="316" spans="1:8" ht="49.5" customHeight="1">
      <c r="A316" s="6"/>
      <c r="B316" s="79"/>
      <c r="C316" s="95" t="s">
        <v>126</v>
      </c>
      <c r="D316" s="72"/>
      <c r="E316" s="73"/>
      <c r="F316" s="74"/>
      <c r="G316" s="76"/>
      <c r="H316" s="76"/>
    </row>
    <row r="317" spans="1:8" ht="45" customHeight="1">
      <c r="A317" s="3" t="s">
        <v>22</v>
      </c>
      <c r="B317" s="70" t="s">
        <v>465</v>
      </c>
      <c r="C317" s="108" t="s">
        <v>437</v>
      </c>
      <c r="D317" s="72" t="s">
        <v>8</v>
      </c>
      <c r="E317" s="73"/>
      <c r="F317" s="74"/>
      <c r="G317" s="122"/>
      <c r="H317" s="129"/>
    </row>
    <row r="318" spans="1:8" ht="45" customHeight="1">
      <c r="A318" s="3" t="s">
        <v>23</v>
      </c>
      <c r="B318" s="79" t="s">
        <v>185</v>
      </c>
      <c r="C318" s="71" t="s">
        <v>277</v>
      </c>
      <c r="D318" s="72"/>
      <c r="E318" s="73" t="s">
        <v>108</v>
      </c>
      <c r="F318" s="74">
        <v>6</v>
      </c>
      <c r="G318" s="75"/>
      <c r="H318" s="76">
        <f>ROUND(G318*F318,2)</f>
        <v>0</v>
      </c>
    </row>
    <row r="319" spans="1:8" ht="45" customHeight="1">
      <c r="A319" s="22" t="s">
        <v>24</v>
      </c>
      <c r="B319" s="79" t="s">
        <v>186</v>
      </c>
      <c r="C319" s="80" t="s">
        <v>278</v>
      </c>
      <c r="D319" s="81"/>
      <c r="E319" s="82" t="s">
        <v>108</v>
      </c>
      <c r="F319" s="74">
        <v>6</v>
      </c>
      <c r="G319" s="83"/>
      <c r="H319" s="84">
        <f>ROUND(G319*F319,2)</f>
        <v>0</v>
      </c>
    </row>
    <row r="320" spans="1:8" ht="45" customHeight="1">
      <c r="A320" s="3" t="s">
        <v>26</v>
      </c>
      <c r="B320" s="79" t="s">
        <v>187</v>
      </c>
      <c r="C320" s="71" t="s">
        <v>280</v>
      </c>
      <c r="D320" s="72"/>
      <c r="E320" s="73" t="s">
        <v>108</v>
      </c>
      <c r="F320" s="74">
        <v>1</v>
      </c>
      <c r="G320" s="75"/>
      <c r="H320" s="76">
        <f>ROUND(G320*F320,2)</f>
        <v>0</v>
      </c>
    </row>
    <row r="321" spans="1:8" ht="45" customHeight="1">
      <c r="A321" s="7" t="s">
        <v>27</v>
      </c>
      <c r="B321" s="79" t="s">
        <v>188</v>
      </c>
      <c r="C321" s="80" t="s">
        <v>221</v>
      </c>
      <c r="D321" s="81"/>
      <c r="E321" s="82" t="s">
        <v>108</v>
      </c>
      <c r="F321" s="74">
        <v>1</v>
      </c>
      <c r="G321" s="83"/>
      <c r="H321" s="84">
        <f>ROUND(G321*F321,2)</f>
        <v>0</v>
      </c>
    </row>
    <row r="322" spans="1:8" ht="36" customHeight="1">
      <c r="A322" s="1" t="s">
        <v>134</v>
      </c>
      <c r="B322" s="147" t="s">
        <v>466</v>
      </c>
      <c r="C322" s="148" t="s">
        <v>216</v>
      </c>
      <c r="D322" s="149" t="s">
        <v>8</v>
      </c>
      <c r="E322" s="150"/>
      <c r="F322" s="152"/>
      <c r="G322" s="145"/>
      <c r="H322" s="153"/>
    </row>
    <row r="323" spans="1:8" ht="36" customHeight="1">
      <c r="A323" s="1" t="s">
        <v>135</v>
      </c>
      <c r="B323" s="151" t="s">
        <v>185</v>
      </c>
      <c r="C323" s="148" t="s">
        <v>383</v>
      </c>
      <c r="D323" s="149"/>
      <c r="E323" s="150" t="s">
        <v>108</v>
      </c>
      <c r="F323" s="152">
        <v>6</v>
      </c>
      <c r="G323" s="154"/>
      <c r="H323" s="155">
        <f>ROUND(G323*F323,2)</f>
        <v>0</v>
      </c>
    </row>
    <row r="324" spans="1:8" ht="36" customHeight="1">
      <c r="A324" s="1" t="s">
        <v>136</v>
      </c>
      <c r="B324" s="147" t="s">
        <v>467</v>
      </c>
      <c r="C324" s="148" t="s">
        <v>219</v>
      </c>
      <c r="D324" s="149" t="s">
        <v>8</v>
      </c>
      <c r="E324" s="150"/>
      <c r="F324" s="152"/>
      <c r="G324" s="145"/>
      <c r="H324" s="153"/>
    </row>
    <row r="325" spans="1:8" ht="36" customHeight="1">
      <c r="A325" s="1" t="s">
        <v>16</v>
      </c>
      <c r="B325" s="151" t="s">
        <v>185</v>
      </c>
      <c r="C325" s="148" t="s">
        <v>468</v>
      </c>
      <c r="D325" s="149"/>
      <c r="E325" s="150"/>
      <c r="F325" s="152"/>
      <c r="G325" s="145"/>
      <c r="H325" s="153"/>
    </row>
    <row r="326" spans="1:8" ht="45" customHeight="1">
      <c r="A326" s="1" t="s">
        <v>17</v>
      </c>
      <c r="B326" s="151" t="s">
        <v>286</v>
      </c>
      <c r="C326" s="148" t="s">
        <v>469</v>
      </c>
      <c r="D326" s="149"/>
      <c r="E326" s="150" t="s">
        <v>109</v>
      </c>
      <c r="F326" s="152">
        <v>15</v>
      </c>
      <c r="G326" s="154"/>
      <c r="H326" s="155">
        <f>ROUND(G326*F326,2)</f>
        <v>0</v>
      </c>
    </row>
    <row r="327" spans="1:8" ht="45" customHeight="1">
      <c r="A327" s="1" t="s">
        <v>37</v>
      </c>
      <c r="B327" s="147" t="s">
        <v>470</v>
      </c>
      <c r="C327" s="156" t="s">
        <v>299</v>
      </c>
      <c r="D327" s="149" t="s">
        <v>8</v>
      </c>
      <c r="E327" s="150"/>
      <c r="F327" s="152"/>
      <c r="G327" s="145"/>
      <c r="H327" s="153"/>
    </row>
    <row r="328" spans="1:8" ht="36" customHeight="1">
      <c r="A328" s="1" t="s">
        <v>38</v>
      </c>
      <c r="B328" s="151" t="s">
        <v>185</v>
      </c>
      <c r="C328" s="156" t="s">
        <v>394</v>
      </c>
      <c r="D328" s="149"/>
      <c r="E328" s="150" t="s">
        <v>108</v>
      </c>
      <c r="F328" s="152">
        <v>6</v>
      </c>
      <c r="G328" s="154"/>
      <c r="H328" s="155">
        <f>ROUND(G328*F328,2)</f>
        <v>0</v>
      </c>
    </row>
    <row r="329" spans="1:8" ht="34.5" customHeight="1">
      <c r="A329" s="2"/>
      <c r="B329" s="70"/>
      <c r="C329" s="85" t="s">
        <v>127</v>
      </c>
      <c r="D329" s="66"/>
      <c r="E329" s="86"/>
      <c r="F329" s="74"/>
      <c r="G329" s="68"/>
      <c r="H329" s="69"/>
    </row>
    <row r="330" spans="1:8" ht="45" customHeight="1">
      <c r="A330" s="3" t="s">
        <v>137</v>
      </c>
      <c r="B330" s="70" t="s">
        <v>471</v>
      </c>
      <c r="C330" s="71" t="s">
        <v>258</v>
      </c>
      <c r="D330" s="72" t="s">
        <v>10</v>
      </c>
      <c r="E330" s="73" t="s">
        <v>108</v>
      </c>
      <c r="F330" s="74">
        <v>12</v>
      </c>
      <c r="G330" s="75"/>
      <c r="H330" s="76">
        <f>ROUND(G330*F330,2)</f>
        <v>0</v>
      </c>
    </row>
    <row r="331" spans="1:8" ht="36" customHeight="1">
      <c r="A331" s="3" t="s">
        <v>139</v>
      </c>
      <c r="B331" s="70" t="s">
        <v>472</v>
      </c>
      <c r="C331" s="71" t="s">
        <v>261</v>
      </c>
      <c r="D331" s="72" t="s">
        <v>10</v>
      </c>
      <c r="E331" s="73"/>
      <c r="F331" s="74"/>
      <c r="G331" s="122"/>
      <c r="H331" s="129"/>
    </row>
    <row r="332" spans="1:8" ht="36" customHeight="1">
      <c r="A332" s="3" t="s">
        <v>141</v>
      </c>
      <c r="B332" s="79" t="s">
        <v>185</v>
      </c>
      <c r="C332" s="71" t="s">
        <v>339</v>
      </c>
      <c r="D332" s="72"/>
      <c r="E332" s="73" t="s">
        <v>108</v>
      </c>
      <c r="F332" s="74">
        <v>6</v>
      </c>
      <c r="G332" s="75"/>
      <c r="H332" s="76">
        <f>ROUND(G332*F332,2)</f>
        <v>0</v>
      </c>
    </row>
    <row r="333" spans="1:8" ht="36" customHeight="1">
      <c r="A333" s="3" t="s">
        <v>144</v>
      </c>
      <c r="B333" s="70" t="s">
        <v>473</v>
      </c>
      <c r="C333" s="71" t="s">
        <v>259</v>
      </c>
      <c r="D333" s="72" t="s">
        <v>10</v>
      </c>
      <c r="E333" s="73" t="s">
        <v>108</v>
      </c>
      <c r="F333" s="74">
        <v>3</v>
      </c>
      <c r="G333" s="75"/>
      <c r="H333" s="76">
        <f>ROUND(G333*F333,2)</f>
        <v>0</v>
      </c>
    </row>
    <row r="334" spans="1:8" ht="36" customHeight="1">
      <c r="A334" s="3" t="s">
        <v>231</v>
      </c>
      <c r="B334" s="70" t="s">
        <v>474</v>
      </c>
      <c r="C334" s="71" t="s">
        <v>262</v>
      </c>
      <c r="D334" s="72" t="s">
        <v>10</v>
      </c>
      <c r="E334" s="73" t="s">
        <v>108</v>
      </c>
      <c r="F334" s="74">
        <v>3</v>
      </c>
      <c r="G334" s="75"/>
      <c r="H334" s="76">
        <f>ROUND(G334*F334,2)</f>
        <v>0</v>
      </c>
    </row>
    <row r="335" spans="1:8" ht="36" customHeight="1">
      <c r="A335" s="3" t="s">
        <v>145</v>
      </c>
      <c r="B335" s="70" t="s">
        <v>475</v>
      </c>
      <c r="C335" s="71" t="s">
        <v>260</v>
      </c>
      <c r="D335" s="72" t="s">
        <v>10</v>
      </c>
      <c r="E335" s="73" t="s">
        <v>108</v>
      </c>
      <c r="F335" s="74">
        <v>5</v>
      </c>
      <c r="G335" s="75"/>
      <c r="H335" s="76">
        <f>ROUND(G335*F335,2)</f>
        <v>0</v>
      </c>
    </row>
    <row r="336" spans="1:8" ht="36" customHeight="1">
      <c r="A336" s="3" t="s">
        <v>146</v>
      </c>
      <c r="B336" s="110" t="s">
        <v>476</v>
      </c>
      <c r="C336" s="89" t="s">
        <v>263</v>
      </c>
      <c r="D336" s="90" t="s">
        <v>10</v>
      </c>
      <c r="E336" s="91" t="s">
        <v>108</v>
      </c>
      <c r="F336" s="92">
        <v>5</v>
      </c>
      <c r="G336" s="93"/>
      <c r="H336" s="94">
        <f>ROUND(G336*F336,2)</f>
        <v>0</v>
      </c>
    </row>
    <row r="337" spans="1:8" ht="49.5" customHeight="1">
      <c r="A337" s="2"/>
      <c r="B337" s="70"/>
      <c r="C337" s="95" t="s">
        <v>128</v>
      </c>
      <c r="D337" s="66"/>
      <c r="E337" s="86"/>
      <c r="F337" s="74"/>
      <c r="G337" s="68"/>
      <c r="H337" s="69"/>
    </row>
    <row r="338" spans="1:8" ht="36" customHeight="1">
      <c r="A338" s="5" t="s">
        <v>147</v>
      </c>
      <c r="B338" s="70" t="s">
        <v>477</v>
      </c>
      <c r="C338" s="71" t="s">
        <v>76</v>
      </c>
      <c r="D338" s="72" t="s">
        <v>11</v>
      </c>
      <c r="E338" s="73"/>
      <c r="F338" s="74"/>
      <c r="G338" s="122"/>
      <c r="H338" s="76"/>
    </row>
    <row r="339" spans="1:8" ht="36" customHeight="1">
      <c r="A339" s="5" t="s">
        <v>148</v>
      </c>
      <c r="B339" s="79" t="s">
        <v>185</v>
      </c>
      <c r="C339" s="71" t="s">
        <v>342</v>
      </c>
      <c r="D339" s="72"/>
      <c r="E339" s="73" t="s">
        <v>105</v>
      </c>
      <c r="F339" s="74">
        <v>100</v>
      </c>
      <c r="G339" s="75"/>
      <c r="H339" s="76">
        <f>ROUND(G339*F339,2)</f>
        <v>0</v>
      </c>
    </row>
    <row r="340" spans="1:8" ht="36" customHeight="1">
      <c r="A340" s="5" t="s">
        <v>149</v>
      </c>
      <c r="B340" s="79" t="s">
        <v>186</v>
      </c>
      <c r="C340" s="71" t="s">
        <v>343</v>
      </c>
      <c r="D340" s="72"/>
      <c r="E340" s="73" t="s">
        <v>105</v>
      </c>
      <c r="F340" s="74">
        <v>600</v>
      </c>
      <c r="G340" s="75"/>
      <c r="H340" s="76">
        <f>ROUND(G340*F340,2)</f>
        <v>0</v>
      </c>
    </row>
    <row r="341" spans="1:8" ht="45" customHeight="1" thickBot="1">
      <c r="A341" s="23"/>
      <c r="B341" s="114" t="s">
        <v>15</v>
      </c>
      <c r="C341" s="115" t="str">
        <f>+C271</f>
        <v>REHABILITATION:  GARTON AVENUE - INKSTER GARDEN DRIVE TO MARIANNE ROAD</v>
      </c>
      <c r="D341" s="116"/>
      <c r="E341" s="116"/>
      <c r="F341" s="117"/>
      <c r="G341" s="118" t="s">
        <v>402</v>
      </c>
      <c r="H341" s="118">
        <f>SUM(H272:H340)</f>
        <v>0</v>
      </c>
    </row>
    <row r="342" spans="1:8" ht="49.5" customHeight="1" thickBot="1" thickTop="1">
      <c r="A342" s="2"/>
      <c r="B342" s="157"/>
      <c r="C342" s="59" t="s">
        <v>478</v>
      </c>
      <c r="D342" s="59"/>
      <c r="E342" s="59"/>
      <c r="F342" s="59"/>
      <c r="G342" s="59"/>
      <c r="H342" s="60"/>
    </row>
    <row r="343" spans="1:8" ht="45" customHeight="1" thickBot="1" thickTop="1">
      <c r="A343" s="10"/>
      <c r="B343" s="61" t="s">
        <v>268</v>
      </c>
      <c r="C343" s="62" t="s">
        <v>498</v>
      </c>
      <c r="D343" s="62"/>
      <c r="E343" s="62"/>
      <c r="F343" s="62"/>
      <c r="G343" s="62"/>
      <c r="H343" s="63"/>
    </row>
    <row r="344" spans="1:8" ht="54.75" customHeight="1" thickTop="1">
      <c r="A344" s="2"/>
      <c r="B344" s="158"/>
      <c r="C344" s="159" t="s">
        <v>479</v>
      </c>
      <c r="D344" s="160"/>
      <c r="E344" s="160"/>
      <c r="F344" s="160"/>
      <c r="G344" s="160"/>
      <c r="H344" s="160"/>
    </row>
    <row r="345" spans="1:8" ht="33.75" customHeight="1">
      <c r="A345" s="2"/>
      <c r="B345" s="64"/>
      <c r="C345" s="161" t="s">
        <v>497</v>
      </c>
      <c r="D345" s="162"/>
      <c r="E345" s="163"/>
      <c r="F345" s="163"/>
      <c r="G345" s="69"/>
      <c r="H345" s="69"/>
    </row>
    <row r="346" spans="1:8" ht="85.5" customHeight="1">
      <c r="A346" s="2"/>
      <c r="B346" s="70" t="s">
        <v>70</v>
      </c>
      <c r="C346" s="71" t="s">
        <v>480</v>
      </c>
      <c r="D346" s="72" t="s">
        <v>499</v>
      </c>
      <c r="E346" s="73" t="s">
        <v>108</v>
      </c>
      <c r="F346" s="164">
        <v>5</v>
      </c>
      <c r="G346" s="75"/>
      <c r="H346" s="76">
        <f aca="true" t="shared" si="5" ref="H346:H351">ROUND(G346*F346,2)</f>
        <v>0</v>
      </c>
    </row>
    <row r="347" spans="1:8" ht="45" customHeight="1">
      <c r="A347" s="2"/>
      <c r="B347" s="70" t="s">
        <v>71</v>
      </c>
      <c r="C347" s="71" t="s">
        <v>481</v>
      </c>
      <c r="D347" s="72" t="s">
        <v>499</v>
      </c>
      <c r="E347" s="73" t="s">
        <v>482</v>
      </c>
      <c r="F347" s="164">
        <v>390</v>
      </c>
      <c r="G347" s="75"/>
      <c r="H347" s="76">
        <f t="shared" si="5"/>
        <v>0</v>
      </c>
    </row>
    <row r="348" spans="1:8" ht="57.75" customHeight="1">
      <c r="A348" s="2"/>
      <c r="B348" s="70" t="s">
        <v>72</v>
      </c>
      <c r="C348" s="71" t="s">
        <v>483</v>
      </c>
      <c r="D348" s="72" t="s">
        <v>499</v>
      </c>
      <c r="E348" s="73" t="s">
        <v>108</v>
      </c>
      <c r="F348" s="164">
        <v>5</v>
      </c>
      <c r="G348" s="75"/>
      <c r="H348" s="76">
        <f t="shared" si="5"/>
        <v>0</v>
      </c>
    </row>
    <row r="349" spans="1:8" ht="84.75" customHeight="1">
      <c r="A349" s="2"/>
      <c r="B349" s="70" t="s">
        <v>73</v>
      </c>
      <c r="C349" s="165" t="s">
        <v>484</v>
      </c>
      <c r="D349" s="72" t="s">
        <v>499</v>
      </c>
      <c r="E349" s="73" t="s">
        <v>108</v>
      </c>
      <c r="F349" s="164">
        <v>1</v>
      </c>
      <c r="G349" s="75"/>
      <c r="H349" s="76">
        <f t="shared" si="5"/>
        <v>0</v>
      </c>
    </row>
    <row r="350" spans="1:8" ht="54.75" customHeight="1">
      <c r="A350" s="2"/>
      <c r="B350" s="70" t="s">
        <v>74</v>
      </c>
      <c r="C350" s="166" t="s">
        <v>485</v>
      </c>
      <c r="D350" s="72" t="s">
        <v>499</v>
      </c>
      <c r="E350" s="73" t="s">
        <v>108</v>
      </c>
      <c r="F350" s="164">
        <v>1</v>
      </c>
      <c r="G350" s="75"/>
      <c r="H350" s="76">
        <f t="shared" si="5"/>
        <v>0</v>
      </c>
    </row>
    <row r="351" spans="1:8" ht="54.75" customHeight="1">
      <c r="A351" s="2"/>
      <c r="B351" s="70" t="s">
        <v>75</v>
      </c>
      <c r="C351" s="166" t="s">
        <v>486</v>
      </c>
      <c r="D351" s="72" t="s">
        <v>499</v>
      </c>
      <c r="E351" s="73" t="s">
        <v>108</v>
      </c>
      <c r="F351" s="164">
        <v>5</v>
      </c>
      <c r="G351" s="75"/>
      <c r="H351" s="76">
        <f t="shared" si="5"/>
        <v>0</v>
      </c>
    </row>
    <row r="352" spans="1:8" ht="45" customHeight="1" thickBot="1">
      <c r="A352" s="17"/>
      <c r="B352" s="114" t="str">
        <f>+B343</f>
        <v>E</v>
      </c>
      <c r="C352" s="115" t="str">
        <f>+C343</f>
        <v>STREET LIGHT RENEWAL</v>
      </c>
      <c r="D352" s="116"/>
      <c r="E352" s="116"/>
      <c r="F352" s="117"/>
      <c r="G352" s="118" t="s">
        <v>402</v>
      </c>
      <c r="H352" s="118">
        <f>SUM(H344:H351)</f>
        <v>0</v>
      </c>
    </row>
    <row r="353" spans="1:8" ht="49.5" customHeight="1" thickTop="1">
      <c r="A353" s="12"/>
      <c r="B353" s="167"/>
      <c r="C353" s="168" t="s">
        <v>487</v>
      </c>
      <c r="D353" s="169"/>
      <c r="E353" s="170"/>
      <c r="F353" s="170"/>
      <c r="G353" s="171"/>
      <c r="H353" s="172"/>
    </row>
    <row r="354" spans="1:8" ht="49.5" customHeight="1">
      <c r="A354" s="12"/>
      <c r="B354" s="173"/>
      <c r="C354" s="174" t="str">
        <f>+C7</f>
        <v>PART 1:  CITY FUNDED WORK</v>
      </c>
      <c r="D354" s="174"/>
      <c r="E354" s="174"/>
      <c r="F354" s="174"/>
      <c r="G354" s="174"/>
      <c r="H354" s="175"/>
    </row>
    <row r="355" spans="1:8" ht="49.5" customHeight="1">
      <c r="A355" s="2"/>
      <c r="B355" s="176" t="str">
        <f>+B95</f>
        <v>A</v>
      </c>
      <c r="C355" s="177" t="str">
        <f>+C95</f>
        <v>CONCRETE RECONSTRUCTION:  DOMINION STREET - WELLINGTON AVENUE TO SARGENT AVENUE</v>
      </c>
      <c r="D355" s="178"/>
      <c r="E355" s="178"/>
      <c r="F355" s="179"/>
      <c r="G355" s="180" t="s">
        <v>488</v>
      </c>
      <c r="H355" s="180">
        <f>+H95</f>
        <v>0</v>
      </c>
    </row>
    <row r="356" spans="1:8" ht="49.5" customHeight="1">
      <c r="A356" s="2"/>
      <c r="B356" s="176" t="str">
        <f>+B195</f>
        <v>B</v>
      </c>
      <c r="C356" s="177" t="str">
        <f>+C195</f>
        <v>REHABILITATION:  FAIRLANE AVENUE - BUCHANAN BOULEVARD TO GOSWELL ROAD</v>
      </c>
      <c r="D356" s="178"/>
      <c r="E356" s="178"/>
      <c r="F356" s="179"/>
      <c r="G356" s="180" t="s">
        <v>488</v>
      </c>
      <c r="H356" s="180">
        <f>+H195</f>
        <v>0</v>
      </c>
    </row>
    <row r="357" spans="1:8" ht="49.5" customHeight="1">
      <c r="A357" s="2"/>
      <c r="B357" s="176" t="str">
        <f>+B196</f>
        <v>C</v>
      </c>
      <c r="C357" s="177" t="str">
        <f>+C270</f>
        <v>REHABILITATION:  GARTON AVENUE - KING EDWARD STREET TO INKSTER GARDEN DRIVE</v>
      </c>
      <c r="D357" s="178"/>
      <c r="E357" s="178"/>
      <c r="F357" s="179"/>
      <c r="G357" s="180" t="s">
        <v>488</v>
      </c>
      <c r="H357" s="180">
        <f>+H270</f>
        <v>0</v>
      </c>
    </row>
    <row r="358" spans="1:8" ht="49.5" customHeight="1">
      <c r="A358" s="2"/>
      <c r="B358" s="176" t="s">
        <v>15</v>
      </c>
      <c r="C358" s="177" t="str">
        <f>+C271</f>
        <v>REHABILITATION:  GARTON AVENUE - INKSTER GARDEN DRIVE TO MARIANNE ROAD</v>
      </c>
      <c r="D358" s="178"/>
      <c r="E358" s="178"/>
      <c r="F358" s="179"/>
      <c r="G358" s="180" t="s">
        <v>488</v>
      </c>
      <c r="H358" s="180">
        <f>+H341</f>
        <v>0</v>
      </c>
    </row>
    <row r="359" spans="1:8" ht="49.5" customHeight="1">
      <c r="A359" s="2"/>
      <c r="B359" s="181"/>
      <c r="C359" s="182"/>
      <c r="D359" s="182"/>
      <c r="E359" s="182"/>
      <c r="F359" s="183" t="s">
        <v>489</v>
      </c>
      <c r="G359" s="183"/>
      <c r="H359" s="180">
        <f>SUM(H355:H358)</f>
        <v>0</v>
      </c>
    </row>
    <row r="360" spans="1:8" ht="49.5" customHeight="1">
      <c r="A360" s="2"/>
      <c r="B360" s="184"/>
      <c r="C360" s="185" t="str">
        <f>+C342</f>
        <v>PART 2:  MANITOBA HYDRO FUNDED WORK</v>
      </c>
      <c r="D360" s="185"/>
      <c r="E360" s="185"/>
      <c r="F360" s="185"/>
      <c r="G360" s="185"/>
      <c r="H360" s="186"/>
    </row>
    <row r="361" spans="1:8" ht="49.5" customHeight="1">
      <c r="A361" s="2"/>
      <c r="B361" s="176" t="s">
        <v>268</v>
      </c>
      <c r="C361" s="177" t="str">
        <f>+C352</f>
        <v>STREET LIGHT RENEWAL</v>
      </c>
      <c r="D361" s="187"/>
      <c r="E361" s="187"/>
      <c r="F361" s="188"/>
      <c r="G361" s="180" t="s">
        <v>488</v>
      </c>
      <c r="H361" s="180">
        <f>+H352</f>
        <v>0</v>
      </c>
    </row>
    <row r="362" spans="1:8" ht="49.5" customHeight="1" thickBot="1">
      <c r="A362" s="2"/>
      <c r="B362" s="189"/>
      <c r="C362" s="190"/>
      <c r="D362" s="190"/>
      <c r="E362" s="190"/>
      <c r="F362" s="183" t="s">
        <v>490</v>
      </c>
      <c r="G362" s="183"/>
      <c r="H362" s="180">
        <f>SUM(H361)</f>
        <v>0</v>
      </c>
    </row>
    <row r="363" spans="1:8" s="18" customFormat="1" ht="49.5" customHeight="1" thickTop="1">
      <c r="A363" s="17"/>
      <c r="B363" s="191" t="s">
        <v>491</v>
      </c>
      <c r="C363" s="192"/>
      <c r="D363" s="192"/>
      <c r="E363" s="192"/>
      <c r="F363" s="192"/>
      <c r="G363" s="193">
        <f>SUM(H359+H362)</f>
        <v>0</v>
      </c>
      <c r="H363" s="194"/>
    </row>
    <row r="364" spans="1:8" s="14" customFormat="1" ht="37.5" customHeight="1">
      <c r="A364" s="17"/>
      <c r="B364" s="195" t="s">
        <v>492</v>
      </c>
      <c r="C364" s="196"/>
      <c r="D364" s="196"/>
      <c r="E364" s="196"/>
      <c r="F364" s="196"/>
      <c r="G364" s="196"/>
      <c r="H364" s="197"/>
    </row>
    <row r="365" spans="1:8" s="14" customFormat="1" ht="37.5" customHeight="1">
      <c r="A365" s="17"/>
      <c r="B365" s="198" t="s">
        <v>493</v>
      </c>
      <c r="C365" s="196"/>
      <c r="D365" s="196"/>
      <c r="E365" s="196"/>
      <c r="F365" s="196"/>
      <c r="G365" s="196"/>
      <c r="H365" s="197"/>
    </row>
    <row r="366" spans="1:8" s="14" customFormat="1" ht="15.75" customHeight="1">
      <c r="A366" s="17"/>
      <c r="B366" s="199"/>
      <c r="C366" s="200"/>
      <c r="D366" s="201"/>
      <c r="E366" s="200"/>
      <c r="F366" s="200"/>
      <c r="G366" s="202"/>
      <c r="H366" s="203"/>
    </row>
  </sheetData>
  <sheetProtection password="C7E2" sheet="1" selectLockedCells="1"/>
  <mergeCells count="25">
    <mergeCell ref="C7:H9"/>
    <mergeCell ref="C10:H10"/>
    <mergeCell ref="C95:F95"/>
    <mergeCell ref="C96:H96"/>
    <mergeCell ref="C195:F195"/>
    <mergeCell ref="C196:H196"/>
    <mergeCell ref="C270:F270"/>
    <mergeCell ref="C271:H271"/>
    <mergeCell ref="C341:F341"/>
    <mergeCell ref="C342:H342"/>
    <mergeCell ref="C343:H343"/>
    <mergeCell ref="C352:F352"/>
    <mergeCell ref="C354:H354"/>
    <mergeCell ref="C355:F355"/>
    <mergeCell ref="C356:F356"/>
    <mergeCell ref="C357:F357"/>
    <mergeCell ref="C358:F358"/>
    <mergeCell ref="F359:G359"/>
    <mergeCell ref="B365:H365"/>
    <mergeCell ref="C360:H360"/>
    <mergeCell ref="C361:F361"/>
    <mergeCell ref="F362:G362"/>
    <mergeCell ref="B363:F363"/>
    <mergeCell ref="G363:H363"/>
    <mergeCell ref="B364:H364"/>
  </mergeCells>
  <conditionalFormatting sqref="D343 D196:D341 D97:D157 D44:D94 D11:D42 D345:D351 D180:D183 D164:D169 D172:D176 D185:D194">
    <cfRule type="cellIs" priority="32" dxfId="27" operator="equal" stopIfTrue="1">
      <formula>"CW 2130-R11"</formula>
    </cfRule>
    <cfRule type="cellIs" priority="33" dxfId="27" operator="equal" stopIfTrue="1">
      <formula>"CW 3120-R2"</formula>
    </cfRule>
    <cfRule type="cellIs" priority="34" dxfId="27" operator="equal" stopIfTrue="1">
      <formula>"CW 3240-R7"</formula>
    </cfRule>
  </conditionalFormatting>
  <conditionalFormatting sqref="D343 D191:D194 D182:D183 D148:D157 D196:D341 D75:D76 D91:D94 D79:D81 D84 D62 D64:D67 D70 D164:D169 D172:D176 D185:D188">
    <cfRule type="cellIs" priority="30" dxfId="27" operator="equal" stopIfTrue="1">
      <formula>"CW 3120-R2"</formula>
    </cfRule>
    <cfRule type="cellIs" priority="31" dxfId="27" operator="equal" stopIfTrue="1">
      <formula>"CW 3240-R7"</formula>
    </cfRule>
  </conditionalFormatting>
  <conditionalFormatting sqref="D343 D193:D194 D176 D196:D341 D77:D78">
    <cfRule type="cellIs" priority="28" dxfId="27" operator="equal" stopIfTrue="1">
      <formula>"CW 2130-R11"</formula>
    </cfRule>
    <cfRule type="cellIs" priority="29" dxfId="27" operator="equal" stopIfTrue="1">
      <formula>"CW 3240-R7"</formula>
    </cfRule>
  </conditionalFormatting>
  <conditionalFormatting sqref="D158:D163">
    <cfRule type="cellIs" priority="26" dxfId="27" operator="equal" stopIfTrue="1">
      <formula>"CW 3120-R2"</formula>
    </cfRule>
    <cfRule type="cellIs" priority="27" dxfId="27" operator="equal" stopIfTrue="1">
      <formula>"CW 3240-R7"</formula>
    </cfRule>
  </conditionalFormatting>
  <conditionalFormatting sqref="D177:D179">
    <cfRule type="cellIs" priority="16" dxfId="27" operator="equal" stopIfTrue="1">
      <formula>"CW 2130-R11"</formula>
    </cfRule>
    <cfRule type="cellIs" priority="17" dxfId="27" operator="equal" stopIfTrue="1">
      <formula>"CW 3120-R2"</formula>
    </cfRule>
    <cfRule type="cellIs" priority="18" dxfId="27" operator="equal" stopIfTrue="1">
      <formula>"CW 3240-R7"</formula>
    </cfRule>
  </conditionalFormatting>
  <conditionalFormatting sqref="D177:D179">
    <cfRule type="cellIs" priority="14" dxfId="27" operator="equal" stopIfTrue="1">
      <formula>"CW 3120-R2"</formula>
    </cfRule>
    <cfRule type="cellIs" priority="15" dxfId="27" operator="equal" stopIfTrue="1">
      <formula>"CW 3240-R7"</formula>
    </cfRule>
  </conditionalFormatting>
  <conditionalFormatting sqref="D177:D179">
    <cfRule type="cellIs" priority="12" dxfId="27" operator="equal" stopIfTrue="1">
      <formula>"CW 2130-R11"</formula>
    </cfRule>
    <cfRule type="cellIs" priority="13" dxfId="27" operator="equal" stopIfTrue="1">
      <formula>"CW 3240-R7"</formula>
    </cfRule>
  </conditionalFormatting>
  <conditionalFormatting sqref="D170:D171">
    <cfRule type="cellIs" priority="9" dxfId="27" operator="equal" stopIfTrue="1">
      <formula>"CW 2130-R11"</formula>
    </cfRule>
    <cfRule type="cellIs" priority="10" dxfId="27" operator="equal" stopIfTrue="1">
      <formula>"CW 3120-R2"</formula>
    </cfRule>
    <cfRule type="cellIs" priority="11" dxfId="27" operator="equal" stopIfTrue="1">
      <formula>"CW 3240-R7"</formula>
    </cfRule>
  </conditionalFormatting>
  <conditionalFormatting sqref="D170:D171">
    <cfRule type="cellIs" priority="7" dxfId="27" operator="equal" stopIfTrue="1">
      <formula>"CW 3120-R2"</formula>
    </cfRule>
    <cfRule type="cellIs" priority="8" dxfId="27" operator="equal" stopIfTrue="1">
      <formula>"CW 3240-R7"</formula>
    </cfRule>
  </conditionalFormatting>
  <conditionalFormatting sqref="D184">
    <cfRule type="cellIs" priority="4" dxfId="27" operator="equal" stopIfTrue="1">
      <formula>"CW 2130-R11"</formula>
    </cfRule>
    <cfRule type="cellIs" priority="5" dxfId="27" operator="equal" stopIfTrue="1">
      <formula>"CW 3120-R2"</formula>
    </cfRule>
    <cfRule type="cellIs" priority="6" dxfId="27" operator="equal" stopIfTrue="1">
      <formula>"CW 3240-R7"</formula>
    </cfRule>
  </conditionalFormatting>
  <conditionalFormatting sqref="D51">
    <cfRule type="cellIs" priority="1" dxfId="27" operator="equal" stopIfTrue="1">
      <formula>"CW 2130-R11"</formula>
    </cfRule>
    <cfRule type="cellIs" priority="2" dxfId="27" operator="equal" stopIfTrue="1">
      <formula>"CW 3120-R2"</formula>
    </cfRule>
    <cfRule type="cellIs" priority="3" dxfId="27" operator="equal" stopIfTrue="1">
      <formula>"CW 3240-R7"</formula>
    </cfRule>
  </conditionalFormatting>
  <dataValidations count="5">
    <dataValidation type="decimal" operator="greaterThan" allowBlank="1" showErrorMessage="1" prompt="Enter your Unit Bid Price.&#10;You do not need to type in the &quot;$&quot;" errorTitle="Illegal Entry" error="Unit Prices must be greater than 0. " sqref="F84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19 G288 G278 G273 G280 G282:G284 G286 G244 G212 G208:G210 G206 G203:G204 G198 G214 G231 G251 G174:G175 G147 G94 G154 G151:G152 G166:G168 G170 G127 G133 G172 G328 G326 G323 G72:G74 G19 G47 G81 G90 G109:G110 G107 G156:G157 G160 G163 G12:G13 G238">
      <formula1>IF(G319&gt;=0.01,ROUND(G319,2),0.01)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46:G351 G332:G336 G339:G340 G292 G302 G290 G296:G299 G274:G275 G268:G269 G263:G265 G257 G246:G247 G250 G252:G255 G218 G199:G200 G224:G228 G221 G216 G230 G234:G235 G176 G240:G241 G181 G186:G190 G179 G193:G194 G93 G259:G261 G148 G145 G142 G138:G139 G136 G126 G122:G124 G130:G131 G330 G305 G320:G321 G318 G314:G315 G307:G308 G310:G312 G66 G68:G69 G63 G59:G60 G29:G31 G43 G24 G26 G38:G41 G22 G15:G18 G183 G46 G33:G35 G56 G85 G83 G87:G89 G118 G77:G78 G116 G104:G105 G98:G101 G112:G114 G75 G49:G50 G52:G54">
      <formula1>IF(G346&gt;=0.01,ROUND(G346,2),0.01)</formula1>
    </dataValidation>
    <dataValidation type="custom" allowBlank="1" showInputMessage="1" showErrorMessage="1" error="If you can enter a Unit  Price in this cell, pLease contact the Contract Administrator immediately!" sqref="G331 G338 G303:G304 G300 G291 G289 G293:G295 G277 G287 G279 G285 G281 G267 G249 G243 G207 G211 G205 G202 G229 G222:G223 G213 G217 G215 G220 G236:G237 G239 G232 G258 G192 G182 G185 F144 G155 G153 G149:G150 G146 G169 F141 G137 G128 G125 G132 G134:G135 G173 G324:G325 G322 G306 G317 G309 G327 F57:F58 F70:F71 F64:F65 F62 F67 F48 F25 F23 F27:F28 F14 F21 F36 F45 F42 F92 F86 G117 G115 G111 G108 G106 G103 G119:G121 G79:G80 G76 G161:G162 G158:G159 G164:G165 G171 G5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H357">
      <formula1>IF(G94&gt;=0.01,ROUND(G94,2),0.01)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70" r:id="rId1"/>
  <headerFooter alignWithMargins="0">
    <oddHeader>&amp;LThe City of Winnipeg
Bid Opportunity No. 438-2013 Addendum 2 
&amp;XTemplate Version: C420110107 - RW&amp;RBid Submission
Page &amp;P+3 of 26</oddHeader>
    <oddFooter xml:space="preserve">&amp;R__________________
Name of Bidder                    </oddFooter>
  </headerFooter>
  <rowBreaks count="18" manualBreakCount="18">
    <brk id="31" max="255" man="1"/>
    <brk id="54" max="255" man="1"/>
    <brk id="75" max="255" man="1"/>
    <brk id="95" max="255" man="1"/>
    <brk id="118" max="255" man="1"/>
    <brk id="142" max="255" man="1"/>
    <brk id="163" max="255" man="1"/>
    <brk id="183" min="1" max="7" man="1"/>
    <brk id="195" max="255" man="1"/>
    <brk id="218" max="255" man="1"/>
    <brk id="241" max="255" man="1"/>
    <brk id="261" max="255" man="1"/>
    <brk id="270" max="255" man="1"/>
    <brk id="292" max="255" man="1"/>
    <brk id="315" max="255" man="1"/>
    <brk id="336" max="255" man="1"/>
    <brk id="341" max="255" man="1"/>
    <brk id="3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Re-checked by HP on June 10 2013
Re-checked by HP on June 5 2013
Checked by HP on May 29 2013
Revised by HP on May 30 2013
file size 116736</dc:description>
  <cp:lastModifiedBy>Pheifer, Henly</cp:lastModifiedBy>
  <cp:lastPrinted>2013-06-07T15:19:34Z</cp:lastPrinted>
  <dcterms:created xsi:type="dcterms:W3CDTF">2000-01-26T18:56:05Z</dcterms:created>
  <dcterms:modified xsi:type="dcterms:W3CDTF">2013-06-10T19:33:54Z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  <property fmtid="{D5CDD505-2E9C-101B-9397-08002B2CF9AE}" pid="3" name="_AdHocReviewCycleID">
    <vt:i4>-153698271</vt:i4>
  </property>
  <property fmtid="{D5CDD505-2E9C-101B-9397-08002B2CF9AE}" pid="4" name="_NewReviewCycle">
    <vt:lpwstr/>
  </property>
  <property fmtid="{D5CDD505-2E9C-101B-9397-08002B2CF9AE}" pid="5" name="_EmailSubject">
    <vt:lpwstr>Revised Form B for Review and Approval - Bid Opportunity No. 438-2013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