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9170" windowHeight="5685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PRICES'!$B$6:$H$77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PRICES'!$B$1:$IV$41</definedName>
    <definedName name="XITEMS">'FORM B - PRICES'!$B$6:$IV$41</definedName>
  </definedNames>
  <calcPr fullCalcOnLoad="1" fullPrecision="0"/>
</workbook>
</file>

<file path=xl/sharedStrings.xml><?xml version="1.0" encoding="utf-8"?>
<sst xmlns="http://schemas.openxmlformats.org/spreadsheetml/2006/main" count="276" uniqueCount="195">
  <si>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</si>
  <si>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</si>
  <si>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</si>
  <si>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</si>
  <si>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</si>
  <si>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</si>
  <si>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</si>
  <si>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</si>
  <si>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</si>
  <si>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</si>
  <si>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</si>
  <si>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</si>
  <si>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Subtotal: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</si>
  <si>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</si>
  <si>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</si>
  <si>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</si>
  <si>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</si>
  <si>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</si>
  <si>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</si>
  <si>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</si>
  <si>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</si>
  <si>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</si>
  <si>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</si>
  <si>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</si>
  <si>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</si>
  <si>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</si>
  <si>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</si>
  <si>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</si>
  <si>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</si>
  <si>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</si>
  <si>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</si>
  <si>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</si>
  <si>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</si>
  <si>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</si>
  <si>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</si>
  <si>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</si>
  <si>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 xml:space="preserve">Miscellaneous Concrete Slab Renewal </t>
  </si>
  <si>
    <t>SD-228A</t>
  </si>
  <si>
    <t>m</t>
  </si>
  <si>
    <t>iii)</t>
  </si>
  <si>
    <t>Concrete Curb Renewal</t>
  </si>
  <si>
    <t>Main Line Paving</t>
  </si>
  <si>
    <t>D006</t>
  </si>
  <si>
    <t xml:space="preserve">Reflective Crack Maintenance </t>
  </si>
  <si>
    <t>G001</t>
  </si>
  <si>
    <t>Sodding</t>
  </si>
  <si>
    <t>G003</t>
  </si>
  <si>
    <t>B.1</t>
  </si>
  <si>
    <t>B.2</t>
  </si>
  <si>
    <t>B.3</t>
  </si>
  <si>
    <t>B.4</t>
  </si>
  <si>
    <t>B.5</t>
  </si>
  <si>
    <t>F009</t>
  </si>
  <si>
    <t>F010</t>
  </si>
  <si>
    <t>E10</t>
  </si>
  <si>
    <t>C.1</t>
  </si>
  <si>
    <t>C.2</t>
  </si>
  <si>
    <t>D.1</t>
  </si>
  <si>
    <t>E.1</t>
  </si>
  <si>
    <t>F.1</t>
  </si>
  <si>
    <t>F.2</t>
  </si>
  <si>
    <t>Adjustment of Valve Boxes</t>
  </si>
  <si>
    <t>Valve Box Extensions</t>
  </si>
  <si>
    <t>G.1</t>
  </si>
  <si>
    <t>A003</t>
  </si>
  <si>
    <t>A.3</t>
  </si>
  <si>
    <t>Excavation</t>
  </si>
  <si>
    <t>A004</t>
  </si>
  <si>
    <t>A.4</t>
  </si>
  <si>
    <t>Sub-Grade Compaction</t>
  </si>
  <si>
    <t>A007</t>
  </si>
  <si>
    <t>A.7</t>
  </si>
  <si>
    <t>Crushed Sub-base Material</t>
  </si>
  <si>
    <t>A.9</t>
  </si>
  <si>
    <t>A013</t>
  </si>
  <si>
    <t xml:space="preserve">Ditch Grading </t>
  </si>
  <si>
    <t>A014</t>
  </si>
  <si>
    <t>Boulevard Excavation</t>
  </si>
  <si>
    <t>A022</t>
  </si>
  <si>
    <t>Separation Geotextile Fabric</t>
  </si>
  <si>
    <t xml:space="preserve">CW 3130-R4 </t>
  </si>
  <si>
    <t>A030</t>
  </si>
  <si>
    <t>Fill Material</t>
  </si>
  <si>
    <t>CW 3170-R3</t>
  </si>
  <si>
    <t>A031</t>
  </si>
  <si>
    <t>Placing Suitable Site Material</t>
  </si>
  <si>
    <t>B114rl</t>
  </si>
  <si>
    <t xml:space="preserve">CW 3235-R9  </t>
  </si>
  <si>
    <t>B118rl</t>
  </si>
  <si>
    <t>100 mm Sidewalk</t>
  </si>
  <si>
    <t>B119rl</t>
  </si>
  <si>
    <t>a)</t>
  </si>
  <si>
    <t>Less than 5 sq.m.</t>
  </si>
  <si>
    <t>B154rl</t>
  </si>
  <si>
    <t>B184rl</t>
  </si>
  <si>
    <t>SD-229C,D</t>
  </si>
  <si>
    <t>C051</t>
  </si>
  <si>
    <t>100 mm Concrete Sidewalk</t>
  </si>
  <si>
    <t xml:space="preserve">CW 3325-R5  </t>
  </si>
  <si>
    <t>C055</t>
  </si>
  <si>
    <t xml:space="preserve">Construction of Asphaltic Concrete Pavements </t>
  </si>
  <si>
    <t xml:space="preserve">CW 3410-R9 </t>
  </si>
  <si>
    <t>C056</t>
  </si>
  <si>
    <t>C058</t>
  </si>
  <si>
    <t>Type IA</t>
  </si>
  <si>
    <t>CW 3250-R7</t>
  </si>
  <si>
    <t>E052s</t>
  </si>
  <si>
    <t>Corrugated Steel Pipe - Supply</t>
  </si>
  <si>
    <t>CW 3610-R3</t>
  </si>
  <si>
    <t>E055s</t>
  </si>
  <si>
    <t>E057i</t>
  </si>
  <si>
    <t>Corrugated Steel Pipe - Install</t>
  </si>
  <si>
    <t>E060i</t>
  </si>
  <si>
    <t>CW 3210-R7</t>
  </si>
  <si>
    <t>CW 3510-R9</t>
  </si>
  <si>
    <t xml:space="preserve"> width &gt; or = 600 mm</t>
  </si>
  <si>
    <t>G.2</t>
  </si>
  <si>
    <t>B120rl</t>
  </si>
  <si>
    <t>b)</t>
  </si>
  <si>
    <t>5 sq.m. to 20 sq.m.</t>
  </si>
  <si>
    <t>H007</t>
  </si>
  <si>
    <t>H012</t>
  </si>
  <si>
    <t>Removal of Trees</t>
  </si>
  <si>
    <t>H. 1</t>
  </si>
  <si>
    <t xml:space="preserve">Mobilization and Demobilization </t>
  </si>
  <si>
    <t>L.S.</t>
  </si>
  <si>
    <t>H. 2</t>
  </si>
  <si>
    <t>H. 3</t>
  </si>
  <si>
    <t>H. 4</t>
  </si>
  <si>
    <t>H. 6</t>
  </si>
  <si>
    <t>H. 7</t>
  </si>
  <si>
    <t>H. 8</t>
  </si>
  <si>
    <t xml:space="preserve">Creek Flow Maintainance </t>
  </si>
  <si>
    <t>Structural Concrete</t>
  </si>
  <si>
    <t>Backfill</t>
  </si>
  <si>
    <t>H. 9</t>
  </si>
  <si>
    <t>H. 10</t>
  </si>
  <si>
    <t>H. 11</t>
  </si>
  <si>
    <t>Supply and Install Erosion Control Blanket</t>
  </si>
  <si>
    <t>A.5</t>
  </si>
  <si>
    <t>A.6</t>
  </si>
  <si>
    <t>A.8</t>
  </si>
  <si>
    <t>A.10</t>
  </si>
  <si>
    <t xml:space="preserve"> i)</t>
  </si>
  <si>
    <t>E.2</t>
  </si>
  <si>
    <t>E13</t>
  </si>
  <si>
    <t>E14</t>
  </si>
  <si>
    <t>E16</t>
  </si>
  <si>
    <t>E15</t>
  </si>
  <si>
    <t>A.11</t>
  </si>
  <si>
    <t>CAST-IN-PLACE CULVERT</t>
  </si>
  <si>
    <t>A.12</t>
  </si>
  <si>
    <t>(450 mm, 1.6mm)</t>
  </si>
  <si>
    <t>Pruning of Trees</t>
  </si>
  <si>
    <t>A.13</t>
  </si>
  <si>
    <t>Soft Excavation</t>
  </si>
  <si>
    <t>hours</t>
  </si>
  <si>
    <t>Cold Weather Concreting</t>
  </si>
  <si>
    <t>(SEE B9)</t>
  </si>
  <si>
    <t>Removal of Shrubs</t>
  </si>
  <si>
    <t>H. 5</t>
  </si>
  <si>
    <t>Concrete</t>
  </si>
  <si>
    <t>Working Base</t>
  </si>
  <si>
    <t>Granular</t>
  </si>
  <si>
    <t>1.220m Height</t>
  </si>
  <si>
    <t>G004</t>
  </si>
  <si>
    <t>Seeding</t>
  </si>
  <si>
    <t>CW 3520-R7</t>
  </si>
  <si>
    <t>G.3</t>
  </si>
  <si>
    <t>Removable Bollards</t>
  </si>
  <si>
    <t>B124</t>
  </si>
  <si>
    <t>Adjustment of Precast  Sidewalk Blocks</t>
  </si>
  <si>
    <t>B125A</t>
  </si>
  <si>
    <t>Removal of Precast Sidewalk Blocks</t>
  </si>
  <si>
    <t>A007A</t>
  </si>
  <si>
    <t xml:space="preserve">50 mm </t>
  </si>
  <si>
    <t>Supply and Installation of Silt Fence</t>
  </si>
  <si>
    <t>CW 3110-R17</t>
  </si>
  <si>
    <t>E19</t>
  </si>
  <si>
    <t>CW 3240-R10</t>
  </si>
  <si>
    <t>B100r</t>
  </si>
  <si>
    <t>Miscellaneous Concrete Slab Removal</t>
  </si>
  <si>
    <t>B104r</t>
  </si>
  <si>
    <t>CW 3110-R17, E23</t>
  </si>
  <si>
    <t>E9</t>
  </si>
  <si>
    <t>E18</t>
  </si>
  <si>
    <t>CW 3615-R2, E20</t>
  </si>
  <si>
    <t>CW 3550-R2, E21</t>
  </si>
  <si>
    <t>E22</t>
  </si>
  <si>
    <t>SCD-105C, E12</t>
  </si>
  <si>
    <t>Bishop Grandin Blvd/Shorehill Dr to Beaverhill Blvd: Multi-Use Path and Navin Drain Cast-In-Place Concrete Culvert</t>
  </si>
  <si>
    <t>Curb Ramp (8-12 mm reveal ht, Integral)</t>
  </si>
  <si>
    <t>Chain Link Fence</t>
  </si>
  <si>
    <t>Random Stone Riprap</t>
  </si>
  <si>
    <t>FORM B (R1): PRICES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</si>
</sst>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7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8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8" fillId="0" borderId="0" applyFill="0">
      <alignment horizontal="right" vertical="top"/>
      <protection/>
    </xf>
    <xf numFmtId="0" fontId="9" fillId="0" borderId="1" applyFill="0">
      <alignment horizontal="right" vertical="top"/>
      <protection/>
    </xf>
    <xf numFmtId="181" fontId="9" fillId="0" borderId="2" applyFill="0">
      <alignment horizontal="right" vertical="top"/>
      <protection/>
    </xf>
    <xf numFmtId="0" fontId="9" fillId="0" borderId="1" applyFill="0">
      <alignment horizontal="center" vertical="top" wrapText="1"/>
      <protection/>
    </xf>
    <xf numFmtId="0" fontId="10" fillId="0" borderId="3" applyFill="0">
      <alignment horizontal="center" vertical="center" wrapText="1"/>
      <protection/>
    </xf>
    <xf numFmtId="0" fontId="9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172" fontId="12" fillId="0" borderId="4" applyFill="0">
      <alignment horizontal="centerContinuous" wrapText="1"/>
      <protection/>
    </xf>
    <xf numFmtId="172" fontId="9" fillId="0" borderId="1" applyFill="0">
      <alignment horizontal="center" vertical="top" wrapText="1"/>
      <protection/>
    </xf>
    <xf numFmtId="0" fontId="9" fillId="0" borderId="1" applyFill="0">
      <alignment horizontal="center" wrapText="1"/>
      <protection/>
    </xf>
    <xf numFmtId="187" fontId="9" fillId="0" borderId="1" applyFill="0">
      <alignment/>
      <protection/>
    </xf>
    <xf numFmtId="183" fontId="9" fillId="0" borderId="1" applyFill="0">
      <alignment horizontal="right"/>
      <protection locked="0"/>
    </xf>
    <xf numFmtId="177" fontId="9" fillId="0" borderId="1" applyFill="0">
      <alignment horizontal="right"/>
      <protection locked="0"/>
    </xf>
    <xf numFmtId="177" fontId="9" fillId="0" borderId="1" applyFill="0">
      <alignment/>
      <protection/>
    </xf>
    <xf numFmtId="177" fontId="9" fillId="0" borderId="3" applyFill="0">
      <alignment horizontal="right"/>
      <protection/>
    </xf>
    <xf numFmtId="0" fontId="43" fillId="28" borderId="5" applyNumberFormat="0" applyAlignment="0" applyProtection="0"/>
    <xf numFmtId="0" fontId="44" fillId="29" borderId="6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3" fillId="0" borderId="1" applyFill="0">
      <alignment horizontal="left" vertical="top"/>
      <protection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1" borderId="5" applyNumberFormat="0" applyAlignment="0" applyProtection="0"/>
    <xf numFmtId="0" fontId="51" fillId="0" borderId="10" applyNumberFormat="0" applyFill="0" applyAlignment="0" applyProtection="0"/>
    <xf numFmtId="0" fontId="52" fillId="32" borderId="0" applyNumberFormat="0" applyBorder="0" applyAlignment="0" applyProtection="0"/>
    <xf numFmtId="0" fontId="0" fillId="33" borderId="11" applyNumberFormat="0" applyFont="0" applyAlignment="0" applyProtection="0"/>
    <xf numFmtId="191" fontId="10" fillId="0" borderId="3" applyNumberFormat="0" applyFont="0" applyFill="0" applyBorder="0" applyAlignment="0" applyProtection="0"/>
    <xf numFmtId="0" fontId="53" fillId="28" borderId="12" applyNumberFormat="0" applyAlignment="0" applyProtection="0"/>
    <xf numFmtId="9" fontId="7" fillId="0" borderId="0" applyFont="0" applyFill="0" applyBorder="0" applyAlignment="0" applyProtection="0"/>
    <xf numFmtId="0" fontId="16" fillId="0" borderId="0">
      <alignment horizontal="right"/>
      <protection/>
    </xf>
    <xf numFmtId="0" fontId="54" fillId="0" borderId="0" applyNumberFormat="0" applyFill="0" applyBorder="0" applyAlignment="0" applyProtection="0"/>
    <xf numFmtId="0" fontId="9" fillId="0" borderId="0" applyFill="0">
      <alignment horizontal="left"/>
      <protection/>
    </xf>
    <xf numFmtId="0" fontId="17" fillId="0" borderId="0" applyFill="0">
      <alignment horizontal="centerContinuous" vertical="center"/>
      <protection/>
    </xf>
    <xf numFmtId="186" fontId="18" fillId="0" borderId="0" applyFill="0">
      <alignment horizontal="centerContinuous" vertical="center"/>
      <protection/>
    </xf>
    <xf numFmtId="188" fontId="18" fillId="0" borderId="0" applyFill="0">
      <alignment horizontal="centerContinuous" vertical="center"/>
      <protection/>
    </xf>
    <xf numFmtId="0" fontId="9" fillId="0" borderId="3">
      <alignment horizontal="centerContinuous" wrapText="1"/>
      <protection/>
    </xf>
    <xf numFmtId="184" fontId="19" fillId="0" borderId="0" applyFill="0">
      <alignment horizontal="left"/>
      <protection/>
    </xf>
    <xf numFmtId="185" fontId="20" fillId="0" borderId="0" applyFill="0">
      <alignment horizontal="right"/>
      <protection/>
    </xf>
    <xf numFmtId="0" fontId="9" fillId="0" borderId="13" applyFill="0">
      <alignment/>
      <protection/>
    </xf>
    <xf numFmtId="0" fontId="55" fillId="0" borderId="14" applyNumberFormat="0" applyFill="0" applyAlignment="0" applyProtection="0"/>
    <xf numFmtId="0" fontId="56" fillId="0" borderId="0" applyNumberFormat="0" applyFill="0" applyBorder="0" applyAlignment="0" applyProtection="0"/>
  </cellStyleXfs>
  <cellXfs count="99">
    <xf numFmtId="0" fontId="0" fillId="2" borderId="0" xfId="0" applyNumberFormat="1" applyAlignment="1">
      <alignment/>
    </xf>
    <xf numFmtId="4" fontId="21" fillId="0" borderId="1" xfId="0" applyNumberFormat="1" applyFont="1" applyFill="1" applyBorder="1" applyAlignment="1" applyProtection="1">
      <alignment horizontal="center" vertical="top" wrapText="1"/>
      <protection/>
    </xf>
    <xf numFmtId="173" fontId="21" fillId="0" borderId="1" xfId="0" applyNumberFormat="1" applyFont="1" applyFill="1" applyBorder="1" applyAlignment="1" applyProtection="1">
      <alignment horizontal="left" vertical="top" wrapText="1"/>
      <protection/>
    </xf>
    <xf numFmtId="172" fontId="21" fillId="0" borderId="1" xfId="0" applyNumberFormat="1" applyFont="1" applyFill="1" applyBorder="1" applyAlignment="1" applyProtection="1">
      <alignment horizontal="left" vertical="top" wrapText="1"/>
      <protection/>
    </xf>
    <xf numFmtId="172" fontId="21" fillId="0" borderId="1" xfId="0" applyNumberFormat="1" applyFont="1" applyFill="1" applyBorder="1" applyAlignment="1" applyProtection="1">
      <alignment horizontal="center" vertical="top" wrapText="1"/>
      <protection/>
    </xf>
    <xf numFmtId="0" fontId="21" fillId="0" borderId="1" xfId="0" applyNumberFormat="1" applyFont="1" applyFill="1" applyBorder="1" applyAlignment="1" applyProtection="1">
      <alignment horizontal="center" vertical="top" wrapText="1"/>
      <protection/>
    </xf>
    <xf numFmtId="1" fontId="21" fillId="0" borderId="1" xfId="0" applyNumberFormat="1" applyFont="1" applyFill="1" applyBorder="1" applyAlignment="1" applyProtection="1">
      <alignment horizontal="right" vertical="top"/>
      <protection/>
    </xf>
    <xf numFmtId="174" fontId="21" fillId="0" borderId="1" xfId="0" applyNumberFormat="1" applyFont="1" applyFill="1" applyBorder="1" applyAlignment="1" applyProtection="1">
      <alignment vertical="top"/>
      <protection locked="0"/>
    </xf>
    <xf numFmtId="174" fontId="21" fillId="0" borderId="1" xfId="0" applyNumberFormat="1" applyFont="1" applyFill="1" applyBorder="1" applyAlignment="1" applyProtection="1">
      <alignment vertical="top"/>
      <protection/>
    </xf>
    <xf numFmtId="176" fontId="21" fillId="0" borderId="1" xfId="0" applyNumberFormat="1" applyFont="1" applyFill="1" applyBorder="1" applyAlignment="1" applyProtection="1">
      <alignment horizontal="center" vertical="top"/>
      <protection/>
    </xf>
    <xf numFmtId="0" fontId="21" fillId="0" borderId="1" xfId="0" applyNumberFormat="1" applyFont="1" applyFill="1" applyBorder="1" applyAlignment="1" applyProtection="1">
      <alignment vertical="center"/>
      <protection/>
    </xf>
    <xf numFmtId="173" fontId="21" fillId="0" borderId="1" xfId="0" applyNumberFormat="1" applyFont="1" applyFill="1" applyBorder="1" applyAlignment="1" applyProtection="1">
      <alignment horizontal="center" vertical="top" wrapText="1"/>
      <protection/>
    </xf>
    <xf numFmtId="172" fontId="21" fillId="0" borderId="15" xfId="0" applyNumberFormat="1" applyFont="1" applyFill="1" applyBorder="1" applyAlignment="1" applyProtection="1">
      <alignment horizontal="center" vertical="top" wrapText="1"/>
      <protection/>
    </xf>
    <xf numFmtId="1" fontId="21" fillId="0" borderId="15" xfId="0" applyNumberFormat="1" applyFont="1" applyFill="1" applyBorder="1" applyAlignment="1" applyProtection="1">
      <alignment horizontal="right" vertical="top"/>
      <protection/>
    </xf>
    <xf numFmtId="4" fontId="21" fillId="0" borderId="1" xfId="0" applyNumberFormat="1" applyFont="1" applyFill="1" applyBorder="1" applyAlignment="1" applyProtection="1">
      <alignment horizontal="center" vertical="top"/>
      <protection/>
    </xf>
    <xf numFmtId="173" fontId="21" fillId="0" borderId="1" xfId="0" applyNumberFormat="1" applyFont="1" applyFill="1" applyBorder="1" applyAlignment="1" applyProtection="1">
      <alignment horizontal="right" vertical="top" wrapText="1"/>
      <protection/>
    </xf>
    <xf numFmtId="1" fontId="21" fillId="0" borderId="1" xfId="0" applyNumberFormat="1" applyFont="1" applyFill="1" applyBorder="1" applyAlignment="1" applyProtection="1">
      <alignment horizontal="right" vertical="top" wrapText="1"/>
      <protection/>
    </xf>
    <xf numFmtId="0" fontId="22" fillId="0" borderId="0" xfId="0" applyFont="1" applyFill="1" applyAlignment="1">
      <alignment/>
    </xf>
    <xf numFmtId="172" fontId="21" fillId="0" borderId="1" xfId="0" applyNumberFormat="1" applyFont="1" applyFill="1" applyBorder="1" applyAlignment="1" applyProtection="1">
      <alignment vertical="top" wrapText="1"/>
      <protection/>
    </xf>
    <xf numFmtId="173" fontId="21" fillId="0" borderId="1" xfId="0" applyNumberFormat="1" applyFont="1" applyFill="1" applyBorder="1" applyAlignment="1" applyProtection="1">
      <alignment horizontal="left" vertical="top"/>
      <protection/>
    </xf>
    <xf numFmtId="4" fontId="21" fillId="0" borderId="0" xfId="0" applyNumberFormat="1" applyFont="1" applyFill="1" applyBorder="1" applyAlignment="1" applyProtection="1">
      <alignment horizontal="center" vertical="top"/>
      <protection/>
    </xf>
    <xf numFmtId="176" fontId="21" fillId="0" borderId="0" xfId="0" applyNumberFormat="1" applyFont="1" applyFill="1" applyBorder="1" applyAlignment="1" applyProtection="1">
      <alignment horizontal="center" vertical="top"/>
      <protection/>
    </xf>
    <xf numFmtId="179" fontId="21" fillId="0" borderId="1" xfId="0" applyNumberFormat="1" applyFont="1" applyFill="1" applyBorder="1" applyAlignment="1" applyProtection="1">
      <alignment horizontal="right" vertical="top" wrapText="1"/>
      <protection/>
    </xf>
    <xf numFmtId="173" fontId="21" fillId="0" borderId="1" xfId="0" applyNumberFormat="1" applyFont="1" applyFill="1" applyBorder="1" applyAlignment="1" applyProtection="1">
      <alignment horizontal="center" vertical="top"/>
      <protection/>
    </xf>
    <xf numFmtId="0" fontId="22" fillId="0" borderId="0" xfId="0" applyFont="1" applyFill="1" applyAlignment="1" applyProtection="1">
      <alignment horizontal="center" vertical="top"/>
      <protection/>
    </xf>
    <xf numFmtId="0" fontId="22" fillId="0" borderId="0" xfId="0" applyFont="1" applyFill="1" applyAlignment="1">
      <alignment/>
    </xf>
    <xf numFmtId="0" fontId="2" fillId="0" borderId="16" xfId="0" applyNumberFormat="1" applyFont="1" applyFill="1" applyBorder="1" applyAlignment="1">
      <alignment horizontal="center" vertical="center"/>
    </xf>
    <xf numFmtId="166" fontId="0" fillId="0" borderId="17" xfId="0" applyNumberFormat="1" applyFill="1" applyBorder="1" applyAlignment="1">
      <alignment horizontal="right" vertical="center"/>
    </xf>
    <xf numFmtId="166" fontId="0" fillId="0" borderId="16" xfId="0" applyNumberFormat="1" applyFill="1" applyBorder="1" applyAlignment="1">
      <alignment horizontal="right" vertical="center"/>
    </xf>
    <xf numFmtId="0" fontId="2" fillId="0" borderId="16" xfId="0" applyNumberFormat="1" applyFont="1" applyFill="1" applyBorder="1" applyAlignment="1">
      <alignment vertical="top"/>
    </xf>
    <xf numFmtId="172" fontId="2" fillId="0" borderId="16" xfId="0" applyNumberFormat="1" applyFont="1" applyFill="1" applyBorder="1" applyAlignment="1" applyProtection="1">
      <alignment horizontal="left" vertical="center"/>
      <protection/>
    </xf>
    <xf numFmtId="1" fontId="0" fillId="0" borderId="17" xfId="0" applyNumberFormat="1" applyFill="1" applyBorder="1" applyAlignment="1">
      <alignment horizontal="center" vertical="top"/>
    </xf>
    <xf numFmtId="0" fontId="0" fillId="0" borderId="17" xfId="0" applyNumberFormat="1" applyFill="1" applyBorder="1" applyAlignment="1">
      <alignment horizontal="center" vertical="top"/>
    </xf>
    <xf numFmtId="166" fontId="0" fillId="0" borderId="17" xfId="0" applyNumberFormat="1" applyFill="1" applyBorder="1" applyAlignment="1">
      <alignment horizontal="right"/>
    </xf>
    <xf numFmtId="166" fontId="0" fillId="0" borderId="16" xfId="0" applyNumberFormat="1" applyFill="1" applyBorder="1" applyAlignment="1">
      <alignment horizontal="right"/>
    </xf>
    <xf numFmtId="0" fontId="0" fillId="0" borderId="18" xfId="0" applyNumberFormat="1" applyFill="1" applyBorder="1" applyAlignment="1">
      <alignment vertical="top"/>
    </xf>
    <xf numFmtId="172" fontId="2" fillId="0" borderId="16" xfId="0" applyNumberFormat="1" applyFont="1" applyFill="1" applyBorder="1" applyAlignment="1" applyProtection="1">
      <alignment horizontal="left" vertical="center" wrapText="1"/>
      <protection/>
    </xf>
    <xf numFmtId="1" fontId="0" fillId="0" borderId="17" xfId="0" applyNumberFormat="1" applyFill="1" applyBorder="1" applyAlignment="1">
      <alignment vertical="top"/>
    </xf>
    <xf numFmtId="0" fontId="0" fillId="0" borderId="16" xfId="0" applyNumberFormat="1" applyFill="1" applyBorder="1" applyAlignment="1">
      <alignment horizontal="center" vertical="top"/>
    </xf>
    <xf numFmtId="0" fontId="0" fillId="0" borderId="17" xfId="0" applyNumberFormat="1" applyFill="1" applyBorder="1" applyAlignment="1">
      <alignment vertical="top"/>
    </xf>
    <xf numFmtId="0" fontId="0" fillId="0" borderId="16" xfId="0" applyNumberFormat="1" applyFill="1" applyBorder="1" applyAlignment="1">
      <alignment vertical="top"/>
    </xf>
    <xf numFmtId="0" fontId="0" fillId="0" borderId="16" xfId="0" applyNumberFormat="1" applyFill="1" applyBorder="1" applyAlignment="1">
      <alignment horizontal="left" vertical="top"/>
    </xf>
    <xf numFmtId="166" fontId="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166" fontId="1" fillId="0" borderId="0" xfId="0" applyNumberFormat="1" applyFont="1" applyFill="1" applyAlignment="1">
      <alignment horizontal="centerContinuous" vertical="center"/>
    </xf>
    <xf numFmtId="1" fontId="0" fillId="0" borderId="0" xfId="0" applyNumberFormat="1" applyFill="1" applyAlignment="1">
      <alignment horizontal="centerContinuous" vertical="top"/>
    </xf>
    <xf numFmtId="0" fontId="0" fillId="0" borderId="0" xfId="0" applyNumberFormat="1" applyFill="1" applyAlignment="1">
      <alignment horizontal="centerContinuous" vertical="center"/>
    </xf>
    <xf numFmtId="166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>
      <alignment/>
    </xf>
    <xf numFmtId="166" fontId="0" fillId="0" borderId="0" xfId="0" applyNumberFormat="1" applyFill="1" applyAlignment="1">
      <alignment horizontal="centerContinuous" vertical="center"/>
    </xf>
    <xf numFmtId="2" fontId="0" fillId="0" borderId="0" xfId="0" applyNumberFormat="1" applyFill="1" applyAlignment="1">
      <alignment horizontal="centerContinuous"/>
    </xf>
    <xf numFmtId="166" fontId="0" fillId="0" borderId="19" xfId="0" applyNumberFormat="1" applyFill="1" applyBorder="1" applyAlignment="1">
      <alignment horizontal="center"/>
    </xf>
    <xf numFmtId="0" fontId="0" fillId="0" borderId="19" xfId="0" applyNumberFormat="1" applyFill="1" applyBorder="1" applyAlignment="1">
      <alignment horizontal="center" vertical="top"/>
    </xf>
    <xf numFmtId="0" fontId="0" fillId="0" borderId="20" xfId="0" applyNumberFormat="1" applyFill="1" applyBorder="1" applyAlignment="1">
      <alignment horizontal="center"/>
    </xf>
    <xf numFmtId="0" fontId="0" fillId="0" borderId="19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 horizontal="center"/>
    </xf>
    <xf numFmtId="166" fontId="0" fillId="0" borderId="21" xfId="0" applyNumberFormat="1" applyFill="1" applyBorder="1" applyAlignment="1">
      <alignment horizontal="right"/>
    </xf>
    <xf numFmtId="166" fontId="0" fillId="0" borderId="22" xfId="0" applyNumberFormat="1" applyFill="1" applyBorder="1" applyAlignment="1">
      <alignment horizontal="right"/>
    </xf>
    <xf numFmtId="0" fontId="0" fillId="0" borderId="23" xfId="0" applyNumberFormat="1" applyFill="1" applyBorder="1" applyAlignment="1">
      <alignment vertical="top"/>
    </xf>
    <xf numFmtId="0" fontId="0" fillId="0" borderId="24" xfId="0" applyNumberFormat="1" applyFill="1" applyBorder="1" applyAlignment="1">
      <alignment/>
    </xf>
    <xf numFmtId="0" fontId="0" fillId="0" borderId="23" xfId="0" applyNumberFormat="1" applyFill="1" applyBorder="1" applyAlignment="1">
      <alignment horizontal="center"/>
    </xf>
    <xf numFmtId="0" fontId="0" fillId="0" borderId="25" xfId="0" applyNumberFormat="1" applyFill="1" applyBorder="1" applyAlignment="1">
      <alignment/>
    </xf>
    <xf numFmtId="0" fontId="0" fillId="0" borderId="25" xfId="0" applyNumberFormat="1" applyFill="1" applyBorder="1" applyAlignment="1">
      <alignment horizontal="center"/>
    </xf>
    <xf numFmtId="166" fontId="0" fillId="0" borderId="25" xfId="0" applyNumberFormat="1" applyFill="1" applyBorder="1" applyAlignment="1">
      <alignment horizontal="right"/>
    </xf>
    <xf numFmtId="0" fontId="0" fillId="0" borderId="25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22" fillId="0" borderId="0" xfId="0" applyFont="1" applyFill="1" applyBorder="1" applyAlignment="1" applyProtection="1">
      <alignment vertical="center"/>
      <protection/>
    </xf>
    <xf numFmtId="174" fontId="21" fillId="0" borderId="0" xfId="0" applyNumberFormat="1" applyFont="1" applyFill="1" applyBorder="1" applyAlignment="1" applyProtection="1">
      <alignment vertical="center"/>
      <protection/>
    </xf>
    <xf numFmtId="172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166" fontId="0" fillId="0" borderId="26" xfId="0" applyNumberFormat="1" applyFill="1" applyBorder="1" applyAlignment="1">
      <alignment horizontal="right"/>
    </xf>
    <xf numFmtId="0" fontId="2" fillId="0" borderId="26" xfId="0" applyNumberFormat="1" applyFont="1" applyFill="1" applyBorder="1" applyAlignment="1">
      <alignment horizontal="center" vertical="center"/>
    </xf>
    <xf numFmtId="166" fontId="0" fillId="0" borderId="27" xfId="0" applyNumberFormat="1" applyFill="1" applyBorder="1" applyAlignment="1">
      <alignment horizontal="right"/>
    </xf>
    <xf numFmtId="0" fontId="0" fillId="0" borderId="28" xfId="0" applyNumberFormat="1" applyFill="1" applyBorder="1" applyAlignment="1">
      <alignment vertical="top"/>
    </xf>
    <xf numFmtId="0" fontId="0" fillId="0" borderId="13" xfId="0" applyNumberFormat="1" applyFill="1" applyBorder="1" applyAlignment="1">
      <alignment/>
    </xf>
    <xf numFmtId="0" fontId="0" fillId="0" borderId="13" xfId="0" applyNumberFormat="1" applyFill="1" applyBorder="1" applyAlignment="1">
      <alignment horizontal="center"/>
    </xf>
    <xf numFmtId="166" fontId="0" fillId="0" borderId="13" xfId="0" applyNumberFormat="1" applyFill="1" applyBorder="1" applyAlignment="1">
      <alignment horizontal="right"/>
    </xf>
    <xf numFmtId="0" fontId="0" fillId="0" borderId="29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166" fontId="0" fillId="0" borderId="30" xfId="0" applyNumberFormat="1" applyFill="1" applyBorder="1" applyAlignment="1">
      <alignment horizontal="center"/>
    </xf>
    <xf numFmtId="0" fontId="0" fillId="0" borderId="31" xfId="0" applyNumberFormat="1" applyFill="1" applyBorder="1" applyAlignment="1">
      <alignment/>
    </xf>
    <xf numFmtId="0" fontId="0" fillId="0" borderId="32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5" xfId="0" applyNumberFormat="1" applyFill="1" applyBorder="1" applyAlignment="1">
      <alignment/>
    </xf>
    <xf numFmtId="0" fontId="0" fillId="0" borderId="32" xfId="0" applyNumberFormat="1" applyFill="1" applyBorder="1" applyAlignment="1" quotePrefix="1">
      <alignment/>
    </xf>
    <xf numFmtId="1" fontId="6" fillId="0" borderId="33" xfId="0" applyNumberFormat="1" applyFont="1" applyFill="1" applyBorder="1" applyAlignment="1">
      <alignment horizontal="left" vertical="center" wrapText="1"/>
    </xf>
    <xf numFmtId="0" fontId="0" fillId="0" borderId="34" xfId="0" applyNumberFormat="1" applyFill="1" applyBorder="1" applyAlignment="1">
      <alignment vertical="center" wrapText="1"/>
    </xf>
    <xf numFmtId="0" fontId="0" fillId="0" borderId="35" xfId="0" applyNumberFormat="1" applyFill="1" applyBorder="1" applyAlignment="1">
      <alignment vertical="center" wrapText="1"/>
    </xf>
    <xf numFmtId="0" fontId="0" fillId="0" borderId="36" xfId="0" applyNumberFormat="1" applyFill="1" applyBorder="1" applyAlignment="1">
      <alignment/>
    </xf>
    <xf numFmtId="0" fontId="0" fillId="0" borderId="37" xfId="0" applyNumberFormat="1" applyFill="1" applyBorder="1" applyAlignment="1">
      <alignment/>
    </xf>
    <xf numFmtId="1" fontId="6" fillId="0" borderId="38" xfId="0" applyNumberFormat="1" applyFont="1" applyFill="1" applyBorder="1" applyAlignment="1">
      <alignment horizontal="left" vertical="center" wrapText="1"/>
    </xf>
    <xf numFmtId="0" fontId="0" fillId="0" borderId="39" xfId="0" applyNumberFormat="1" applyFill="1" applyBorder="1" applyAlignment="1">
      <alignment vertical="center" wrapText="1"/>
    </xf>
    <xf numFmtId="0" fontId="0" fillId="0" borderId="40" xfId="0" applyNumberFormat="1" applyFill="1" applyBorder="1" applyAlignment="1">
      <alignment vertical="center" wrapText="1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te" xfId="73"/>
    <cellStyle name="Null" xfId="74"/>
    <cellStyle name="Output" xfId="75"/>
    <cellStyle name="Percent" xfId="76"/>
    <cellStyle name="Regular" xfId="77"/>
    <cellStyle name="Title" xfId="78"/>
    <cellStyle name="TitleA" xfId="79"/>
    <cellStyle name="TitleC" xfId="80"/>
    <cellStyle name="TitleE8" xfId="81"/>
    <cellStyle name="TitleE8x" xfId="82"/>
    <cellStyle name="TitleF" xfId="83"/>
    <cellStyle name="TitleT" xfId="84"/>
    <cellStyle name="TitleYC89" xfId="85"/>
    <cellStyle name="TitleZ" xfId="86"/>
    <cellStyle name="Total" xfId="87"/>
    <cellStyle name="Warning Text" xfId="88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showZeros="0" tabSelected="1" showOutlineSymbols="0" zoomScale="75" zoomScaleNormal="75" zoomScaleSheetLayoutView="75" workbookViewId="0" topLeftCell="A1">
      <selection activeCell="G11" sqref="G11"/>
    </sheetView>
  </sheetViews>
  <sheetFormatPr defaultColWidth="10.5546875" defaultRowHeight="15"/>
  <cols>
    <col min="1" max="1" width="8.77734375" style="83" customWidth="1"/>
    <col min="2" max="2" width="8.77734375" style="51" customWidth="1"/>
    <col min="3" max="3" width="36.77734375" style="46" customWidth="1"/>
    <col min="4" max="4" width="12.77734375" style="84" customWidth="1"/>
    <col min="5" max="5" width="6.77734375" style="46" customWidth="1"/>
    <col min="6" max="6" width="11.77734375" style="46" customWidth="1"/>
    <col min="7" max="7" width="11.77734375" style="83" customWidth="1"/>
    <col min="8" max="8" width="16.77734375" style="83" customWidth="1"/>
    <col min="9" max="9" width="10.5546875" style="45" customWidth="1"/>
    <col min="10" max="16384" width="10.5546875" style="46" customWidth="1"/>
  </cols>
  <sheetData>
    <row r="1" spans="1:8" ht="15.75">
      <c r="A1" s="42"/>
      <c r="B1" s="43" t="s">
        <v>194</v>
      </c>
      <c r="C1" s="44"/>
      <c r="D1" s="44"/>
      <c r="E1" s="44"/>
      <c r="F1" s="44"/>
      <c r="G1" s="42"/>
      <c r="H1" s="44"/>
    </row>
    <row r="2" spans="1:8" ht="15">
      <c r="A2" s="47"/>
      <c r="B2" s="48" t="s">
        <v>158</v>
      </c>
      <c r="C2" s="49"/>
      <c r="D2" s="49"/>
      <c r="E2" s="49"/>
      <c r="F2" s="49"/>
      <c r="G2" s="47"/>
      <c r="H2" s="49"/>
    </row>
    <row r="3" spans="1:8" ht="15">
      <c r="A3" s="50"/>
      <c r="B3" s="51" t="s">
        <v>0</v>
      </c>
      <c r="C3" s="52"/>
      <c r="D3" s="52"/>
      <c r="E3" s="52"/>
      <c r="F3" s="52"/>
      <c r="G3" s="53"/>
      <c r="H3" s="54"/>
    </row>
    <row r="4" spans="1:8" ht="15">
      <c r="A4" s="55" t="s">
        <v>20</v>
      </c>
      <c r="B4" s="56" t="s">
        <v>2</v>
      </c>
      <c r="C4" s="57" t="s">
        <v>3</v>
      </c>
      <c r="D4" s="58" t="s">
        <v>4</v>
      </c>
      <c r="E4" s="59" t="s">
        <v>5</v>
      </c>
      <c r="F4" s="59" t="s">
        <v>6</v>
      </c>
      <c r="G4" s="60" t="s">
        <v>7</v>
      </c>
      <c r="H4" s="59" t="s">
        <v>8</v>
      </c>
    </row>
    <row r="5" spans="1:8" ht="15.75" thickBot="1">
      <c r="A5" s="61"/>
      <c r="B5" s="62"/>
      <c r="C5" s="63"/>
      <c r="D5" s="64" t="s">
        <v>9</v>
      </c>
      <c r="E5" s="65"/>
      <c r="F5" s="66" t="s">
        <v>10</v>
      </c>
      <c r="G5" s="67"/>
      <c r="H5" s="68"/>
    </row>
    <row r="6" spans="1:9" s="70" customFormat="1" ht="30" customHeight="1" thickTop="1">
      <c r="A6" s="27"/>
      <c r="B6" s="26" t="s">
        <v>11</v>
      </c>
      <c r="C6" s="91" t="s">
        <v>190</v>
      </c>
      <c r="D6" s="92"/>
      <c r="E6" s="92"/>
      <c r="F6" s="93"/>
      <c r="G6" s="27"/>
      <c r="H6" s="28" t="s">
        <v>1</v>
      </c>
      <c r="I6" s="69"/>
    </row>
    <row r="7" spans="1:8" ht="36" customHeight="1">
      <c r="A7" s="33"/>
      <c r="B7" s="29"/>
      <c r="C7" s="30" t="s">
        <v>13</v>
      </c>
      <c r="D7" s="31"/>
      <c r="E7" s="32" t="s">
        <v>1</v>
      </c>
      <c r="F7" s="32" t="s">
        <v>1</v>
      </c>
      <c r="G7" s="33" t="s">
        <v>1</v>
      </c>
      <c r="H7" s="34"/>
    </row>
    <row r="8" spans="1:8" ht="36" customHeight="1">
      <c r="A8" s="1" t="s">
        <v>64</v>
      </c>
      <c r="B8" s="2" t="s">
        <v>24</v>
      </c>
      <c r="C8" s="3" t="s">
        <v>66</v>
      </c>
      <c r="D8" s="4" t="s">
        <v>177</v>
      </c>
      <c r="E8" s="5" t="s">
        <v>25</v>
      </c>
      <c r="F8" s="6">
        <v>380</v>
      </c>
      <c r="G8" s="7"/>
      <c r="H8" s="8">
        <f>ROUND(G8*F8,2)</f>
        <v>0</v>
      </c>
    </row>
    <row r="9" spans="1:8" ht="36" customHeight="1">
      <c r="A9" s="9" t="s">
        <v>67</v>
      </c>
      <c r="B9" s="2" t="s">
        <v>26</v>
      </c>
      <c r="C9" s="3" t="s">
        <v>69</v>
      </c>
      <c r="D9" s="4" t="s">
        <v>183</v>
      </c>
      <c r="E9" s="5" t="s">
        <v>27</v>
      </c>
      <c r="F9" s="6">
        <v>1560</v>
      </c>
      <c r="G9" s="7"/>
      <c r="H9" s="8">
        <f>ROUND(G9*F9,2)</f>
        <v>0</v>
      </c>
    </row>
    <row r="10" spans="1:8" ht="36" customHeight="1">
      <c r="A10" s="9" t="s">
        <v>70</v>
      </c>
      <c r="B10" s="2" t="s">
        <v>65</v>
      </c>
      <c r="C10" s="3" t="s">
        <v>72</v>
      </c>
      <c r="D10" s="4" t="s">
        <v>177</v>
      </c>
      <c r="E10" s="5"/>
      <c r="F10" s="6"/>
      <c r="G10" s="10"/>
      <c r="H10" s="8"/>
    </row>
    <row r="11" spans="1:15" s="25" customFormat="1" ht="30" customHeight="1">
      <c r="A11" s="9" t="s">
        <v>174</v>
      </c>
      <c r="B11" s="11" t="s">
        <v>28</v>
      </c>
      <c r="C11" s="3" t="s">
        <v>175</v>
      </c>
      <c r="D11" s="4" t="s">
        <v>1</v>
      </c>
      <c r="E11" s="5" t="s">
        <v>29</v>
      </c>
      <c r="F11" s="6">
        <v>450</v>
      </c>
      <c r="G11" s="7"/>
      <c r="H11" s="8">
        <f>ROUND(G11*F11,2)</f>
        <v>0</v>
      </c>
      <c r="I11" s="71"/>
      <c r="J11" s="72"/>
      <c r="K11" s="73"/>
      <c r="L11" s="74"/>
      <c r="M11" s="74"/>
      <c r="N11" s="74"/>
      <c r="O11" s="24"/>
    </row>
    <row r="12" spans="1:8" ht="48" customHeight="1">
      <c r="A12" s="9" t="s">
        <v>30</v>
      </c>
      <c r="B12" s="2" t="s">
        <v>68</v>
      </c>
      <c r="C12" s="3" t="s">
        <v>31</v>
      </c>
      <c r="D12" s="4" t="s">
        <v>177</v>
      </c>
      <c r="E12" s="5" t="s">
        <v>25</v>
      </c>
      <c r="F12" s="6">
        <v>90</v>
      </c>
      <c r="G12" s="7"/>
      <c r="H12" s="8">
        <f aca="true" t="shared" si="0" ref="H12:H72">ROUND(G12*F12,2)</f>
        <v>0</v>
      </c>
    </row>
    <row r="13" spans="1:8" ht="36" customHeight="1">
      <c r="A13" s="1" t="s">
        <v>32</v>
      </c>
      <c r="B13" s="2" t="s">
        <v>139</v>
      </c>
      <c r="C13" s="3" t="s">
        <v>33</v>
      </c>
      <c r="D13" s="4" t="s">
        <v>177</v>
      </c>
      <c r="E13" s="5" t="s">
        <v>27</v>
      </c>
      <c r="F13" s="6">
        <v>295</v>
      </c>
      <c r="G13" s="7"/>
      <c r="H13" s="8">
        <f t="shared" si="0"/>
        <v>0</v>
      </c>
    </row>
    <row r="14" spans="1:8" ht="36" customHeight="1">
      <c r="A14" s="9" t="s">
        <v>74</v>
      </c>
      <c r="B14" s="2" t="s">
        <v>140</v>
      </c>
      <c r="C14" s="3" t="s">
        <v>75</v>
      </c>
      <c r="D14" s="4" t="s">
        <v>177</v>
      </c>
      <c r="E14" s="5" t="s">
        <v>27</v>
      </c>
      <c r="F14" s="6">
        <v>20</v>
      </c>
      <c r="G14" s="7"/>
      <c r="H14" s="8">
        <f t="shared" si="0"/>
        <v>0</v>
      </c>
    </row>
    <row r="15" spans="1:8" ht="36" customHeight="1">
      <c r="A15" s="1" t="s">
        <v>76</v>
      </c>
      <c r="B15" s="2" t="s">
        <v>71</v>
      </c>
      <c r="C15" s="3" t="s">
        <v>77</v>
      </c>
      <c r="D15" s="4" t="s">
        <v>177</v>
      </c>
      <c r="E15" s="5" t="s">
        <v>25</v>
      </c>
      <c r="F15" s="6">
        <v>20</v>
      </c>
      <c r="G15" s="7"/>
      <c r="H15" s="8">
        <f t="shared" si="0"/>
        <v>0</v>
      </c>
    </row>
    <row r="16" spans="1:8" ht="30" customHeight="1">
      <c r="A16" s="9" t="s">
        <v>78</v>
      </c>
      <c r="B16" s="2" t="s">
        <v>141</v>
      </c>
      <c r="C16" s="3" t="s">
        <v>79</v>
      </c>
      <c r="D16" s="4" t="s">
        <v>80</v>
      </c>
      <c r="E16" s="5" t="s">
        <v>27</v>
      </c>
      <c r="F16" s="6">
        <v>1220</v>
      </c>
      <c r="G16" s="7"/>
      <c r="H16" s="8">
        <f t="shared" si="0"/>
        <v>0</v>
      </c>
    </row>
    <row r="17" spans="1:8" ht="36" customHeight="1">
      <c r="A17" s="1" t="s">
        <v>81</v>
      </c>
      <c r="B17" s="2" t="s">
        <v>73</v>
      </c>
      <c r="C17" s="3" t="s">
        <v>82</v>
      </c>
      <c r="D17" s="4" t="s">
        <v>83</v>
      </c>
      <c r="E17" s="5"/>
      <c r="F17" s="6"/>
      <c r="G17" s="10"/>
      <c r="H17" s="8"/>
    </row>
    <row r="18" spans="1:8" ht="36" customHeight="1">
      <c r="A18" s="9" t="s">
        <v>84</v>
      </c>
      <c r="B18" s="11" t="s">
        <v>28</v>
      </c>
      <c r="C18" s="3" t="s">
        <v>85</v>
      </c>
      <c r="D18" s="12"/>
      <c r="E18" s="5" t="s">
        <v>25</v>
      </c>
      <c r="F18" s="13">
        <v>40</v>
      </c>
      <c r="G18" s="7"/>
      <c r="H18" s="8">
        <f t="shared" si="0"/>
        <v>0</v>
      </c>
    </row>
    <row r="19" spans="1:8" ht="36" customHeight="1">
      <c r="A19" s="21"/>
      <c r="B19" s="2" t="s">
        <v>142</v>
      </c>
      <c r="C19" s="3" t="s">
        <v>122</v>
      </c>
      <c r="D19" s="12" t="s">
        <v>54</v>
      </c>
      <c r="E19" s="5" t="s">
        <v>34</v>
      </c>
      <c r="F19" s="13">
        <v>11</v>
      </c>
      <c r="G19" s="7"/>
      <c r="H19" s="8">
        <f t="shared" si="0"/>
        <v>0</v>
      </c>
    </row>
    <row r="20" spans="1:8" ht="36" customHeight="1">
      <c r="A20" s="21"/>
      <c r="B20" s="2" t="s">
        <v>149</v>
      </c>
      <c r="C20" s="3" t="s">
        <v>153</v>
      </c>
      <c r="D20" s="12" t="s">
        <v>54</v>
      </c>
      <c r="E20" s="5" t="s">
        <v>34</v>
      </c>
      <c r="F20" s="13">
        <v>7</v>
      </c>
      <c r="G20" s="7"/>
      <c r="H20" s="8">
        <f t="shared" si="0"/>
        <v>0</v>
      </c>
    </row>
    <row r="21" spans="1:8" ht="36" customHeight="1">
      <c r="A21" s="21"/>
      <c r="B21" s="2" t="s">
        <v>151</v>
      </c>
      <c r="C21" s="3" t="s">
        <v>159</v>
      </c>
      <c r="D21" s="12" t="s">
        <v>54</v>
      </c>
      <c r="E21" s="5" t="s">
        <v>34</v>
      </c>
      <c r="F21" s="13">
        <v>2</v>
      </c>
      <c r="G21" s="7"/>
      <c r="H21" s="8">
        <f t="shared" si="0"/>
        <v>0</v>
      </c>
    </row>
    <row r="22" spans="1:8" ht="36" customHeight="1">
      <c r="A22" s="21"/>
      <c r="B22" s="2" t="s">
        <v>154</v>
      </c>
      <c r="C22" s="3" t="s">
        <v>155</v>
      </c>
      <c r="D22" s="12" t="s">
        <v>184</v>
      </c>
      <c r="E22" s="5" t="s">
        <v>156</v>
      </c>
      <c r="F22" s="13">
        <v>12</v>
      </c>
      <c r="G22" s="7"/>
      <c r="H22" s="8">
        <f t="shared" si="0"/>
        <v>0</v>
      </c>
    </row>
    <row r="23" spans="1:8" ht="36" customHeight="1">
      <c r="A23" s="33"/>
      <c r="B23" s="35"/>
      <c r="C23" s="36" t="s">
        <v>14</v>
      </c>
      <c r="D23" s="31"/>
      <c r="E23" s="37"/>
      <c r="F23" s="31"/>
      <c r="G23" s="33"/>
      <c r="H23" s="8"/>
    </row>
    <row r="24" spans="1:15" s="25" customFormat="1" ht="43.5" customHeight="1">
      <c r="A24" s="14" t="s">
        <v>180</v>
      </c>
      <c r="B24" s="2" t="s">
        <v>47</v>
      </c>
      <c r="C24" s="3" t="s">
        <v>181</v>
      </c>
      <c r="D24" s="4" t="s">
        <v>87</v>
      </c>
      <c r="E24" s="5"/>
      <c r="F24" s="6"/>
      <c r="G24" s="10"/>
      <c r="H24" s="8"/>
      <c r="I24" s="71"/>
      <c r="J24" s="72"/>
      <c r="K24" s="73"/>
      <c r="L24" s="74"/>
      <c r="M24" s="74"/>
      <c r="N24" s="74"/>
      <c r="O24" s="24"/>
    </row>
    <row r="25" spans="1:15" s="17" customFormat="1" ht="30" customHeight="1">
      <c r="A25" s="14" t="s">
        <v>182</v>
      </c>
      <c r="B25" s="11" t="s">
        <v>28</v>
      </c>
      <c r="C25" s="3" t="s">
        <v>89</v>
      </c>
      <c r="D25" s="4" t="s">
        <v>1</v>
      </c>
      <c r="E25" s="5" t="s">
        <v>27</v>
      </c>
      <c r="F25" s="6">
        <v>230</v>
      </c>
      <c r="G25" s="7"/>
      <c r="H25" s="8">
        <f>ROUND(G25*F25,2)</f>
        <v>0</v>
      </c>
      <c r="I25" s="71"/>
      <c r="J25" s="72"/>
      <c r="K25" s="73"/>
      <c r="L25" s="74"/>
      <c r="M25" s="74"/>
      <c r="N25" s="74"/>
      <c r="O25" s="24"/>
    </row>
    <row r="26" spans="1:8" ht="36" customHeight="1">
      <c r="A26" s="14" t="s">
        <v>86</v>
      </c>
      <c r="B26" s="2" t="s">
        <v>48</v>
      </c>
      <c r="C26" s="3" t="s">
        <v>36</v>
      </c>
      <c r="D26" s="4" t="s">
        <v>87</v>
      </c>
      <c r="E26" s="5"/>
      <c r="F26" s="6"/>
      <c r="G26" s="10"/>
      <c r="H26" s="8"/>
    </row>
    <row r="27" spans="1:8" ht="36" customHeight="1">
      <c r="A27" s="14" t="s">
        <v>88</v>
      </c>
      <c r="B27" s="11" t="s">
        <v>143</v>
      </c>
      <c r="C27" s="3" t="s">
        <v>89</v>
      </c>
      <c r="D27" s="4" t="s">
        <v>37</v>
      </c>
      <c r="E27" s="5"/>
      <c r="F27" s="6"/>
      <c r="G27" s="10"/>
      <c r="H27" s="8"/>
    </row>
    <row r="28" spans="1:8" ht="48" customHeight="1">
      <c r="A28" s="14" t="s">
        <v>90</v>
      </c>
      <c r="B28" s="15" t="s">
        <v>91</v>
      </c>
      <c r="C28" s="3" t="s">
        <v>92</v>
      </c>
      <c r="D28" s="4"/>
      <c r="E28" s="5" t="s">
        <v>27</v>
      </c>
      <c r="F28" s="6">
        <v>6</v>
      </c>
      <c r="G28" s="7"/>
      <c r="H28" s="8">
        <f t="shared" si="0"/>
        <v>0</v>
      </c>
    </row>
    <row r="29" spans="1:8" ht="36" customHeight="1">
      <c r="A29" s="14" t="s">
        <v>117</v>
      </c>
      <c r="B29" s="15" t="s">
        <v>118</v>
      </c>
      <c r="C29" s="3" t="s">
        <v>119</v>
      </c>
      <c r="D29" s="4"/>
      <c r="E29" s="5" t="s">
        <v>27</v>
      </c>
      <c r="F29" s="6">
        <v>20</v>
      </c>
      <c r="G29" s="7"/>
      <c r="H29" s="8">
        <f t="shared" si="0"/>
        <v>0</v>
      </c>
    </row>
    <row r="30" spans="1:8" ht="36" customHeight="1">
      <c r="A30" s="14" t="s">
        <v>93</v>
      </c>
      <c r="B30" s="2" t="s">
        <v>49</v>
      </c>
      <c r="C30" s="3" t="s">
        <v>40</v>
      </c>
      <c r="D30" s="4" t="s">
        <v>179</v>
      </c>
      <c r="E30" s="5"/>
      <c r="F30" s="6"/>
      <c r="G30" s="10"/>
      <c r="H30" s="8"/>
    </row>
    <row r="31" spans="1:9" s="70" customFormat="1" ht="30" customHeight="1">
      <c r="A31" s="14" t="s">
        <v>94</v>
      </c>
      <c r="B31" s="11" t="s">
        <v>28</v>
      </c>
      <c r="C31" s="3" t="s">
        <v>191</v>
      </c>
      <c r="D31" s="4" t="s">
        <v>95</v>
      </c>
      <c r="E31" s="5" t="s">
        <v>38</v>
      </c>
      <c r="F31" s="6">
        <v>6</v>
      </c>
      <c r="G31" s="7"/>
      <c r="H31" s="8">
        <f>ROUND(G31*F31,2)</f>
        <v>0</v>
      </c>
      <c r="I31" s="69"/>
    </row>
    <row r="32" spans="1:15" s="25" customFormat="1" ht="43.5" customHeight="1">
      <c r="A32" s="14" t="s">
        <v>170</v>
      </c>
      <c r="B32" s="2" t="s">
        <v>50</v>
      </c>
      <c r="C32" s="3" t="s">
        <v>171</v>
      </c>
      <c r="D32" s="4" t="s">
        <v>87</v>
      </c>
      <c r="E32" s="5" t="s">
        <v>27</v>
      </c>
      <c r="F32" s="16">
        <v>10</v>
      </c>
      <c r="G32" s="7"/>
      <c r="H32" s="8">
        <f>ROUND(G32*F32,2)</f>
        <v>0</v>
      </c>
      <c r="I32" s="71"/>
      <c r="J32" s="72"/>
      <c r="K32" s="73"/>
      <c r="L32" s="74"/>
      <c r="M32" s="74"/>
      <c r="N32" s="74"/>
      <c r="O32" s="24"/>
    </row>
    <row r="33" spans="1:15" s="17" customFormat="1" ht="30" customHeight="1">
      <c r="A33" s="14" t="s">
        <v>172</v>
      </c>
      <c r="B33" s="2" t="s">
        <v>51</v>
      </c>
      <c r="C33" s="3" t="s">
        <v>173</v>
      </c>
      <c r="D33" s="4" t="s">
        <v>87</v>
      </c>
      <c r="E33" s="5" t="s">
        <v>27</v>
      </c>
      <c r="F33" s="6">
        <v>18</v>
      </c>
      <c r="G33" s="7"/>
      <c r="H33" s="8">
        <f>ROUND(G33*F33,2)</f>
        <v>0</v>
      </c>
      <c r="I33" s="71"/>
      <c r="J33" s="72"/>
      <c r="K33" s="73"/>
      <c r="L33" s="74"/>
      <c r="M33" s="74"/>
      <c r="N33" s="74"/>
      <c r="O33" s="24"/>
    </row>
    <row r="34" spans="1:8" ht="36" customHeight="1">
      <c r="A34" s="33"/>
      <c r="B34" s="38"/>
      <c r="C34" s="36" t="s">
        <v>15</v>
      </c>
      <c r="D34" s="31"/>
      <c r="E34" s="32"/>
      <c r="F34" s="32"/>
      <c r="G34" s="33"/>
      <c r="H34" s="8"/>
    </row>
    <row r="35" spans="1:8" ht="36" customHeight="1">
      <c r="A35" s="1" t="s">
        <v>96</v>
      </c>
      <c r="B35" s="2" t="s">
        <v>55</v>
      </c>
      <c r="C35" s="3" t="s">
        <v>97</v>
      </c>
      <c r="D35" s="4" t="s">
        <v>98</v>
      </c>
      <c r="E35" s="5" t="s">
        <v>27</v>
      </c>
      <c r="F35" s="16">
        <v>265</v>
      </c>
      <c r="G35" s="7"/>
      <c r="H35" s="8">
        <f t="shared" si="0"/>
        <v>0</v>
      </c>
    </row>
    <row r="36" spans="1:8" ht="48" customHeight="1">
      <c r="A36" s="1" t="s">
        <v>99</v>
      </c>
      <c r="B36" s="2" t="s">
        <v>56</v>
      </c>
      <c r="C36" s="3" t="s">
        <v>100</v>
      </c>
      <c r="D36" s="4" t="s">
        <v>101</v>
      </c>
      <c r="E36" s="17"/>
      <c r="F36" s="6"/>
      <c r="G36" s="10"/>
      <c r="H36" s="8"/>
    </row>
    <row r="37" spans="1:8" ht="36" customHeight="1">
      <c r="A37" s="1" t="s">
        <v>102</v>
      </c>
      <c r="B37" s="11" t="s">
        <v>28</v>
      </c>
      <c r="C37" s="3" t="s">
        <v>41</v>
      </c>
      <c r="D37" s="4"/>
      <c r="E37" s="5"/>
      <c r="F37" s="6"/>
      <c r="G37" s="10"/>
      <c r="H37" s="8"/>
    </row>
    <row r="38" spans="1:8" ht="36" customHeight="1">
      <c r="A38" s="1" t="s">
        <v>103</v>
      </c>
      <c r="B38" s="15" t="s">
        <v>91</v>
      </c>
      <c r="C38" s="3" t="s">
        <v>104</v>
      </c>
      <c r="D38" s="4"/>
      <c r="E38" s="5" t="s">
        <v>29</v>
      </c>
      <c r="F38" s="6">
        <v>195</v>
      </c>
      <c r="G38" s="7"/>
      <c r="H38" s="8">
        <f t="shared" si="0"/>
        <v>0</v>
      </c>
    </row>
    <row r="39" spans="1:8" ht="36" customHeight="1">
      <c r="A39" s="33"/>
      <c r="B39" s="38"/>
      <c r="C39" s="36" t="s">
        <v>16</v>
      </c>
      <c r="D39" s="31"/>
      <c r="E39" s="39"/>
      <c r="F39" s="32"/>
      <c r="G39" s="33"/>
      <c r="H39" s="8"/>
    </row>
    <row r="40" spans="1:9" s="70" customFormat="1" ht="30" customHeight="1">
      <c r="A40" s="1" t="s">
        <v>42</v>
      </c>
      <c r="B40" s="2" t="s">
        <v>57</v>
      </c>
      <c r="C40" s="3" t="s">
        <v>43</v>
      </c>
      <c r="D40" s="4" t="s">
        <v>105</v>
      </c>
      <c r="E40" s="5" t="s">
        <v>38</v>
      </c>
      <c r="F40" s="16">
        <v>870</v>
      </c>
      <c r="G40" s="7"/>
      <c r="H40" s="8">
        <f t="shared" si="0"/>
        <v>0</v>
      </c>
      <c r="I40" s="69"/>
    </row>
    <row r="41" spans="1:9" s="70" customFormat="1" ht="30" customHeight="1">
      <c r="A41" s="33"/>
      <c r="B41" s="38"/>
      <c r="C41" s="36" t="s">
        <v>17</v>
      </c>
      <c r="D41" s="31"/>
      <c r="E41" s="39"/>
      <c r="F41" s="32"/>
      <c r="G41" s="33"/>
      <c r="H41" s="8"/>
      <c r="I41" s="69"/>
    </row>
    <row r="42" spans="1:8" ht="36" customHeight="1">
      <c r="A42" s="1" t="s">
        <v>106</v>
      </c>
      <c r="B42" s="2" t="s">
        <v>58</v>
      </c>
      <c r="C42" s="18" t="s">
        <v>107</v>
      </c>
      <c r="D42" s="4" t="s">
        <v>108</v>
      </c>
      <c r="E42" s="5"/>
      <c r="F42" s="16"/>
      <c r="G42" s="10"/>
      <c r="H42" s="8"/>
    </row>
    <row r="43" spans="1:8" ht="36" customHeight="1">
      <c r="A43" s="1" t="s">
        <v>109</v>
      </c>
      <c r="B43" s="11" t="s">
        <v>28</v>
      </c>
      <c r="C43" s="3" t="s">
        <v>152</v>
      </c>
      <c r="D43" s="4"/>
      <c r="E43" s="5" t="s">
        <v>38</v>
      </c>
      <c r="F43" s="22">
        <v>12.5</v>
      </c>
      <c r="G43" s="7"/>
      <c r="H43" s="8">
        <f t="shared" si="0"/>
        <v>0</v>
      </c>
    </row>
    <row r="44" spans="1:8" ht="36" customHeight="1">
      <c r="A44" s="1" t="s">
        <v>110</v>
      </c>
      <c r="B44" s="2" t="s">
        <v>144</v>
      </c>
      <c r="C44" s="18" t="s">
        <v>111</v>
      </c>
      <c r="D44" s="4" t="s">
        <v>108</v>
      </c>
      <c r="E44" s="5"/>
      <c r="F44" s="22"/>
      <c r="G44" s="10"/>
      <c r="H44" s="8"/>
    </row>
    <row r="45" spans="1:8" ht="36" customHeight="1">
      <c r="A45" s="1" t="s">
        <v>112</v>
      </c>
      <c r="B45" s="11" t="s">
        <v>28</v>
      </c>
      <c r="C45" s="3" t="s">
        <v>152</v>
      </c>
      <c r="D45" s="4"/>
      <c r="E45" s="5" t="s">
        <v>38</v>
      </c>
      <c r="F45" s="22">
        <v>12.5</v>
      </c>
      <c r="G45" s="7"/>
      <c r="H45" s="8">
        <f t="shared" si="0"/>
        <v>0</v>
      </c>
    </row>
    <row r="46" spans="1:8" ht="36" customHeight="1">
      <c r="A46" s="33"/>
      <c r="B46" s="40"/>
      <c r="C46" s="36" t="s">
        <v>18</v>
      </c>
      <c r="D46" s="31"/>
      <c r="E46" s="39"/>
      <c r="F46" s="32"/>
      <c r="G46" s="33"/>
      <c r="H46" s="8"/>
    </row>
    <row r="47" spans="1:8" ht="48" customHeight="1">
      <c r="A47" s="1" t="s">
        <v>52</v>
      </c>
      <c r="B47" s="2" t="s">
        <v>59</v>
      </c>
      <c r="C47" s="3" t="s">
        <v>61</v>
      </c>
      <c r="D47" s="4" t="s">
        <v>113</v>
      </c>
      <c r="E47" s="5" t="s">
        <v>34</v>
      </c>
      <c r="F47" s="16">
        <v>1</v>
      </c>
      <c r="G47" s="7"/>
      <c r="H47" s="8">
        <f t="shared" si="0"/>
        <v>0</v>
      </c>
    </row>
    <row r="48" spans="1:8" ht="36" customHeight="1">
      <c r="A48" s="1" t="s">
        <v>53</v>
      </c>
      <c r="B48" s="2" t="s">
        <v>60</v>
      </c>
      <c r="C48" s="3" t="s">
        <v>62</v>
      </c>
      <c r="D48" s="4" t="s">
        <v>113</v>
      </c>
      <c r="E48" s="5" t="s">
        <v>34</v>
      </c>
      <c r="F48" s="16">
        <v>1</v>
      </c>
      <c r="G48" s="7"/>
      <c r="H48" s="8">
        <f t="shared" si="0"/>
        <v>0</v>
      </c>
    </row>
    <row r="49" spans="1:8" ht="36" customHeight="1">
      <c r="A49" s="33"/>
      <c r="B49" s="29"/>
      <c r="C49" s="36" t="s">
        <v>19</v>
      </c>
      <c r="D49" s="31"/>
      <c r="E49" s="37"/>
      <c r="F49" s="31"/>
      <c r="G49" s="33"/>
      <c r="H49" s="8"/>
    </row>
    <row r="50" spans="1:8" ht="36" customHeight="1">
      <c r="A50" s="14" t="s">
        <v>44</v>
      </c>
      <c r="B50" s="2" t="s">
        <v>63</v>
      </c>
      <c r="C50" s="3" t="s">
        <v>45</v>
      </c>
      <c r="D50" s="4" t="s">
        <v>114</v>
      </c>
      <c r="E50" s="5"/>
      <c r="F50" s="6"/>
      <c r="G50" s="10"/>
      <c r="H50" s="8"/>
    </row>
    <row r="51" spans="1:9" s="70" customFormat="1" ht="30" customHeight="1">
      <c r="A51" s="14" t="s">
        <v>46</v>
      </c>
      <c r="B51" s="11" t="s">
        <v>28</v>
      </c>
      <c r="C51" s="3" t="s">
        <v>115</v>
      </c>
      <c r="D51" s="4"/>
      <c r="E51" s="5" t="s">
        <v>27</v>
      </c>
      <c r="F51" s="6">
        <v>2700</v>
      </c>
      <c r="G51" s="7"/>
      <c r="H51" s="8">
        <f t="shared" si="0"/>
        <v>0</v>
      </c>
      <c r="I51" s="69"/>
    </row>
    <row r="52" spans="1:15" s="17" customFormat="1" ht="30" customHeight="1">
      <c r="A52" s="14" t="s">
        <v>165</v>
      </c>
      <c r="B52" s="2" t="s">
        <v>116</v>
      </c>
      <c r="C52" s="3" t="s">
        <v>166</v>
      </c>
      <c r="D52" s="4" t="s">
        <v>167</v>
      </c>
      <c r="E52" s="5" t="s">
        <v>27</v>
      </c>
      <c r="F52" s="6">
        <v>950</v>
      </c>
      <c r="G52" s="7"/>
      <c r="H52" s="8">
        <f>ROUND(G52*F52,2)</f>
        <v>0</v>
      </c>
      <c r="I52" s="71"/>
      <c r="J52" s="72"/>
      <c r="K52" s="73"/>
      <c r="L52" s="74"/>
      <c r="M52" s="74"/>
      <c r="N52" s="74"/>
      <c r="O52" s="24"/>
    </row>
    <row r="53" spans="1:9" s="70" customFormat="1" ht="30" customHeight="1">
      <c r="A53" s="20"/>
      <c r="B53" s="2" t="s">
        <v>168</v>
      </c>
      <c r="C53" s="3" t="s">
        <v>169</v>
      </c>
      <c r="D53" s="4" t="s">
        <v>189</v>
      </c>
      <c r="E53" s="5" t="s">
        <v>34</v>
      </c>
      <c r="F53" s="6">
        <v>4</v>
      </c>
      <c r="G53" s="7"/>
      <c r="H53" s="8">
        <f t="shared" si="0"/>
        <v>0</v>
      </c>
      <c r="I53" s="69"/>
    </row>
    <row r="54" spans="1:9" s="70" customFormat="1" ht="30" customHeight="1">
      <c r="A54" s="33"/>
      <c r="B54" s="41"/>
      <c r="C54" s="36" t="s">
        <v>150</v>
      </c>
      <c r="D54" s="31"/>
      <c r="E54" s="39"/>
      <c r="F54" s="32"/>
      <c r="G54" s="33"/>
      <c r="H54" s="8"/>
      <c r="I54" s="69"/>
    </row>
    <row r="55" spans="1:8" ht="36" customHeight="1">
      <c r="A55" s="14"/>
      <c r="B55" s="19" t="s">
        <v>123</v>
      </c>
      <c r="C55" s="3" t="s">
        <v>124</v>
      </c>
      <c r="D55" s="4" t="s">
        <v>146</v>
      </c>
      <c r="E55" s="5" t="s">
        <v>125</v>
      </c>
      <c r="F55" s="6">
        <v>1</v>
      </c>
      <c r="G55" s="7"/>
      <c r="H55" s="8">
        <f t="shared" si="0"/>
        <v>0</v>
      </c>
    </row>
    <row r="56" spans="1:8" ht="36" customHeight="1">
      <c r="A56" s="14"/>
      <c r="B56" s="19" t="s">
        <v>126</v>
      </c>
      <c r="C56" s="3" t="s">
        <v>132</v>
      </c>
      <c r="D56" s="4" t="s">
        <v>148</v>
      </c>
      <c r="E56" s="5" t="s">
        <v>125</v>
      </c>
      <c r="F56" s="6">
        <v>1</v>
      </c>
      <c r="G56" s="7"/>
      <c r="H56" s="8">
        <f t="shared" si="0"/>
        <v>0</v>
      </c>
    </row>
    <row r="57" spans="1:8" ht="36" customHeight="1">
      <c r="A57" s="14"/>
      <c r="B57" s="19" t="s">
        <v>127</v>
      </c>
      <c r="C57" s="3" t="s">
        <v>66</v>
      </c>
      <c r="D57" s="4" t="s">
        <v>147</v>
      </c>
      <c r="E57" s="5" t="s">
        <v>25</v>
      </c>
      <c r="F57" s="6">
        <v>3830</v>
      </c>
      <c r="G57" s="7"/>
      <c r="H57" s="8">
        <f>ROUND(G57*F57,2)</f>
        <v>0</v>
      </c>
    </row>
    <row r="58" spans="1:8" ht="36" customHeight="1">
      <c r="A58" s="14"/>
      <c r="B58" s="19" t="s">
        <v>128</v>
      </c>
      <c r="C58" s="3" t="s">
        <v>79</v>
      </c>
      <c r="D58" s="4" t="s">
        <v>80</v>
      </c>
      <c r="E58" s="5" t="s">
        <v>27</v>
      </c>
      <c r="F58" s="6">
        <v>630</v>
      </c>
      <c r="G58" s="7"/>
      <c r="H58" s="8">
        <f t="shared" si="0"/>
        <v>0</v>
      </c>
    </row>
    <row r="59" spans="1:8" ht="36" customHeight="1">
      <c r="A59" s="14"/>
      <c r="B59" s="19" t="s">
        <v>160</v>
      </c>
      <c r="C59" s="3" t="s">
        <v>161</v>
      </c>
      <c r="D59" s="4" t="s">
        <v>185</v>
      </c>
      <c r="E59" s="5"/>
      <c r="F59" s="6"/>
      <c r="G59" s="10"/>
      <c r="H59" s="8"/>
    </row>
    <row r="60" spans="1:8" ht="36" customHeight="1">
      <c r="A60" s="14"/>
      <c r="B60" s="23" t="s">
        <v>28</v>
      </c>
      <c r="C60" s="3" t="s">
        <v>133</v>
      </c>
      <c r="D60" s="4"/>
      <c r="E60" s="5" t="s">
        <v>25</v>
      </c>
      <c r="F60" s="6">
        <v>90</v>
      </c>
      <c r="G60" s="7"/>
      <c r="H60" s="8">
        <f>ROUND(G60*F60,2)</f>
        <v>0</v>
      </c>
    </row>
    <row r="61" spans="1:8" ht="36" customHeight="1">
      <c r="A61" s="14"/>
      <c r="B61" s="23" t="s">
        <v>35</v>
      </c>
      <c r="C61" s="3" t="s">
        <v>162</v>
      </c>
      <c r="D61" s="4"/>
      <c r="E61" s="5" t="s">
        <v>25</v>
      </c>
      <c r="F61" s="6">
        <v>9</v>
      </c>
      <c r="G61" s="7"/>
      <c r="H61" s="8">
        <f>ROUND(G61*F61,2)</f>
        <v>0</v>
      </c>
    </row>
    <row r="62" spans="1:8" ht="35.25" customHeight="1">
      <c r="A62" s="14"/>
      <c r="B62" s="19" t="s">
        <v>129</v>
      </c>
      <c r="C62" s="3" t="s">
        <v>134</v>
      </c>
      <c r="D62" s="4"/>
      <c r="E62" s="5"/>
      <c r="F62" s="6"/>
      <c r="G62" s="10"/>
      <c r="H62" s="8"/>
    </row>
    <row r="63" spans="1:8" ht="35.25" customHeight="1">
      <c r="A63" s="14"/>
      <c r="B63" s="23" t="s">
        <v>28</v>
      </c>
      <c r="C63" s="3" t="s">
        <v>163</v>
      </c>
      <c r="D63" s="4" t="s">
        <v>178</v>
      </c>
      <c r="E63" s="5" t="s">
        <v>25</v>
      </c>
      <c r="F63" s="6">
        <v>2000</v>
      </c>
      <c r="G63" s="7"/>
      <c r="H63" s="8">
        <f t="shared" si="0"/>
        <v>0</v>
      </c>
    </row>
    <row r="64" spans="1:8" ht="36" customHeight="1">
      <c r="A64" s="9" t="s">
        <v>70</v>
      </c>
      <c r="B64" s="11" t="s">
        <v>35</v>
      </c>
      <c r="C64" s="3" t="s">
        <v>72</v>
      </c>
      <c r="D64" s="4" t="s">
        <v>177</v>
      </c>
      <c r="E64" s="5"/>
      <c r="F64" s="6"/>
      <c r="G64" s="10"/>
      <c r="H64" s="8"/>
    </row>
    <row r="65" spans="1:15" s="25" customFormat="1" ht="30" customHeight="1">
      <c r="A65" s="9" t="s">
        <v>174</v>
      </c>
      <c r="B65" s="15" t="s">
        <v>91</v>
      </c>
      <c r="C65" s="3" t="s">
        <v>175</v>
      </c>
      <c r="D65" s="4" t="s">
        <v>1</v>
      </c>
      <c r="E65" s="5" t="s">
        <v>29</v>
      </c>
      <c r="F65" s="6">
        <v>460</v>
      </c>
      <c r="G65" s="7"/>
      <c r="H65" s="8">
        <f>ROUND(G65*F65,2)</f>
        <v>0</v>
      </c>
      <c r="I65" s="71"/>
      <c r="J65" s="72"/>
      <c r="K65" s="73"/>
      <c r="L65" s="74"/>
      <c r="M65" s="74"/>
      <c r="N65" s="74"/>
      <c r="O65" s="24"/>
    </row>
    <row r="66" spans="1:8" ht="48" customHeight="1">
      <c r="A66" s="9" t="s">
        <v>30</v>
      </c>
      <c r="B66" s="11" t="s">
        <v>39</v>
      </c>
      <c r="C66" s="3" t="s">
        <v>31</v>
      </c>
      <c r="D66" s="4" t="s">
        <v>177</v>
      </c>
      <c r="E66" s="5" t="s">
        <v>25</v>
      </c>
      <c r="F66" s="6">
        <v>160</v>
      </c>
      <c r="G66" s="7"/>
      <c r="H66" s="8">
        <f>ROUND(G66*F66,2)</f>
        <v>0</v>
      </c>
    </row>
    <row r="67" spans="1:8" ht="36" customHeight="1">
      <c r="A67" s="14" t="s">
        <v>121</v>
      </c>
      <c r="B67" s="19" t="s">
        <v>130</v>
      </c>
      <c r="C67" s="3" t="s">
        <v>193</v>
      </c>
      <c r="D67" s="4" t="s">
        <v>186</v>
      </c>
      <c r="E67" s="5" t="s">
        <v>25</v>
      </c>
      <c r="F67" s="6">
        <v>265</v>
      </c>
      <c r="G67" s="7"/>
      <c r="H67" s="8">
        <f t="shared" si="0"/>
        <v>0</v>
      </c>
    </row>
    <row r="68" spans="1:8" ht="36" customHeight="1">
      <c r="A68" s="14" t="s">
        <v>120</v>
      </c>
      <c r="B68" s="19" t="s">
        <v>131</v>
      </c>
      <c r="C68" s="3" t="s">
        <v>192</v>
      </c>
      <c r="D68" s="4" t="s">
        <v>187</v>
      </c>
      <c r="E68" s="5"/>
      <c r="F68" s="6"/>
      <c r="G68" s="10"/>
      <c r="H68" s="8">
        <f t="shared" si="0"/>
        <v>0</v>
      </c>
    </row>
    <row r="69" spans="1:8" ht="36" customHeight="1">
      <c r="A69" s="14"/>
      <c r="B69" s="11" t="s">
        <v>28</v>
      </c>
      <c r="C69" s="3" t="s">
        <v>164</v>
      </c>
      <c r="D69" s="4"/>
      <c r="E69" s="5" t="s">
        <v>38</v>
      </c>
      <c r="F69" s="6">
        <v>45</v>
      </c>
      <c r="G69" s="7"/>
      <c r="H69" s="8">
        <f t="shared" si="0"/>
        <v>0</v>
      </c>
    </row>
    <row r="70" spans="1:8" ht="36" customHeight="1">
      <c r="A70" s="14"/>
      <c r="B70" s="19" t="s">
        <v>135</v>
      </c>
      <c r="C70" s="3" t="s">
        <v>138</v>
      </c>
      <c r="D70" s="4" t="s">
        <v>188</v>
      </c>
      <c r="E70" s="5" t="s">
        <v>27</v>
      </c>
      <c r="F70" s="6">
        <v>950</v>
      </c>
      <c r="G70" s="7"/>
      <c r="H70" s="8">
        <f t="shared" si="0"/>
        <v>0</v>
      </c>
    </row>
    <row r="71" spans="1:8" ht="36" customHeight="1">
      <c r="A71" s="14"/>
      <c r="B71" s="19" t="s">
        <v>136</v>
      </c>
      <c r="C71" s="3" t="s">
        <v>176</v>
      </c>
      <c r="D71" s="4" t="s">
        <v>145</v>
      </c>
      <c r="E71" s="5" t="s">
        <v>38</v>
      </c>
      <c r="F71" s="6">
        <v>100</v>
      </c>
      <c r="G71" s="7"/>
      <c r="H71" s="8">
        <f t="shared" si="0"/>
        <v>0</v>
      </c>
    </row>
    <row r="72" spans="1:8" ht="36" customHeight="1">
      <c r="A72" s="14"/>
      <c r="B72" s="19" t="s">
        <v>137</v>
      </c>
      <c r="C72" s="3" t="s">
        <v>157</v>
      </c>
      <c r="D72" s="4" t="s">
        <v>185</v>
      </c>
      <c r="E72" s="5" t="s">
        <v>125</v>
      </c>
      <c r="F72" s="6">
        <v>1</v>
      </c>
      <c r="G72" s="7"/>
      <c r="H72" s="8">
        <f t="shared" si="0"/>
        <v>0</v>
      </c>
    </row>
    <row r="73" spans="1:8" ht="48" customHeight="1" thickBot="1">
      <c r="A73" s="75"/>
      <c r="B73" s="76" t="str">
        <f>B6</f>
        <v>A</v>
      </c>
      <c r="C73" s="96" t="str">
        <f>C6</f>
        <v>Bishop Grandin Blvd/Shorehill Dr to Beaverhill Blvd: Multi-Use Path and Navin Drain Cast-In-Place Concrete Culvert</v>
      </c>
      <c r="D73" s="97"/>
      <c r="E73" s="97"/>
      <c r="F73" s="98"/>
      <c r="G73" s="75" t="s">
        <v>12</v>
      </c>
      <c r="H73" s="75">
        <f>SUM(H6:H72)</f>
        <v>0</v>
      </c>
    </row>
    <row r="74" spans="1:8" ht="15.75" thickTop="1">
      <c r="A74" s="33"/>
      <c r="B74" s="94" t="s">
        <v>23</v>
      </c>
      <c r="C74" s="95"/>
      <c r="D74" s="95"/>
      <c r="E74" s="95"/>
      <c r="F74" s="95"/>
      <c r="G74" s="85">
        <f>SUM(H73)</f>
        <v>0</v>
      </c>
      <c r="H74" s="86"/>
    </row>
    <row r="75" spans="1:8" ht="15">
      <c r="A75" s="33"/>
      <c r="B75" s="87" t="s">
        <v>21</v>
      </c>
      <c r="C75" s="88"/>
      <c r="D75" s="88"/>
      <c r="E75" s="88"/>
      <c r="F75" s="88"/>
      <c r="G75" s="88"/>
      <c r="H75" s="89"/>
    </row>
    <row r="76" spans="1:8" ht="15">
      <c r="A76" s="33"/>
      <c r="B76" s="90" t="s">
        <v>22</v>
      </c>
      <c r="C76" s="88"/>
      <c r="D76" s="88"/>
      <c r="E76" s="88"/>
      <c r="F76" s="88"/>
      <c r="G76" s="88"/>
      <c r="H76" s="89"/>
    </row>
    <row r="77" spans="1:8" ht="15">
      <c r="A77" s="77"/>
      <c r="B77" s="78"/>
      <c r="C77" s="79"/>
      <c r="D77" s="80"/>
      <c r="E77" s="79"/>
      <c r="F77" s="79"/>
      <c r="G77" s="81"/>
      <c r="H77" s="82"/>
    </row>
  </sheetData>
  <sheetProtection password="CC3D" sheet="1" objects="1" scenarios="1" selectLockedCells="1"/>
  <mergeCells count="6">
    <mergeCell ref="G74:H74"/>
    <mergeCell ref="B75:H75"/>
    <mergeCell ref="B76:H76"/>
    <mergeCell ref="C6:F6"/>
    <mergeCell ref="B74:F74"/>
    <mergeCell ref="C73:F73"/>
  </mergeCells>
  <conditionalFormatting sqref="D8:D22 D35:D38 D40 D42:D45 D47:D48 D55:D72 D24:D33 D50:D53">
    <cfRule type="cellIs" priority="1" dxfId="3" operator="equal" stopIfTrue="1">
      <formula>"CW 2130-R11"</formula>
    </cfRule>
    <cfRule type="cellIs" priority="2" dxfId="3" operator="equal" stopIfTrue="1">
      <formula>"CW 3120-R2"</formula>
    </cfRule>
    <cfRule type="cellIs" priority="3" dxfId="3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31:G33 G63 G60:G61 G55:G58 G25 G69:G72 G35 G38 G40 G43 G45 G47:G48 G11:G16 G65:G67 G18:G22 G8:G9 G28:G29 G51:G53">
      <formula1>IF(G31&gt;=0.01,ROUND(G31,2),0.01)</formula1>
    </dataValidation>
    <dataValidation type="custom" allowBlank="1" showInputMessage="1" showErrorMessage="1" error="If you can enter a Unit  Price in this cell, pLease contact the Contract Administrator immediately!" sqref="G68 G62 G59 G24 G30 G36:G37 G42 G44 G64 G26:G27 G10 G50 G17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4" r:id="rId1"/>
  <headerFooter alignWithMargins="0">
    <oddHeader>&amp;L&amp;10The City of Winnipeg
Bid Opportunity No. 79-2013 Addendum 1 
&amp;XTemplate Version: C420110321 - RW&amp;R&amp;10Bid Submission
Page &amp;P+3 of 10</oddHeader>
    <oddFooter xml:space="preserve">&amp;R__________________
Name of Bidder                    </oddFooter>
  </headerFooter>
  <rowBreaks count="2" manualBreakCount="2">
    <brk id="28" min="1" max="7" man="1"/>
    <brk id="52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
Reviewed by C. Humbert
Feb. 5, 2013
File Size 51712</dc:description>
  <cp:lastModifiedBy>Cory Humbert</cp:lastModifiedBy>
  <cp:lastPrinted>2013-02-05T21:44:23Z</cp:lastPrinted>
  <dcterms:created xsi:type="dcterms:W3CDTF">1999-03-31T15:44:33Z</dcterms:created>
  <dcterms:modified xsi:type="dcterms:W3CDTF">2013-02-05T21:45:02Z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