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95" yWindow="105" windowWidth="19410" windowHeight="11730" activeTab="0"/>
  </bookViews>
  <sheets>
    <sheet name="FORM B - PRICES" sheetId="1" r:id="rId1"/>
  </sheets>
  <externalReferences>
    <externalReference r:id="rId4"/>
  </externalReferences>
  <definedNames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 - PRICES'!#REF!</definedName>
    <definedName name="HEADER">'[1]FORM B; PRICES'!#REF!</definedName>
    <definedName name="PAGE1OF13" localSheetId="0">'FORM B - PRICES'!#REF!</definedName>
    <definedName name="PAGE1OF13">'[1]FORM B; PRICES'!#REF!</definedName>
    <definedName name="_xlnm.Print_Area" localSheetId="0">'FORM B - PRICES'!$B$6:$H$120</definedName>
    <definedName name="_xlnm.Print_Titles" localSheetId="0">'FORM B - PRICES'!$1:$5</definedName>
    <definedName name="TEMP" localSheetId="0">'FORM B - PRICES'!#REF!</definedName>
    <definedName name="TEMP">'[1]FORM B; PRICES'!#REF!</definedName>
    <definedName name="TENDERNO.181-" localSheetId="0">'FORM B - PRICES'!#REF!</definedName>
    <definedName name="TENDERNO.181-">'[1]FORM B; PRICES'!#REF!</definedName>
    <definedName name="TENDERSUBMISSI" localSheetId="0">'FORM B - PRICES'!#REF!</definedName>
    <definedName name="TENDERSUBMISSI">'[1]FORM B; PRICES'!#REF!</definedName>
    <definedName name="TESTHEAD" localSheetId="0">'FORM B - PRICES'!#REF!</definedName>
    <definedName name="TESTHEAD">'[1]FORM B; PRICES'!#REF!</definedName>
    <definedName name="XEVERYTHING" localSheetId="0">'FORM B - PRICES'!$B$1:$IV$118</definedName>
    <definedName name="XEverything">#REF!</definedName>
    <definedName name="XITEMS" localSheetId="0">'FORM B - PRICES'!$B$6:$IV$118</definedName>
    <definedName name="XItems">#REF!</definedName>
  </definedNames>
  <calcPr fullCalcOnLoad="1"/>
</workbook>
</file>

<file path=xl/sharedStrings.xml><?xml version="1.0" encoding="utf-8"?>
<sst xmlns="http://schemas.openxmlformats.org/spreadsheetml/2006/main" count="476" uniqueCount="314">
  <si>
    <t xml:space="preserve">CW 3130-R4 </t>
  </si>
  <si>
    <t>CW 3135-R1</t>
  </si>
  <si>
    <t xml:space="preserve">CW 3230-R7
</t>
  </si>
  <si>
    <t xml:space="preserve">CW 3235-R9  </t>
  </si>
  <si>
    <t xml:space="preserve">CW 3410-R9 </t>
  </si>
  <si>
    <t xml:space="preserve">CW 3325-R5  </t>
  </si>
  <si>
    <t>Salt Tolerant Grass Seeding</t>
  </si>
  <si>
    <t>100 mm Sidewalk</t>
  </si>
  <si>
    <t>CW 2130-R12</t>
  </si>
  <si>
    <t>CW 3120-R4</t>
  </si>
  <si>
    <t xml:space="preserve">CW 3450-R5 </t>
  </si>
  <si>
    <t>CW 3210-R7</t>
  </si>
  <si>
    <t>F028</t>
  </si>
  <si>
    <t>Adjustment of Traffic Signal Service Box Frames</t>
  </si>
  <si>
    <t>C050</t>
  </si>
  <si>
    <t>C051</t>
  </si>
  <si>
    <t>E009</t>
  </si>
  <si>
    <t>E011</t>
  </si>
  <si>
    <t>E012</t>
  </si>
  <si>
    <t>E017</t>
  </si>
  <si>
    <t>E018</t>
  </si>
  <si>
    <t>E019</t>
  </si>
  <si>
    <t>E023</t>
  </si>
  <si>
    <t>E024</t>
  </si>
  <si>
    <t>E025</t>
  </si>
  <si>
    <t>E026</t>
  </si>
  <si>
    <t>E028</t>
  </si>
  <si>
    <t>E029</t>
  </si>
  <si>
    <t>E032</t>
  </si>
  <si>
    <t>E033</t>
  </si>
  <si>
    <t>E034</t>
  </si>
  <si>
    <t>E035</t>
  </si>
  <si>
    <t>E044</t>
  </si>
  <si>
    <t>Sub-Grade Compaction</t>
  </si>
  <si>
    <t>0 - 50 mm Depth (Asphalt)</t>
  </si>
  <si>
    <t>50 - 100 mm Depth (Asphalt)</t>
  </si>
  <si>
    <t xml:space="preserve">Reflective Crack Maintenance </t>
  </si>
  <si>
    <t>Planing of Pavement</t>
  </si>
  <si>
    <t>A.3</t>
  </si>
  <si>
    <t>A.4</t>
  </si>
  <si>
    <t>A.7</t>
  </si>
  <si>
    <t>Excavation</t>
  </si>
  <si>
    <t>A.6</t>
  </si>
  <si>
    <t>Crushed Sub-base Material</t>
  </si>
  <si>
    <t>A.9</t>
  </si>
  <si>
    <t>A.10</t>
  </si>
  <si>
    <t>A.11</t>
  </si>
  <si>
    <t>A.12</t>
  </si>
  <si>
    <t>Grading of Boulevards</t>
  </si>
  <si>
    <t>A.13</t>
  </si>
  <si>
    <t>A.14</t>
  </si>
  <si>
    <t>A.15</t>
  </si>
  <si>
    <t>A.16</t>
  </si>
  <si>
    <t>A.17</t>
  </si>
  <si>
    <t>A.5</t>
  </si>
  <si>
    <t>Concrete Pavements for Early Opening</t>
  </si>
  <si>
    <t>Supply and Installation of Dowel Assemblies</t>
  </si>
  <si>
    <t>Concrete Curb Renewal</t>
  </si>
  <si>
    <t>Drilled Dowels</t>
  </si>
  <si>
    <t>Drilled Tie Bars</t>
  </si>
  <si>
    <t>UNIT PRICE</t>
  </si>
  <si>
    <t/>
  </si>
  <si>
    <t>ITEM</t>
  </si>
  <si>
    <t>DESCRIPTION</t>
  </si>
  <si>
    <t>UNIT</t>
  </si>
  <si>
    <t>AMOUNT</t>
  </si>
  <si>
    <t>m²</t>
  </si>
  <si>
    <t>m³</t>
  </si>
  <si>
    <t>tonne</t>
  </si>
  <si>
    <t>each</t>
  </si>
  <si>
    <t>m</t>
  </si>
  <si>
    <t>vert. m</t>
  </si>
  <si>
    <t>A.2</t>
  </si>
  <si>
    <t>Construction of 150 mm Concrete Pavement (Reinforced)</t>
  </si>
  <si>
    <t>20 M Deformed Tie Bar</t>
  </si>
  <si>
    <t>19.1 mm Diameter</t>
  </si>
  <si>
    <t>EARTH AND BASE WORKS</t>
  </si>
  <si>
    <t>A.1</t>
  </si>
  <si>
    <t>JOINT AND CRACK SEALING</t>
  </si>
  <si>
    <t>ASSOCIATED DRAINAGE AND UNDERGROUND WORKS</t>
  </si>
  <si>
    <t>ADJUSTMENTS</t>
  </si>
  <si>
    <t>LANDSCAPING</t>
  </si>
  <si>
    <t>CODE</t>
  </si>
  <si>
    <t>C001</t>
  </si>
  <si>
    <t>C011</t>
  </si>
  <si>
    <t>E003</t>
  </si>
  <si>
    <t>E004</t>
  </si>
  <si>
    <t>E006</t>
  </si>
  <si>
    <t>E007</t>
  </si>
  <si>
    <t>E008</t>
  </si>
  <si>
    <t>F001</t>
  </si>
  <si>
    <t>F002</t>
  </si>
  <si>
    <t>F003</t>
  </si>
  <si>
    <t>F005</t>
  </si>
  <si>
    <t>F009</t>
  </si>
  <si>
    <t>F011</t>
  </si>
  <si>
    <t>A004</t>
  </si>
  <si>
    <t>A007</t>
  </si>
  <si>
    <t>A010</t>
  </si>
  <si>
    <t>A012</t>
  </si>
  <si>
    <t>A022</t>
  </si>
  <si>
    <t>B003</t>
  </si>
  <si>
    <t>B094</t>
  </si>
  <si>
    <t>B095</t>
  </si>
  <si>
    <t>B097</t>
  </si>
  <si>
    <t>B098</t>
  </si>
  <si>
    <t>A.18</t>
  </si>
  <si>
    <t>A.19</t>
  </si>
  <si>
    <t>Installation of Subdrains</t>
  </si>
  <si>
    <t>Pavement Removal</t>
  </si>
  <si>
    <t>Concrete Pavement</t>
  </si>
  <si>
    <t>Asphalt Pavement</t>
  </si>
  <si>
    <t>Supplying and Placing Base Course Material</t>
  </si>
  <si>
    <t xml:space="preserve">Miscellaneous Concrete Slab Renewal </t>
  </si>
  <si>
    <t>SD-204</t>
  </si>
  <si>
    <t>i)</t>
  </si>
  <si>
    <t>ii)</t>
  </si>
  <si>
    <t>iii)</t>
  </si>
  <si>
    <t>iv)</t>
  </si>
  <si>
    <t>v)</t>
  </si>
  <si>
    <t xml:space="preserve">Construction of Asphaltic Concrete Overlay </t>
  </si>
  <si>
    <t>Main Line Paving</t>
  </si>
  <si>
    <t>Tie-ins and Approaches</t>
  </si>
  <si>
    <t>Concrete Curbs, Curb and Gutter, and Splash Strips</t>
  </si>
  <si>
    <t>B001</t>
  </si>
  <si>
    <t>C019</t>
  </si>
  <si>
    <t>C025</t>
  </si>
  <si>
    <t>C032</t>
  </si>
  <si>
    <t>C035</t>
  </si>
  <si>
    <t>C046</t>
  </si>
  <si>
    <t>SD-228A</t>
  </si>
  <si>
    <t>SD-203B</t>
  </si>
  <si>
    <t xml:space="preserve">Catch Basin  </t>
  </si>
  <si>
    <t xml:space="preserve">Catch Pit </t>
  </si>
  <si>
    <t>SD-023</t>
  </si>
  <si>
    <t>Sewer Service</t>
  </si>
  <si>
    <t xml:space="preserve">AP-009 - Barrier Curb and Gutter Inlet Cover </t>
  </si>
  <si>
    <t>Connecting to Existing Manhole</t>
  </si>
  <si>
    <t>Connecting to Existing Catch Basin</t>
  </si>
  <si>
    <t>Relocation  of Existing Catch Pit</t>
  </si>
  <si>
    <t>E049</t>
  </si>
  <si>
    <t>E051</t>
  </si>
  <si>
    <t>A003</t>
  </si>
  <si>
    <t>B002</t>
  </si>
  <si>
    <t>F010</t>
  </si>
  <si>
    <t>Concrete Pavements, Median Slabs, Bull-noses, and Safety Medians</t>
  </si>
  <si>
    <t>B190</t>
  </si>
  <si>
    <t>B191</t>
  </si>
  <si>
    <t>B193</t>
  </si>
  <si>
    <t>B194</t>
  </si>
  <si>
    <t>B195</t>
  </si>
  <si>
    <t>B200</t>
  </si>
  <si>
    <t>B201</t>
  </si>
  <si>
    <t>B202</t>
  </si>
  <si>
    <t>A.21</t>
  </si>
  <si>
    <t>A.22</t>
  </si>
  <si>
    <t>A.23</t>
  </si>
  <si>
    <t>A.24</t>
  </si>
  <si>
    <t>A.25</t>
  </si>
  <si>
    <t>C034</t>
  </si>
  <si>
    <t>C037</t>
  </si>
  <si>
    <t>D006</t>
  </si>
  <si>
    <t>SD-203A</t>
  </si>
  <si>
    <t>Sewer Repair - Up to 3.0 Meters Long</t>
  </si>
  <si>
    <t>Adjustment of Catch Basins / Manholes Frames</t>
  </si>
  <si>
    <t>Adjustment of Valve Boxes</t>
  </si>
  <si>
    <t>Adjustment of Curb Stop Boxes</t>
  </si>
  <si>
    <t>Lifter Rings</t>
  </si>
  <si>
    <t>Valve Box Extensions</t>
  </si>
  <si>
    <t>Drainage Connection Pipe</t>
  </si>
  <si>
    <t>A</t>
  </si>
  <si>
    <t>E007D</t>
  </si>
  <si>
    <t>Remove and Replace Existing Catch Pit</t>
  </si>
  <si>
    <t>E007E</t>
  </si>
  <si>
    <t>AP-004 - Standard Frame for Manhole and Catch Basin</t>
  </si>
  <si>
    <t>AP-005 - Standard Solid Cover for Standard Frame</t>
  </si>
  <si>
    <t>AP-006 - Standard Grated Cover for Standard Frame</t>
  </si>
  <si>
    <t>AP-008 - Barrier Curb and Gutter Inlet Frame and Box</t>
  </si>
  <si>
    <t>Replacing Existing Risers</t>
  </si>
  <si>
    <t>F002A</t>
  </si>
  <si>
    <t>Abandoning  Existing Catch Basins</t>
  </si>
  <si>
    <t>Pre-cast Concrete Risers</t>
  </si>
  <si>
    <t>a)</t>
  </si>
  <si>
    <t>Less than 5 sq.m.</t>
  </si>
  <si>
    <t>b)</t>
  </si>
  <si>
    <t>5 sq.m. to 20 sq.m.</t>
  </si>
  <si>
    <t>c)</t>
  </si>
  <si>
    <t>Greater than 20 sq.m.</t>
  </si>
  <si>
    <t>SD-205,
SD-206A</t>
  </si>
  <si>
    <t>Less than 3 m</t>
  </si>
  <si>
    <t>3 m to 30 m</t>
  </si>
  <si>
    <t xml:space="preserve">c) </t>
  </si>
  <si>
    <t xml:space="preserve"> Greater than 30 m</t>
  </si>
  <si>
    <t>SD-229C,D</t>
  </si>
  <si>
    <t>Type IA</t>
  </si>
  <si>
    <t>SD-229C</t>
  </si>
  <si>
    <t>Separation Geotextile Fabric</t>
  </si>
  <si>
    <t>A022A</t>
  </si>
  <si>
    <t>Supply and Install Geogrid</t>
  </si>
  <si>
    <t>A.26</t>
  </si>
  <si>
    <t>A.27</t>
  </si>
  <si>
    <t>CW 3250-R7</t>
  </si>
  <si>
    <t>A.20</t>
  </si>
  <si>
    <t>B114rl</t>
  </si>
  <si>
    <t>B118rl</t>
  </si>
  <si>
    <t>B119rl</t>
  </si>
  <si>
    <t>B120rl</t>
  </si>
  <si>
    <t>B121rl</t>
  </si>
  <si>
    <t>B154rl</t>
  </si>
  <si>
    <t>B155rl</t>
  </si>
  <si>
    <t>B156rl</t>
  </si>
  <si>
    <t>B157rl</t>
  </si>
  <si>
    <t>B158rl</t>
  </si>
  <si>
    <t>B167rl</t>
  </si>
  <si>
    <t>CW 3310-R14</t>
  </si>
  <si>
    <t>G005</t>
  </si>
  <si>
    <t>B219</t>
  </si>
  <si>
    <t>100 mm Concrete Sidewalk</t>
  </si>
  <si>
    <t>51 mm</t>
  </si>
  <si>
    <t xml:space="preserve">50 mm </t>
  </si>
  <si>
    <t>Replacing Existing Manhole and Catch Basin  Frames &amp; Covers</t>
  </si>
  <si>
    <t>A007A</t>
  </si>
  <si>
    <t>B220</t>
  </si>
  <si>
    <t>Detectable Warning Surface Tiles</t>
  </si>
  <si>
    <t>B221</t>
  </si>
  <si>
    <t>A.29</t>
  </si>
  <si>
    <t xml:space="preserve">300 mm X 300 mm </t>
  </si>
  <si>
    <t xml:space="preserve">610 mm X 1220 mm </t>
  </si>
  <si>
    <t xml:space="preserve">CW 3240-R10 </t>
  </si>
  <si>
    <t>CW 3110-R17</t>
  </si>
  <si>
    <t>CW 3326</t>
  </si>
  <si>
    <t>Construction of  Curb Ramp (8-12 mm ht, Integral)</t>
  </si>
  <si>
    <t>Modified Barrier (180 mm reveal ht, Dowelled)</t>
  </si>
  <si>
    <t>Construction of 230 mm Concrete Pavement for Early Opening 72 hour (Plain-Dowelled)</t>
  </si>
  <si>
    <t>Construction of Barrier (180 mm ht, Separate)</t>
  </si>
  <si>
    <t>Construction of Barrier (180 mm ht, Integral)</t>
  </si>
  <si>
    <t xml:space="preserve">250 mm </t>
  </si>
  <si>
    <t>Class 3 Backfill</t>
  </si>
  <si>
    <t>250 mm Drainage Connection Pipe</t>
  </si>
  <si>
    <t>UNIT PRICES</t>
  </si>
  <si>
    <t>SPEC.</t>
  </si>
  <si>
    <t>APPROX.</t>
  </si>
  <si>
    <t>REF.</t>
  </si>
  <si>
    <t>QUANTITY</t>
  </si>
  <si>
    <t>Ness Avenue - Concrete Reconstruction and Associated works</t>
  </si>
  <si>
    <t>ROADWORKS - RENEWALS</t>
  </si>
  <si>
    <t>A.8</t>
  </si>
  <si>
    <t>Barrier (125 mm reveal ht, Dowelled)</t>
  </si>
  <si>
    <t>Pavement Widening</t>
  </si>
  <si>
    <t>ROADWORKS - NEW CONSTRUCTION</t>
  </si>
  <si>
    <t>SD-024,1800 mm deep</t>
  </si>
  <si>
    <t>300 mm, PVC</t>
  </si>
  <si>
    <t>A.28</t>
  </si>
  <si>
    <t>A.30</t>
  </si>
  <si>
    <t>300 mm Sewer Service</t>
  </si>
  <si>
    <t>A.31</t>
  </si>
  <si>
    <t>A.32</t>
  </si>
  <si>
    <t>A.33</t>
  </si>
  <si>
    <t>A.34</t>
  </si>
  <si>
    <t>A.35</t>
  </si>
  <si>
    <t xml:space="preserve">Manhole  </t>
  </si>
  <si>
    <t>SD-010 (1200mm diameter base)</t>
  </si>
  <si>
    <t>vert.m</t>
  </si>
  <si>
    <t>A.36</t>
  </si>
  <si>
    <t>A.37</t>
  </si>
  <si>
    <t>A.38</t>
  </si>
  <si>
    <t>A.39</t>
  </si>
  <si>
    <t>A.40</t>
  </si>
  <si>
    <t>A.41</t>
  </si>
  <si>
    <t>A.43</t>
  </si>
  <si>
    <t>Subtotal:</t>
  </si>
  <si>
    <t xml:space="preserve">TOTAL BID PRICE (GST extra)                                                                              (in figures)                                             </t>
  </si>
  <si>
    <t>(SEE B9)</t>
  </si>
  <si>
    <t>G002</t>
  </si>
  <si>
    <t xml:space="preserve"> width &lt; 600 mm</t>
  </si>
  <si>
    <t>G001</t>
  </si>
  <si>
    <t>Sodding</t>
  </si>
  <si>
    <t>CW 3510-R9</t>
  </si>
  <si>
    <t>A.42</t>
  </si>
  <si>
    <t>A.44</t>
  </si>
  <si>
    <t>B004</t>
  </si>
  <si>
    <t>Slab Replacement</t>
  </si>
  <si>
    <t>B214rl</t>
  </si>
  <si>
    <t>Curb Ramp (8-12 mm reveal ht, Monolithic)</t>
  </si>
  <si>
    <t>C007</t>
  </si>
  <si>
    <t>Construction of 230 mm Concrete Pavement (Plain-Dowelled) Slip Form Paving</t>
  </si>
  <si>
    <t>C008</t>
  </si>
  <si>
    <t>Construction of 200 mm Concrete Pavement (Reinforced)</t>
  </si>
  <si>
    <t>E12</t>
  </si>
  <si>
    <t>E10</t>
  </si>
  <si>
    <t>C066</t>
  </si>
  <si>
    <t>Construction of Splash Strip (180 mm ht, Monolithic Barrier Curb,  750 mm width)</t>
  </si>
  <si>
    <t>SD-223A</t>
  </si>
  <si>
    <t>B107i</t>
  </si>
  <si>
    <t xml:space="preserve">Miscellaneous Concrete Slab Installation </t>
  </si>
  <si>
    <t>B111iA</t>
  </si>
  <si>
    <t>150 mm Reinforced Sidewalk</t>
  </si>
  <si>
    <t>A.45</t>
  </si>
  <si>
    <t>F018</t>
  </si>
  <si>
    <t>Curb Stop Extensions</t>
  </si>
  <si>
    <t>A.46</t>
  </si>
  <si>
    <t>Trenchless Installation, Class B Sand Bedding, Class 3 Backfill</t>
  </si>
  <si>
    <t>B011</t>
  </si>
  <si>
    <t>200 mm Concrete Pavement (Reinforced)</t>
  </si>
  <si>
    <t>Construction of  Modified Barrier (180 mm ht, Integral)</t>
  </si>
  <si>
    <t>E036</t>
  </si>
  <si>
    <t xml:space="preserve">Connecting to Existing Sewer </t>
  </si>
  <si>
    <t>E037</t>
  </si>
  <si>
    <t>E038</t>
  </si>
  <si>
    <t>250 mm (Type PVC) Connecting Pipe</t>
  </si>
  <si>
    <t>SD-024,1200 mm deep</t>
  </si>
  <si>
    <t>FORM B (R1): PRICES</t>
  </si>
  <si>
    <t>A.47</t>
  </si>
  <si>
    <t>Connecting to 250 mm Combined Sewer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</si>
</sst>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&quot;;&quot;&quot;;&quot;&quot;;&quot;&quot;"/>
    <numFmt numFmtId="173" formatCode="0;0;&quot;&quot;;@"/>
    <numFmt numFmtId="174" formatCode="#\ ###\ ##0;[Red]#\ ###\ ##0;[Red]0;[Red]@"/>
    <numFmt numFmtId="175" formatCode="#\ ###\ ##0.00;;0;[Red]@"/>
    <numFmt numFmtId="176" formatCode="#\ ###\ ##0.00;;0;@"/>
    <numFmt numFmtId="177" formatCode="0;\-0;0;@"/>
    <numFmt numFmtId="178" formatCode="#\ ###\ ##0.00;;&quot;(in figures)                                 &quot;;@"/>
    <numFmt numFmtId="179" formatCode="#\ ###\ ##0.00;;;@"/>
    <numFmt numFmtId="180" formatCode="#\ ###\ ##0.?;[Red]0;[Red]0;[Red]@"/>
    <numFmt numFmtId="181" formatCode="#\ ###\ ##0.00;;;"/>
    <numFmt numFmtId="182" formatCode=";;;"/>
    <numFmt numFmtId="183" formatCode="#\ ###\ ##0.00"/>
    <numFmt numFmtId="184" formatCode="[Red]&quot;Z&quot;;[Red]&quot;Z&quot;;[Red]&quot;Z&quot;;@"/>
    <numFmt numFmtId="185" formatCode="0;0;[Red]&quot;###&quot;;@"/>
    <numFmt numFmtId="186" formatCode="&quot;Subtotal: &quot;#\ ###\ ##0.00;;&quot;Subtotal:                &quot;;@"/>
    <numFmt numFmtId="187" formatCode="&quot;Subtotal: &quot;#\ ###\ ##0.00;;&quot;Subtotal: Nil&quot;;@"/>
    <numFmt numFmtId="188" formatCode="#\ ###\ ##0.###;0.##%;[Red]0;[Red]@"/>
    <numFmt numFmtId="189" formatCode="#\ ###\ ##0.00;[Red]&quot;Error&quot;;\N\i\l;"/>
    <numFmt numFmtId="190" formatCode="#\ ###\ ##0.00;;&quot;Nil&quot;;@"/>
    <numFmt numFmtId="191" formatCode="&quot;$&quot;#,##0.00"/>
    <numFmt numFmtId="192" formatCode="0.0%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0.0"/>
    <numFmt numFmtId="197" formatCode="0.000"/>
    <numFmt numFmtId="198" formatCode="[$€-2]\ #,##0.00_);[Red]\([$€-2]\ #,##0.00\)"/>
    <numFmt numFmtId="199" formatCode="#,##0.00000"/>
    <numFmt numFmtId="200" formatCode="0.000000"/>
    <numFmt numFmtId="201" formatCode="0.0000"/>
    <numFmt numFmtId="202" formatCode="0.00000"/>
    <numFmt numFmtId="203" formatCode="[$-409]dddd\,\ mmmm\ dd\,\ yyyy"/>
    <numFmt numFmtId="204" formatCode="[$-409]h:mm:ss\ AM/PM"/>
  </numFmts>
  <fonts count="4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7.5"/>
      <color indexed="12"/>
      <name val="MS Sans Serif"/>
      <family val="2"/>
    </font>
    <font>
      <u val="single"/>
      <sz val="7.5"/>
      <color indexed="36"/>
      <name val="MS Sans Serif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0"/>
      <color indexed="8"/>
      <name val="MS Sans Serif"/>
      <family val="2"/>
    </font>
    <font>
      <b/>
      <sz val="12"/>
      <color indexed="8"/>
      <name val="Arial"/>
      <family val="2"/>
    </font>
    <font>
      <b/>
      <sz val="10"/>
      <color indexed="8"/>
      <name val="MS Sans Serif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</borders>
  <cellStyleXfs count="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4" fillId="0" borderId="0" applyFill="0">
      <alignment horizontal="right" vertical="top"/>
      <protection/>
    </xf>
    <xf numFmtId="0" fontId="5" fillId="0" borderId="1" applyFill="0">
      <alignment horizontal="right" vertical="top"/>
      <protection/>
    </xf>
    <xf numFmtId="172" fontId="5" fillId="0" borderId="2" applyFill="0">
      <alignment horizontal="right" vertical="top"/>
      <protection/>
    </xf>
    <xf numFmtId="0" fontId="5" fillId="0" borderId="1" applyFill="0">
      <alignment horizontal="center" vertical="top" wrapText="1"/>
      <protection/>
    </xf>
    <xf numFmtId="0" fontId="7" fillId="0" borderId="3" applyFill="0">
      <alignment horizontal="center" vertical="center" wrapText="1"/>
      <protection/>
    </xf>
    <xf numFmtId="0" fontId="5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173" fontId="9" fillId="0" borderId="4" applyFill="0">
      <alignment horizontal="centerContinuous" wrapText="1"/>
      <protection/>
    </xf>
    <xf numFmtId="173" fontId="5" fillId="0" borderId="1" applyFill="0">
      <alignment horizontal="center" vertical="top" wrapText="1"/>
      <protection/>
    </xf>
    <xf numFmtId="0" fontId="5" fillId="0" borderId="1" applyFill="0">
      <alignment horizontal="center" wrapText="1"/>
      <protection/>
    </xf>
    <xf numFmtId="180" fontId="5" fillId="0" borderId="1" applyFill="0">
      <alignment/>
      <protection/>
    </xf>
    <xf numFmtId="175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/>
      <protection/>
    </xf>
    <xf numFmtId="176" fontId="5" fillId="0" borderId="3" applyFill="0">
      <alignment horizontal="right"/>
      <protection/>
    </xf>
    <xf numFmtId="0" fontId="23" fillId="20" borderId="5" applyNumberFormat="0" applyAlignment="0" applyProtection="0"/>
    <xf numFmtId="0" fontId="24" fillId="21" borderId="6" applyNumberFormat="0" applyAlignment="0" applyProtection="0"/>
    <xf numFmtId="171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6" fillId="0" borderId="1" applyFill="0">
      <alignment horizontal="left" vertical="top"/>
      <protection/>
    </xf>
    <xf numFmtId="17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0" fillId="7" borderId="5" applyNumberFormat="0" applyAlignment="0" applyProtection="0"/>
    <xf numFmtId="0" fontId="31" fillId="0" borderId="10" applyNumberFormat="0" applyFill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15" fillId="23" borderId="0">
      <alignment/>
      <protection/>
    </xf>
    <xf numFmtId="0" fontId="15" fillId="24" borderId="11" applyNumberFormat="0" applyFont="0" applyAlignment="0" applyProtection="0"/>
    <xf numFmtId="184" fontId="7" fillId="0" borderId="3" applyNumberFormat="0" applyFont="0" applyFill="0" applyBorder="0" applyAlignment="0" applyProtection="0"/>
    <xf numFmtId="0" fontId="33" fillId="20" borderId="12" applyNumberFormat="0" applyAlignment="0" applyProtection="0"/>
    <xf numFmtId="9" fontId="19" fillId="0" borderId="0" applyFont="0" applyFill="0" applyBorder="0" applyAlignment="0" applyProtection="0"/>
    <xf numFmtId="0" fontId="10" fillId="0" borderId="0">
      <alignment horizontal="right"/>
      <protection/>
    </xf>
    <xf numFmtId="0" fontId="34" fillId="0" borderId="0" applyNumberFormat="0" applyFill="0" applyBorder="0" applyAlignment="0" applyProtection="0"/>
    <xf numFmtId="0" fontId="5" fillId="0" borderId="0" applyFill="0">
      <alignment horizontal="left"/>
      <protection/>
    </xf>
    <xf numFmtId="0" fontId="11" fillId="0" borderId="0" applyFill="0">
      <alignment horizontal="centerContinuous" vertical="center"/>
      <protection/>
    </xf>
    <xf numFmtId="179" fontId="14" fillId="0" borderId="0" applyFill="0">
      <alignment horizontal="centerContinuous" vertical="center"/>
      <protection/>
    </xf>
    <xf numFmtId="181" fontId="14" fillId="0" borderId="0" applyFill="0">
      <alignment horizontal="centerContinuous" vertical="center"/>
      <protection/>
    </xf>
    <xf numFmtId="0" fontId="5" fillId="0" borderId="3">
      <alignment horizontal="centerContinuous" wrapText="1"/>
      <protection/>
    </xf>
    <xf numFmtId="177" fontId="12" fillId="0" borderId="0" applyFill="0">
      <alignment horizontal="left"/>
      <protection/>
    </xf>
    <xf numFmtId="178" fontId="13" fillId="0" borderId="0" applyFill="0">
      <alignment horizontal="right"/>
      <protection/>
    </xf>
    <xf numFmtId="0" fontId="5" fillId="0" borderId="13" applyFill="0">
      <alignment/>
      <protection/>
    </xf>
    <xf numFmtId="0" fontId="35" fillId="0" borderId="14" applyNumberFormat="0" applyFill="0" applyAlignment="0" applyProtection="0"/>
    <xf numFmtId="0" fontId="36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7" fontId="41" fillId="23" borderId="0" xfId="74" applyNumberFormat="1" applyFont="1" applyAlignment="1">
      <alignment horizontal="centerContinuous" vertical="center"/>
      <protection/>
    </xf>
    <xf numFmtId="1" fontId="16" fillId="23" borderId="0" xfId="74" applyNumberFormat="1" applyFont="1" applyAlignment="1">
      <alignment horizontal="centerContinuous" vertical="top"/>
      <protection/>
    </xf>
    <xf numFmtId="0" fontId="16" fillId="23" borderId="0" xfId="74" applyNumberFormat="1" applyFont="1" applyAlignment="1">
      <alignment horizontal="centerContinuous" vertical="center"/>
      <protection/>
    </xf>
    <xf numFmtId="0" fontId="15" fillId="23" borderId="0" xfId="74" applyNumberFormat="1">
      <alignment/>
      <protection/>
    </xf>
    <xf numFmtId="7" fontId="42" fillId="23" borderId="0" xfId="74" applyNumberFormat="1" applyFont="1" applyAlignment="1">
      <alignment horizontal="centerContinuous" vertical="center"/>
      <protection/>
    </xf>
    <xf numFmtId="0" fontId="15" fillId="23" borderId="0" xfId="74" applyNumberFormat="1" applyAlignment="1">
      <alignment horizontal="centerContinuous" vertical="center"/>
      <protection/>
    </xf>
    <xf numFmtId="7" fontId="15" fillId="23" borderId="0" xfId="74" applyNumberFormat="1" applyAlignment="1">
      <alignment horizontal="right"/>
      <protection/>
    </xf>
    <xf numFmtId="0" fontId="15" fillId="23" borderId="0" xfId="74" applyNumberFormat="1" applyAlignment="1">
      <alignment vertical="top"/>
      <protection/>
    </xf>
    <xf numFmtId="0" fontId="15" fillId="23" borderId="0" xfId="74" applyNumberFormat="1" applyAlignment="1">
      <alignment/>
      <protection/>
    </xf>
    <xf numFmtId="2" fontId="15" fillId="23" borderId="0" xfId="74" applyNumberFormat="1" applyAlignment="1">
      <alignment horizontal="centerContinuous"/>
      <protection/>
    </xf>
    <xf numFmtId="7" fontId="15" fillId="23" borderId="15" xfId="74" applyNumberFormat="1" applyBorder="1" applyAlignment="1">
      <alignment horizontal="center"/>
      <protection/>
    </xf>
    <xf numFmtId="0" fontId="15" fillId="23" borderId="15" xfId="74" applyNumberFormat="1" applyBorder="1" applyAlignment="1">
      <alignment horizontal="center" vertical="top"/>
      <protection/>
    </xf>
    <xf numFmtId="0" fontId="15" fillId="23" borderId="16" xfId="74" applyNumberFormat="1" applyBorder="1" applyAlignment="1">
      <alignment horizontal="center"/>
      <protection/>
    </xf>
    <xf numFmtId="0" fontId="15" fillId="23" borderId="15" xfId="74" applyNumberFormat="1" applyBorder="1" applyAlignment="1">
      <alignment horizontal="center"/>
      <protection/>
    </xf>
    <xf numFmtId="0" fontId="15" fillId="23" borderId="17" xfId="74" applyNumberFormat="1" applyBorder="1" applyAlignment="1">
      <alignment horizontal="center"/>
      <protection/>
    </xf>
    <xf numFmtId="7" fontId="15" fillId="23" borderId="18" xfId="74" applyNumberFormat="1" applyBorder="1" applyAlignment="1">
      <alignment horizontal="right"/>
      <protection/>
    </xf>
    <xf numFmtId="0" fontId="15" fillId="23" borderId="19" xfId="74" applyNumberFormat="1" applyBorder="1" applyAlignment="1">
      <alignment vertical="top"/>
      <protection/>
    </xf>
    <xf numFmtId="0" fontId="15" fillId="23" borderId="20" xfId="74" applyNumberFormat="1" applyBorder="1">
      <alignment/>
      <protection/>
    </xf>
    <xf numFmtId="0" fontId="15" fillId="23" borderId="19" xfId="74" applyNumberFormat="1" applyBorder="1" applyAlignment="1">
      <alignment horizontal="center"/>
      <protection/>
    </xf>
    <xf numFmtId="0" fontId="15" fillId="23" borderId="21" xfId="74" applyNumberFormat="1" applyBorder="1">
      <alignment/>
      <protection/>
    </xf>
    <xf numFmtId="0" fontId="15" fillId="23" borderId="21" xfId="74" applyNumberFormat="1" applyBorder="1" applyAlignment="1">
      <alignment horizontal="center"/>
      <protection/>
    </xf>
    <xf numFmtId="0" fontId="15" fillId="23" borderId="21" xfId="74" applyNumberFormat="1" applyBorder="1" applyAlignment="1">
      <alignment horizontal="right"/>
      <protection/>
    </xf>
    <xf numFmtId="7" fontId="15" fillId="23" borderId="22" xfId="74" applyNumberFormat="1" applyBorder="1" applyAlignment="1">
      <alignment horizontal="right" vertical="center"/>
      <protection/>
    </xf>
    <xf numFmtId="0" fontId="39" fillId="23" borderId="23" xfId="74" applyNumberFormat="1" applyFont="1" applyBorder="1" applyAlignment="1">
      <alignment horizontal="center" vertical="center"/>
      <protection/>
    </xf>
    <xf numFmtId="7" fontId="15" fillId="23" borderId="23" xfId="74" applyNumberFormat="1" applyBorder="1" applyAlignment="1">
      <alignment horizontal="right" vertical="center"/>
      <protection/>
    </xf>
    <xf numFmtId="0" fontId="15" fillId="23" borderId="0" xfId="74" applyNumberFormat="1" applyAlignment="1">
      <alignment vertical="center"/>
      <protection/>
    </xf>
    <xf numFmtId="7" fontId="15" fillId="23" borderId="22" xfId="74" applyNumberFormat="1" applyBorder="1" applyAlignment="1">
      <alignment horizontal="right"/>
      <protection/>
    </xf>
    <xf numFmtId="0" fontId="39" fillId="23" borderId="23" xfId="74" applyNumberFormat="1" applyFont="1" applyBorder="1" applyAlignment="1">
      <alignment vertical="top"/>
      <protection/>
    </xf>
    <xf numFmtId="173" fontId="39" fillId="25" borderId="23" xfId="74" applyNumberFormat="1" applyFont="1" applyFill="1" applyBorder="1" applyAlignment="1" applyProtection="1">
      <alignment horizontal="left" vertical="center"/>
      <protection/>
    </xf>
    <xf numFmtId="1" fontId="15" fillId="23" borderId="22" xfId="74" applyNumberFormat="1" applyBorder="1" applyAlignment="1">
      <alignment horizontal="center" vertical="top"/>
      <protection/>
    </xf>
    <xf numFmtId="0" fontId="15" fillId="23" borderId="22" xfId="74" applyNumberFormat="1" applyBorder="1" applyAlignment="1">
      <alignment horizontal="center" vertical="top"/>
      <protection/>
    </xf>
    <xf numFmtId="7" fontId="15" fillId="23" borderId="23" xfId="74" applyNumberFormat="1" applyBorder="1" applyAlignment="1">
      <alignment horizontal="right"/>
      <protection/>
    </xf>
    <xf numFmtId="4" fontId="37" fillId="0" borderId="1" xfId="74" applyNumberFormat="1" applyFont="1" applyFill="1" applyBorder="1" applyAlignment="1" applyProtection="1">
      <alignment horizontal="center" vertical="top" wrapText="1"/>
      <protection/>
    </xf>
    <xf numFmtId="185" fontId="37" fillId="0" borderId="1" xfId="74" applyNumberFormat="1" applyFont="1" applyFill="1" applyBorder="1" applyAlignment="1" applyProtection="1">
      <alignment horizontal="left" vertical="top" wrapText="1"/>
      <protection/>
    </xf>
    <xf numFmtId="173" fontId="37" fillId="0" borderId="1" xfId="74" applyNumberFormat="1" applyFont="1" applyFill="1" applyBorder="1" applyAlignment="1" applyProtection="1">
      <alignment horizontal="left" vertical="top" wrapText="1"/>
      <protection/>
    </xf>
    <xf numFmtId="173" fontId="37" fillId="0" borderId="1" xfId="74" applyNumberFormat="1" applyFont="1" applyFill="1" applyBorder="1" applyAlignment="1" applyProtection="1">
      <alignment horizontal="center" vertical="top" wrapText="1"/>
      <protection/>
    </xf>
    <xf numFmtId="0" fontId="37" fillId="0" borderId="1" xfId="74" applyNumberFormat="1" applyFont="1" applyFill="1" applyBorder="1" applyAlignment="1" applyProtection="1">
      <alignment horizontal="center" vertical="top" wrapText="1"/>
      <protection/>
    </xf>
    <xf numFmtId="1" fontId="37" fillId="0" borderId="1" xfId="74" applyNumberFormat="1" applyFont="1" applyFill="1" applyBorder="1" applyAlignment="1" applyProtection="1">
      <alignment horizontal="right" vertical="top"/>
      <protection/>
    </xf>
    <xf numFmtId="191" fontId="37" fillId="0" borderId="1" xfId="74" applyNumberFormat="1" applyFont="1" applyFill="1" applyBorder="1" applyAlignment="1" applyProtection="1">
      <alignment vertical="top"/>
      <protection locked="0"/>
    </xf>
    <xf numFmtId="191" fontId="37" fillId="0" borderId="1" xfId="74" applyNumberFormat="1" applyFont="1" applyFill="1" applyBorder="1" applyAlignment="1" applyProtection="1">
      <alignment vertical="top"/>
      <protection/>
    </xf>
    <xf numFmtId="0" fontId="38" fillId="0" borderId="0" xfId="74" applyFont="1" applyFill="1" applyAlignment="1" applyProtection="1">
      <alignment horizontal="center" vertical="top"/>
      <protection/>
    </xf>
    <xf numFmtId="0" fontId="38" fillId="0" borderId="0" xfId="74" applyFont="1" applyFill="1">
      <alignment/>
      <protection/>
    </xf>
    <xf numFmtId="187" fontId="37" fillId="0" borderId="1" xfId="74" applyNumberFormat="1" applyFont="1" applyFill="1" applyBorder="1" applyAlignment="1" applyProtection="1">
      <alignment horizontal="center" vertical="top"/>
      <protection/>
    </xf>
    <xf numFmtId="0" fontId="38" fillId="0" borderId="0" xfId="74" applyFont="1" applyFill="1" applyAlignment="1">
      <alignment/>
      <protection/>
    </xf>
    <xf numFmtId="0" fontId="37" fillId="0" borderId="1" xfId="74" applyNumberFormat="1" applyFont="1" applyFill="1" applyBorder="1" applyAlignment="1" applyProtection="1">
      <alignment vertical="center"/>
      <protection/>
    </xf>
    <xf numFmtId="185" fontId="37" fillId="0" borderId="1" xfId="74" applyNumberFormat="1" applyFont="1" applyFill="1" applyBorder="1" applyAlignment="1" applyProtection="1">
      <alignment horizontal="center" vertical="top" wrapText="1"/>
      <protection/>
    </xf>
    <xf numFmtId="0" fontId="38" fillId="26" borderId="0" xfId="74" applyFont="1" applyFill="1" applyAlignment="1" applyProtection="1">
      <alignment horizontal="center" vertical="top"/>
      <protection/>
    </xf>
    <xf numFmtId="0" fontId="38" fillId="26" borderId="0" xfId="74" applyFont="1" applyFill="1" applyAlignment="1">
      <alignment/>
      <protection/>
    </xf>
    <xf numFmtId="173" fontId="39" fillId="25" borderId="23" xfId="74" applyNumberFormat="1" applyFont="1" applyFill="1" applyBorder="1" applyAlignment="1" applyProtection="1">
      <alignment horizontal="left" vertical="center" wrapText="1"/>
      <protection/>
    </xf>
    <xf numFmtId="1" fontId="15" fillId="23" borderId="22" xfId="74" applyNumberFormat="1" applyBorder="1" applyAlignment="1">
      <alignment vertical="top"/>
      <protection/>
    </xf>
    <xf numFmtId="4" fontId="37" fillId="0" borderId="1" xfId="74" applyNumberFormat="1" applyFont="1" applyFill="1" applyBorder="1" applyAlignment="1" applyProtection="1">
      <alignment horizontal="center" vertical="top"/>
      <protection/>
    </xf>
    <xf numFmtId="185" fontId="37" fillId="0" borderId="1" xfId="74" applyNumberFormat="1" applyFont="1" applyFill="1" applyBorder="1" applyAlignment="1" applyProtection="1">
      <alignment horizontal="right" vertical="top" wrapText="1"/>
      <protection/>
    </xf>
    <xf numFmtId="1" fontId="37" fillId="0" borderId="1" xfId="74" applyNumberFormat="1" applyFont="1" applyFill="1" applyBorder="1" applyAlignment="1" applyProtection="1">
      <alignment horizontal="right" vertical="top" wrapText="1"/>
      <protection/>
    </xf>
    <xf numFmtId="0" fontId="15" fillId="23" borderId="23" xfId="74" applyNumberFormat="1" applyBorder="1" applyAlignment="1">
      <alignment horizontal="center" vertical="top"/>
      <protection/>
    </xf>
    <xf numFmtId="191" fontId="37" fillId="0" borderId="1" xfId="74" applyNumberFormat="1" applyFont="1" applyFill="1" applyBorder="1" applyAlignment="1" applyProtection="1">
      <alignment vertical="top" wrapText="1"/>
      <protection/>
    </xf>
    <xf numFmtId="0" fontId="15" fillId="23" borderId="22" xfId="74" applyNumberFormat="1" applyBorder="1" applyAlignment="1">
      <alignment vertical="top"/>
      <protection/>
    </xf>
    <xf numFmtId="191" fontId="37" fillId="25" borderId="0" xfId="74" applyNumberFormat="1" applyFont="1" applyFill="1" applyBorder="1" applyAlignment="1" applyProtection="1">
      <alignment vertical="top"/>
      <protection/>
    </xf>
    <xf numFmtId="1" fontId="37" fillId="25" borderId="0" xfId="74" applyNumberFormat="1" applyFont="1" applyFill="1" applyBorder="1" applyAlignment="1" applyProtection="1">
      <alignment vertical="top"/>
      <protection/>
    </xf>
    <xf numFmtId="0" fontId="40" fillId="23" borderId="0" xfId="74" applyFont="1" applyBorder="1" applyAlignment="1" applyProtection="1">
      <alignment vertical="top" wrapText="1"/>
      <protection/>
    </xf>
    <xf numFmtId="0" fontId="38" fillId="23" borderId="0" xfId="74" applyFont="1">
      <alignment/>
      <protection/>
    </xf>
    <xf numFmtId="173" fontId="37" fillId="0" borderId="1" xfId="74" applyNumberFormat="1" applyFont="1" applyFill="1" applyBorder="1" applyAlignment="1" applyProtection="1">
      <alignment vertical="top" wrapText="1"/>
      <protection/>
    </xf>
    <xf numFmtId="0" fontId="38" fillId="0" borderId="0" xfId="74" applyFont="1" applyFill="1" applyAlignment="1">
      <alignment vertical="top"/>
      <protection/>
    </xf>
    <xf numFmtId="4" fontId="15" fillId="0" borderId="1" xfId="74" applyNumberFormat="1" applyFont="1" applyFill="1" applyBorder="1" applyAlignment="1" applyProtection="1">
      <alignment horizontal="center" vertical="top" wrapText="1"/>
      <protection/>
    </xf>
    <xf numFmtId="185" fontId="15" fillId="0" borderId="1" xfId="74" applyNumberFormat="1" applyFont="1" applyFill="1" applyBorder="1" applyAlignment="1" applyProtection="1">
      <alignment horizontal="left" vertical="top" wrapText="1"/>
      <protection/>
    </xf>
    <xf numFmtId="173" fontId="15" fillId="0" borderId="1" xfId="74" applyNumberFormat="1" applyFont="1" applyFill="1" applyBorder="1" applyAlignment="1" applyProtection="1">
      <alignment horizontal="left" vertical="top" wrapText="1"/>
      <protection/>
    </xf>
    <xf numFmtId="173" fontId="15" fillId="0" borderId="1" xfId="74" applyNumberFormat="1" applyFont="1" applyFill="1" applyBorder="1" applyAlignment="1" applyProtection="1">
      <alignment horizontal="center" vertical="top" wrapText="1"/>
      <protection/>
    </xf>
    <xf numFmtId="0" fontId="15" fillId="0" borderId="1" xfId="74" applyNumberFormat="1" applyFont="1" applyFill="1" applyBorder="1" applyAlignment="1" applyProtection="1">
      <alignment horizontal="center" vertical="top" wrapText="1"/>
      <protection/>
    </xf>
    <xf numFmtId="1" fontId="15" fillId="0" borderId="1" xfId="74" applyNumberFormat="1" applyFont="1" applyFill="1" applyBorder="1" applyAlignment="1" applyProtection="1">
      <alignment horizontal="right" vertical="top" wrapText="1"/>
      <protection/>
    </xf>
    <xf numFmtId="0" fontId="15" fillId="0" borderId="1" xfId="74" applyNumberFormat="1" applyFont="1" applyFill="1" applyBorder="1" applyAlignment="1" applyProtection="1">
      <alignment vertical="center"/>
      <protection/>
    </xf>
    <xf numFmtId="191" fontId="15" fillId="0" borderId="24" xfId="74" applyNumberFormat="1" applyFont="1" applyFill="1" applyBorder="1" applyAlignment="1" applyProtection="1">
      <alignment vertical="top" wrapText="1"/>
      <protection/>
    </xf>
    <xf numFmtId="0" fontId="15" fillId="0" borderId="0" xfId="74" applyFill="1" applyBorder="1" applyProtection="1">
      <alignment/>
      <protection/>
    </xf>
    <xf numFmtId="185" fontId="15" fillId="0" borderId="1" xfId="74" applyNumberFormat="1" applyFont="1" applyFill="1" applyBorder="1" applyAlignment="1" applyProtection="1">
      <alignment horizontal="center" vertical="top" wrapText="1"/>
      <protection/>
    </xf>
    <xf numFmtId="196" fontId="15" fillId="0" borderId="1" xfId="74" applyNumberFormat="1" applyFont="1" applyFill="1" applyBorder="1" applyAlignment="1" applyProtection="1">
      <alignment horizontal="right" vertical="top" wrapText="1"/>
      <protection/>
    </xf>
    <xf numFmtId="191" fontId="15" fillId="0" borderId="1" xfId="74" applyNumberFormat="1" applyFont="1" applyFill="1" applyBorder="1" applyAlignment="1" applyProtection="1">
      <alignment vertical="top"/>
      <protection locked="0"/>
    </xf>
    <xf numFmtId="0" fontId="15" fillId="23" borderId="23" xfId="74" applyNumberFormat="1" applyBorder="1" applyAlignment="1">
      <alignment vertical="top"/>
      <protection/>
    </xf>
    <xf numFmtId="1" fontId="37" fillId="0" borderId="25" xfId="74" applyNumberFormat="1" applyFont="1" applyFill="1" applyBorder="1" applyAlignment="1" applyProtection="1">
      <alignment horizontal="right" vertical="top" wrapText="1"/>
      <protection/>
    </xf>
    <xf numFmtId="7" fontId="15" fillId="23" borderId="26" xfId="74" applyNumberFormat="1" applyBorder="1" applyAlignment="1">
      <alignment horizontal="right"/>
      <protection/>
    </xf>
    <xf numFmtId="0" fontId="39" fillId="23" borderId="26" xfId="74" applyNumberFormat="1" applyFont="1" applyBorder="1" applyAlignment="1">
      <alignment horizontal="center" vertical="center"/>
      <protection/>
    </xf>
    <xf numFmtId="7" fontId="15" fillId="23" borderId="27" xfId="74" applyNumberFormat="1" applyBorder="1" applyAlignment="1">
      <alignment horizontal="right"/>
      <protection/>
    </xf>
    <xf numFmtId="0" fontId="15" fillId="23" borderId="28" xfId="74" applyNumberFormat="1" applyBorder="1" applyAlignment="1">
      <alignment vertical="top"/>
      <protection/>
    </xf>
    <xf numFmtId="0" fontId="15" fillId="23" borderId="13" xfId="74" applyNumberFormat="1" applyBorder="1">
      <alignment/>
      <protection/>
    </xf>
    <xf numFmtId="0" fontId="15" fillId="23" borderId="13" xfId="74" applyNumberFormat="1" applyBorder="1" applyAlignment="1">
      <alignment horizontal="center"/>
      <protection/>
    </xf>
    <xf numFmtId="0" fontId="15" fillId="23" borderId="29" xfId="74" applyNumberFormat="1" applyBorder="1" applyAlignment="1">
      <alignment horizontal="right"/>
      <protection/>
    </xf>
    <xf numFmtId="0" fontId="15" fillId="23" borderId="0" xfId="74" applyNumberFormat="1" applyAlignment="1">
      <alignment horizontal="right"/>
      <protection/>
    </xf>
    <xf numFmtId="0" fontId="15" fillId="23" borderId="0" xfId="74" applyNumberFormat="1" applyAlignment="1">
      <alignment horizontal="center"/>
      <protection/>
    </xf>
    <xf numFmtId="7" fontId="41" fillId="0" borderId="0" xfId="74" applyNumberFormat="1" applyFont="1" applyFill="1" applyAlignment="1">
      <alignment horizontal="centerContinuous" vertical="center"/>
      <protection/>
    </xf>
    <xf numFmtId="7" fontId="42" fillId="0" borderId="0" xfId="74" applyNumberFormat="1" applyFont="1" applyFill="1" applyAlignment="1">
      <alignment horizontal="centerContinuous" vertical="center"/>
      <protection/>
    </xf>
    <xf numFmtId="7" fontId="15" fillId="0" borderId="0" xfId="74" applyNumberFormat="1" applyFill="1" applyAlignment="1">
      <alignment horizontal="centerContinuous" vertical="center"/>
      <protection/>
    </xf>
    <xf numFmtId="7" fontId="15" fillId="0" borderId="17" xfId="74" applyNumberFormat="1" applyFill="1" applyBorder="1" applyAlignment="1">
      <alignment horizontal="right"/>
      <protection/>
    </xf>
    <xf numFmtId="7" fontId="15" fillId="0" borderId="21" xfId="74" applyNumberFormat="1" applyFill="1" applyBorder="1" applyAlignment="1">
      <alignment horizontal="right"/>
      <protection/>
    </xf>
    <xf numFmtId="7" fontId="15" fillId="0" borderId="22" xfId="74" applyNumberFormat="1" applyFill="1" applyBorder="1" applyAlignment="1">
      <alignment horizontal="right" vertical="center"/>
      <protection/>
    </xf>
    <xf numFmtId="7" fontId="15" fillId="0" borderId="22" xfId="74" applyNumberFormat="1" applyFill="1" applyBorder="1" applyAlignment="1">
      <alignment horizontal="right"/>
      <protection/>
    </xf>
    <xf numFmtId="7" fontId="15" fillId="0" borderId="26" xfId="74" applyNumberFormat="1" applyFill="1" applyBorder="1" applyAlignment="1">
      <alignment horizontal="right"/>
      <protection/>
    </xf>
    <xf numFmtId="7" fontId="15" fillId="0" borderId="13" xfId="74" applyNumberFormat="1" applyFill="1" applyBorder="1" applyAlignment="1">
      <alignment horizontal="right"/>
      <protection/>
    </xf>
    <xf numFmtId="0" fontId="15" fillId="0" borderId="0" xfId="74" applyNumberFormat="1" applyFill="1" applyAlignment="1">
      <alignment horizontal="right"/>
      <protection/>
    </xf>
    <xf numFmtId="1" fontId="15" fillId="23" borderId="0" xfId="74" applyNumberFormat="1" applyFont="1" applyAlignment="1">
      <alignment horizontal="centerContinuous" vertical="top"/>
      <protection/>
    </xf>
    <xf numFmtId="4" fontId="37" fillId="0" borderId="1" xfId="0" applyNumberFormat="1" applyFont="1" applyFill="1" applyBorder="1" applyAlignment="1" applyProtection="1">
      <alignment horizontal="center" vertical="top"/>
      <protection/>
    </xf>
    <xf numFmtId="185" fontId="37" fillId="0" borderId="1" xfId="0" applyNumberFormat="1" applyFont="1" applyFill="1" applyBorder="1" applyAlignment="1" applyProtection="1">
      <alignment horizontal="center" vertical="top" wrapText="1"/>
      <protection/>
    </xf>
    <xf numFmtId="173" fontId="37" fillId="0" borderId="1" xfId="0" applyNumberFormat="1" applyFont="1" applyFill="1" applyBorder="1" applyAlignment="1" applyProtection="1">
      <alignment horizontal="left" vertical="top" wrapText="1"/>
      <protection/>
    </xf>
    <xf numFmtId="173" fontId="37" fillId="0" borderId="1" xfId="0" applyNumberFormat="1" applyFont="1" applyFill="1" applyBorder="1" applyAlignment="1" applyProtection="1">
      <alignment horizontal="center" vertical="top" wrapText="1"/>
      <protection/>
    </xf>
    <xf numFmtId="0" fontId="37" fillId="0" borderId="1" xfId="0" applyNumberFormat="1" applyFont="1" applyFill="1" applyBorder="1" applyAlignment="1" applyProtection="1">
      <alignment horizontal="center" vertical="top" wrapText="1"/>
      <protection/>
    </xf>
    <xf numFmtId="1" fontId="37" fillId="0" borderId="1" xfId="0" applyNumberFormat="1" applyFont="1" applyFill="1" applyBorder="1" applyAlignment="1" applyProtection="1">
      <alignment horizontal="right" vertical="top"/>
      <protection/>
    </xf>
    <xf numFmtId="191" fontId="37" fillId="0" borderId="1" xfId="0" applyNumberFormat="1" applyFont="1" applyFill="1" applyBorder="1" applyAlignment="1" applyProtection="1">
      <alignment vertical="top"/>
      <protection locked="0"/>
    </xf>
    <xf numFmtId="191" fontId="37" fillId="0" borderId="1" xfId="0" applyNumberFormat="1" applyFont="1" applyFill="1" applyBorder="1" applyAlignment="1" applyProtection="1">
      <alignment vertical="top"/>
      <protection/>
    </xf>
    <xf numFmtId="0" fontId="38" fillId="0" borderId="0" xfId="0" applyFont="1" applyFill="1" applyAlignment="1" applyProtection="1">
      <alignment horizontal="center" vertical="top"/>
      <protection/>
    </xf>
    <xf numFmtId="0" fontId="38" fillId="0" borderId="0" xfId="0" applyFont="1" applyFill="1" applyAlignment="1">
      <alignment/>
    </xf>
    <xf numFmtId="185" fontId="37" fillId="0" borderId="1" xfId="0" applyNumberFormat="1" applyFont="1" applyFill="1" applyBorder="1" applyAlignment="1" applyProtection="1">
      <alignment horizontal="left" vertical="top" wrapText="1"/>
      <protection/>
    </xf>
    <xf numFmtId="0" fontId="37" fillId="0" borderId="1" xfId="0" applyNumberFormat="1" applyFont="1" applyFill="1" applyBorder="1" applyAlignment="1" applyProtection="1">
      <alignment vertical="center"/>
      <protection/>
    </xf>
    <xf numFmtId="0" fontId="38" fillId="0" borderId="0" xfId="0" applyFont="1" applyFill="1" applyAlignment="1">
      <alignment/>
    </xf>
    <xf numFmtId="4" fontId="37" fillId="0" borderId="1" xfId="0" applyNumberFormat="1" applyFont="1" applyFill="1" applyBorder="1" applyAlignment="1" applyProtection="1">
      <alignment horizontal="center" vertical="top" wrapText="1"/>
      <protection/>
    </xf>
    <xf numFmtId="1" fontId="37" fillId="0" borderId="1" xfId="0" applyNumberFormat="1" applyFont="1" applyFill="1" applyBorder="1" applyAlignment="1" applyProtection="1">
      <alignment horizontal="right" vertical="top" wrapText="1"/>
      <protection/>
    </xf>
    <xf numFmtId="0" fontId="40" fillId="0" borderId="0" xfId="0" applyFont="1" applyFill="1" applyAlignment="1" applyProtection="1">
      <alignment horizontal="center" vertical="top"/>
      <protection/>
    </xf>
    <xf numFmtId="0" fontId="40" fillId="0" borderId="0" xfId="0" applyFont="1" applyFill="1" applyAlignment="1">
      <alignment/>
    </xf>
    <xf numFmtId="191" fontId="37" fillId="0" borderId="2" xfId="74" applyNumberFormat="1" applyFont="1" applyFill="1" applyBorder="1" applyAlignment="1" applyProtection="1">
      <alignment vertical="top"/>
      <protection/>
    </xf>
    <xf numFmtId="4" fontId="37" fillId="0" borderId="30" xfId="74" applyNumberFormat="1" applyFont="1" applyFill="1" applyBorder="1" applyAlignment="1" applyProtection="1">
      <alignment horizontal="center" vertical="top"/>
      <protection/>
    </xf>
    <xf numFmtId="0" fontId="38" fillId="0" borderId="30" xfId="74" applyFont="1" applyFill="1" applyBorder="1" applyAlignment="1" applyProtection="1">
      <alignment horizontal="center" vertical="top"/>
      <protection/>
    </xf>
    <xf numFmtId="185" fontId="37" fillId="0" borderId="28" xfId="74" applyNumberFormat="1" applyFont="1" applyFill="1" applyBorder="1" applyAlignment="1" applyProtection="1">
      <alignment horizontal="right" vertical="top" wrapText="1"/>
      <protection/>
    </xf>
    <xf numFmtId="173" fontId="37" fillId="0" borderId="28" xfId="74" applyNumberFormat="1" applyFont="1" applyFill="1" applyBorder="1" applyAlignment="1" applyProtection="1">
      <alignment horizontal="left" vertical="top" wrapText="1"/>
      <protection/>
    </xf>
    <xf numFmtId="173" fontId="37" fillId="0" borderId="28" xfId="74" applyNumberFormat="1" applyFont="1" applyFill="1" applyBorder="1" applyAlignment="1" applyProtection="1">
      <alignment horizontal="center" vertical="top" wrapText="1"/>
      <protection/>
    </xf>
    <xf numFmtId="0" fontId="37" fillId="0" borderId="28" xfId="74" applyNumberFormat="1" applyFont="1" applyFill="1" applyBorder="1" applyAlignment="1" applyProtection="1">
      <alignment horizontal="center" vertical="top" wrapText="1"/>
      <protection/>
    </xf>
    <xf numFmtId="1" fontId="37" fillId="0" borderId="28" xfId="74" applyNumberFormat="1" applyFont="1" applyFill="1" applyBorder="1" applyAlignment="1" applyProtection="1">
      <alignment horizontal="right" vertical="top"/>
      <protection/>
    </xf>
    <xf numFmtId="191" fontId="37" fillId="0" borderId="28" xfId="74" applyNumberFormat="1" applyFont="1" applyFill="1" applyBorder="1" applyAlignment="1" applyProtection="1">
      <alignment vertical="top"/>
      <protection locked="0"/>
    </xf>
    <xf numFmtId="4" fontId="37" fillId="0" borderId="30" xfId="0" applyNumberFormat="1" applyFont="1" applyFill="1" applyBorder="1" applyAlignment="1" applyProtection="1">
      <alignment horizontal="center" vertical="top"/>
      <protection/>
    </xf>
    <xf numFmtId="185" fontId="37" fillId="0" borderId="28" xfId="0" applyNumberFormat="1" applyFont="1" applyFill="1" applyBorder="1" applyAlignment="1" applyProtection="1">
      <alignment horizontal="center" vertical="top" wrapText="1"/>
      <protection/>
    </xf>
    <xf numFmtId="173" fontId="37" fillId="0" borderId="28" xfId="0" applyNumberFormat="1" applyFont="1" applyFill="1" applyBorder="1" applyAlignment="1" applyProtection="1">
      <alignment horizontal="left" vertical="top" wrapText="1"/>
      <protection/>
    </xf>
    <xf numFmtId="173" fontId="37" fillId="0" borderId="28" xfId="0" applyNumberFormat="1" applyFont="1" applyFill="1" applyBorder="1" applyAlignment="1" applyProtection="1">
      <alignment horizontal="center" vertical="top" wrapText="1"/>
      <protection/>
    </xf>
    <xf numFmtId="0" fontId="37" fillId="0" borderId="28" xfId="0" applyNumberFormat="1" applyFont="1" applyFill="1" applyBorder="1" applyAlignment="1" applyProtection="1">
      <alignment horizontal="center" vertical="top" wrapText="1"/>
      <protection/>
    </xf>
    <xf numFmtId="1" fontId="37" fillId="0" borderId="28" xfId="0" applyNumberFormat="1" applyFont="1" applyFill="1" applyBorder="1" applyAlignment="1" applyProtection="1">
      <alignment horizontal="right" vertical="top"/>
      <protection/>
    </xf>
    <xf numFmtId="191" fontId="37" fillId="0" borderId="28" xfId="0" applyNumberFormat="1" applyFont="1" applyFill="1" applyBorder="1" applyAlignment="1" applyProtection="1">
      <alignment vertical="top"/>
      <protection locked="0"/>
    </xf>
    <xf numFmtId="191" fontId="37" fillId="0" borderId="2" xfId="0" applyNumberFormat="1" applyFont="1" applyFill="1" applyBorder="1" applyAlignment="1" applyProtection="1">
      <alignment vertical="top"/>
      <protection/>
    </xf>
    <xf numFmtId="4" fontId="37" fillId="0" borderId="30" xfId="74" applyNumberFormat="1" applyFont="1" applyFill="1" applyBorder="1" applyAlignment="1" applyProtection="1">
      <alignment horizontal="center" vertical="top" wrapText="1"/>
      <protection/>
    </xf>
    <xf numFmtId="173" fontId="37" fillId="0" borderId="1" xfId="0" applyNumberFormat="1" applyFont="1" applyFill="1" applyBorder="1" applyAlignment="1" applyProtection="1">
      <alignment vertical="top" wrapText="1"/>
      <protection/>
    </xf>
    <xf numFmtId="191" fontId="37" fillId="0" borderId="1" xfId="0" applyNumberFormat="1" applyFont="1" applyFill="1" applyBorder="1" applyAlignment="1" applyProtection="1">
      <alignment vertical="top" wrapText="1"/>
      <protection/>
    </xf>
    <xf numFmtId="0" fontId="38" fillId="0" borderId="0" xfId="0" applyFont="1" applyFill="1" applyAlignment="1">
      <alignment vertical="top"/>
    </xf>
    <xf numFmtId="185" fontId="37" fillId="0" borderId="1" xfId="0" applyNumberFormat="1" applyFont="1" applyFill="1" applyBorder="1" applyAlignment="1" applyProtection="1">
      <alignment horizontal="right" vertical="top" wrapText="1"/>
      <protection/>
    </xf>
    <xf numFmtId="1" fontId="43" fillId="23" borderId="31" xfId="74" applyNumberFormat="1" applyFont="1" applyBorder="1" applyAlignment="1">
      <alignment horizontal="left" vertical="center" wrapText="1"/>
      <protection/>
    </xf>
    <xf numFmtId="0" fontId="15" fillId="23" borderId="32" xfId="74" applyNumberFormat="1" applyBorder="1" applyAlignment="1">
      <alignment vertical="center" wrapText="1"/>
      <protection/>
    </xf>
    <xf numFmtId="0" fontId="15" fillId="23" borderId="33" xfId="74" applyNumberFormat="1" applyBorder="1" applyAlignment="1">
      <alignment vertical="center" wrapText="1"/>
      <protection/>
    </xf>
    <xf numFmtId="1" fontId="43" fillId="23" borderId="34" xfId="74" applyNumberFormat="1" applyFont="1" applyBorder="1" applyAlignment="1">
      <alignment horizontal="left" vertical="center" wrapText="1"/>
      <protection/>
    </xf>
    <xf numFmtId="0" fontId="15" fillId="23" borderId="35" xfId="74" applyNumberFormat="1" applyBorder="1" applyAlignment="1">
      <alignment vertical="center" wrapText="1"/>
      <protection/>
    </xf>
    <xf numFmtId="0" fontId="15" fillId="23" borderId="36" xfId="74" applyNumberFormat="1" applyBorder="1" applyAlignment="1">
      <alignment vertical="center" wrapText="1"/>
      <protection/>
    </xf>
    <xf numFmtId="0" fontId="15" fillId="23" borderId="37" xfId="74" applyNumberFormat="1" applyBorder="1" applyAlignment="1">
      <alignment/>
      <protection/>
    </xf>
    <xf numFmtId="0" fontId="15" fillId="23" borderId="38" xfId="74" applyNumberFormat="1" applyBorder="1" applyAlignment="1">
      <alignment/>
      <protection/>
    </xf>
    <xf numFmtId="7" fontId="15" fillId="23" borderId="39" xfId="74" applyNumberFormat="1" applyBorder="1" applyAlignment="1">
      <alignment horizontal="center"/>
      <protection/>
    </xf>
    <xf numFmtId="0" fontId="15" fillId="23" borderId="40" xfId="74" applyNumberFormat="1" applyBorder="1" applyAlignment="1">
      <alignment/>
      <protection/>
    </xf>
    <xf numFmtId="185" fontId="37" fillId="0" borderId="30" xfId="74" applyNumberFormat="1" applyFont="1" applyFill="1" applyBorder="1" applyAlignment="1" applyProtection="1">
      <alignment horizontal="left" vertical="top" wrapText="1"/>
      <protection/>
    </xf>
    <xf numFmtId="173" fontId="37" fillId="0" borderId="30" xfId="74" applyNumberFormat="1" applyFont="1" applyFill="1" applyBorder="1" applyAlignment="1" applyProtection="1">
      <alignment horizontal="left" vertical="top" wrapText="1"/>
      <protection/>
    </xf>
    <xf numFmtId="173" fontId="37" fillId="0" borderId="30" xfId="74" applyNumberFormat="1" applyFont="1" applyFill="1" applyBorder="1" applyAlignment="1" applyProtection="1">
      <alignment horizontal="center" vertical="top" wrapText="1"/>
      <protection/>
    </xf>
    <xf numFmtId="0" fontId="37" fillId="0" borderId="30" xfId="74" applyNumberFormat="1" applyFont="1" applyFill="1" applyBorder="1" applyAlignment="1" applyProtection="1">
      <alignment horizontal="center" vertical="top" wrapText="1"/>
      <protection/>
    </xf>
    <xf numFmtId="1" fontId="37" fillId="0" borderId="30" xfId="74" applyNumberFormat="1" applyFont="1" applyFill="1" applyBorder="1" applyAlignment="1" applyProtection="1">
      <alignment horizontal="right" vertical="top" wrapText="1"/>
      <protection/>
    </xf>
    <xf numFmtId="191" fontId="37" fillId="0" borderId="30" xfId="74" applyNumberFormat="1" applyFont="1" applyFill="1" applyBorder="1" applyAlignment="1" applyProtection="1">
      <alignment vertical="top"/>
      <protection locked="0"/>
    </xf>
  </cellXfs>
  <cellStyles count="7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gLine" xfId="40"/>
    <cellStyle name="Blank" xfId="41"/>
    <cellStyle name="BLine" xfId="42"/>
    <cellStyle name="C2" xfId="43"/>
    <cellStyle name="C2Sctn" xfId="44"/>
    <cellStyle name="C3" xfId="45"/>
    <cellStyle name="C3Rem" xfId="46"/>
    <cellStyle name="C3Sctn" xfId="47"/>
    <cellStyle name="C4" xfId="48"/>
    <cellStyle name="C5" xfId="49"/>
    <cellStyle name="C6" xfId="50"/>
    <cellStyle name="C7" xfId="51"/>
    <cellStyle name="C7Create" xfId="52"/>
    <cellStyle name="C8" xfId="53"/>
    <cellStyle name="C8Sctn" xfId="54"/>
    <cellStyle name="Calculation" xfId="55"/>
    <cellStyle name="Check Cell" xfId="56"/>
    <cellStyle name="Comma" xfId="57"/>
    <cellStyle name="Comma [0]" xfId="58"/>
    <cellStyle name="Continued" xfId="59"/>
    <cellStyle name="Currency" xfId="60"/>
    <cellStyle name="Currency [0]" xfId="61"/>
    <cellStyle name="Explanatory Text" xfId="62"/>
    <cellStyle name="Followed Hyperlink" xfId="63"/>
    <cellStyle name="Good" xfId="64"/>
    <cellStyle name="Heading 1" xfId="65"/>
    <cellStyle name="Heading 2" xfId="66"/>
    <cellStyle name="Heading 3" xfId="67"/>
    <cellStyle name="Heading 4" xfId="68"/>
    <cellStyle name="Hyperlink" xfId="69"/>
    <cellStyle name="Input" xfId="70"/>
    <cellStyle name="Linked Cell" xfId="71"/>
    <cellStyle name="Neutral" xfId="72"/>
    <cellStyle name="Normal 2" xfId="73"/>
    <cellStyle name="Normal 3" xfId="74"/>
    <cellStyle name="Note" xfId="75"/>
    <cellStyle name="Null" xfId="76"/>
    <cellStyle name="Output" xfId="77"/>
    <cellStyle name="Percent" xfId="78"/>
    <cellStyle name="Regular" xfId="79"/>
    <cellStyle name="Title" xfId="80"/>
    <cellStyle name="TitleA" xfId="81"/>
    <cellStyle name="TitleC" xfId="82"/>
    <cellStyle name="TitleE8" xfId="83"/>
    <cellStyle name="TitleE8x" xfId="84"/>
    <cellStyle name="TitleF" xfId="85"/>
    <cellStyle name="TitleT" xfId="86"/>
    <cellStyle name="TitleYC89" xfId="87"/>
    <cellStyle name="TitleZ" xfId="88"/>
    <cellStyle name="Total" xfId="89"/>
    <cellStyle name="Warning Text" xfId="90"/>
  </cellStyles>
  <dxfs count="149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0"/>
  <sheetViews>
    <sheetView showZeros="0" tabSelected="1" showOutlineSymbols="0" view="pageBreakPreview" zoomScale="70" zoomScaleNormal="75" zoomScaleSheetLayoutView="70" workbookViewId="0" topLeftCell="B85">
      <selection activeCell="G106" sqref="G106"/>
    </sheetView>
  </sheetViews>
  <sheetFormatPr defaultColWidth="12.8515625" defaultRowHeight="12.75"/>
  <cols>
    <col min="1" max="1" width="8.140625" style="84" hidden="1" customWidth="1"/>
    <col min="2" max="2" width="10.7109375" style="8" customWidth="1"/>
    <col min="3" max="3" width="48.28125" style="4" customWidth="1"/>
    <col min="4" max="4" width="16.7109375" style="85" customWidth="1"/>
    <col min="5" max="5" width="8.28125" style="4" customWidth="1"/>
    <col min="6" max="6" width="11.140625" style="4" customWidth="1"/>
    <col min="7" max="7" width="14.421875" style="95" customWidth="1"/>
    <col min="8" max="8" width="20.57421875" style="84" customWidth="1"/>
    <col min="9" max="16384" width="12.8515625" style="4" customWidth="1"/>
  </cols>
  <sheetData>
    <row r="1" spans="1:8" ht="15.75">
      <c r="A1" s="1"/>
      <c r="B1" s="2" t="s">
        <v>311</v>
      </c>
      <c r="C1" s="3"/>
      <c r="D1" s="3"/>
      <c r="E1" s="3"/>
      <c r="F1" s="3"/>
      <c r="G1" s="86"/>
      <c r="H1" s="3"/>
    </row>
    <row r="2" spans="1:8" ht="24.75" customHeight="1">
      <c r="A2" s="5"/>
      <c r="B2" s="96" t="s">
        <v>272</v>
      </c>
      <c r="C2" s="6"/>
      <c r="D2" s="6"/>
      <c r="E2" s="6"/>
      <c r="F2" s="6"/>
      <c r="G2" s="87"/>
      <c r="H2" s="6"/>
    </row>
    <row r="3" spans="1:8" ht="15">
      <c r="A3" s="7"/>
      <c r="B3" s="8" t="s">
        <v>239</v>
      </c>
      <c r="C3" s="9"/>
      <c r="D3" s="9"/>
      <c r="E3" s="9"/>
      <c r="F3" s="9"/>
      <c r="G3" s="88"/>
      <c r="H3" s="10"/>
    </row>
    <row r="4" spans="1:8" ht="15">
      <c r="A4" s="11" t="s">
        <v>82</v>
      </c>
      <c r="B4" s="12" t="s">
        <v>62</v>
      </c>
      <c r="C4" s="13" t="s">
        <v>63</v>
      </c>
      <c r="D4" s="14" t="s">
        <v>240</v>
      </c>
      <c r="E4" s="15" t="s">
        <v>64</v>
      </c>
      <c r="F4" s="15" t="s">
        <v>241</v>
      </c>
      <c r="G4" s="89" t="s">
        <v>60</v>
      </c>
      <c r="H4" s="15" t="s">
        <v>65</v>
      </c>
    </row>
    <row r="5" spans="1:8" ht="15.75" thickBot="1">
      <c r="A5" s="16"/>
      <c r="B5" s="17"/>
      <c r="C5" s="18"/>
      <c r="D5" s="19" t="s">
        <v>242</v>
      </c>
      <c r="E5" s="20"/>
      <c r="F5" s="21" t="s">
        <v>243</v>
      </c>
      <c r="G5" s="90"/>
      <c r="H5" s="22"/>
    </row>
    <row r="6" spans="1:8" s="26" customFormat="1" ht="34.5" customHeight="1" thickTop="1">
      <c r="A6" s="23"/>
      <c r="B6" s="24" t="s">
        <v>170</v>
      </c>
      <c r="C6" s="136" t="s">
        <v>244</v>
      </c>
      <c r="D6" s="137"/>
      <c r="E6" s="137"/>
      <c r="F6" s="138"/>
      <c r="G6" s="91"/>
      <c r="H6" s="25" t="s">
        <v>61</v>
      </c>
    </row>
    <row r="7" spans="1:8" ht="34.5" customHeight="1">
      <c r="A7" s="27"/>
      <c r="B7" s="28"/>
      <c r="C7" s="29" t="s">
        <v>76</v>
      </c>
      <c r="D7" s="30"/>
      <c r="E7" s="31" t="s">
        <v>61</v>
      </c>
      <c r="F7" s="31" t="s">
        <v>61</v>
      </c>
      <c r="G7" s="92" t="s">
        <v>61</v>
      </c>
      <c r="H7" s="32"/>
    </row>
    <row r="8" spans="1:9" s="42" customFormat="1" ht="24.75" customHeight="1">
      <c r="A8" s="33" t="s">
        <v>142</v>
      </c>
      <c r="B8" s="34" t="s">
        <v>77</v>
      </c>
      <c r="C8" s="35" t="s">
        <v>41</v>
      </c>
      <c r="D8" s="36" t="s">
        <v>229</v>
      </c>
      <c r="E8" s="37" t="s">
        <v>67</v>
      </c>
      <c r="F8" s="38">
        <v>5600</v>
      </c>
      <c r="G8" s="39"/>
      <c r="H8" s="40">
        <f>ROUND(G8*F8,2)</f>
        <v>0</v>
      </c>
      <c r="I8" s="41"/>
    </row>
    <row r="9" spans="1:9" s="44" customFormat="1" ht="24.75" customHeight="1">
      <c r="A9" s="43" t="s">
        <v>96</v>
      </c>
      <c r="B9" s="34" t="s">
        <v>72</v>
      </c>
      <c r="C9" s="35" t="s">
        <v>33</v>
      </c>
      <c r="D9" s="36" t="s">
        <v>229</v>
      </c>
      <c r="E9" s="37" t="s">
        <v>66</v>
      </c>
      <c r="F9" s="38">
        <v>11980</v>
      </c>
      <c r="G9" s="39"/>
      <c r="H9" s="40">
        <f>ROUND(G9*F9,2)</f>
        <v>0</v>
      </c>
      <c r="I9" s="41"/>
    </row>
    <row r="10" spans="1:9" s="42" customFormat="1" ht="24.75" customHeight="1">
      <c r="A10" s="43" t="s">
        <v>97</v>
      </c>
      <c r="B10" s="34" t="s">
        <v>38</v>
      </c>
      <c r="C10" s="35" t="s">
        <v>43</v>
      </c>
      <c r="D10" s="36" t="s">
        <v>229</v>
      </c>
      <c r="E10" s="37"/>
      <c r="F10" s="38"/>
      <c r="G10" s="45"/>
      <c r="H10" s="40"/>
      <c r="I10" s="41"/>
    </row>
    <row r="11" spans="1:9" s="42" customFormat="1" ht="24.75" customHeight="1">
      <c r="A11" s="43" t="s">
        <v>221</v>
      </c>
      <c r="B11" s="46" t="s">
        <v>115</v>
      </c>
      <c r="C11" s="35" t="s">
        <v>219</v>
      </c>
      <c r="D11" s="36" t="s">
        <v>61</v>
      </c>
      <c r="E11" s="37" t="s">
        <v>68</v>
      </c>
      <c r="F11" s="38">
        <v>8270</v>
      </c>
      <c r="G11" s="39"/>
      <c r="H11" s="40">
        <f>ROUND(G11*F11,2)</f>
        <v>0</v>
      </c>
      <c r="I11" s="41"/>
    </row>
    <row r="12" spans="1:9" s="42" customFormat="1" ht="24.75" customHeight="1">
      <c r="A12" s="43" t="s">
        <v>98</v>
      </c>
      <c r="B12" s="34" t="s">
        <v>39</v>
      </c>
      <c r="C12" s="35" t="s">
        <v>112</v>
      </c>
      <c r="D12" s="36" t="s">
        <v>229</v>
      </c>
      <c r="E12" s="37" t="s">
        <v>67</v>
      </c>
      <c r="F12" s="38">
        <v>975</v>
      </c>
      <c r="G12" s="39"/>
      <c r="H12" s="40">
        <f>ROUND(G12*F12,2)</f>
        <v>0</v>
      </c>
      <c r="I12" s="41"/>
    </row>
    <row r="13" spans="1:9" s="44" customFormat="1" ht="24.75" customHeight="1">
      <c r="A13" s="33" t="s">
        <v>99</v>
      </c>
      <c r="B13" s="34" t="s">
        <v>54</v>
      </c>
      <c r="C13" s="35" t="s">
        <v>48</v>
      </c>
      <c r="D13" s="36" t="s">
        <v>229</v>
      </c>
      <c r="E13" s="37" t="s">
        <v>66</v>
      </c>
      <c r="F13" s="38">
        <v>2070</v>
      </c>
      <c r="G13" s="39"/>
      <c r="H13" s="40">
        <f>ROUND(G13*F13,2)</f>
        <v>0</v>
      </c>
      <c r="I13" s="41"/>
    </row>
    <row r="14" spans="1:9" s="44" customFormat="1" ht="24.75" customHeight="1">
      <c r="A14" s="43" t="s">
        <v>100</v>
      </c>
      <c r="B14" s="34" t="s">
        <v>42</v>
      </c>
      <c r="C14" s="35" t="s">
        <v>196</v>
      </c>
      <c r="D14" s="36" t="s">
        <v>0</v>
      </c>
      <c r="E14" s="37" t="s">
        <v>66</v>
      </c>
      <c r="F14" s="38">
        <v>11980</v>
      </c>
      <c r="G14" s="39"/>
      <c r="H14" s="40">
        <f>ROUND(G14*F14,2)</f>
        <v>0</v>
      </c>
      <c r="I14" s="41"/>
    </row>
    <row r="15" spans="1:9" s="48" customFormat="1" ht="24.75" customHeight="1">
      <c r="A15" s="43" t="s">
        <v>197</v>
      </c>
      <c r="B15" s="34" t="s">
        <v>40</v>
      </c>
      <c r="C15" s="35" t="s">
        <v>198</v>
      </c>
      <c r="D15" s="36" t="s">
        <v>1</v>
      </c>
      <c r="E15" s="37" t="s">
        <v>66</v>
      </c>
      <c r="F15" s="38">
        <v>5000</v>
      </c>
      <c r="G15" s="39"/>
      <c r="H15" s="40">
        <f>ROUND(G15*F15,2)</f>
        <v>0</v>
      </c>
      <c r="I15" s="47"/>
    </row>
    <row r="16" spans="1:8" ht="34.5" customHeight="1">
      <c r="A16" s="27"/>
      <c r="B16" s="28"/>
      <c r="C16" s="49" t="s">
        <v>245</v>
      </c>
      <c r="D16" s="30"/>
      <c r="E16" s="50"/>
      <c r="F16" s="30"/>
      <c r="G16" s="92"/>
      <c r="H16" s="32"/>
    </row>
    <row r="17" spans="1:9" s="42" customFormat="1" ht="24.75" customHeight="1">
      <c r="A17" s="51" t="s">
        <v>124</v>
      </c>
      <c r="B17" s="34" t="s">
        <v>246</v>
      </c>
      <c r="C17" s="35" t="s">
        <v>109</v>
      </c>
      <c r="D17" s="36" t="s">
        <v>229</v>
      </c>
      <c r="E17" s="37"/>
      <c r="F17" s="38"/>
      <c r="G17" s="45"/>
      <c r="H17" s="40"/>
      <c r="I17" s="41"/>
    </row>
    <row r="18" spans="1:9" s="44" customFormat="1" ht="24.75" customHeight="1">
      <c r="A18" s="51" t="s">
        <v>143</v>
      </c>
      <c r="B18" s="46" t="s">
        <v>115</v>
      </c>
      <c r="C18" s="35" t="s">
        <v>110</v>
      </c>
      <c r="D18" s="36" t="s">
        <v>61</v>
      </c>
      <c r="E18" s="37" t="s">
        <v>66</v>
      </c>
      <c r="F18" s="38">
        <v>10775</v>
      </c>
      <c r="G18" s="39"/>
      <c r="H18" s="40">
        <f>ROUND(G18*F18,2)</f>
        <v>0</v>
      </c>
      <c r="I18" s="41"/>
    </row>
    <row r="19" spans="1:9" s="44" customFormat="1" ht="24.75" customHeight="1">
      <c r="A19" s="51" t="s">
        <v>101</v>
      </c>
      <c r="B19" s="46" t="s">
        <v>116</v>
      </c>
      <c r="C19" s="35" t="s">
        <v>111</v>
      </c>
      <c r="D19" s="36" t="s">
        <v>61</v>
      </c>
      <c r="E19" s="37" t="s">
        <v>66</v>
      </c>
      <c r="F19" s="38">
        <v>250</v>
      </c>
      <c r="G19" s="39"/>
      <c r="H19" s="40">
        <f>ROUND(G19*F19,2)</f>
        <v>0</v>
      </c>
      <c r="I19" s="41"/>
    </row>
    <row r="20" spans="1:9" s="106" customFormat="1" ht="24.75" customHeight="1">
      <c r="A20" s="97" t="s">
        <v>280</v>
      </c>
      <c r="B20" s="107" t="s">
        <v>44</v>
      </c>
      <c r="C20" s="99" t="s">
        <v>281</v>
      </c>
      <c r="D20" s="100" t="s">
        <v>2</v>
      </c>
      <c r="E20" s="101"/>
      <c r="F20" s="102"/>
      <c r="G20" s="108"/>
      <c r="H20" s="104"/>
      <c r="I20" s="105"/>
    </row>
    <row r="21" spans="1:9" s="106" customFormat="1" ht="24.75" customHeight="1">
      <c r="A21" s="97" t="s">
        <v>302</v>
      </c>
      <c r="B21" s="98" t="s">
        <v>115</v>
      </c>
      <c r="C21" s="99" t="s">
        <v>303</v>
      </c>
      <c r="D21" s="100" t="s">
        <v>61</v>
      </c>
      <c r="E21" s="101" t="s">
        <v>66</v>
      </c>
      <c r="F21" s="102">
        <v>115</v>
      </c>
      <c r="G21" s="103"/>
      <c r="H21" s="104">
        <f>ROUND(G21*F21,2)</f>
        <v>0</v>
      </c>
      <c r="I21" s="105"/>
    </row>
    <row r="22" spans="1:9" s="44" customFormat="1" ht="24.75" customHeight="1">
      <c r="A22" s="51" t="s">
        <v>102</v>
      </c>
      <c r="B22" s="34" t="s">
        <v>45</v>
      </c>
      <c r="C22" s="35" t="s">
        <v>58</v>
      </c>
      <c r="D22" s="36" t="s">
        <v>2</v>
      </c>
      <c r="E22" s="37"/>
      <c r="F22" s="38"/>
      <c r="G22" s="45"/>
      <c r="H22" s="40"/>
      <c r="I22" s="41"/>
    </row>
    <row r="23" spans="1:9" s="44" customFormat="1" ht="24.75" customHeight="1">
      <c r="A23" s="51" t="s">
        <v>103</v>
      </c>
      <c r="B23" s="46" t="s">
        <v>115</v>
      </c>
      <c r="C23" s="35" t="s">
        <v>75</v>
      </c>
      <c r="D23" s="36" t="s">
        <v>61</v>
      </c>
      <c r="E23" s="37" t="s">
        <v>69</v>
      </c>
      <c r="F23" s="38">
        <v>150</v>
      </c>
      <c r="G23" s="39"/>
      <c r="H23" s="40">
        <f>ROUND(G23*F23,2)</f>
        <v>0</v>
      </c>
      <c r="I23" s="41"/>
    </row>
    <row r="24" spans="1:9" s="44" customFormat="1" ht="24.75" customHeight="1">
      <c r="A24" s="51" t="s">
        <v>104</v>
      </c>
      <c r="B24" s="34" t="s">
        <v>46</v>
      </c>
      <c r="C24" s="35" t="s">
        <v>59</v>
      </c>
      <c r="D24" s="36" t="s">
        <v>2</v>
      </c>
      <c r="E24" s="37"/>
      <c r="F24" s="38"/>
      <c r="G24" s="45"/>
      <c r="H24" s="40"/>
      <c r="I24" s="41"/>
    </row>
    <row r="25" spans="1:9" s="44" customFormat="1" ht="24.75" customHeight="1">
      <c r="A25" s="51" t="s">
        <v>105</v>
      </c>
      <c r="B25" s="46" t="s">
        <v>115</v>
      </c>
      <c r="C25" s="35" t="s">
        <v>74</v>
      </c>
      <c r="D25" s="36" t="s">
        <v>61</v>
      </c>
      <c r="E25" s="37" t="s">
        <v>69</v>
      </c>
      <c r="F25" s="38">
        <v>375</v>
      </c>
      <c r="G25" s="39"/>
      <c r="H25" s="40">
        <f>ROUND(G25*F25,2)</f>
        <v>0</v>
      </c>
      <c r="I25" s="41"/>
    </row>
    <row r="26" spans="1:9" s="109" customFormat="1" ht="24.75" customHeight="1">
      <c r="A26" s="97" t="s">
        <v>293</v>
      </c>
      <c r="B26" s="107" t="s">
        <v>47</v>
      </c>
      <c r="C26" s="99" t="s">
        <v>294</v>
      </c>
      <c r="D26" s="100" t="s">
        <v>3</v>
      </c>
      <c r="E26" s="101"/>
      <c r="F26" s="102"/>
      <c r="G26" s="108"/>
      <c r="H26" s="104"/>
      <c r="I26" s="105"/>
    </row>
    <row r="27" spans="1:9" s="106" customFormat="1" ht="24.75" customHeight="1">
      <c r="A27" s="97" t="s">
        <v>295</v>
      </c>
      <c r="B27" s="98" t="s">
        <v>115</v>
      </c>
      <c r="C27" s="99" t="s">
        <v>296</v>
      </c>
      <c r="D27" s="100" t="s">
        <v>61</v>
      </c>
      <c r="E27" s="101" t="s">
        <v>66</v>
      </c>
      <c r="F27" s="102">
        <v>10</v>
      </c>
      <c r="G27" s="103"/>
      <c r="H27" s="104">
        <f>ROUND(G27*F27,2)</f>
        <v>0</v>
      </c>
      <c r="I27" s="105"/>
    </row>
    <row r="28" spans="1:9" s="42" customFormat="1" ht="24.75" customHeight="1">
      <c r="A28" s="51" t="s">
        <v>203</v>
      </c>
      <c r="B28" s="34" t="s">
        <v>49</v>
      </c>
      <c r="C28" s="35" t="s">
        <v>113</v>
      </c>
      <c r="D28" s="36" t="s">
        <v>3</v>
      </c>
      <c r="E28" s="37"/>
      <c r="F28" s="38"/>
      <c r="G28" s="45"/>
      <c r="H28" s="40"/>
      <c r="I28" s="41"/>
    </row>
    <row r="29" spans="1:9" s="44" customFormat="1" ht="24.75" customHeight="1">
      <c r="A29" s="51" t="s">
        <v>204</v>
      </c>
      <c r="B29" s="46" t="s">
        <v>115</v>
      </c>
      <c r="C29" s="35" t="s">
        <v>7</v>
      </c>
      <c r="D29" s="36" t="s">
        <v>130</v>
      </c>
      <c r="E29" s="37"/>
      <c r="F29" s="38"/>
      <c r="G29" s="45"/>
      <c r="H29" s="40"/>
      <c r="I29" s="41"/>
    </row>
    <row r="30" spans="1:9" s="44" customFormat="1" ht="24.75" customHeight="1">
      <c r="A30" s="51" t="s">
        <v>205</v>
      </c>
      <c r="B30" s="52" t="s">
        <v>182</v>
      </c>
      <c r="C30" s="35" t="s">
        <v>183</v>
      </c>
      <c r="D30" s="36"/>
      <c r="E30" s="37" t="s">
        <v>66</v>
      </c>
      <c r="F30" s="38">
        <v>40</v>
      </c>
      <c r="G30" s="39"/>
      <c r="H30" s="40">
        <f>ROUND(G30*F30,2)</f>
        <v>0</v>
      </c>
      <c r="I30" s="41"/>
    </row>
    <row r="31" spans="1:9" s="44" customFormat="1" ht="24.75" customHeight="1">
      <c r="A31" s="51" t="s">
        <v>206</v>
      </c>
      <c r="B31" s="52" t="s">
        <v>184</v>
      </c>
      <c r="C31" s="35" t="s">
        <v>185</v>
      </c>
      <c r="D31" s="36"/>
      <c r="E31" s="37" t="s">
        <v>66</v>
      </c>
      <c r="F31" s="38">
        <v>185</v>
      </c>
      <c r="G31" s="39"/>
      <c r="H31" s="40">
        <f>ROUND(G31*F31,2)</f>
        <v>0</v>
      </c>
      <c r="I31" s="41"/>
    </row>
    <row r="32" spans="1:9" s="44" customFormat="1" ht="24.75" customHeight="1">
      <c r="A32" s="51" t="s">
        <v>207</v>
      </c>
      <c r="B32" s="52" t="s">
        <v>186</v>
      </c>
      <c r="C32" s="35" t="s">
        <v>187</v>
      </c>
      <c r="D32" s="36" t="s">
        <v>61</v>
      </c>
      <c r="E32" s="37" t="s">
        <v>66</v>
      </c>
      <c r="F32" s="38">
        <v>2415</v>
      </c>
      <c r="G32" s="39"/>
      <c r="H32" s="40">
        <f>ROUND(G32*F32,2)</f>
        <v>0</v>
      </c>
      <c r="I32" s="41"/>
    </row>
    <row r="33" spans="1:9" s="44" customFormat="1" ht="24.75" customHeight="1">
      <c r="A33" s="51" t="s">
        <v>208</v>
      </c>
      <c r="B33" s="34" t="s">
        <v>50</v>
      </c>
      <c r="C33" s="35" t="s">
        <v>57</v>
      </c>
      <c r="D33" s="36" t="s">
        <v>228</v>
      </c>
      <c r="E33" s="37"/>
      <c r="F33" s="38"/>
      <c r="G33" s="45"/>
      <c r="H33" s="40"/>
      <c r="I33" s="41"/>
    </row>
    <row r="34" spans="1:9" s="44" customFormat="1" ht="39.75" customHeight="1">
      <c r="A34" s="51" t="s">
        <v>209</v>
      </c>
      <c r="B34" s="46" t="s">
        <v>115</v>
      </c>
      <c r="C34" s="35" t="s">
        <v>247</v>
      </c>
      <c r="D34" s="36" t="s">
        <v>188</v>
      </c>
      <c r="E34" s="37"/>
      <c r="F34" s="38"/>
      <c r="G34" s="45"/>
      <c r="H34" s="40"/>
      <c r="I34" s="41"/>
    </row>
    <row r="35" spans="1:9" s="44" customFormat="1" ht="24.75" customHeight="1">
      <c r="A35" s="51" t="s">
        <v>210</v>
      </c>
      <c r="B35" s="52" t="s">
        <v>182</v>
      </c>
      <c r="C35" s="35" t="s">
        <v>189</v>
      </c>
      <c r="D35" s="36"/>
      <c r="E35" s="37" t="s">
        <v>70</v>
      </c>
      <c r="F35" s="38">
        <v>25</v>
      </c>
      <c r="G35" s="39"/>
      <c r="H35" s="40">
        <f>ROUND(G35*F35,2)</f>
        <v>0</v>
      </c>
      <c r="I35" s="41"/>
    </row>
    <row r="36" spans="1:9" s="44" customFormat="1" ht="24.75" customHeight="1">
      <c r="A36" s="51" t="s">
        <v>211</v>
      </c>
      <c r="B36" s="52" t="s">
        <v>184</v>
      </c>
      <c r="C36" s="35" t="s">
        <v>190</v>
      </c>
      <c r="D36" s="36"/>
      <c r="E36" s="37" t="s">
        <v>70</v>
      </c>
      <c r="F36" s="38">
        <v>10</v>
      </c>
      <c r="G36" s="39"/>
      <c r="H36" s="40">
        <f>ROUND(G36*F36,2)</f>
        <v>0</v>
      </c>
      <c r="I36" s="41"/>
    </row>
    <row r="37" spans="1:9" s="44" customFormat="1" ht="24.75" customHeight="1">
      <c r="A37" s="115" t="s">
        <v>212</v>
      </c>
      <c r="B37" s="117" t="s">
        <v>191</v>
      </c>
      <c r="C37" s="118" t="s">
        <v>192</v>
      </c>
      <c r="D37" s="119" t="s">
        <v>61</v>
      </c>
      <c r="E37" s="120" t="s">
        <v>70</v>
      </c>
      <c r="F37" s="121">
        <v>135</v>
      </c>
      <c r="G37" s="122"/>
      <c r="H37" s="114">
        <f>ROUND(G37*F37,2)</f>
        <v>0</v>
      </c>
      <c r="I37" s="116"/>
    </row>
    <row r="38" spans="1:9" s="44" customFormat="1" ht="24.75" customHeight="1">
      <c r="A38" s="51" t="s">
        <v>213</v>
      </c>
      <c r="B38" s="46" t="s">
        <v>116</v>
      </c>
      <c r="C38" s="35" t="s">
        <v>232</v>
      </c>
      <c r="D38" s="36" t="s">
        <v>131</v>
      </c>
      <c r="E38" s="37" t="s">
        <v>70</v>
      </c>
      <c r="F38" s="38">
        <v>20</v>
      </c>
      <c r="G38" s="39"/>
      <c r="H38" s="40">
        <f>ROUND(G38*F38,2)</f>
        <v>0</v>
      </c>
      <c r="I38" s="41"/>
    </row>
    <row r="39" spans="1:9" s="113" customFormat="1" ht="24.75" customHeight="1">
      <c r="A39" s="97" t="s">
        <v>282</v>
      </c>
      <c r="B39" s="98" t="s">
        <v>117</v>
      </c>
      <c r="C39" s="99" t="s">
        <v>283</v>
      </c>
      <c r="D39" s="100" t="s">
        <v>193</v>
      </c>
      <c r="E39" s="101" t="s">
        <v>70</v>
      </c>
      <c r="F39" s="102">
        <v>24</v>
      </c>
      <c r="G39" s="103"/>
      <c r="H39" s="104">
        <f>ROUND(G39*F39,2)</f>
        <v>0</v>
      </c>
      <c r="I39" s="112"/>
    </row>
    <row r="40" spans="1:9" s="44" customFormat="1" ht="24.75" customHeight="1">
      <c r="A40" s="51" t="s">
        <v>146</v>
      </c>
      <c r="B40" s="34" t="s">
        <v>51</v>
      </c>
      <c r="C40" s="35" t="s">
        <v>120</v>
      </c>
      <c r="D40" s="36" t="s">
        <v>4</v>
      </c>
      <c r="F40" s="38"/>
      <c r="G40" s="45"/>
      <c r="H40" s="40"/>
      <c r="I40" s="41"/>
    </row>
    <row r="41" spans="1:9" s="44" customFormat="1" ht="24.75" customHeight="1">
      <c r="A41" s="51" t="s">
        <v>147</v>
      </c>
      <c r="B41" s="46" t="s">
        <v>115</v>
      </c>
      <c r="C41" s="35" t="s">
        <v>121</v>
      </c>
      <c r="D41" s="36"/>
      <c r="E41" s="37"/>
      <c r="F41" s="38"/>
      <c r="G41" s="45"/>
      <c r="H41" s="40"/>
      <c r="I41" s="41"/>
    </row>
    <row r="42" spans="1:9" s="44" customFormat="1" ht="24.75" customHeight="1">
      <c r="A42" s="51" t="s">
        <v>148</v>
      </c>
      <c r="B42" s="52" t="s">
        <v>182</v>
      </c>
      <c r="C42" s="35" t="s">
        <v>194</v>
      </c>
      <c r="D42" s="36"/>
      <c r="E42" s="37" t="s">
        <v>68</v>
      </c>
      <c r="F42" s="38">
        <v>550</v>
      </c>
      <c r="G42" s="39"/>
      <c r="H42" s="40">
        <f>ROUND(G42*F42,2)</f>
        <v>0</v>
      </c>
      <c r="I42" s="41"/>
    </row>
    <row r="43" spans="1:9" s="44" customFormat="1" ht="24.75" customHeight="1">
      <c r="A43" s="51" t="s">
        <v>149</v>
      </c>
      <c r="B43" s="46" t="s">
        <v>116</v>
      </c>
      <c r="C43" s="35" t="s">
        <v>122</v>
      </c>
      <c r="D43" s="36"/>
      <c r="E43" s="37"/>
      <c r="F43" s="38"/>
      <c r="G43" s="45"/>
      <c r="H43" s="40"/>
      <c r="I43" s="41"/>
    </row>
    <row r="44" spans="1:9" s="44" customFormat="1" ht="24.75" customHeight="1">
      <c r="A44" s="51" t="s">
        <v>150</v>
      </c>
      <c r="B44" s="52" t="s">
        <v>182</v>
      </c>
      <c r="C44" s="35" t="s">
        <v>194</v>
      </c>
      <c r="D44" s="36"/>
      <c r="E44" s="37" t="s">
        <v>68</v>
      </c>
      <c r="F44" s="38">
        <v>100</v>
      </c>
      <c r="G44" s="39"/>
      <c r="H44" s="40">
        <f>ROUND(G44*F44,2)</f>
        <v>0</v>
      </c>
      <c r="I44" s="41"/>
    </row>
    <row r="45" spans="1:9" s="44" customFormat="1" ht="24.75" customHeight="1">
      <c r="A45" s="51"/>
      <c r="B45" s="46" t="s">
        <v>117</v>
      </c>
      <c r="C45" s="35" t="s">
        <v>248</v>
      </c>
      <c r="D45" s="36" t="s">
        <v>288</v>
      </c>
      <c r="E45" s="37"/>
      <c r="F45" s="38"/>
      <c r="G45" s="45"/>
      <c r="H45" s="40"/>
      <c r="I45" s="41"/>
    </row>
    <row r="46" spans="1:9" s="44" customFormat="1" ht="24.75" customHeight="1">
      <c r="A46" s="51"/>
      <c r="B46" s="52" t="s">
        <v>182</v>
      </c>
      <c r="C46" s="35" t="s">
        <v>194</v>
      </c>
      <c r="D46" s="36"/>
      <c r="E46" s="37" t="s">
        <v>68</v>
      </c>
      <c r="F46" s="38">
        <v>175</v>
      </c>
      <c r="G46" s="39"/>
      <c r="H46" s="40">
        <f>ROUND(G46*F46,2)</f>
        <v>0</v>
      </c>
      <c r="I46" s="41"/>
    </row>
    <row r="47" spans="1:9" s="42" customFormat="1" ht="24.75" customHeight="1">
      <c r="A47" s="51" t="s">
        <v>151</v>
      </c>
      <c r="B47" s="34" t="s">
        <v>52</v>
      </c>
      <c r="C47" s="35" t="s">
        <v>37</v>
      </c>
      <c r="D47" s="36" t="s">
        <v>10</v>
      </c>
      <c r="E47" s="37"/>
      <c r="F47" s="38"/>
      <c r="G47" s="45"/>
      <c r="H47" s="40"/>
      <c r="I47" s="41"/>
    </row>
    <row r="48" spans="1:9" s="44" customFormat="1" ht="24.75" customHeight="1">
      <c r="A48" s="51" t="s">
        <v>152</v>
      </c>
      <c r="B48" s="46" t="s">
        <v>115</v>
      </c>
      <c r="C48" s="35" t="s">
        <v>34</v>
      </c>
      <c r="D48" s="36" t="s">
        <v>61</v>
      </c>
      <c r="E48" s="37" t="s">
        <v>66</v>
      </c>
      <c r="F48" s="38">
        <v>600</v>
      </c>
      <c r="G48" s="39"/>
      <c r="H48" s="40">
        <f>ROUND(G48*F48,2)</f>
        <v>0</v>
      </c>
      <c r="I48" s="41"/>
    </row>
    <row r="49" spans="1:9" s="44" customFormat="1" ht="24.75" customHeight="1">
      <c r="A49" s="51" t="s">
        <v>153</v>
      </c>
      <c r="B49" s="46" t="s">
        <v>116</v>
      </c>
      <c r="C49" s="35" t="s">
        <v>35</v>
      </c>
      <c r="D49" s="36" t="s">
        <v>61</v>
      </c>
      <c r="E49" s="37" t="s">
        <v>66</v>
      </c>
      <c r="F49" s="38">
        <v>3035</v>
      </c>
      <c r="G49" s="39"/>
      <c r="H49" s="40">
        <f>ROUND(G49*F49,2)</f>
        <v>0</v>
      </c>
      <c r="I49" s="41"/>
    </row>
    <row r="50" spans="1:9" s="44" customFormat="1" ht="24.75" customHeight="1">
      <c r="A50" s="51" t="s">
        <v>216</v>
      </c>
      <c r="B50" s="34" t="s">
        <v>53</v>
      </c>
      <c r="C50" s="35" t="s">
        <v>223</v>
      </c>
      <c r="D50" s="36" t="s">
        <v>230</v>
      </c>
      <c r="E50" s="37"/>
      <c r="F50" s="53"/>
      <c r="G50" s="45"/>
      <c r="H50" s="40"/>
      <c r="I50" s="41"/>
    </row>
    <row r="51" spans="1:9" s="44" customFormat="1" ht="24.75" customHeight="1">
      <c r="A51" s="51" t="s">
        <v>222</v>
      </c>
      <c r="B51" s="46" t="s">
        <v>115</v>
      </c>
      <c r="C51" s="35" t="s">
        <v>226</v>
      </c>
      <c r="D51" s="36"/>
      <c r="E51" s="37" t="s">
        <v>69</v>
      </c>
      <c r="F51" s="53">
        <v>6</v>
      </c>
      <c r="G51" s="39"/>
      <c r="H51" s="40">
        <f>ROUND(G51*F51,2)</f>
        <v>0</v>
      </c>
      <c r="I51" s="41"/>
    </row>
    <row r="52" spans="1:9" s="44" customFormat="1" ht="24.75" customHeight="1">
      <c r="A52" s="51" t="s">
        <v>224</v>
      </c>
      <c r="B52" s="46" t="s">
        <v>116</v>
      </c>
      <c r="C52" s="35" t="s">
        <v>227</v>
      </c>
      <c r="D52" s="36"/>
      <c r="E52" s="37" t="s">
        <v>69</v>
      </c>
      <c r="F52" s="53">
        <v>23</v>
      </c>
      <c r="G52" s="39"/>
      <c r="H52" s="40">
        <f>ROUND(G52*F52,2)</f>
        <v>0</v>
      </c>
      <c r="I52" s="41"/>
    </row>
    <row r="53" spans="1:8" ht="34.5" customHeight="1">
      <c r="A53" s="27"/>
      <c r="B53" s="54"/>
      <c r="C53" s="49" t="s">
        <v>249</v>
      </c>
      <c r="D53" s="30"/>
      <c r="E53" s="31"/>
      <c r="F53" s="31"/>
      <c r="G53" s="92"/>
      <c r="H53" s="32"/>
    </row>
    <row r="54" spans="1:9" s="42" customFormat="1" ht="39.75" customHeight="1">
      <c r="A54" s="33" t="s">
        <v>83</v>
      </c>
      <c r="B54" s="34" t="s">
        <v>106</v>
      </c>
      <c r="C54" s="35" t="s">
        <v>145</v>
      </c>
      <c r="D54" s="36" t="s">
        <v>214</v>
      </c>
      <c r="E54" s="37"/>
      <c r="F54" s="53"/>
      <c r="G54" s="45"/>
      <c r="H54" s="55"/>
      <c r="I54" s="41"/>
    </row>
    <row r="55" spans="1:9" s="109" customFormat="1" ht="39.75" customHeight="1">
      <c r="A55" s="110" t="s">
        <v>284</v>
      </c>
      <c r="B55" s="98" t="s">
        <v>115</v>
      </c>
      <c r="C55" s="99" t="s">
        <v>285</v>
      </c>
      <c r="D55" s="100" t="s">
        <v>61</v>
      </c>
      <c r="E55" s="101" t="s">
        <v>66</v>
      </c>
      <c r="F55" s="111">
        <v>8700</v>
      </c>
      <c r="G55" s="103"/>
      <c r="H55" s="104">
        <f>ROUND(G55*F55,2)</f>
        <v>0</v>
      </c>
      <c r="I55" s="105"/>
    </row>
    <row r="56" spans="1:9" s="109" customFormat="1" ht="39.75" customHeight="1">
      <c r="A56" s="110" t="s">
        <v>286</v>
      </c>
      <c r="B56" s="98" t="s">
        <v>116</v>
      </c>
      <c r="C56" s="99" t="s">
        <v>287</v>
      </c>
      <c r="D56" s="100" t="s">
        <v>61</v>
      </c>
      <c r="E56" s="101" t="s">
        <v>66</v>
      </c>
      <c r="F56" s="111">
        <v>135</v>
      </c>
      <c r="G56" s="103"/>
      <c r="H56" s="104">
        <f>ROUND(G56*F56,2)</f>
        <v>0</v>
      </c>
      <c r="I56" s="105"/>
    </row>
    <row r="57" spans="1:9" s="42" customFormat="1" ht="39.75" customHeight="1">
      <c r="A57" s="33" t="s">
        <v>84</v>
      </c>
      <c r="B57" s="46" t="s">
        <v>117</v>
      </c>
      <c r="C57" s="35" t="s">
        <v>73</v>
      </c>
      <c r="D57" s="36" t="s">
        <v>61</v>
      </c>
      <c r="E57" s="37" t="s">
        <v>66</v>
      </c>
      <c r="F57" s="53">
        <v>1165</v>
      </c>
      <c r="G57" s="39"/>
      <c r="H57" s="40">
        <f>ROUND(G57*F57,2)</f>
        <v>0</v>
      </c>
      <c r="I57" s="41"/>
    </row>
    <row r="58" spans="1:9" s="42" customFormat="1" ht="24.75" customHeight="1">
      <c r="A58" s="33" t="s">
        <v>125</v>
      </c>
      <c r="B58" s="34" t="s">
        <v>107</v>
      </c>
      <c r="C58" s="35" t="s">
        <v>55</v>
      </c>
      <c r="D58" s="36" t="s">
        <v>214</v>
      </c>
      <c r="E58" s="37"/>
      <c r="F58" s="53"/>
      <c r="G58" s="45"/>
      <c r="H58" s="55"/>
      <c r="I58" s="41"/>
    </row>
    <row r="59" spans="1:9" s="42" customFormat="1" ht="39.75" customHeight="1">
      <c r="A59" s="33" t="s">
        <v>126</v>
      </c>
      <c r="B59" s="46" t="s">
        <v>115</v>
      </c>
      <c r="C59" s="35" t="s">
        <v>233</v>
      </c>
      <c r="D59" s="36"/>
      <c r="E59" s="37" t="s">
        <v>66</v>
      </c>
      <c r="F59" s="53">
        <v>965</v>
      </c>
      <c r="G59" s="39"/>
      <c r="H59" s="40">
        <f>ROUND(G59*F59,2)</f>
        <v>0</v>
      </c>
      <c r="I59" s="41"/>
    </row>
    <row r="60" spans="1:9" s="42" customFormat="1" ht="39.75" customHeight="1">
      <c r="A60" s="33" t="s">
        <v>127</v>
      </c>
      <c r="B60" s="34" t="s">
        <v>202</v>
      </c>
      <c r="C60" s="35" t="s">
        <v>123</v>
      </c>
      <c r="D60" s="36" t="s">
        <v>214</v>
      </c>
      <c r="E60" s="37"/>
      <c r="F60" s="53"/>
      <c r="G60" s="45"/>
      <c r="H60" s="55"/>
      <c r="I60" s="41"/>
    </row>
    <row r="61" spans="1:9" s="44" customFormat="1" ht="24.75" customHeight="1">
      <c r="A61" s="33" t="s">
        <v>159</v>
      </c>
      <c r="B61" s="46" t="s">
        <v>115</v>
      </c>
      <c r="C61" s="35" t="s">
        <v>234</v>
      </c>
      <c r="D61" s="36" t="s">
        <v>162</v>
      </c>
      <c r="E61" s="37" t="s">
        <v>70</v>
      </c>
      <c r="F61" s="38">
        <v>20</v>
      </c>
      <c r="G61" s="39"/>
      <c r="H61" s="40">
        <f aca="true" t="shared" si="0" ref="H61:H67">ROUND(G61*F61,2)</f>
        <v>0</v>
      </c>
      <c r="I61" s="41"/>
    </row>
    <row r="62" spans="1:9" s="44" customFormat="1" ht="24.75" customHeight="1">
      <c r="A62" s="33" t="s">
        <v>128</v>
      </c>
      <c r="B62" s="46" t="s">
        <v>116</v>
      </c>
      <c r="C62" s="35" t="s">
        <v>235</v>
      </c>
      <c r="D62" s="36" t="s">
        <v>114</v>
      </c>
      <c r="E62" s="37" t="s">
        <v>70</v>
      </c>
      <c r="F62" s="38">
        <v>400</v>
      </c>
      <c r="G62" s="39"/>
      <c r="H62" s="40">
        <f t="shared" si="0"/>
        <v>0</v>
      </c>
      <c r="I62" s="41"/>
    </row>
    <row r="63" spans="1:9" s="44" customFormat="1" ht="39.75" customHeight="1">
      <c r="A63" s="33" t="s">
        <v>160</v>
      </c>
      <c r="B63" s="46" t="s">
        <v>117</v>
      </c>
      <c r="C63" s="35" t="s">
        <v>304</v>
      </c>
      <c r="D63" s="36" t="s">
        <v>131</v>
      </c>
      <c r="E63" s="37" t="s">
        <v>70</v>
      </c>
      <c r="F63" s="38">
        <v>390</v>
      </c>
      <c r="G63" s="39"/>
      <c r="H63" s="40">
        <f t="shared" si="0"/>
        <v>0</v>
      </c>
      <c r="I63" s="41"/>
    </row>
    <row r="64" spans="1:9" s="44" customFormat="1" ht="39.75" customHeight="1">
      <c r="A64" s="33" t="s">
        <v>129</v>
      </c>
      <c r="B64" s="46" t="s">
        <v>118</v>
      </c>
      <c r="C64" s="35" t="s">
        <v>231</v>
      </c>
      <c r="D64" s="36" t="s">
        <v>195</v>
      </c>
      <c r="E64" s="37" t="s">
        <v>70</v>
      </c>
      <c r="F64" s="38">
        <v>60</v>
      </c>
      <c r="G64" s="39"/>
      <c r="H64" s="40">
        <f t="shared" si="0"/>
        <v>0</v>
      </c>
      <c r="I64" s="41"/>
    </row>
    <row r="65" spans="1:9" s="106" customFormat="1" ht="39.75" customHeight="1">
      <c r="A65" s="123" t="s">
        <v>290</v>
      </c>
      <c r="B65" s="124" t="s">
        <v>119</v>
      </c>
      <c r="C65" s="125" t="s">
        <v>291</v>
      </c>
      <c r="D65" s="126" t="s">
        <v>292</v>
      </c>
      <c r="E65" s="127" t="s">
        <v>70</v>
      </c>
      <c r="F65" s="128">
        <v>495</v>
      </c>
      <c r="G65" s="129"/>
      <c r="H65" s="130">
        <f t="shared" si="0"/>
        <v>0</v>
      </c>
      <c r="I65" s="105"/>
    </row>
    <row r="66" spans="1:9" s="42" customFormat="1" ht="24.75" customHeight="1">
      <c r="A66" s="33" t="s">
        <v>14</v>
      </c>
      <c r="B66" s="34" t="s">
        <v>154</v>
      </c>
      <c r="C66" s="35" t="s">
        <v>56</v>
      </c>
      <c r="D66" s="36" t="s">
        <v>214</v>
      </c>
      <c r="E66" s="37" t="s">
        <v>70</v>
      </c>
      <c r="F66" s="53">
        <v>1960</v>
      </c>
      <c r="G66" s="39"/>
      <c r="H66" s="40">
        <f t="shared" si="0"/>
        <v>0</v>
      </c>
      <c r="I66" s="41"/>
    </row>
    <row r="67" spans="1:9" s="42" customFormat="1" ht="24.75" customHeight="1">
      <c r="A67" s="33" t="s">
        <v>15</v>
      </c>
      <c r="B67" s="34" t="s">
        <v>155</v>
      </c>
      <c r="C67" s="35" t="s">
        <v>217</v>
      </c>
      <c r="D67" s="36" t="s">
        <v>5</v>
      </c>
      <c r="E67" s="37" t="s">
        <v>66</v>
      </c>
      <c r="F67" s="53">
        <v>80</v>
      </c>
      <c r="G67" s="39"/>
      <c r="H67" s="40">
        <f t="shared" si="0"/>
        <v>0</v>
      </c>
      <c r="I67" s="41"/>
    </row>
    <row r="68" spans="1:8" ht="34.5" customHeight="1">
      <c r="A68" s="27"/>
      <c r="B68" s="54"/>
      <c r="C68" s="49" t="s">
        <v>78</v>
      </c>
      <c r="D68" s="30"/>
      <c r="E68" s="56"/>
      <c r="F68" s="31"/>
      <c r="G68" s="92"/>
      <c r="H68" s="32"/>
    </row>
    <row r="69" spans="1:9" s="42" customFormat="1" ht="24.75" customHeight="1">
      <c r="A69" s="33" t="s">
        <v>161</v>
      </c>
      <c r="B69" s="34" t="s">
        <v>156</v>
      </c>
      <c r="C69" s="35" t="s">
        <v>36</v>
      </c>
      <c r="D69" s="36" t="s">
        <v>201</v>
      </c>
      <c r="E69" s="37" t="s">
        <v>70</v>
      </c>
      <c r="F69" s="53">
        <v>1140</v>
      </c>
      <c r="G69" s="39"/>
      <c r="H69" s="40">
        <f>ROUND(G69*F69,2)</f>
        <v>0</v>
      </c>
      <c r="I69" s="41"/>
    </row>
    <row r="70" spans="1:8" ht="34.5" customHeight="1">
      <c r="A70" s="27"/>
      <c r="B70" s="54"/>
      <c r="C70" s="49" t="s">
        <v>79</v>
      </c>
      <c r="D70" s="30"/>
      <c r="E70" s="56"/>
      <c r="F70" s="31"/>
      <c r="G70" s="92"/>
      <c r="H70" s="32"/>
    </row>
    <row r="71" spans="1:9" s="42" customFormat="1" ht="24.75" customHeight="1">
      <c r="A71" s="33" t="s">
        <v>85</v>
      </c>
      <c r="B71" s="34" t="s">
        <v>157</v>
      </c>
      <c r="C71" s="35" t="s">
        <v>132</v>
      </c>
      <c r="D71" s="36" t="s">
        <v>8</v>
      </c>
      <c r="E71" s="37"/>
      <c r="F71" s="53"/>
      <c r="G71" s="45"/>
      <c r="H71" s="55"/>
      <c r="I71" s="41"/>
    </row>
    <row r="72" spans="1:9" s="42" customFormat="1" ht="24.75" customHeight="1">
      <c r="A72" s="33" t="s">
        <v>86</v>
      </c>
      <c r="B72" s="46" t="s">
        <v>115</v>
      </c>
      <c r="C72" s="35" t="s">
        <v>310</v>
      </c>
      <c r="D72" s="36"/>
      <c r="E72" s="37" t="s">
        <v>69</v>
      </c>
      <c r="F72" s="53">
        <v>2</v>
      </c>
      <c r="G72" s="39"/>
      <c r="H72" s="40">
        <f>ROUND(G72*F72,2)</f>
        <v>0</v>
      </c>
      <c r="I72" s="41"/>
    </row>
    <row r="73" spans="1:9" s="42" customFormat="1" ht="24.75" customHeight="1">
      <c r="A73" s="33" t="s">
        <v>86</v>
      </c>
      <c r="B73" s="46" t="s">
        <v>115</v>
      </c>
      <c r="C73" s="35" t="s">
        <v>250</v>
      </c>
      <c r="D73" s="36"/>
      <c r="E73" s="37" t="s">
        <v>69</v>
      </c>
      <c r="F73" s="53">
        <v>1</v>
      </c>
      <c r="G73" s="39"/>
      <c r="H73" s="40">
        <f>ROUND(G73*F73,2)</f>
        <v>0</v>
      </c>
      <c r="I73" s="41"/>
    </row>
    <row r="74" spans="1:9" s="42" customFormat="1" ht="24.75" customHeight="1">
      <c r="A74" s="33" t="s">
        <v>87</v>
      </c>
      <c r="B74" s="34" t="s">
        <v>158</v>
      </c>
      <c r="C74" s="35" t="s">
        <v>133</v>
      </c>
      <c r="D74" s="36" t="s">
        <v>8</v>
      </c>
      <c r="E74" s="37"/>
      <c r="F74" s="53"/>
      <c r="G74" s="45"/>
      <c r="H74" s="55"/>
      <c r="I74" s="41"/>
    </row>
    <row r="75" spans="1:9" s="42" customFormat="1" ht="24.75" customHeight="1">
      <c r="A75" s="33" t="s">
        <v>88</v>
      </c>
      <c r="B75" s="46" t="s">
        <v>115</v>
      </c>
      <c r="C75" s="35" t="s">
        <v>134</v>
      </c>
      <c r="D75" s="36"/>
      <c r="E75" s="37" t="s">
        <v>69</v>
      </c>
      <c r="F75" s="53">
        <v>3</v>
      </c>
      <c r="G75" s="39"/>
      <c r="H75" s="40">
        <f>ROUND(G75*F75,2)</f>
        <v>0</v>
      </c>
      <c r="I75" s="41"/>
    </row>
    <row r="76" spans="1:14" s="60" customFormat="1" ht="24.75" customHeight="1">
      <c r="A76" s="33" t="s">
        <v>171</v>
      </c>
      <c r="B76" s="34" t="s">
        <v>199</v>
      </c>
      <c r="C76" s="35" t="s">
        <v>172</v>
      </c>
      <c r="D76" s="36" t="s">
        <v>8</v>
      </c>
      <c r="E76" s="37"/>
      <c r="F76" s="53"/>
      <c r="G76" s="45"/>
      <c r="H76" s="55"/>
      <c r="I76" s="57"/>
      <c r="J76" s="58"/>
      <c r="K76" s="58"/>
      <c r="L76" s="57"/>
      <c r="M76" s="59"/>
      <c r="N76" s="57"/>
    </row>
    <row r="77" spans="1:9" s="42" customFormat="1" ht="24.75" customHeight="1">
      <c r="A77" s="33" t="s">
        <v>173</v>
      </c>
      <c r="B77" s="46" t="s">
        <v>115</v>
      </c>
      <c r="C77" s="35" t="s">
        <v>134</v>
      </c>
      <c r="D77" s="36"/>
      <c r="E77" s="37" t="s">
        <v>69</v>
      </c>
      <c r="F77" s="53">
        <v>1</v>
      </c>
      <c r="G77" s="39"/>
      <c r="H77" s="40">
        <f>ROUND(G77*F77,2)</f>
        <v>0</v>
      </c>
      <c r="I77" s="41"/>
    </row>
    <row r="78" spans="1:9" s="44" customFormat="1" ht="24.75" customHeight="1">
      <c r="A78" s="33" t="s">
        <v>89</v>
      </c>
      <c r="B78" s="34" t="s">
        <v>200</v>
      </c>
      <c r="C78" s="35" t="s">
        <v>135</v>
      </c>
      <c r="D78" s="36" t="s">
        <v>8</v>
      </c>
      <c r="E78" s="37"/>
      <c r="F78" s="53"/>
      <c r="G78" s="45"/>
      <c r="H78" s="55"/>
      <c r="I78" s="41"/>
    </row>
    <row r="79" spans="1:9" s="44" customFormat="1" ht="24.75" customHeight="1">
      <c r="A79" s="33" t="s">
        <v>16</v>
      </c>
      <c r="B79" s="46" t="s">
        <v>115</v>
      </c>
      <c r="C79" s="35" t="s">
        <v>251</v>
      </c>
      <c r="D79" s="36"/>
      <c r="E79" s="37"/>
      <c r="F79" s="53"/>
      <c r="G79" s="45"/>
      <c r="H79" s="55"/>
      <c r="I79" s="41"/>
    </row>
    <row r="80" spans="1:9" s="44" customFormat="1" ht="39.75" customHeight="1">
      <c r="A80" s="33" t="s">
        <v>17</v>
      </c>
      <c r="B80" s="52" t="s">
        <v>182</v>
      </c>
      <c r="C80" s="35" t="s">
        <v>301</v>
      </c>
      <c r="D80" s="36"/>
      <c r="E80" s="37" t="s">
        <v>70</v>
      </c>
      <c r="F80" s="53">
        <v>145</v>
      </c>
      <c r="G80" s="39"/>
      <c r="H80" s="40">
        <f>ROUND(G80*F80,2)</f>
        <v>0</v>
      </c>
      <c r="I80" s="41"/>
    </row>
    <row r="81" spans="1:9" s="44" customFormat="1" ht="24.75" customHeight="1">
      <c r="A81" s="33" t="s">
        <v>18</v>
      </c>
      <c r="B81" s="34" t="s">
        <v>252</v>
      </c>
      <c r="C81" s="35" t="s">
        <v>169</v>
      </c>
      <c r="D81" s="36" t="s">
        <v>8</v>
      </c>
      <c r="E81" s="37" t="s">
        <v>70</v>
      </c>
      <c r="F81" s="53">
        <v>85</v>
      </c>
      <c r="G81" s="39"/>
      <c r="H81" s="40">
        <f>ROUND(G81*F81,2)</f>
        <v>0</v>
      </c>
      <c r="I81" s="41"/>
    </row>
    <row r="82" spans="1:9" s="44" customFormat="1" ht="24.75" customHeight="1">
      <c r="A82" s="33" t="s">
        <v>19</v>
      </c>
      <c r="B82" s="34" t="s">
        <v>225</v>
      </c>
      <c r="C82" s="35" t="s">
        <v>163</v>
      </c>
      <c r="D82" s="36" t="s">
        <v>8</v>
      </c>
      <c r="E82" s="37"/>
      <c r="F82" s="53"/>
      <c r="G82" s="45"/>
      <c r="H82" s="55"/>
      <c r="I82" s="41"/>
    </row>
    <row r="83" spans="1:9" s="44" customFormat="1" ht="24.75" customHeight="1">
      <c r="A83" s="33" t="s">
        <v>20</v>
      </c>
      <c r="B83" s="46" t="s">
        <v>115</v>
      </c>
      <c r="C83" s="35" t="s">
        <v>236</v>
      </c>
      <c r="D83" s="36"/>
      <c r="E83" s="37"/>
      <c r="F83" s="53"/>
      <c r="G83" s="45"/>
      <c r="H83" s="55"/>
      <c r="I83" s="41"/>
    </row>
    <row r="84" spans="1:9" s="44" customFormat="1" ht="24.75" customHeight="1">
      <c r="A84" s="33" t="s">
        <v>21</v>
      </c>
      <c r="B84" s="52" t="s">
        <v>182</v>
      </c>
      <c r="C84" s="35" t="s">
        <v>237</v>
      </c>
      <c r="D84" s="36"/>
      <c r="E84" s="37" t="s">
        <v>69</v>
      </c>
      <c r="F84" s="53">
        <v>2</v>
      </c>
      <c r="G84" s="39"/>
      <c r="H84" s="40">
        <f>ROUND(G84*F84,2)</f>
        <v>0</v>
      </c>
      <c r="I84" s="41"/>
    </row>
    <row r="85" spans="1:9" s="62" customFormat="1" ht="39.75" customHeight="1">
      <c r="A85" s="33" t="s">
        <v>22</v>
      </c>
      <c r="B85" s="34" t="s">
        <v>253</v>
      </c>
      <c r="C85" s="61" t="s">
        <v>220</v>
      </c>
      <c r="D85" s="36" t="s">
        <v>8</v>
      </c>
      <c r="E85" s="37"/>
      <c r="F85" s="53"/>
      <c r="G85" s="45"/>
      <c r="H85" s="55"/>
      <c r="I85" s="41"/>
    </row>
    <row r="86" spans="1:9" s="44" customFormat="1" ht="39.75" customHeight="1">
      <c r="A86" s="33" t="s">
        <v>23</v>
      </c>
      <c r="B86" s="46" t="s">
        <v>115</v>
      </c>
      <c r="C86" s="35" t="s">
        <v>174</v>
      </c>
      <c r="D86" s="36"/>
      <c r="E86" s="37" t="s">
        <v>69</v>
      </c>
      <c r="F86" s="53">
        <v>14</v>
      </c>
      <c r="G86" s="39"/>
      <c r="H86" s="40">
        <f>ROUND(G86*F86,2)</f>
        <v>0</v>
      </c>
      <c r="I86" s="41"/>
    </row>
    <row r="87" spans="1:9" s="44" customFormat="1" ht="39.75" customHeight="1">
      <c r="A87" s="33" t="s">
        <v>24</v>
      </c>
      <c r="B87" s="46" t="s">
        <v>116</v>
      </c>
      <c r="C87" s="35" t="s">
        <v>175</v>
      </c>
      <c r="D87" s="36"/>
      <c r="E87" s="37" t="s">
        <v>69</v>
      </c>
      <c r="F87" s="53">
        <v>13</v>
      </c>
      <c r="G87" s="39"/>
      <c r="H87" s="40">
        <f>ROUND(G87*F87,2)</f>
        <v>0</v>
      </c>
      <c r="I87" s="41"/>
    </row>
    <row r="88" spans="1:9" s="44" customFormat="1" ht="39.75" customHeight="1">
      <c r="A88" s="33" t="s">
        <v>25</v>
      </c>
      <c r="B88" s="46" t="s">
        <v>117</v>
      </c>
      <c r="C88" s="35" t="s">
        <v>176</v>
      </c>
      <c r="D88" s="36"/>
      <c r="E88" s="37" t="s">
        <v>69</v>
      </c>
      <c r="F88" s="53">
        <v>1</v>
      </c>
      <c r="G88" s="39"/>
      <c r="H88" s="40">
        <f>ROUND(G88*F88,2)</f>
        <v>0</v>
      </c>
      <c r="I88" s="41"/>
    </row>
    <row r="89" spans="1:9" s="44" customFormat="1" ht="39.75" customHeight="1">
      <c r="A89" s="33" t="s">
        <v>26</v>
      </c>
      <c r="B89" s="46" t="s">
        <v>118</v>
      </c>
      <c r="C89" s="35" t="s">
        <v>177</v>
      </c>
      <c r="D89" s="36"/>
      <c r="E89" s="37" t="s">
        <v>69</v>
      </c>
      <c r="F89" s="53">
        <v>15</v>
      </c>
      <c r="G89" s="39"/>
      <c r="H89" s="40">
        <f>ROUND(G89*F89,2)</f>
        <v>0</v>
      </c>
      <c r="I89" s="41"/>
    </row>
    <row r="90" spans="1:9" s="44" customFormat="1" ht="24.75" customHeight="1">
      <c r="A90" s="33" t="s">
        <v>27</v>
      </c>
      <c r="B90" s="46" t="s">
        <v>119</v>
      </c>
      <c r="C90" s="35" t="s">
        <v>136</v>
      </c>
      <c r="D90" s="36"/>
      <c r="E90" s="37" t="s">
        <v>69</v>
      </c>
      <c r="F90" s="53">
        <v>15</v>
      </c>
      <c r="G90" s="39"/>
      <c r="H90" s="40">
        <f>ROUND(G90*F90,2)</f>
        <v>0</v>
      </c>
      <c r="I90" s="41"/>
    </row>
    <row r="91" spans="1:9" s="62" customFormat="1" ht="24.75" customHeight="1">
      <c r="A91" s="33" t="s">
        <v>28</v>
      </c>
      <c r="B91" s="34" t="s">
        <v>255</v>
      </c>
      <c r="C91" s="61" t="s">
        <v>137</v>
      </c>
      <c r="D91" s="36" t="s">
        <v>8</v>
      </c>
      <c r="E91" s="37"/>
      <c r="F91" s="53"/>
      <c r="G91" s="45"/>
      <c r="H91" s="55"/>
      <c r="I91" s="41"/>
    </row>
    <row r="92" spans="1:9" s="62" customFormat="1" ht="24.75" customHeight="1">
      <c r="A92" s="33" t="s">
        <v>29</v>
      </c>
      <c r="B92" s="46" t="s">
        <v>115</v>
      </c>
      <c r="C92" s="61" t="s">
        <v>254</v>
      </c>
      <c r="D92" s="36"/>
      <c r="E92" s="37" t="s">
        <v>69</v>
      </c>
      <c r="F92" s="53">
        <v>2</v>
      </c>
      <c r="G92" s="39"/>
      <c r="H92" s="40">
        <f>ROUND(G92*F92,2)</f>
        <v>0</v>
      </c>
      <c r="I92" s="41"/>
    </row>
    <row r="93" spans="1:9" s="134" customFormat="1" ht="30" customHeight="1">
      <c r="A93" s="110" t="s">
        <v>305</v>
      </c>
      <c r="B93" s="107" t="s">
        <v>256</v>
      </c>
      <c r="C93" s="132" t="s">
        <v>306</v>
      </c>
      <c r="D93" s="100" t="s">
        <v>8</v>
      </c>
      <c r="E93" s="101"/>
      <c r="F93" s="111"/>
      <c r="G93" s="108"/>
      <c r="H93" s="133"/>
      <c r="I93" s="105"/>
    </row>
    <row r="94" spans="1:9" s="134" customFormat="1" ht="39.75" customHeight="1">
      <c r="A94" s="110" t="s">
        <v>307</v>
      </c>
      <c r="B94" s="98" t="s">
        <v>115</v>
      </c>
      <c r="C94" s="132" t="s">
        <v>309</v>
      </c>
      <c r="D94" s="100"/>
      <c r="E94" s="101"/>
      <c r="F94" s="111"/>
      <c r="G94" s="108"/>
      <c r="H94" s="133"/>
      <c r="I94" s="105"/>
    </row>
    <row r="95" spans="1:9" s="106" customFormat="1" ht="43.5" customHeight="1">
      <c r="A95" s="110" t="s">
        <v>308</v>
      </c>
      <c r="B95" s="135" t="s">
        <v>182</v>
      </c>
      <c r="C95" s="99" t="s">
        <v>313</v>
      </c>
      <c r="D95" s="100"/>
      <c r="E95" s="101" t="s">
        <v>69</v>
      </c>
      <c r="F95" s="111">
        <v>1</v>
      </c>
      <c r="G95" s="103"/>
      <c r="H95" s="104">
        <f>ROUND(G95*F95,2)</f>
        <v>0</v>
      </c>
      <c r="I95" s="105"/>
    </row>
    <row r="96" spans="1:9" s="62" customFormat="1" ht="24.75" customHeight="1">
      <c r="A96" s="33" t="s">
        <v>30</v>
      </c>
      <c r="B96" s="34" t="s">
        <v>257</v>
      </c>
      <c r="C96" s="61" t="s">
        <v>138</v>
      </c>
      <c r="D96" s="36" t="s">
        <v>8</v>
      </c>
      <c r="E96" s="37"/>
      <c r="F96" s="53"/>
      <c r="G96" s="45"/>
      <c r="H96" s="55"/>
      <c r="I96" s="41"/>
    </row>
    <row r="97" spans="1:9" s="62" customFormat="1" ht="24.75" customHeight="1">
      <c r="A97" s="33" t="s">
        <v>31</v>
      </c>
      <c r="B97" s="46" t="s">
        <v>115</v>
      </c>
      <c r="C97" s="61" t="s">
        <v>238</v>
      </c>
      <c r="D97" s="36"/>
      <c r="E97" s="37" t="s">
        <v>69</v>
      </c>
      <c r="F97" s="53">
        <v>3</v>
      </c>
      <c r="G97" s="39"/>
      <c r="H97" s="40">
        <f>ROUND(G97*F97,2)</f>
        <v>0</v>
      </c>
      <c r="I97" s="41"/>
    </row>
    <row r="98" spans="1:9" s="42" customFormat="1" ht="24.75" customHeight="1">
      <c r="A98" s="131" t="s">
        <v>32</v>
      </c>
      <c r="B98" s="146" t="s">
        <v>258</v>
      </c>
      <c r="C98" s="147" t="s">
        <v>180</v>
      </c>
      <c r="D98" s="148" t="s">
        <v>8</v>
      </c>
      <c r="E98" s="149" t="s">
        <v>69</v>
      </c>
      <c r="F98" s="150">
        <v>2</v>
      </c>
      <c r="G98" s="151"/>
      <c r="H98" s="40">
        <f>ROUND(G98*F98,2)</f>
        <v>0</v>
      </c>
      <c r="I98" s="41"/>
    </row>
    <row r="99" spans="1:9" s="42" customFormat="1" ht="24.75" customHeight="1">
      <c r="A99" s="33" t="s">
        <v>140</v>
      </c>
      <c r="B99" s="34" t="s">
        <v>259</v>
      </c>
      <c r="C99" s="35" t="s">
        <v>139</v>
      </c>
      <c r="D99" s="36" t="s">
        <v>8</v>
      </c>
      <c r="E99" s="37" t="s">
        <v>69</v>
      </c>
      <c r="F99" s="53">
        <v>1</v>
      </c>
      <c r="G99" s="39"/>
      <c r="H99" s="40">
        <f>ROUND(G99*F99,2)</f>
        <v>0</v>
      </c>
      <c r="I99" s="41"/>
    </row>
    <row r="100" spans="1:9" s="44" customFormat="1" ht="24.75" customHeight="1">
      <c r="A100" s="33" t="s">
        <v>141</v>
      </c>
      <c r="B100" s="34" t="s">
        <v>263</v>
      </c>
      <c r="C100" s="35" t="s">
        <v>108</v>
      </c>
      <c r="D100" s="36" t="s">
        <v>9</v>
      </c>
      <c r="E100" s="37" t="s">
        <v>70</v>
      </c>
      <c r="F100" s="53">
        <v>100</v>
      </c>
      <c r="G100" s="39"/>
      <c r="H100" s="40">
        <f>ROUND(G100*F100,2)</f>
        <v>0</v>
      </c>
      <c r="I100" s="41"/>
    </row>
    <row r="101" spans="1:8" s="71" customFormat="1" ht="24.75" customHeight="1">
      <c r="A101" s="63"/>
      <c r="B101" s="64" t="s">
        <v>264</v>
      </c>
      <c r="C101" s="65" t="s">
        <v>260</v>
      </c>
      <c r="D101" s="66" t="s">
        <v>8</v>
      </c>
      <c r="E101" s="67"/>
      <c r="F101" s="68"/>
      <c r="G101" s="69"/>
      <c r="H101" s="70"/>
    </row>
    <row r="102" spans="1:8" s="71" customFormat="1" ht="24.75" customHeight="1">
      <c r="A102" s="63"/>
      <c r="B102" s="72" t="s">
        <v>115</v>
      </c>
      <c r="C102" s="65" t="s">
        <v>261</v>
      </c>
      <c r="D102" s="66"/>
      <c r="E102" s="67" t="s">
        <v>262</v>
      </c>
      <c r="F102" s="73">
        <v>1.8</v>
      </c>
      <c r="G102" s="74"/>
      <c r="H102" s="70">
        <f>ROUND(G102,2)*F102</f>
        <v>0</v>
      </c>
    </row>
    <row r="103" spans="1:8" ht="34.5" customHeight="1">
      <c r="A103" s="27"/>
      <c r="B103" s="75"/>
      <c r="C103" s="49" t="s">
        <v>80</v>
      </c>
      <c r="D103" s="30"/>
      <c r="E103" s="56"/>
      <c r="F103" s="31"/>
      <c r="G103" s="92"/>
      <c r="H103" s="32"/>
    </row>
    <row r="104" spans="1:9" s="44" customFormat="1" ht="39.75" customHeight="1">
      <c r="A104" s="33" t="s">
        <v>90</v>
      </c>
      <c r="B104" s="34" t="s">
        <v>265</v>
      </c>
      <c r="C104" s="35" t="s">
        <v>164</v>
      </c>
      <c r="D104" s="36" t="s">
        <v>11</v>
      </c>
      <c r="E104" s="37" t="s">
        <v>69</v>
      </c>
      <c r="F104" s="53">
        <v>26</v>
      </c>
      <c r="G104" s="39"/>
      <c r="H104" s="40">
        <f>ROUND(G104*F104,2)</f>
        <v>0</v>
      </c>
      <c r="I104" s="41"/>
    </row>
    <row r="105" spans="1:9" s="44" customFormat="1" ht="24.75" customHeight="1">
      <c r="A105" s="33" t="s">
        <v>91</v>
      </c>
      <c r="B105" s="34" t="s">
        <v>266</v>
      </c>
      <c r="C105" s="35" t="s">
        <v>178</v>
      </c>
      <c r="D105" s="36" t="s">
        <v>8</v>
      </c>
      <c r="E105" s="37"/>
      <c r="F105" s="53"/>
      <c r="G105" s="69"/>
      <c r="H105" s="55"/>
      <c r="I105" s="41"/>
    </row>
    <row r="106" spans="1:9" s="44" customFormat="1" ht="24.75" customHeight="1">
      <c r="A106" s="33" t="s">
        <v>179</v>
      </c>
      <c r="B106" s="46" t="s">
        <v>115</v>
      </c>
      <c r="C106" s="35" t="s">
        <v>181</v>
      </c>
      <c r="D106" s="36"/>
      <c r="E106" s="37" t="s">
        <v>71</v>
      </c>
      <c r="F106" s="53">
        <v>7</v>
      </c>
      <c r="G106" s="39"/>
      <c r="H106" s="40">
        <f>ROUND(G106*F106,2)</f>
        <v>0</v>
      </c>
      <c r="I106" s="41"/>
    </row>
    <row r="107" spans="1:9" s="42" customFormat="1" ht="24.75" customHeight="1">
      <c r="A107" s="33" t="s">
        <v>92</v>
      </c>
      <c r="B107" s="34" t="s">
        <v>267</v>
      </c>
      <c r="C107" s="35" t="s">
        <v>167</v>
      </c>
      <c r="D107" s="36" t="s">
        <v>11</v>
      </c>
      <c r="E107" s="37"/>
      <c r="F107" s="53"/>
      <c r="G107" s="45"/>
      <c r="H107" s="55"/>
      <c r="I107" s="41"/>
    </row>
    <row r="108" spans="1:9" s="44" customFormat="1" ht="24.75" customHeight="1">
      <c r="A108" s="33" t="s">
        <v>93</v>
      </c>
      <c r="B108" s="46" t="s">
        <v>115</v>
      </c>
      <c r="C108" s="35" t="s">
        <v>218</v>
      </c>
      <c r="D108" s="36"/>
      <c r="E108" s="37" t="s">
        <v>69</v>
      </c>
      <c r="F108" s="53">
        <v>14</v>
      </c>
      <c r="G108" s="39"/>
      <c r="H108" s="40">
        <f aca="true" t="shared" si="1" ref="H108:H113">ROUND(G108*F108,2)</f>
        <v>0</v>
      </c>
      <c r="I108" s="41"/>
    </row>
    <row r="109" spans="1:9" s="42" customFormat="1" ht="24.75" customHeight="1">
      <c r="A109" s="33" t="s">
        <v>94</v>
      </c>
      <c r="B109" s="34" t="s">
        <v>268</v>
      </c>
      <c r="C109" s="35" t="s">
        <v>165</v>
      </c>
      <c r="D109" s="36" t="s">
        <v>11</v>
      </c>
      <c r="E109" s="37" t="s">
        <v>69</v>
      </c>
      <c r="F109" s="53">
        <v>15</v>
      </c>
      <c r="G109" s="39"/>
      <c r="H109" s="40">
        <f t="shared" si="1"/>
        <v>0</v>
      </c>
      <c r="I109" s="41"/>
    </row>
    <row r="110" spans="1:9" s="42" customFormat="1" ht="24.75" customHeight="1">
      <c r="A110" s="33" t="s">
        <v>144</v>
      </c>
      <c r="B110" s="34" t="s">
        <v>278</v>
      </c>
      <c r="C110" s="35" t="s">
        <v>168</v>
      </c>
      <c r="D110" s="36" t="s">
        <v>11</v>
      </c>
      <c r="E110" s="37" t="s">
        <v>69</v>
      </c>
      <c r="F110" s="53">
        <v>8</v>
      </c>
      <c r="G110" s="39"/>
      <c r="H110" s="40">
        <f t="shared" si="1"/>
        <v>0</v>
      </c>
      <c r="I110" s="41"/>
    </row>
    <row r="111" spans="1:9" s="44" customFormat="1" ht="24.75" customHeight="1">
      <c r="A111" s="33" t="s">
        <v>95</v>
      </c>
      <c r="B111" s="34" t="s">
        <v>269</v>
      </c>
      <c r="C111" s="35" t="s">
        <v>166</v>
      </c>
      <c r="D111" s="36" t="s">
        <v>11</v>
      </c>
      <c r="E111" s="37" t="s">
        <v>69</v>
      </c>
      <c r="F111" s="53">
        <v>33</v>
      </c>
      <c r="G111" s="39"/>
      <c r="H111" s="40">
        <f t="shared" si="1"/>
        <v>0</v>
      </c>
      <c r="I111" s="41"/>
    </row>
    <row r="112" spans="1:9" s="106" customFormat="1" ht="24.75" customHeight="1">
      <c r="A112" s="110" t="s">
        <v>298</v>
      </c>
      <c r="B112" s="107" t="s">
        <v>279</v>
      </c>
      <c r="C112" s="99" t="s">
        <v>299</v>
      </c>
      <c r="D112" s="100" t="s">
        <v>11</v>
      </c>
      <c r="E112" s="101" t="s">
        <v>69</v>
      </c>
      <c r="F112" s="111">
        <v>15</v>
      </c>
      <c r="G112" s="103"/>
      <c r="H112" s="104">
        <f t="shared" si="1"/>
        <v>0</v>
      </c>
      <c r="I112" s="105"/>
    </row>
    <row r="113" spans="1:9" s="44" customFormat="1" ht="39.75" customHeight="1">
      <c r="A113" s="33" t="s">
        <v>12</v>
      </c>
      <c r="B113" s="34" t="s">
        <v>297</v>
      </c>
      <c r="C113" s="35" t="s">
        <v>13</v>
      </c>
      <c r="D113" s="36" t="s">
        <v>11</v>
      </c>
      <c r="E113" s="37" t="s">
        <v>69</v>
      </c>
      <c r="F113" s="76">
        <v>6</v>
      </c>
      <c r="G113" s="39"/>
      <c r="H113" s="40">
        <f t="shared" si="1"/>
        <v>0</v>
      </c>
      <c r="I113" s="41"/>
    </row>
    <row r="114" spans="1:8" ht="34.5" customHeight="1">
      <c r="A114" s="27"/>
      <c r="B114" s="28"/>
      <c r="C114" s="49" t="s">
        <v>81</v>
      </c>
      <c r="D114" s="30"/>
      <c r="E114" s="50"/>
      <c r="F114" s="30"/>
      <c r="G114" s="92"/>
      <c r="H114" s="32"/>
    </row>
    <row r="115" spans="1:9" s="109" customFormat="1" ht="24.75" customHeight="1">
      <c r="A115" s="97" t="s">
        <v>275</v>
      </c>
      <c r="B115" s="107" t="s">
        <v>300</v>
      </c>
      <c r="C115" s="99" t="s">
        <v>276</v>
      </c>
      <c r="D115" s="100" t="s">
        <v>277</v>
      </c>
      <c r="E115" s="101"/>
      <c r="F115" s="102"/>
      <c r="G115" s="108"/>
      <c r="H115" s="104"/>
      <c r="I115" s="105"/>
    </row>
    <row r="116" spans="1:9" s="106" customFormat="1" ht="24.75" customHeight="1">
      <c r="A116" s="97" t="s">
        <v>273</v>
      </c>
      <c r="B116" s="98" t="s">
        <v>115</v>
      </c>
      <c r="C116" s="99" t="s">
        <v>274</v>
      </c>
      <c r="D116" s="100"/>
      <c r="E116" s="101" t="s">
        <v>66</v>
      </c>
      <c r="F116" s="102">
        <v>130</v>
      </c>
      <c r="G116" s="103"/>
      <c r="H116" s="104">
        <f>ROUND(G116*F116,2)</f>
        <v>0</v>
      </c>
      <c r="I116" s="105"/>
    </row>
    <row r="117" spans="1:9" s="44" customFormat="1" ht="24.75" customHeight="1">
      <c r="A117" s="51" t="s">
        <v>215</v>
      </c>
      <c r="B117" s="34" t="s">
        <v>312</v>
      </c>
      <c r="C117" s="35" t="s">
        <v>6</v>
      </c>
      <c r="D117" s="36" t="s">
        <v>289</v>
      </c>
      <c r="E117" s="37" t="s">
        <v>66</v>
      </c>
      <c r="F117" s="38">
        <v>1940</v>
      </c>
      <c r="G117" s="39"/>
      <c r="H117" s="40">
        <f>ROUND(G117*F117,2)</f>
        <v>0</v>
      </c>
      <c r="I117" s="41"/>
    </row>
    <row r="118" spans="1:8" ht="34.5" customHeight="1" thickBot="1">
      <c r="A118" s="77"/>
      <c r="B118" s="78" t="str">
        <f>B6</f>
        <v>A</v>
      </c>
      <c r="C118" s="139" t="str">
        <f>C6</f>
        <v>Ness Avenue - Concrete Reconstruction and Associated works</v>
      </c>
      <c r="D118" s="140"/>
      <c r="E118" s="140"/>
      <c r="F118" s="141"/>
      <c r="G118" s="93" t="s">
        <v>270</v>
      </c>
      <c r="H118" s="77">
        <f>SUM(H6:H117)</f>
        <v>0</v>
      </c>
    </row>
    <row r="119" spans="1:8" s="9" customFormat="1" ht="49.5" customHeight="1" thickTop="1">
      <c r="A119" s="27"/>
      <c r="B119" s="142" t="s">
        <v>271</v>
      </c>
      <c r="C119" s="143"/>
      <c r="D119" s="143"/>
      <c r="E119" s="143"/>
      <c r="F119" s="143"/>
      <c r="G119" s="144">
        <f>H118</f>
        <v>0</v>
      </c>
      <c r="H119" s="145"/>
    </row>
    <row r="120" spans="1:8" ht="15.75" customHeight="1">
      <c r="A120" s="79"/>
      <c r="B120" s="80"/>
      <c r="C120" s="81"/>
      <c r="D120" s="82"/>
      <c r="E120" s="81"/>
      <c r="F120" s="81"/>
      <c r="G120" s="94"/>
      <c r="H120" s="83"/>
    </row>
  </sheetData>
  <sheetProtection password="CC3D" sheet="1" selectLockedCells="1"/>
  <mergeCells count="4">
    <mergeCell ref="C6:F6"/>
    <mergeCell ref="C118:F118"/>
    <mergeCell ref="B119:F119"/>
    <mergeCell ref="G119:H119"/>
  </mergeCells>
  <conditionalFormatting sqref="D8:D9 D40:D44 D61:D63 D107:D108 D117 D22:D25">
    <cfRule type="cellIs" priority="161" dxfId="148" operator="equal" stopIfTrue="1">
      <formula>"CW 2130-R11"</formula>
    </cfRule>
    <cfRule type="cellIs" priority="162" dxfId="148" operator="equal" stopIfTrue="1">
      <formula>"CW 3120-R2"</formula>
    </cfRule>
    <cfRule type="cellIs" priority="163" dxfId="148" operator="equal" stopIfTrue="1">
      <formula>"CW 3240-R7"</formula>
    </cfRule>
  </conditionalFormatting>
  <conditionalFormatting sqref="D10:D11">
    <cfRule type="cellIs" priority="158" dxfId="148" operator="equal" stopIfTrue="1">
      <formula>"CW 2130-R11"</formula>
    </cfRule>
    <cfRule type="cellIs" priority="159" dxfId="148" operator="equal" stopIfTrue="1">
      <formula>"CW 3120-R2"</formula>
    </cfRule>
    <cfRule type="cellIs" priority="160" dxfId="148" operator="equal" stopIfTrue="1">
      <formula>"CW 3240-R7"</formula>
    </cfRule>
  </conditionalFormatting>
  <conditionalFormatting sqref="D12">
    <cfRule type="cellIs" priority="155" dxfId="148" operator="equal" stopIfTrue="1">
      <formula>"CW 2130-R11"</formula>
    </cfRule>
    <cfRule type="cellIs" priority="156" dxfId="148" operator="equal" stopIfTrue="1">
      <formula>"CW 3120-R2"</formula>
    </cfRule>
    <cfRule type="cellIs" priority="157" dxfId="148" operator="equal" stopIfTrue="1">
      <formula>"CW 3240-R7"</formula>
    </cfRule>
  </conditionalFormatting>
  <conditionalFormatting sqref="D13">
    <cfRule type="cellIs" priority="152" dxfId="148" operator="equal" stopIfTrue="1">
      <formula>"CW 2130-R11"</formula>
    </cfRule>
    <cfRule type="cellIs" priority="153" dxfId="148" operator="equal" stopIfTrue="1">
      <formula>"CW 3120-R2"</formula>
    </cfRule>
    <cfRule type="cellIs" priority="154" dxfId="148" operator="equal" stopIfTrue="1">
      <formula>"CW 3240-R7"</formula>
    </cfRule>
  </conditionalFormatting>
  <conditionalFormatting sqref="D14:D15">
    <cfRule type="cellIs" priority="149" dxfId="148" operator="equal" stopIfTrue="1">
      <formula>"CW 2130-R11"</formula>
    </cfRule>
    <cfRule type="cellIs" priority="150" dxfId="148" operator="equal" stopIfTrue="1">
      <formula>"CW 3120-R2"</formula>
    </cfRule>
    <cfRule type="cellIs" priority="151" dxfId="148" operator="equal" stopIfTrue="1">
      <formula>"CW 3240-R7"</formula>
    </cfRule>
  </conditionalFormatting>
  <conditionalFormatting sqref="D17:D19">
    <cfRule type="cellIs" priority="146" dxfId="148" operator="equal" stopIfTrue="1">
      <formula>"CW 2130-R11"</formula>
    </cfRule>
    <cfRule type="cellIs" priority="147" dxfId="148" operator="equal" stopIfTrue="1">
      <formula>"CW 3120-R2"</formula>
    </cfRule>
    <cfRule type="cellIs" priority="148" dxfId="148" operator="equal" stopIfTrue="1">
      <formula>"CW 3240-R7"</formula>
    </cfRule>
  </conditionalFormatting>
  <conditionalFormatting sqref="D28">
    <cfRule type="cellIs" priority="140" dxfId="148" operator="equal" stopIfTrue="1">
      <formula>"CW 2130-R11"</formula>
    </cfRule>
    <cfRule type="cellIs" priority="141" dxfId="148" operator="equal" stopIfTrue="1">
      <formula>"CW 3120-R2"</formula>
    </cfRule>
    <cfRule type="cellIs" priority="142" dxfId="148" operator="equal" stopIfTrue="1">
      <formula>"CW 3240-R7"</formula>
    </cfRule>
  </conditionalFormatting>
  <conditionalFormatting sqref="D29:D32">
    <cfRule type="cellIs" priority="137" dxfId="148" operator="equal" stopIfTrue="1">
      <formula>"CW 2130-R11"</formula>
    </cfRule>
    <cfRule type="cellIs" priority="138" dxfId="148" operator="equal" stopIfTrue="1">
      <formula>"CW 3120-R2"</formula>
    </cfRule>
    <cfRule type="cellIs" priority="139" dxfId="148" operator="equal" stopIfTrue="1">
      <formula>"CW 3240-R7"</formula>
    </cfRule>
  </conditionalFormatting>
  <conditionalFormatting sqref="D33:D37">
    <cfRule type="cellIs" priority="134" dxfId="148" operator="equal" stopIfTrue="1">
      <formula>"CW 2130-R11"</formula>
    </cfRule>
    <cfRule type="cellIs" priority="135" dxfId="148" operator="equal" stopIfTrue="1">
      <formula>"CW 3120-R2"</formula>
    </cfRule>
    <cfRule type="cellIs" priority="136" dxfId="148" operator="equal" stopIfTrue="1">
      <formula>"CW 3240-R7"</formula>
    </cfRule>
  </conditionalFormatting>
  <conditionalFormatting sqref="D38">
    <cfRule type="cellIs" priority="131" dxfId="148" operator="equal" stopIfTrue="1">
      <formula>"CW 2130-R11"</formula>
    </cfRule>
    <cfRule type="cellIs" priority="132" dxfId="148" operator="equal" stopIfTrue="1">
      <formula>"CW 3120-R2"</formula>
    </cfRule>
    <cfRule type="cellIs" priority="133" dxfId="148" operator="equal" stopIfTrue="1">
      <formula>"CW 3240-R7"</formula>
    </cfRule>
  </conditionalFormatting>
  <conditionalFormatting sqref="D47:D49">
    <cfRule type="cellIs" priority="128" dxfId="148" operator="equal" stopIfTrue="1">
      <formula>"CW 2130-R11"</formula>
    </cfRule>
    <cfRule type="cellIs" priority="129" dxfId="148" operator="equal" stopIfTrue="1">
      <formula>"CW 3120-R2"</formula>
    </cfRule>
    <cfRule type="cellIs" priority="130" dxfId="148" operator="equal" stopIfTrue="1">
      <formula>"CW 3240-R7"</formula>
    </cfRule>
  </conditionalFormatting>
  <conditionalFormatting sqref="D50:D52">
    <cfRule type="cellIs" priority="125" dxfId="148" operator="equal" stopIfTrue="1">
      <formula>"CW 2130-R11"</formula>
    </cfRule>
    <cfRule type="cellIs" priority="126" dxfId="148" operator="equal" stopIfTrue="1">
      <formula>"CW 3120-R2"</formula>
    </cfRule>
    <cfRule type="cellIs" priority="127" dxfId="148" operator="equal" stopIfTrue="1">
      <formula>"CW 3240-R7"</formula>
    </cfRule>
  </conditionalFormatting>
  <conditionalFormatting sqref="D58">
    <cfRule type="cellIs" priority="122" dxfId="148" operator="equal" stopIfTrue="1">
      <formula>"CW 2130-R11"</formula>
    </cfRule>
    <cfRule type="cellIs" priority="123" dxfId="148" operator="equal" stopIfTrue="1">
      <formula>"CW 3120-R2"</formula>
    </cfRule>
    <cfRule type="cellIs" priority="124" dxfId="148" operator="equal" stopIfTrue="1">
      <formula>"CW 3240-R7"</formula>
    </cfRule>
  </conditionalFormatting>
  <conditionalFormatting sqref="D59">
    <cfRule type="cellIs" priority="119" dxfId="148" operator="equal" stopIfTrue="1">
      <formula>"CW 2130-R11"</formula>
    </cfRule>
    <cfRule type="cellIs" priority="120" dxfId="148" operator="equal" stopIfTrue="1">
      <formula>"CW 3120-R2"</formula>
    </cfRule>
    <cfRule type="cellIs" priority="121" dxfId="148" operator="equal" stopIfTrue="1">
      <formula>"CW 3240-R7"</formula>
    </cfRule>
  </conditionalFormatting>
  <conditionalFormatting sqref="D54">
    <cfRule type="cellIs" priority="116" dxfId="148" operator="equal" stopIfTrue="1">
      <formula>"CW 2130-R11"</formula>
    </cfRule>
    <cfRule type="cellIs" priority="117" dxfId="148" operator="equal" stopIfTrue="1">
      <formula>"CW 3120-R2"</formula>
    </cfRule>
    <cfRule type="cellIs" priority="118" dxfId="148" operator="equal" stopIfTrue="1">
      <formula>"CW 3240-R7"</formula>
    </cfRule>
  </conditionalFormatting>
  <conditionalFormatting sqref="D57">
    <cfRule type="cellIs" priority="113" dxfId="148" operator="equal" stopIfTrue="1">
      <formula>"CW 2130-R11"</formula>
    </cfRule>
    <cfRule type="cellIs" priority="114" dxfId="148" operator="equal" stopIfTrue="1">
      <formula>"CW 3120-R2"</formula>
    </cfRule>
    <cfRule type="cellIs" priority="115" dxfId="148" operator="equal" stopIfTrue="1">
      <formula>"CW 3240-R7"</formula>
    </cfRule>
  </conditionalFormatting>
  <conditionalFormatting sqref="D60">
    <cfRule type="cellIs" priority="110" dxfId="148" operator="equal" stopIfTrue="1">
      <formula>"CW 2130-R11"</formula>
    </cfRule>
    <cfRule type="cellIs" priority="111" dxfId="148" operator="equal" stopIfTrue="1">
      <formula>"CW 3120-R2"</formula>
    </cfRule>
    <cfRule type="cellIs" priority="112" dxfId="148" operator="equal" stopIfTrue="1">
      <formula>"CW 3240-R7"</formula>
    </cfRule>
  </conditionalFormatting>
  <conditionalFormatting sqref="D64">
    <cfRule type="cellIs" priority="107" dxfId="148" operator="equal" stopIfTrue="1">
      <formula>"CW 2130-R11"</formula>
    </cfRule>
    <cfRule type="cellIs" priority="108" dxfId="148" operator="equal" stopIfTrue="1">
      <formula>"CW 3120-R2"</formula>
    </cfRule>
    <cfRule type="cellIs" priority="109" dxfId="148" operator="equal" stopIfTrue="1">
      <formula>"CW 3240-R7"</formula>
    </cfRule>
  </conditionalFormatting>
  <conditionalFormatting sqref="D66">
    <cfRule type="cellIs" priority="104" dxfId="148" operator="equal" stopIfTrue="1">
      <formula>"CW 2130-R11"</formula>
    </cfRule>
    <cfRule type="cellIs" priority="105" dxfId="148" operator="equal" stopIfTrue="1">
      <formula>"CW 3120-R2"</formula>
    </cfRule>
    <cfRule type="cellIs" priority="106" dxfId="148" operator="equal" stopIfTrue="1">
      <formula>"CW 3240-R7"</formula>
    </cfRule>
  </conditionalFormatting>
  <conditionalFormatting sqref="D67">
    <cfRule type="cellIs" priority="101" dxfId="148" operator="equal" stopIfTrue="1">
      <formula>"CW 2130-R11"</formula>
    </cfRule>
    <cfRule type="cellIs" priority="102" dxfId="148" operator="equal" stopIfTrue="1">
      <formula>"CW 3120-R2"</formula>
    </cfRule>
    <cfRule type="cellIs" priority="103" dxfId="148" operator="equal" stopIfTrue="1">
      <formula>"CW 3240-R7"</formula>
    </cfRule>
  </conditionalFormatting>
  <conditionalFormatting sqref="D69">
    <cfRule type="cellIs" priority="98" dxfId="148" operator="equal" stopIfTrue="1">
      <formula>"CW 2130-R11"</formula>
    </cfRule>
    <cfRule type="cellIs" priority="99" dxfId="148" operator="equal" stopIfTrue="1">
      <formula>"CW 3120-R2"</formula>
    </cfRule>
    <cfRule type="cellIs" priority="100" dxfId="148" operator="equal" stopIfTrue="1">
      <formula>"CW 3240-R7"</formula>
    </cfRule>
  </conditionalFormatting>
  <conditionalFormatting sqref="D73">
    <cfRule type="cellIs" priority="93" dxfId="148" operator="equal" stopIfTrue="1">
      <formula>"CW 2130-R11"</formula>
    </cfRule>
    <cfRule type="cellIs" priority="94" dxfId="148" operator="equal" stopIfTrue="1">
      <formula>"CW 3120-R2"</formula>
    </cfRule>
    <cfRule type="cellIs" priority="95" dxfId="148" operator="equal" stopIfTrue="1">
      <formula>"CW 3240-R7"</formula>
    </cfRule>
  </conditionalFormatting>
  <conditionalFormatting sqref="D71 D78:D81">
    <cfRule type="cellIs" priority="96" dxfId="148" operator="equal" stopIfTrue="1">
      <formula>"CW 3120-R2"</formula>
    </cfRule>
    <cfRule type="cellIs" priority="97" dxfId="148" operator="equal" stopIfTrue="1">
      <formula>"CW 3240-R7"</formula>
    </cfRule>
  </conditionalFormatting>
  <conditionalFormatting sqref="D74:D75">
    <cfRule type="cellIs" priority="91" dxfId="148" operator="equal" stopIfTrue="1">
      <formula>"CW 3120-R2"</formula>
    </cfRule>
    <cfRule type="cellIs" priority="92" dxfId="148" operator="equal" stopIfTrue="1">
      <formula>"CW 3240-R7"</formula>
    </cfRule>
  </conditionalFormatting>
  <conditionalFormatting sqref="D76:D77">
    <cfRule type="cellIs" priority="89" dxfId="148" operator="equal" stopIfTrue="1">
      <formula>"CW 3120-R2"</formula>
    </cfRule>
    <cfRule type="cellIs" priority="90" dxfId="148" operator="equal" stopIfTrue="1">
      <formula>"CW 3240-R7"</formula>
    </cfRule>
  </conditionalFormatting>
  <conditionalFormatting sqref="D82:D84">
    <cfRule type="cellIs" priority="87" dxfId="148" operator="equal" stopIfTrue="1">
      <formula>"CW 3120-R2"</formula>
    </cfRule>
    <cfRule type="cellIs" priority="88" dxfId="148" operator="equal" stopIfTrue="1">
      <formula>"CW 3240-R7"</formula>
    </cfRule>
  </conditionalFormatting>
  <conditionalFormatting sqref="D86:D88">
    <cfRule type="cellIs" priority="82" dxfId="148" operator="equal" stopIfTrue="1">
      <formula>"CW 2130-R11"</formula>
    </cfRule>
    <cfRule type="cellIs" priority="83" dxfId="148" operator="equal" stopIfTrue="1">
      <formula>"CW 3120-R2"</formula>
    </cfRule>
    <cfRule type="cellIs" priority="84" dxfId="148" operator="equal" stopIfTrue="1">
      <formula>"CW 3240-R7"</formula>
    </cfRule>
  </conditionalFormatting>
  <conditionalFormatting sqref="D85">
    <cfRule type="cellIs" priority="85" dxfId="148" operator="equal" stopIfTrue="1">
      <formula>"CW 3120-R2"</formula>
    </cfRule>
    <cfRule type="cellIs" priority="86" dxfId="148" operator="equal" stopIfTrue="1">
      <formula>"CW 3240-R7"</formula>
    </cfRule>
  </conditionalFormatting>
  <conditionalFormatting sqref="D91:D92 D96:D97">
    <cfRule type="cellIs" priority="80" dxfId="148" operator="equal" stopIfTrue="1">
      <formula>"CW 3120-R2"</formula>
    </cfRule>
    <cfRule type="cellIs" priority="81" dxfId="148" operator="equal" stopIfTrue="1">
      <formula>"CW 3240-R7"</formula>
    </cfRule>
  </conditionalFormatting>
  <conditionalFormatting sqref="D98">
    <cfRule type="cellIs" priority="78" dxfId="148" operator="equal" stopIfTrue="1">
      <formula>"CW 3120-R2"</formula>
    </cfRule>
    <cfRule type="cellIs" priority="79" dxfId="148" operator="equal" stopIfTrue="1">
      <formula>"CW 3240-R7"</formula>
    </cfRule>
  </conditionalFormatting>
  <conditionalFormatting sqref="D99">
    <cfRule type="cellIs" priority="76" dxfId="148" operator="equal" stopIfTrue="1">
      <formula>"CW 3120-R2"</formula>
    </cfRule>
    <cfRule type="cellIs" priority="77" dxfId="148" operator="equal" stopIfTrue="1">
      <formula>"CW 3240-R7"</formula>
    </cfRule>
  </conditionalFormatting>
  <conditionalFormatting sqref="D100">
    <cfRule type="cellIs" priority="74" dxfId="148" operator="equal" stopIfTrue="1">
      <formula>"CW 2130-R11"</formula>
    </cfRule>
    <cfRule type="cellIs" priority="75" dxfId="148" operator="equal" stopIfTrue="1">
      <formula>"CW 3240-R7"</formula>
    </cfRule>
  </conditionalFormatting>
  <conditionalFormatting sqref="D106 D104">
    <cfRule type="cellIs" priority="69" dxfId="148" operator="equal" stopIfTrue="1">
      <formula>"CW 2130-R11"</formula>
    </cfRule>
    <cfRule type="cellIs" priority="70" dxfId="148" operator="equal" stopIfTrue="1">
      <formula>"CW 3120-R2"</formula>
    </cfRule>
    <cfRule type="cellIs" priority="71" dxfId="148" operator="equal" stopIfTrue="1">
      <formula>"CW 3240-R7"</formula>
    </cfRule>
  </conditionalFormatting>
  <conditionalFormatting sqref="D105">
    <cfRule type="cellIs" priority="72" dxfId="148" operator="equal" stopIfTrue="1">
      <formula>"CW 3120-R2"</formula>
    </cfRule>
    <cfRule type="cellIs" priority="73" dxfId="148" operator="equal" stopIfTrue="1">
      <formula>"CW 3240-R7"</formula>
    </cfRule>
  </conditionalFormatting>
  <conditionalFormatting sqref="D109:D111">
    <cfRule type="cellIs" priority="66" dxfId="148" operator="equal" stopIfTrue="1">
      <formula>"CW 2130-R11"</formula>
    </cfRule>
    <cfRule type="cellIs" priority="67" dxfId="148" operator="equal" stopIfTrue="1">
      <formula>"CW 3120-R2"</formula>
    </cfRule>
    <cfRule type="cellIs" priority="68" dxfId="148" operator="equal" stopIfTrue="1">
      <formula>"CW 3240-R7"</formula>
    </cfRule>
  </conditionalFormatting>
  <conditionalFormatting sqref="D102">
    <cfRule type="cellIs" priority="63" dxfId="148" operator="equal" stopIfTrue="1">
      <formula>"CW 2130-R11"</formula>
    </cfRule>
    <cfRule type="cellIs" priority="64" dxfId="148" operator="equal" stopIfTrue="1">
      <formula>"CW 3120-R2"</formula>
    </cfRule>
    <cfRule type="cellIs" priority="65" dxfId="148" operator="equal" stopIfTrue="1">
      <formula>"CW 3240-R7"</formula>
    </cfRule>
  </conditionalFormatting>
  <conditionalFormatting sqref="D45:D46">
    <cfRule type="cellIs" priority="60" dxfId="148" operator="equal" stopIfTrue="1">
      <formula>"CW 2130-R11"</formula>
    </cfRule>
    <cfRule type="cellIs" priority="61" dxfId="148" operator="equal" stopIfTrue="1">
      <formula>"CW 3120-R2"</formula>
    </cfRule>
    <cfRule type="cellIs" priority="62" dxfId="148" operator="equal" stopIfTrue="1">
      <formula>"CW 3240-R7"</formula>
    </cfRule>
  </conditionalFormatting>
  <conditionalFormatting sqref="D89:D90">
    <cfRule type="cellIs" priority="57" dxfId="148" operator="equal" stopIfTrue="1">
      <formula>"CW 2130-R11"</formula>
    </cfRule>
    <cfRule type="cellIs" priority="58" dxfId="148" operator="equal" stopIfTrue="1">
      <formula>"CW 3120-R2"</formula>
    </cfRule>
    <cfRule type="cellIs" priority="59" dxfId="148" operator="equal" stopIfTrue="1">
      <formula>"CW 3240-R7"</formula>
    </cfRule>
  </conditionalFormatting>
  <conditionalFormatting sqref="D113">
    <cfRule type="cellIs" priority="54" dxfId="148" operator="equal" stopIfTrue="1">
      <formula>"CW 2130-R11"</formula>
    </cfRule>
    <cfRule type="cellIs" priority="55" dxfId="148" operator="equal" stopIfTrue="1">
      <formula>"CW 3120-R2"</formula>
    </cfRule>
    <cfRule type="cellIs" priority="56" dxfId="148" operator="equal" stopIfTrue="1">
      <formula>"CW 3240-R7"</formula>
    </cfRule>
  </conditionalFormatting>
  <conditionalFormatting sqref="D116">
    <cfRule type="cellIs" priority="45" dxfId="148" operator="equal" stopIfTrue="1">
      <formula>"CW 2130-R11"</formula>
    </cfRule>
    <cfRule type="cellIs" priority="46" dxfId="148" operator="equal" stopIfTrue="1">
      <formula>"CW 3120-R2"</formula>
    </cfRule>
    <cfRule type="cellIs" priority="47" dxfId="148" operator="equal" stopIfTrue="1">
      <formula>"CW 3240-R7"</formula>
    </cfRule>
  </conditionalFormatting>
  <conditionalFormatting sqref="D115">
    <cfRule type="cellIs" priority="42" dxfId="148" operator="equal" stopIfTrue="1">
      <formula>"CW 2130-R11"</formula>
    </cfRule>
    <cfRule type="cellIs" priority="43" dxfId="148" operator="equal" stopIfTrue="1">
      <formula>"CW 3120-R2"</formula>
    </cfRule>
    <cfRule type="cellIs" priority="44" dxfId="148" operator="equal" stopIfTrue="1">
      <formula>"CW 3240-R7"</formula>
    </cfRule>
  </conditionalFormatting>
  <conditionalFormatting sqref="D20">
    <cfRule type="cellIs" priority="36" dxfId="148" operator="equal" stopIfTrue="1">
      <formula>"CW 2130-R11"</formula>
    </cfRule>
    <cfRule type="cellIs" priority="37" dxfId="148" operator="equal" stopIfTrue="1">
      <formula>"CW 3120-R2"</formula>
    </cfRule>
    <cfRule type="cellIs" priority="38" dxfId="148" operator="equal" stopIfTrue="1">
      <formula>"CW 3240-R7"</formula>
    </cfRule>
  </conditionalFormatting>
  <conditionalFormatting sqref="D39">
    <cfRule type="cellIs" priority="30" dxfId="148" operator="equal" stopIfTrue="1">
      <formula>"CW 2130-R11"</formula>
    </cfRule>
    <cfRule type="cellIs" priority="31" dxfId="148" operator="equal" stopIfTrue="1">
      <formula>"CW 3120-R2"</formula>
    </cfRule>
    <cfRule type="cellIs" priority="32" dxfId="148" operator="equal" stopIfTrue="1">
      <formula>"CW 3240-R7"</formula>
    </cfRule>
  </conditionalFormatting>
  <conditionalFormatting sqref="D55">
    <cfRule type="cellIs" priority="27" dxfId="148" operator="equal" stopIfTrue="1">
      <formula>"CW 2130-R11"</formula>
    </cfRule>
    <cfRule type="cellIs" priority="28" dxfId="148" operator="equal" stopIfTrue="1">
      <formula>"CW 3120-R2"</formula>
    </cfRule>
    <cfRule type="cellIs" priority="29" dxfId="148" operator="equal" stopIfTrue="1">
      <formula>"CW 3240-R7"</formula>
    </cfRule>
  </conditionalFormatting>
  <conditionalFormatting sqref="D56">
    <cfRule type="cellIs" priority="24" dxfId="148" operator="equal" stopIfTrue="1">
      <formula>"CW 2130-R11"</formula>
    </cfRule>
    <cfRule type="cellIs" priority="25" dxfId="148" operator="equal" stopIfTrue="1">
      <formula>"CW 3120-R2"</formula>
    </cfRule>
    <cfRule type="cellIs" priority="26" dxfId="148" operator="equal" stopIfTrue="1">
      <formula>"CW 3240-R7"</formula>
    </cfRule>
  </conditionalFormatting>
  <conditionalFormatting sqref="D65">
    <cfRule type="cellIs" priority="21" dxfId="148" operator="equal" stopIfTrue="1">
      <formula>"CW 2130-R11"</formula>
    </cfRule>
    <cfRule type="cellIs" priority="22" dxfId="148" operator="equal" stopIfTrue="1">
      <formula>"CW 3120-R2"</formula>
    </cfRule>
    <cfRule type="cellIs" priority="23" dxfId="148" operator="equal" stopIfTrue="1">
      <formula>"CW 3240-R7"</formula>
    </cfRule>
  </conditionalFormatting>
  <conditionalFormatting sqref="D26">
    <cfRule type="cellIs" priority="18" dxfId="148" operator="equal" stopIfTrue="1">
      <formula>"CW 2130-R11"</formula>
    </cfRule>
    <cfRule type="cellIs" priority="19" dxfId="148" operator="equal" stopIfTrue="1">
      <formula>"CW 3120-R2"</formula>
    </cfRule>
    <cfRule type="cellIs" priority="20" dxfId="148" operator="equal" stopIfTrue="1">
      <formula>"CW 3240-R7"</formula>
    </cfRule>
  </conditionalFormatting>
  <conditionalFormatting sqref="D27">
    <cfRule type="cellIs" priority="15" dxfId="148" operator="equal" stopIfTrue="1">
      <formula>"CW 2130-R11"</formula>
    </cfRule>
    <cfRule type="cellIs" priority="16" dxfId="148" operator="equal" stopIfTrue="1">
      <formula>"CW 3120-R2"</formula>
    </cfRule>
    <cfRule type="cellIs" priority="17" dxfId="148" operator="equal" stopIfTrue="1">
      <formula>"CW 3240-R7"</formula>
    </cfRule>
  </conditionalFormatting>
  <conditionalFormatting sqref="D112">
    <cfRule type="cellIs" priority="12" dxfId="148" operator="equal" stopIfTrue="1">
      <formula>"CW 2130-R11"</formula>
    </cfRule>
    <cfRule type="cellIs" priority="13" dxfId="148" operator="equal" stopIfTrue="1">
      <formula>"CW 3120-R2"</formula>
    </cfRule>
    <cfRule type="cellIs" priority="14" dxfId="148" operator="equal" stopIfTrue="1">
      <formula>"CW 3240-R7"</formula>
    </cfRule>
  </conditionalFormatting>
  <conditionalFormatting sqref="D21">
    <cfRule type="cellIs" priority="9" dxfId="148" operator="equal" stopIfTrue="1">
      <formula>"CW 2130-R11"</formula>
    </cfRule>
    <cfRule type="cellIs" priority="10" dxfId="148" operator="equal" stopIfTrue="1">
      <formula>"CW 3120-R2"</formula>
    </cfRule>
    <cfRule type="cellIs" priority="11" dxfId="148" operator="equal" stopIfTrue="1">
      <formula>"CW 3240-R7"</formula>
    </cfRule>
  </conditionalFormatting>
  <conditionalFormatting sqref="D94:D95">
    <cfRule type="cellIs" priority="4" dxfId="148" operator="equal" stopIfTrue="1">
      <formula>"CW 2130-R11"</formula>
    </cfRule>
    <cfRule type="cellIs" priority="5" dxfId="148" operator="equal" stopIfTrue="1">
      <formula>"CW 3120-R2"</formula>
    </cfRule>
    <cfRule type="cellIs" priority="6" dxfId="148" operator="equal" stopIfTrue="1">
      <formula>"CW 3240-R7"</formula>
    </cfRule>
  </conditionalFormatting>
  <conditionalFormatting sqref="D93">
    <cfRule type="cellIs" priority="7" dxfId="148" operator="equal" stopIfTrue="1">
      <formula>"CW 3120-R2"</formula>
    </cfRule>
    <cfRule type="cellIs" priority="8" dxfId="148" operator="equal" stopIfTrue="1">
      <formula>"CW 3240-R7"</formula>
    </cfRule>
  </conditionalFormatting>
  <conditionalFormatting sqref="D72">
    <cfRule type="cellIs" priority="1" dxfId="148" operator="equal" stopIfTrue="1">
      <formula>"CW 2130-R11"</formula>
    </cfRule>
    <cfRule type="cellIs" priority="2" dxfId="148" operator="equal" stopIfTrue="1">
      <formula>"CW 3120-R2"</formula>
    </cfRule>
    <cfRule type="cellIs" priority="3" dxfId="148" operator="equal" stopIfTrue="1">
      <formula>"CW 3240-R7"</formula>
    </cfRule>
  </conditionalFormatting>
  <dataValidations count="2">
    <dataValidation type="custom" allowBlank="1" showInputMessage="1" showErrorMessage="1" error="If you can enter a Unit  Price in this cell, pLease contact the Contract Administrator immediately!" sqref="G10 G17 G24 G54 G22 G33:G34 G43 G40:G41 G47 G115 G58 G60 G93:G94 G74 G76 G78:G79 G82:G83 G85 G96 G91 G107 G101 G45 G50 G105 G28:G29 G26 G20 G71">
      <formula1>"isblank(G3)"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8:G9 G11:G15 G51:G52 G23 G61:G67 G30:G32 G42 G102 G21 G35:G39 G59 G55:G57 G69 G72:G73 G75 G77 G80:G81 G84 G46 G108:G113 G104 G106 G86:G90 G97:G100 G44 G27 G116:G117 G48:G49 G18:G19 G25 G92 G95">
      <formula1>IF(G8&gt;=0.01,ROUND(G8,2),0.01)</formula1>
    </dataValidation>
  </dataValidations>
  <printOptions/>
  <pageMargins left="0.5" right="0.5" top="0.75" bottom="0.75" header="0.25" footer="0.25"/>
  <pageSetup fitToHeight="0" fitToWidth="1" horizontalDpi="600" verticalDpi="600" orientation="portrait" scale="74" r:id="rId1"/>
  <headerFooter alignWithMargins="0">
    <oddHeader>&amp;LThe City of Winnipeg
Bid Opportunity No. 886-2013 Addenudum 1
&amp;XTemplate Version: C420120419 - RW&amp;RBid Submission
Page &amp;P+3 of 11</oddHeader>
    <oddFooter xml:space="preserve">&amp;R__________________
Name of Bidder     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</dc:creator>
  <cp:keywords/>
  <dc:description>CHECKED BY HP on Jan 24
Checked by C.Humbert
Dec. 20, 2013
File size 97792
file size 313,856</dc:description>
  <cp:lastModifiedBy>Teperto, Derek</cp:lastModifiedBy>
  <cp:lastPrinted>2013-12-20T18:56:49Z</cp:lastPrinted>
  <dcterms:created xsi:type="dcterms:W3CDTF">2000-01-26T18:56:05Z</dcterms:created>
  <dcterms:modified xsi:type="dcterms:W3CDTF">2014-01-27T13:21:41Z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C420110321RW</vt:lpwstr>
  </property>
  <property fmtid="{D5CDD505-2E9C-101B-9397-08002B2CF9AE}" pid="3" name="_AdHocReviewCycleID">
    <vt:i4>799946025</vt:i4>
  </property>
  <property fmtid="{D5CDD505-2E9C-101B-9397-08002B2CF9AE}" pid="4" name="_NewReviewCycle">
    <vt:lpwstr/>
  </property>
  <property fmtid="{D5CDD505-2E9C-101B-9397-08002B2CF9AE}" pid="5" name="_EmailSubject">
    <vt:lpwstr>886-2013_Form_B-Excel (R1) Check</vt:lpwstr>
  </property>
  <property fmtid="{D5CDD505-2E9C-101B-9397-08002B2CF9AE}" pid="6" name="_AuthorEmail">
    <vt:lpwstr>HPheifer@winnipeg.ca</vt:lpwstr>
  </property>
  <property fmtid="{D5CDD505-2E9C-101B-9397-08002B2CF9AE}" pid="7" name="_AuthorEmailDisplayName">
    <vt:lpwstr>Pheifer, Henly</vt:lpwstr>
  </property>
  <property fmtid="{D5CDD505-2E9C-101B-9397-08002B2CF9AE}" pid="8" name="_ReviewingToolsShownOnce">
    <vt:lpwstr/>
  </property>
</Properties>
</file>