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32" windowWidth="16632" windowHeight="12732" tabRatio="415" activeTab="0"/>
  </bookViews>
  <sheets>
    <sheet name="FORM B - PRICES" sheetId="1" r:id="rId1"/>
    <sheet name="Sample" sheetId="2" state="hidden" r:id="rId2"/>
  </sheets>
  <definedNames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'Sample'!#REF!</definedName>
    <definedName name="HEADER">'FORM B - PRICES'!#REF!</definedName>
    <definedName name="PAGE1OF13" localSheetId="1">'Sample'!#REF!</definedName>
    <definedName name="PAGE1OF13">'FORM B - PRICES'!#REF!</definedName>
    <definedName name="_xlnm.Print_Area" localSheetId="0">'FORM B - PRICES'!$B$1:$H$207</definedName>
    <definedName name="_xlnm.Print_Area" localSheetId="1">'Sample'!$B$1:$H$158</definedName>
    <definedName name="_xlnm.Print_Titles" localSheetId="0">'FORM B - PRICES'!$1:$5</definedName>
    <definedName name="_xlnm.Print_Titles" localSheetId="1">'Sample'!$1:$5</definedName>
    <definedName name="_xlnm.Print_Titles">'FORM B - PRICES'!$B$4:$IV$4</definedName>
    <definedName name="TEMP" localSheetId="1">'Sample'!#REF!</definedName>
    <definedName name="TEMP">'FORM B - PRICES'!#REF!</definedName>
    <definedName name="TENDERNO.181-" localSheetId="1">'Sample'!#REF!</definedName>
    <definedName name="TENDERNO.181-">'FORM B - PRICES'!#REF!</definedName>
    <definedName name="TENDERSUBMISSI" localSheetId="1">'Sample'!#REF!</definedName>
    <definedName name="TENDERSUBMISSI">'FORM B - PRICES'!#REF!</definedName>
    <definedName name="TESTHEAD" localSheetId="1">'Sample'!#REF!</definedName>
    <definedName name="TESTHEAD">'FORM B - PRICES'!#REF!</definedName>
    <definedName name="XEVERYTHING" localSheetId="1">'Sample'!$B$1:$IV$156</definedName>
    <definedName name="XEVERYTHING">'FORM B - PRICES'!$B$1:$IV$20</definedName>
    <definedName name="XITEMS" localSheetId="1">'Sample'!$B$6:$IV$156</definedName>
    <definedName name="XITEMS">'FORM B - PRICES'!$B$6:$IV$20</definedName>
  </definedNames>
  <calcPr fullCalcOnLoad="1" fullPrecision="0"/>
</workbook>
</file>

<file path=xl/sharedStrings.xml><?xml version="1.0" encoding="utf-8"?>
<sst xmlns="http://schemas.openxmlformats.org/spreadsheetml/2006/main" count="1382" uniqueCount="589">
  <si>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</si>
  <si>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</si>
  <si>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</si>
  <si>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</si>
  <si>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</si>
  <si>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</si>
  <si>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</si>
  <si>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</si>
  <si>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</si>
  <si>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</si>
  <si>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</si>
  <si>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</si>
  <si>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</si>
  <si>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</si>
  <si>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</si>
  <si>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</si>
  <si>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</si>
  <si>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</si>
  <si>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</si>
  <si>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</si>
  <si>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</si>
  <si>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</si>
  <si>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</si>
  <si>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</si>
  <si>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</si>
  <si>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</si>
  <si>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</si>
  <si>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</si>
  <si>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</si>
  <si>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</si>
  <si>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</si>
  <si>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</si>
  <si>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</si>
  <si>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</si>
  <si>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</si>
  <si>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</si>
  <si>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</si>
  <si>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</si>
  <si>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</si>
  <si>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</si>
  <si>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</si>
  <si>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</si>
  <si>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</si>
  <si>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</si>
  <si>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</si>
  <si>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</si>
  <si>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</si>
  <si>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</si>
  <si>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</si>
  <si>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</si>
  <si>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</si>
  <si>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</si>
  <si>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</si>
  <si>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</si>
  <si>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</si>
  <si>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</si>
  <si>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</si>
  <si>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</si>
  <si>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</si>
  <si>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</si>
  <si>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</si>
  <si>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</si>
  <si>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</si>
  <si>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</si>
  <si>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</si>
  <si>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</si>
  <si>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</si>
  <si>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C034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</si>
  <si>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</si>
  <si>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</si>
  <si>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</si>
  <si>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</si>
  <si>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</si>
  <si>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</si>
  <si>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</si>
  <si>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</si>
  <si>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</si>
  <si>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</si>
  <si>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</si>
  <si>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</si>
  <si>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</si>
  <si>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</si>
  <si>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</si>
  <si>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</si>
  <si>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</si>
  <si>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</si>
  <si>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</si>
  <si>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</si>
  <si>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</si>
  <si>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</si>
  <si>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</si>
  <si>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</si>
  <si>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</si>
  <si>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</si>
  <si>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</si>
  <si>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</si>
  <si>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</si>
  <si>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</si>
  <si>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</si>
  <si>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</si>
  <si>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</si>
  <si>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</si>
  <si>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</si>
  <si>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</si>
  <si>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</si>
  <si>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</si>
  <si>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</si>
  <si>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</si>
  <si>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</si>
  <si>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</si>
  <si>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</si>
  <si>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</si>
  <si>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</si>
  <si>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</si>
  <si>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</si>
  <si>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</si>
  <si>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</si>
  <si>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</si>
  <si>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</si>
  <si>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</si>
  <si>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</si>
  <si>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</si>
  <si>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</si>
  <si>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</si>
  <si>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</si>
  <si>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</si>
  <si>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</si>
  <si>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</si>
  <si>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</si>
  <si>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</si>
  <si>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</si>
  <si>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</si>
  <si>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</si>
  <si>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</si>
  <si>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</si>
  <si>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</si>
  <si>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</si>
  <si>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</si>
  <si>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</si>
  <si>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</si>
  <si>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</si>
  <si>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</si>
  <si>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</si>
  <si>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</si>
  <si>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</si>
  <si>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</si>
  <si>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</si>
  <si>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</si>
  <si>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</si>
  <si>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</si>
  <si>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</si>
  <si>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</si>
  <si>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</si>
  <si>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</si>
  <si>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</si>
  <si>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</si>
  <si>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</si>
  <si>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</si>
  <si>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</si>
  <si>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</si>
  <si>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</si>
  <si>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</si>
  <si>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</si>
  <si>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</si>
  <si>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</si>
  <si>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</si>
  <si>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</si>
  <si>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</si>
  <si>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</si>
  <si>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</si>
  <si>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</si>
  <si>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</si>
  <si>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</si>
  <si>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</si>
  <si>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</si>
  <si>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</si>
  <si>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</si>
  <si>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</si>
  <si>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</si>
  <si>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</si>
  <si>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</si>
  <si>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</si>
  <si>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</si>
  <si>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</si>
  <si>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</si>
  <si>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</si>
  <si>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</si>
  <si>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</si>
  <si>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</si>
  <si>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</si>
  <si>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</si>
  <si>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</si>
  <si>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</si>
  <si>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</si>
  <si>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</si>
  <si>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</si>
  <si>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</si>
  <si>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</si>
  <si>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</si>
  <si>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Construction of Barrier (180 mm ht, Separate)</t>
  </si>
  <si>
    <t>Construction of  Curb Ramp (8-12 mm ht, Monolithic)</t>
  </si>
  <si>
    <t>E039</t>
  </si>
  <si>
    <t>C051</t>
  </si>
  <si>
    <t>100 mm Concrete Sidewalk</t>
  </si>
  <si>
    <t xml:space="preserve">CW 3325-R5  </t>
  </si>
  <si>
    <t>76 mm</t>
  </si>
  <si>
    <t>(SEE B9)</t>
  </si>
  <si>
    <t>ST. JAMES STREET, MAROONS ROAD TO PORTAGE AVENUE, CONCRETE RECONSTRUCTION</t>
  </si>
  <si>
    <t>A.1</t>
  </si>
  <si>
    <t>CW 3110-R19      E14</t>
  </si>
  <si>
    <t>Hydro-Excavation</t>
  </si>
  <si>
    <t>E15</t>
  </si>
  <si>
    <t>hours</t>
  </si>
  <si>
    <t>CW 3110-R19</t>
  </si>
  <si>
    <t>A008B</t>
  </si>
  <si>
    <t>A016</t>
  </si>
  <si>
    <t>Removal of Existing Concrete Bases</t>
  </si>
  <si>
    <t>A017</t>
  </si>
  <si>
    <t>600 mm Diameter or Less</t>
  </si>
  <si>
    <t>A018</t>
  </si>
  <si>
    <t>Greater than 600 mm Diameter</t>
  </si>
  <si>
    <t>ROADWORK - REMOVALS/RENEWALS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</si>
  <si>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</si>
  <si>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</si>
  <si>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</si>
  <si>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</si>
  <si>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</si>
  <si>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</si>
  <si>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</si>
  <si>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</si>
  <si>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</si>
  <si>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</si>
  <si>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</si>
  <si>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</si>
  <si>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B103r</t>
  </si>
  <si>
    <t>Safety Median</t>
  </si>
  <si>
    <t>B105r</t>
  </si>
  <si>
    <t>Bullnose</t>
  </si>
  <si>
    <t>CW 3240-R10</t>
  </si>
  <si>
    <t>Modified Barrier (180 mm reveal ht, Dowelled)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</si>
  <si>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</si>
  <si>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</si>
  <si>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</si>
  <si>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</si>
  <si>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</si>
  <si>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</si>
  <si>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</si>
  <si>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</si>
  <si>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</si>
  <si>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3450-R6</t>
  </si>
  <si>
    <t>1-50 mm depth (Asphalt)</t>
  </si>
  <si>
    <t>CW 3326-R3</t>
  </si>
  <si>
    <t>Remove and Salvage Existing Overhead Sign Structure</t>
  </si>
  <si>
    <t>E12</t>
  </si>
  <si>
    <t>Remove Existing Bollards</t>
  </si>
  <si>
    <t>E19</t>
  </si>
  <si>
    <t>ROADWORK - NEW CONSTRUCTION</t>
  </si>
  <si>
    <t>CW 3310-R17    E17</t>
  </si>
  <si>
    <t>C007</t>
  </si>
  <si>
    <t>Construction of 230 mm Concrete Pavement (Plain-Dowelled) (Slipform)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</si>
  <si>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</si>
  <si>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</si>
  <si>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</si>
  <si>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</si>
  <si>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</si>
  <si>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</si>
  <si>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</si>
  <si>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</si>
  <si>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</si>
  <si>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</si>
  <si>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</si>
  <si>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</si>
  <si>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</si>
  <si>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C025</t>
  </si>
  <si>
    <t>Construction of 230 mm Concrete Pavement for Early Opening 72 hour (Plain-Dowelled)</t>
  </si>
  <si>
    <t>Construction of 200 mm Concrete Pavement for Early Opening 72 hour (Reinforced)</t>
  </si>
  <si>
    <t>CW 3310-R17     E17</t>
  </si>
  <si>
    <t>Construction of  Barrier (180 mm ht, Dowelled)</t>
  </si>
  <si>
    <t>C035</t>
  </si>
  <si>
    <t>Construction of Barrier (180 mm ht, Integral)</t>
  </si>
  <si>
    <t>SD-204</t>
  </si>
  <si>
    <t>C046A</t>
  </si>
  <si>
    <t>C047C</t>
  </si>
  <si>
    <t>viii)</t>
  </si>
  <si>
    <t>Construction of Splash Strip, (Separate, 600 mm width)</t>
  </si>
  <si>
    <t>SD-223B</t>
  </si>
  <si>
    <t>C050</t>
  </si>
  <si>
    <t>Supply and Installation of Dowel Assemblies</t>
  </si>
  <si>
    <t>CW 3310-R17</t>
  </si>
  <si>
    <t>C054A</t>
  </si>
  <si>
    <t>Interlocking Paving Stones</t>
  </si>
  <si>
    <t>CW 3335-R1     E13</t>
  </si>
  <si>
    <t>C054</t>
  </si>
  <si>
    <t>Lean Concrete Base</t>
  </si>
  <si>
    <t>CW 2130-R12     E18</t>
  </si>
  <si>
    <t>SD-024, 1200 mm deep</t>
  </si>
  <si>
    <t>SD-024, 1800 mm deep c/w 100mm Outflow Restrictor</t>
  </si>
  <si>
    <t>E22</t>
  </si>
  <si>
    <t>E005</t>
  </si>
  <si>
    <t>SD-025, 1800 mm deep</t>
  </si>
  <si>
    <t>In a Trench, Class B Bedding with sand, Class 3 Backfill</t>
  </si>
  <si>
    <t>E011</t>
  </si>
  <si>
    <t>Trenchless Installation, Class B Bedding with sand, Class 3 Backfill</t>
  </si>
  <si>
    <t>300 mm, PVC</t>
  </si>
  <si>
    <t>E013</t>
  </si>
  <si>
    <t>A.33</t>
  </si>
  <si>
    <t>Sewer Service Risers</t>
  </si>
  <si>
    <t>E014</t>
  </si>
  <si>
    <t>E016</t>
  </si>
  <si>
    <t>SD-015</t>
  </si>
  <si>
    <t>vert m</t>
  </si>
  <si>
    <t xml:space="preserve">300 mm </t>
  </si>
  <si>
    <t>A.34</t>
  </si>
  <si>
    <t>E026</t>
  </si>
  <si>
    <t>AP-006 - Standard Grated Cover for Standard Frame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</si>
  <si>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</si>
  <si>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</si>
  <si>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</si>
  <si>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</si>
  <si>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</si>
  <si>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</si>
  <si>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</si>
  <si>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Connecting to 450 mm  Storm Relief Sewer</t>
  </si>
  <si>
    <t>Connecting to 375 mm  Combined Sewer</t>
  </si>
  <si>
    <t>Connecting to 450 mm  Combined Sewer</t>
  </si>
  <si>
    <t>Connecting to 600 mm Combined Sewer</t>
  </si>
  <si>
    <t>300 mm Catch Basin Lead</t>
  </si>
  <si>
    <t>Connecting to 300 mm  Combined Sewer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</si>
  <si>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</si>
  <si>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</si>
  <si>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</si>
  <si>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</si>
  <si>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</si>
  <si>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</si>
  <si>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</si>
  <si>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</si>
  <si>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</si>
  <si>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</si>
  <si>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</si>
  <si>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</si>
  <si>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Conduit Installation</t>
  </si>
  <si>
    <t>E16</t>
  </si>
  <si>
    <t>E072</t>
  </si>
  <si>
    <t>A.43</t>
  </si>
  <si>
    <t>Watermain and Water Service Insulation</t>
  </si>
  <si>
    <t>CW 2110-R11     E21</t>
  </si>
  <si>
    <t>E073</t>
  </si>
  <si>
    <t>Pipe Under Roadway Excavation (SD-018)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</si>
  <si>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</si>
  <si>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</si>
  <si>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</si>
  <si>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</si>
  <si>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</si>
  <si>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</si>
  <si>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</si>
  <si>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</si>
  <si>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</si>
  <si>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</si>
  <si>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</si>
  <si>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Patching of Existing Manholes</t>
  </si>
  <si>
    <t>A.51</t>
  </si>
  <si>
    <t>Replacing Existing Manhole or Catch Basin Rungs</t>
  </si>
  <si>
    <t>F028</t>
  </si>
  <si>
    <t>A.52</t>
  </si>
  <si>
    <t>Adjustment of Traffic Signal Service Box Frames</t>
  </si>
  <si>
    <t>A.53</t>
  </si>
  <si>
    <t>Hydrant Removal and Reinstallation</t>
  </si>
  <si>
    <t>E23</t>
  </si>
  <si>
    <t>Remove and reinstall with existing 600 mm barrel extenstions</t>
  </si>
  <si>
    <t>Remove and reinstall with new 450 mm barrel extensions</t>
  </si>
  <si>
    <t>A.54</t>
  </si>
  <si>
    <t>WATERMAIN RENEWAL</t>
  </si>
  <si>
    <t>A.55</t>
  </si>
  <si>
    <t>Watermain Renewals</t>
  </si>
  <si>
    <t>CW 2110-R11</t>
  </si>
  <si>
    <t>200 mm PVC</t>
  </si>
  <si>
    <t>Trenchless Installation, Class B sand bedding, Class 3 backfill</t>
  </si>
  <si>
    <t>A.56</t>
  </si>
  <si>
    <t>Watermain Valve</t>
  </si>
  <si>
    <t>200 mm</t>
  </si>
  <si>
    <t>A.57</t>
  </si>
  <si>
    <t>Connecting to Existing Watermain and Large Diameter Water Services</t>
  </si>
  <si>
    <t>Inline connection - no plug existing</t>
  </si>
  <si>
    <t>A.58</t>
  </si>
  <si>
    <t>Extraction of Existing Watermains to be Abandoned</t>
  </si>
  <si>
    <t>CW 2110-R11   E20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</si>
  <si>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</si>
  <si>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</si>
  <si>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</si>
  <si>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</si>
  <si>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</si>
  <si>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</si>
  <si>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A014</t>
  </si>
  <si>
    <t>Boulevard Excavation</t>
  </si>
  <si>
    <t>B106r</t>
  </si>
  <si>
    <t>Monolithic Curb and Sidewalk</t>
  </si>
  <si>
    <t>B189</t>
  </si>
  <si>
    <t>Regrading Existing Interlocking Paving Stones</t>
  </si>
  <si>
    <t>CW 3330-R5</t>
  </si>
  <si>
    <t xml:space="preserve">CW 3450-R6 </t>
  </si>
  <si>
    <t>1 - 50 mm Depth (Asphalt)</t>
  </si>
  <si>
    <t>B202</t>
  </si>
  <si>
    <t>50 - 100 mm Depth (Asphalt)</t>
  </si>
  <si>
    <t>C004</t>
  </si>
  <si>
    <t>Construction of 250 mm Concrete Pavement (Plain-Dowelled)</t>
  </si>
  <si>
    <t>C017</t>
  </si>
  <si>
    <t>C022</t>
  </si>
  <si>
    <t>Construction of Splash Strip, ( Separate, 600 mm width)</t>
  </si>
  <si>
    <t>C055</t>
  </si>
  <si>
    <t xml:space="preserve">Construction of Asphaltic Concrete Pavements </t>
  </si>
  <si>
    <t>C059</t>
  </si>
  <si>
    <t>C060</t>
  </si>
  <si>
    <t>E004A</t>
  </si>
  <si>
    <t>E005A</t>
  </si>
  <si>
    <t>E017</t>
  </si>
  <si>
    <t>Sewer Repair - Up to 3.0 Meters Long</t>
  </si>
  <si>
    <t>E017G</t>
  </si>
  <si>
    <t>E017H</t>
  </si>
  <si>
    <t>E017I</t>
  </si>
  <si>
    <t>E017J</t>
  </si>
  <si>
    <t>CW2145-R3</t>
  </si>
  <si>
    <t>Frames &amp; Covers</t>
  </si>
  <si>
    <t>E044</t>
  </si>
  <si>
    <t>Abandoning  Existing Catch Basins</t>
  </si>
  <si>
    <t>Adjustment of Manholes/Catch Basins Frames</t>
  </si>
  <si>
    <t>CW 3210-R8</t>
  </si>
  <si>
    <t>F002B</t>
  </si>
  <si>
    <t>Brick Risers</t>
  </si>
  <si>
    <t>38 mm Diameter</t>
  </si>
  <si>
    <t>Construction of 300 mm Concrete Pavement (Plain-Dowelled)</t>
  </si>
  <si>
    <t>Trenchless Installation, Class B Type 3 Bedding, Class 3 Backfill</t>
  </si>
  <si>
    <t xml:space="preserve">Tree Removal </t>
  </si>
  <si>
    <t>McPhillips Street Reconstruction - Logan Avenue to Jarvis Avenue</t>
  </si>
  <si>
    <t>A030</t>
  </si>
  <si>
    <t>Fill Material</t>
  </si>
  <si>
    <t>CW 3170-R3</t>
  </si>
  <si>
    <t>A033</t>
  </si>
  <si>
    <t>Supplying and Placing Imported Material</t>
  </si>
  <si>
    <t>Construction of 250 mm Concrete Pavement for Early Opening 72 hour (Plain-Dowelled)</t>
  </si>
  <si>
    <t>Lifter Rings (AP-010)</t>
  </si>
  <si>
    <t>Remove and Replace Existing Manhole</t>
  </si>
  <si>
    <t>SD-010</t>
  </si>
  <si>
    <t>300 mm Sewer Main</t>
  </si>
  <si>
    <t>1200mm diameter base</t>
  </si>
  <si>
    <t>Class 3 Backfill</t>
  </si>
  <si>
    <t xml:space="preserve">v) </t>
  </si>
  <si>
    <t>AP-006 - Standard Frame for Manhole and Catch Basin</t>
  </si>
  <si>
    <t>SUMMARY</t>
  </si>
  <si>
    <t>B</t>
  </si>
  <si>
    <t>McPhillips Street Structural Works - Logan Avenue to Jarvis Avenue</t>
  </si>
  <si>
    <t>Sewer Inspection</t>
  </si>
  <si>
    <t>300 mm, Unknown material</t>
  </si>
  <si>
    <t>AP-007 - Standard Solid Cover for Standard Frame</t>
  </si>
  <si>
    <t>Manhole</t>
  </si>
  <si>
    <t>In a Trench, Class B Type 3  Bedding, Class 3 Backfill</t>
  </si>
  <si>
    <t>C064</t>
  </si>
  <si>
    <t xml:space="preserve">SD-228B         </t>
  </si>
  <si>
    <t>Construction of Monolithic Curb and Sidewalk</t>
  </si>
  <si>
    <t>B.1</t>
  </si>
  <si>
    <t>Mobilization and Demobilization</t>
  </si>
  <si>
    <t>L.S.</t>
  </si>
  <si>
    <t>B.2</t>
  </si>
  <si>
    <t>Concrete Removal</t>
  </si>
  <si>
    <t>Type 1 - Structural Concrete Sidewalk</t>
  </si>
  <si>
    <t>Type 2 - Concrete Sidewalk</t>
  </si>
  <si>
    <t>Type 3 - Sidewalk Retaining Wall (Complete Removal) and Structural Concrete Sidewalk</t>
  </si>
  <si>
    <t>Type 4 - CPR Subway Retaining Wall (Complete Removal at Southwest End)</t>
  </si>
  <si>
    <t>Type 5 - CPR Subway Retaining Wall Cap</t>
  </si>
  <si>
    <t>Type 6 - CPR Pedestal Notching</t>
  </si>
  <si>
    <t>B.3</t>
  </si>
  <si>
    <t>Structural Excavation</t>
  </si>
  <si>
    <t>B.4</t>
  </si>
  <si>
    <t>B.5</t>
  </si>
  <si>
    <t>Supply and Place Cellular Concrete</t>
  </si>
  <si>
    <r>
      <t>m</t>
    </r>
    <r>
      <rPr>
        <vertAlign val="superscript"/>
        <sz val="12"/>
        <color indexed="8"/>
        <rFont val="Arial"/>
        <family val="2"/>
      </rPr>
      <t>3</t>
    </r>
  </si>
  <si>
    <t>B.6</t>
  </si>
  <si>
    <t>Remove and Salvage Aluminum Balanced Barrier</t>
  </si>
  <si>
    <t>B.7</t>
  </si>
  <si>
    <t>Installation of Aluminum Balanced Barrier</t>
  </si>
  <si>
    <t>Supply and Install Aluminum Bicycle Rail on Concrete Parapet Wall</t>
  </si>
  <si>
    <t>Aluminum Pedestrian Handrail</t>
  </si>
  <si>
    <t>Remove and Salvage Handrail Panels</t>
  </si>
  <si>
    <t>B.10</t>
  </si>
  <si>
    <t>Supply and Place Structural Concrete</t>
  </si>
  <si>
    <r>
      <t>m</t>
    </r>
    <r>
      <rPr>
        <vertAlign val="superscript"/>
        <sz val="12"/>
        <color indexed="8"/>
        <rFont val="Arial"/>
        <family val="2"/>
      </rPr>
      <t>2</t>
    </r>
  </si>
  <si>
    <t>Median Slab (Between CPR Pedestals)</t>
  </si>
  <si>
    <t>Median Traffic Barrier (Including Footing)</t>
  </si>
  <si>
    <t>Parapet Walls (Including Structural Sidewalk)</t>
  </si>
  <si>
    <t>B.11</t>
  </si>
  <si>
    <t>Partial Depth Sidewalk Retaining Wall Repairs</t>
  </si>
  <si>
    <t>B.12</t>
  </si>
  <si>
    <t>Abandon Drainage Inlets in Sidewalk Pedestal</t>
  </si>
  <si>
    <t>Supply and Place Reinforcing Steel</t>
  </si>
  <si>
    <t>Supply Low Carbon Chromium Reinforcing Steel</t>
  </si>
  <si>
    <t>kg</t>
  </si>
  <si>
    <t>Place Reinforcing Steel</t>
  </si>
  <si>
    <t>Construction of Barrier (100 mm ht, Integral)</t>
  </si>
  <si>
    <t>Charcoal Holland Paver 60x210x210</t>
  </si>
  <si>
    <t>Construction of Monolithic Curb and Sidewalk with Paving Stone Blockout</t>
  </si>
  <si>
    <t>100 mm Concrete Sidewalk with Paving Stone Blockout</t>
  </si>
  <si>
    <t>Type 7 - Sidewalk Retaining Wall Footing Notching</t>
  </si>
  <si>
    <t xml:space="preserve">Supply New Handrail Posts </t>
  </si>
  <si>
    <t>Supply New Bicycle Rail</t>
  </si>
  <si>
    <t>Supply New Handrail Panels</t>
  </si>
  <si>
    <t>Install Aluminum Pedestrian Handrail</t>
  </si>
  <si>
    <t>150 mm Concrete Structural Sidewalk</t>
  </si>
  <si>
    <t>CPR Subway Retaining Wall Cap</t>
  </si>
  <si>
    <t>C</t>
  </si>
  <si>
    <t>McPhillips Street Underground Works - Logan Avenue to Jarvis Avenue</t>
  </si>
  <si>
    <t>Hydro Excavation</t>
  </si>
  <si>
    <t>hr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</si>
  <si>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</si>
  <si>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</si>
  <si>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</si>
  <si>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</si>
  <si>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</si>
  <si>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</si>
  <si>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</si>
  <si>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</si>
  <si>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</si>
  <si>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</si>
  <si>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</si>
  <si>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</si>
  <si>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</si>
  <si>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450 mm, PVC</t>
  </si>
  <si>
    <t>250 mm (Type PVC) Connecting Pipe</t>
  </si>
  <si>
    <t>Connecting to 375 mm  (Type Concrete) Sewer</t>
  </si>
  <si>
    <t>Connecting to 1350 mm (Type Concrete) Sewer</t>
  </si>
  <si>
    <t>E015</t>
  </si>
  <si>
    <t>SD-014</t>
  </si>
  <si>
    <t>250 mm</t>
  </si>
  <si>
    <t>Patching Existing Manholes</t>
  </si>
  <si>
    <t>TOTAL BID PRICE (GST extra)</t>
  </si>
  <si>
    <t>(in figures)</t>
  </si>
  <si>
    <t>375mm</t>
  </si>
  <si>
    <t>375 mm, PVC</t>
  </si>
  <si>
    <t>D</t>
  </si>
  <si>
    <t>E20</t>
  </si>
  <si>
    <t>McPhillips Street Sewer Repairs - Logan Avenue to Jarvis Avenue</t>
  </si>
  <si>
    <t>D.1</t>
  </si>
  <si>
    <t>D.2</t>
  </si>
  <si>
    <t>B.8</t>
  </si>
  <si>
    <t>B.9</t>
  </si>
  <si>
    <t>MISCELLANEOUS</t>
  </si>
  <si>
    <t>Supply and Place Crash Attenuation Barrels</t>
  </si>
  <si>
    <t>Connecting to 500 mm  (Type AC) Sewer</t>
  </si>
  <si>
    <t>C.14</t>
  </si>
  <si>
    <t>Heating and Hoarding</t>
  </si>
  <si>
    <t>D.3</t>
  </si>
  <si>
    <t>D.4</t>
  </si>
  <si>
    <t>D.5</t>
  </si>
  <si>
    <t>D.6</t>
  </si>
  <si>
    <t>Structural Backfill - Base Course</t>
  </si>
  <si>
    <t>H007</t>
  </si>
  <si>
    <t>Chain Link Fence</t>
  </si>
  <si>
    <t>CW 3550-R3</t>
  </si>
  <si>
    <t>1.22m Height</t>
  </si>
  <si>
    <t>SD-228B         E14</t>
  </si>
  <si>
    <t>CW 3325-R5          E14</t>
  </si>
  <si>
    <t>CW 3330-R5      E15</t>
  </si>
  <si>
    <t>E17</t>
  </si>
  <si>
    <t>E21</t>
  </si>
  <si>
    <t>CW 3110-R19        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</si>
  <si>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</si>
  <si>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</si>
  <si>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</si>
  <si>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</si>
  <si>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</si>
  <si>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</si>
  <si>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</si>
  <si>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</si>
  <si>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</si>
  <si>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 xml:space="preserve">CW 3410-R12 </t>
  </si>
  <si>
    <t>FORM B (R1): PRICES</t>
  </si>
  <si>
    <t>Contaminated Material</t>
  </si>
  <si>
    <t>E35</t>
  </si>
  <si>
    <t>Excavation and Disposal</t>
  </si>
  <si>
    <t>Trenchless Material Disposal</t>
  </si>
  <si>
    <t>Contaminated Material Hydro Excavation</t>
  </si>
  <si>
    <t>E36</t>
  </si>
  <si>
    <t>Drainage Connecting Pipe Insulation</t>
  </si>
  <si>
    <t>Pre-cast Rectangular Catch Basin</t>
  </si>
  <si>
    <t>Cast in Place Catch Pit</t>
  </si>
  <si>
    <t>B.13</t>
  </si>
  <si>
    <t>E37</t>
  </si>
  <si>
    <t>E38</t>
  </si>
  <si>
    <t>SD-025, 1200 mm deep</t>
  </si>
  <si>
    <t>CW 2110-R11 E39</t>
  </si>
  <si>
    <t>Connecting to 375 mm  (Type PVC) Sewer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</si>
</sst>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&quot;$&quot;#,##0"/>
    <numFmt numFmtId="201" formatCode="_-[$$-1009]* #,##0.00_-;\-[$$-1009]* #,##0.00_-;_-[$$-1009]* &quot;-&quot;??_-;_-@_-"/>
  </numFmts>
  <fonts count="7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ambria"/>
      <family val="1"/>
    </font>
    <font>
      <sz val="12"/>
      <color indexed="10"/>
      <name val="Arial"/>
      <family val="2"/>
    </font>
    <font>
      <sz val="12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8" fillId="4" borderId="0" applyNumberFormat="0" applyBorder="0" applyAlignment="0" applyProtection="0"/>
    <xf numFmtId="0" fontId="50" fillId="5" borderId="0" applyNumberFormat="0" applyBorder="0" applyAlignment="0" applyProtection="0"/>
    <xf numFmtId="0" fontId="38" fillId="6" borderId="0" applyNumberFormat="0" applyBorder="0" applyAlignment="0" applyProtection="0"/>
    <xf numFmtId="0" fontId="50" fillId="7" borderId="0" applyNumberFormat="0" applyBorder="0" applyAlignment="0" applyProtection="0"/>
    <xf numFmtId="0" fontId="38" fillId="8" borderId="0" applyNumberFormat="0" applyBorder="0" applyAlignment="0" applyProtection="0"/>
    <xf numFmtId="0" fontId="50" fillId="9" borderId="0" applyNumberFormat="0" applyBorder="0" applyAlignment="0" applyProtection="0"/>
    <xf numFmtId="0" fontId="38" fillId="10" borderId="0" applyNumberFormat="0" applyBorder="0" applyAlignment="0" applyProtection="0"/>
    <xf numFmtId="0" fontId="50" fillId="11" borderId="0" applyNumberFormat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50" fillId="19" borderId="0" applyNumberFormat="0" applyBorder="0" applyAlignment="0" applyProtection="0"/>
    <xf numFmtId="0" fontId="38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10" borderId="0" applyNumberFormat="0" applyBorder="0" applyAlignment="0" applyProtection="0"/>
    <xf numFmtId="0" fontId="50" fillId="22" borderId="0" applyNumberFormat="0" applyBorder="0" applyAlignment="0" applyProtection="0"/>
    <xf numFmtId="0" fontId="38" fillId="16" borderId="0" applyNumberFormat="0" applyBorder="0" applyAlignment="0" applyProtection="0"/>
    <xf numFmtId="0" fontId="50" fillId="23" borderId="0" applyNumberFormat="0" applyBorder="0" applyAlignment="0" applyProtection="0"/>
    <xf numFmtId="0" fontId="38" fillId="24" borderId="0" applyNumberFormat="0" applyBorder="0" applyAlignment="0" applyProtection="0"/>
    <xf numFmtId="0" fontId="51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18" borderId="0" applyNumberFormat="0" applyBorder="0" applyAlignment="0" applyProtection="0"/>
    <xf numFmtId="0" fontId="51" fillId="28" borderId="0" applyNumberFormat="0" applyBorder="0" applyAlignment="0" applyProtection="0"/>
    <xf numFmtId="0" fontId="37" fillId="20" borderId="0" applyNumberFormat="0" applyBorder="0" applyAlignment="0" applyProtection="0"/>
    <xf numFmtId="0" fontId="51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37" fillId="32" borderId="0" applyNumberFormat="0" applyBorder="0" applyAlignment="0" applyProtection="0"/>
    <xf numFmtId="0" fontId="51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37" fillId="36" borderId="0" applyNumberFormat="0" applyBorder="0" applyAlignment="0" applyProtection="0"/>
    <xf numFmtId="0" fontId="51" fillId="37" borderId="0" applyNumberFormat="0" applyBorder="0" applyAlignment="0" applyProtection="0"/>
    <xf numFmtId="0" fontId="37" fillId="38" borderId="0" applyNumberFormat="0" applyBorder="0" applyAlignment="0" applyProtection="0"/>
    <xf numFmtId="0" fontId="51" fillId="39" borderId="0" applyNumberFormat="0" applyBorder="0" applyAlignment="0" applyProtection="0"/>
    <xf numFmtId="0" fontId="37" fillId="40" borderId="0" applyNumberFormat="0" applyBorder="0" applyAlignment="0" applyProtection="0"/>
    <xf numFmtId="0" fontId="51" fillId="41" borderId="0" applyNumberFormat="0" applyBorder="0" applyAlignment="0" applyProtection="0"/>
    <xf numFmtId="0" fontId="37" fillId="30" borderId="0" applyNumberFormat="0" applyBorder="0" applyAlignment="0" applyProtection="0"/>
    <xf numFmtId="0" fontId="51" fillId="42" borderId="0" applyNumberFormat="0" applyBorder="0" applyAlignment="0" applyProtection="0"/>
    <xf numFmtId="0" fontId="37" fillId="32" borderId="0" applyNumberFormat="0" applyBorder="0" applyAlignment="0" applyProtection="0"/>
    <xf numFmtId="0" fontId="51" fillId="43" borderId="0" applyNumberFormat="0" applyBorder="0" applyAlignment="0" applyProtection="0"/>
    <xf numFmtId="0" fontId="37" fillId="44" borderId="0" applyNumberFormat="0" applyBorder="0" applyAlignment="0" applyProtection="0"/>
    <xf numFmtId="0" fontId="52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3" fillId="46" borderId="5" applyNumberFormat="0" applyAlignment="0" applyProtection="0"/>
    <xf numFmtId="0" fontId="31" fillId="47" borderId="6" applyNumberFormat="0" applyAlignment="0" applyProtection="0"/>
    <xf numFmtId="0" fontId="54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8" borderId="0" applyNumberFormat="0" applyBorder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1" borderId="5" applyNumberFormat="0" applyAlignment="0" applyProtection="0"/>
    <xf numFmtId="0" fontId="29" fillId="14" borderId="6" applyNumberFormat="0" applyAlignment="0" applyProtection="0"/>
    <xf numFmtId="0" fontId="61" fillId="0" borderId="15" applyNumberFormat="0" applyFill="0" applyAlignment="0" applyProtection="0"/>
    <xf numFmtId="0" fontId="32" fillId="0" borderId="16" applyNumberFormat="0" applyFill="0" applyAlignment="0" applyProtection="0"/>
    <xf numFmtId="0" fontId="62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3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5" fillId="0" borderId="22" applyNumberFormat="0" applyFill="0" applyAlignment="0" applyProtection="0"/>
    <xf numFmtId="0" fontId="36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8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3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3" fontId="0" fillId="0" borderId="30" xfId="0" applyNumberFormat="1" applyFill="1" applyBorder="1" applyAlignment="1">
      <alignment horizontal="center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/>
    </xf>
    <xf numFmtId="172" fontId="2" fillId="0" borderId="35" xfId="0" applyNumberFormat="1" applyFont="1" applyFill="1" applyBorder="1" applyAlignment="1" applyProtection="1">
      <alignment horizontal="left" vertical="center"/>
      <protection/>
    </xf>
    <xf numFmtId="1" fontId="0" fillId="0" borderId="35" xfId="0" applyNumberFormat="1" applyFill="1" applyBorder="1" applyAlignment="1">
      <alignment horizontal="center" vertical="top"/>
    </xf>
    <xf numFmtId="0" fontId="0" fillId="0" borderId="35" xfId="0" applyNumberFormat="1" applyFill="1" applyBorder="1" applyAlignment="1">
      <alignment horizontal="center" vertical="top"/>
    </xf>
    <xf numFmtId="3" fontId="0" fillId="0" borderId="35" xfId="0" applyNumberFormat="1" applyFill="1" applyBorder="1" applyAlignment="1">
      <alignment horizontal="center" vertical="top"/>
    </xf>
    <xf numFmtId="7" fontId="0" fillId="0" borderId="35" xfId="0" applyNumberFormat="1" applyFill="1" applyBorder="1" applyAlignment="1">
      <alignment horizontal="right"/>
    </xf>
    <xf numFmtId="4" fontId="39" fillId="0" borderId="36" xfId="0" applyNumberFormat="1" applyFont="1" applyFill="1" applyBorder="1" applyAlignment="1" applyProtection="1">
      <alignment horizontal="center" vertical="top" wrapText="1"/>
      <protection/>
    </xf>
    <xf numFmtId="173" fontId="67" fillId="0" borderId="1" xfId="0" applyNumberFormat="1" applyFont="1" applyFill="1" applyBorder="1" applyAlignment="1" applyProtection="1">
      <alignment horizontal="left" vertical="top" wrapText="1"/>
      <protection/>
    </xf>
    <xf numFmtId="172" fontId="67" fillId="0" borderId="1" xfId="0" applyNumberFormat="1" applyFont="1" applyFill="1" applyBorder="1" applyAlignment="1" applyProtection="1">
      <alignment horizontal="left" vertical="top" wrapText="1"/>
      <protection/>
    </xf>
    <xf numFmtId="0" fontId="67" fillId="0" borderId="1" xfId="0" applyNumberFormat="1" applyFont="1" applyFill="1" applyBorder="1" applyAlignment="1" applyProtection="1">
      <alignment horizontal="center" vertical="top" wrapText="1"/>
      <protection/>
    </xf>
    <xf numFmtId="3" fontId="67" fillId="0" borderId="1" xfId="0" applyNumberFormat="1" applyFont="1" applyFill="1" applyBorder="1" applyAlignment="1" applyProtection="1">
      <alignment horizontal="right" vertical="top"/>
      <protection/>
    </xf>
    <xf numFmtId="174" fontId="67" fillId="0" borderId="1" xfId="0" applyNumberFormat="1" applyFont="1" applyFill="1" applyBorder="1" applyAlignment="1" applyProtection="1">
      <alignment vertical="top"/>
      <protection locked="0"/>
    </xf>
    <xf numFmtId="174" fontId="67" fillId="0" borderId="1" xfId="0" applyNumberFormat="1" applyFont="1" applyFill="1" applyBorder="1" applyAlignment="1" applyProtection="1">
      <alignment vertical="top"/>
      <protection/>
    </xf>
    <xf numFmtId="0" fontId="68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176" fontId="39" fillId="0" borderId="36" xfId="0" applyNumberFormat="1" applyFont="1" applyFill="1" applyBorder="1" applyAlignment="1" applyProtection="1">
      <alignment horizontal="center" vertical="top"/>
      <protection/>
    </xf>
    <xf numFmtId="0" fontId="67" fillId="0" borderId="1" xfId="0" applyNumberFormat="1" applyFont="1" applyFill="1" applyBorder="1" applyAlignment="1" applyProtection="1">
      <alignment vertical="center"/>
      <protection/>
    </xf>
    <xf numFmtId="173" fontId="67" fillId="0" borderId="1" xfId="0" applyNumberFormat="1" applyFont="1" applyFill="1" applyBorder="1" applyAlignment="1" applyProtection="1">
      <alignment horizontal="center" vertical="top" wrapText="1"/>
      <protection/>
    </xf>
    <xf numFmtId="172" fontId="67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72" fontId="69" fillId="0" borderId="1" xfId="0" applyNumberFormat="1" applyFont="1" applyFill="1" applyBorder="1" applyAlignment="1" applyProtection="1">
      <alignment vertical="center" wrapText="1"/>
      <protection/>
    </xf>
    <xf numFmtId="4" fontId="39" fillId="0" borderId="36" xfId="0" applyNumberFormat="1" applyFont="1" applyFill="1" applyBorder="1" applyAlignment="1" applyProtection="1">
      <alignment horizontal="center" vertical="top"/>
      <protection/>
    </xf>
    <xf numFmtId="199" fontId="67" fillId="0" borderId="36" xfId="0" applyNumberFormat="1" applyFont="1" applyFill="1" applyBorder="1" applyAlignment="1" applyProtection="1">
      <alignment horizontal="center" vertical="top"/>
      <protection/>
    </xf>
    <xf numFmtId="199" fontId="67" fillId="0" borderId="1" xfId="0" applyNumberFormat="1" applyFont="1" applyFill="1" applyBorder="1" applyAlignment="1" applyProtection="1">
      <alignment horizontal="center" vertical="top" wrapText="1"/>
      <protection/>
    </xf>
    <xf numFmtId="199" fontId="67" fillId="0" borderId="1" xfId="0" applyNumberFormat="1" applyFont="1" applyFill="1" applyBorder="1" applyAlignment="1" applyProtection="1">
      <alignment horizontal="left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36" xfId="0" applyNumberFormat="1" applyFont="1" applyFill="1" applyBorder="1" applyAlignment="1" applyProtection="1">
      <alignment horizontal="center" vertical="top"/>
      <protection/>
    </xf>
    <xf numFmtId="0" fontId="68" fillId="0" borderId="1" xfId="0" applyFont="1" applyFill="1" applyBorder="1" applyAlignment="1">
      <alignment/>
    </xf>
    <xf numFmtId="173" fontId="67" fillId="0" borderId="1" xfId="0" applyNumberFormat="1" applyFont="1" applyFill="1" applyBorder="1" applyAlignment="1" applyProtection="1">
      <alignment horizontal="right" vertical="top" wrapText="1"/>
      <protection/>
    </xf>
    <xf numFmtId="3" fontId="67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74" fontId="67" fillId="0" borderId="1" xfId="0" applyNumberFormat="1" applyFont="1" applyFill="1" applyBorder="1" applyAlignment="1" applyProtection="1">
      <alignment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2" fontId="67" fillId="0" borderId="1" xfId="0" applyNumberFormat="1" applyFont="1" applyFill="1" applyBorder="1" applyAlignment="1" applyProtection="1">
      <alignment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0" borderId="37" xfId="0" applyNumberForma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center" vertical="center"/>
    </xf>
    <xf numFmtId="7" fontId="0" fillId="0" borderId="38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7" fontId="0" fillId="0" borderId="21" xfId="0" applyNumberFormat="1" applyFill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6" fontId="39" fillId="0" borderId="1" xfId="164" applyNumberFormat="1" applyFont="1" applyFill="1" applyBorder="1" applyAlignment="1" applyProtection="1">
      <alignment horizontal="center" vertical="top"/>
      <protection/>
    </xf>
    <xf numFmtId="4" fontId="39" fillId="0" borderId="1" xfId="164" applyNumberFormat="1" applyFont="1" applyFill="1" applyBorder="1" applyAlignment="1" applyProtection="1">
      <alignment horizontal="center" vertical="top" wrapText="1"/>
      <protection/>
    </xf>
    <xf numFmtId="4" fontId="39" fillId="0" borderId="1" xfId="164" applyNumberFormat="1" applyFont="1" applyFill="1" applyBorder="1" applyAlignment="1" applyProtection="1">
      <alignment horizontal="center" vertical="top"/>
      <protection/>
    </xf>
    <xf numFmtId="4" fontId="70" fillId="0" borderId="1" xfId="164" applyNumberFormat="1" applyFont="1" applyFill="1" applyBorder="1" applyAlignment="1" applyProtection="1">
      <alignment horizontal="center" vertical="top" wrapText="1"/>
      <protection/>
    </xf>
    <xf numFmtId="4" fontId="67" fillId="0" borderId="1" xfId="164" applyNumberFormat="1" applyFont="1" applyFill="1" applyBorder="1" applyAlignment="1" applyProtection="1">
      <alignment horizontal="center" vertical="top" wrapText="1"/>
      <protection/>
    </xf>
    <xf numFmtId="4" fontId="0" fillId="0" borderId="1" xfId="164" applyNumberFormat="1" applyFont="1" applyFill="1" applyBorder="1" applyAlignment="1" applyProtection="1">
      <alignment horizontal="center" vertical="top" wrapText="1"/>
      <protection/>
    </xf>
    <xf numFmtId="199" fontId="67" fillId="0" borderId="1" xfId="164" applyNumberFormat="1" applyFont="1" applyFill="1" applyBorder="1" applyAlignment="1" applyProtection="1">
      <alignment horizontal="center" vertical="top"/>
      <protection/>
    </xf>
    <xf numFmtId="199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>
      <alignment/>
    </xf>
    <xf numFmtId="174" fontId="67" fillId="0" borderId="1" xfId="164" applyNumberFormat="1" applyFont="1" applyFill="1" applyBorder="1" applyAlignment="1" applyProtection="1">
      <alignment vertical="top"/>
      <protection locked="0"/>
    </xf>
    <xf numFmtId="174" fontId="67" fillId="0" borderId="1" xfId="164" applyNumberFormat="1" applyFont="1" applyFill="1" applyBorder="1" applyAlignment="1" applyProtection="1">
      <alignment vertical="top"/>
      <protection/>
    </xf>
    <xf numFmtId="174" fontId="67" fillId="0" borderId="1" xfId="164" applyNumberFormat="1" applyFont="1" applyFill="1" applyBorder="1" applyAlignment="1" applyProtection="1">
      <alignment vertical="top" wrapText="1"/>
      <protection/>
    </xf>
    <xf numFmtId="0" fontId="0" fillId="2" borderId="0" xfId="0" applyNumberFormat="1" applyFont="1" applyAlignment="1">
      <alignment/>
    </xf>
    <xf numFmtId="0" fontId="67" fillId="0" borderId="1" xfId="164" applyNumberFormat="1" applyFont="1" applyFill="1" applyBorder="1" applyAlignment="1" applyProtection="1">
      <alignment vertical="center"/>
      <protection/>
    </xf>
    <xf numFmtId="199" fontId="67" fillId="0" borderId="1" xfId="164" applyNumberFormat="1" applyFont="1" applyFill="1" applyBorder="1" applyAlignment="1" applyProtection="1">
      <alignment horizontal="left" vertical="top" wrapText="1"/>
      <protection/>
    </xf>
    <xf numFmtId="173" fontId="69" fillId="0" borderId="1" xfId="164" applyNumberFormat="1" applyFont="1" applyFill="1" applyBorder="1" applyAlignment="1" applyProtection="1">
      <alignment horizontal="left" vertical="center" wrapText="1"/>
      <protection/>
    </xf>
    <xf numFmtId="172" fontId="69" fillId="0" borderId="1" xfId="164" applyNumberFormat="1" applyFont="1" applyFill="1" applyBorder="1" applyAlignment="1" applyProtection="1">
      <alignment vertical="center" wrapText="1"/>
      <protection/>
    </xf>
    <xf numFmtId="172" fontId="67" fillId="0" borderId="1" xfId="164" applyNumberFormat="1" applyFont="1" applyFill="1" applyBorder="1" applyAlignment="1" applyProtection="1">
      <alignment horizontal="centerContinuous" wrapText="1"/>
      <protection/>
    </xf>
    <xf numFmtId="177" fontId="67" fillId="0" borderId="1" xfId="164" applyNumberFormat="1" applyFont="1" applyFill="1" applyBorder="1" applyAlignment="1" applyProtection="1">
      <alignment horizontal="centerContinuous"/>
      <protection/>
    </xf>
    <xf numFmtId="7" fontId="0" fillId="2" borderId="31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0" fontId="40" fillId="56" borderId="0" xfId="164" applyFont="1" applyFill="1" applyAlignment="1">
      <alignment/>
      <protection/>
    </xf>
    <xf numFmtId="0" fontId="71" fillId="0" borderId="0" xfId="164" applyFont="1" applyFill="1" applyAlignment="1">
      <alignment/>
      <protection/>
    </xf>
    <xf numFmtId="173" fontId="69" fillId="0" borderId="1" xfId="164" applyNumberFormat="1" applyFont="1" applyFill="1" applyBorder="1" applyAlignment="1" applyProtection="1">
      <alignment horizontal="center" vertical="center" wrapText="1"/>
      <protection/>
    </xf>
    <xf numFmtId="172" fontId="67" fillId="0" borderId="1" xfId="164" applyNumberFormat="1" applyFont="1" applyFill="1" applyBorder="1" applyAlignment="1" applyProtection="1">
      <alignment horizontal="centerContinuous"/>
      <protection/>
    </xf>
    <xf numFmtId="176" fontId="2" fillId="0" borderId="1" xfId="164" applyNumberFormat="1" applyFont="1" applyFill="1" applyBorder="1" applyAlignment="1" applyProtection="1">
      <alignment horizontal="center"/>
      <protection/>
    </xf>
    <xf numFmtId="1" fontId="69" fillId="2" borderId="0" xfId="0" applyNumberFormat="1" applyFont="1" applyAlignment="1">
      <alignment horizontal="centerContinuous" vertical="top"/>
    </xf>
    <xf numFmtId="0" fontId="69" fillId="2" borderId="0" xfId="163" applyNumberFormat="1" applyFont="1" applyAlignment="1">
      <alignment horizontal="centerContinuous" vertical="center"/>
      <protection/>
    </xf>
    <xf numFmtId="0" fontId="67" fillId="2" borderId="0" xfId="163" applyNumberFormat="1" applyFont="1" applyAlignment="1">
      <alignment horizontal="centerContinuous" vertical="center"/>
      <protection/>
    </xf>
    <xf numFmtId="7" fontId="72" fillId="2" borderId="0" xfId="163" applyNumberFormat="1" applyFont="1" applyAlignment="1">
      <alignment horizontal="centerContinuous" vertical="center"/>
      <protection/>
    </xf>
    <xf numFmtId="0" fontId="67" fillId="2" borderId="0" xfId="0" applyNumberFormat="1" applyFont="1" applyAlignment="1">
      <alignment vertical="top"/>
    </xf>
    <xf numFmtId="0" fontId="69" fillId="2" borderId="41" xfId="0" applyNumberFormat="1" applyFont="1" applyBorder="1" applyAlignment="1">
      <alignment vertical="center"/>
    </xf>
    <xf numFmtId="0" fontId="67" fillId="2" borderId="24" xfId="0" applyNumberFormat="1" applyFont="1" applyBorder="1" applyAlignment="1">
      <alignment horizontal="center" vertical="top"/>
    </xf>
    <xf numFmtId="0" fontId="67" fillId="2" borderId="25" xfId="0" applyNumberFormat="1" applyFont="1" applyBorder="1" applyAlignment="1">
      <alignment horizontal="center"/>
    </xf>
    <xf numFmtId="0" fontId="67" fillId="2" borderId="24" xfId="0" applyNumberFormat="1" applyFont="1" applyBorder="1" applyAlignment="1">
      <alignment horizontal="center"/>
    </xf>
    <xf numFmtId="0" fontId="67" fillId="2" borderId="26" xfId="0" applyNumberFormat="1" applyFont="1" applyBorder="1" applyAlignment="1">
      <alignment horizontal="center"/>
    </xf>
    <xf numFmtId="0" fontId="67" fillId="2" borderId="28" xfId="0" applyNumberFormat="1" applyFont="1" applyBorder="1" applyAlignment="1">
      <alignment vertical="top"/>
    </xf>
    <xf numFmtId="0" fontId="67" fillId="2" borderId="29" xfId="0" applyNumberFormat="1" applyFont="1" applyBorder="1" applyAlignment="1">
      <alignment/>
    </xf>
    <xf numFmtId="0" fontId="67" fillId="2" borderId="28" xfId="0" applyNumberFormat="1" applyFont="1" applyBorder="1" applyAlignment="1">
      <alignment horizontal="center"/>
    </xf>
    <xf numFmtId="0" fontId="67" fillId="2" borderId="30" xfId="0" applyNumberFormat="1" applyFont="1" applyBorder="1" applyAlignment="1">
      <alignment/>
    </xf>
    <xf numFmtId="0" fontId="67" fillId="2" borderId="30" xfId="0" applyNumberFormat="1" applyFont="1" applyBorder="1" applyAlignment="1">
      <alignment horizontal="center"/>
    </xf>
    <xf numFmtId="7" fontId="67" fillId="2" borderId="30" xfId="0" applyNumberFormat="1" applyFont="1" applyBorder="1" applyAlignment="1">
      <alignment horizontal="right"/>
    </xf>
    <xf numFmtId="0" fontId="67" fillId="2" borderId="30" xfId="0" applyNumberFormat="1" applyFont="1" applyBorder="1" applyAlignment="1">
      <alignment horizontal="right"/>
    </xf>
    <xf numFmtId="0" fontId="69" fillId="0" borderId="42" xfId="0" applyNumberFormat="1" applyFont="1" applyFill="1" applyBorder="1" applyAlignment="1">
      <alignment horizontal="center" vertical="center"/>
    </xf>
    <xf numFmtId="7" fontId="67" fillId="0" borderId="43" xfId="0" applyNumberFormat="1" applyFont="1" applyFill="1" applyBorder="1" applyAlignment="1">
      <alignment horizontal="right" vertical="center"/>
    </xf>
    <xf numFmtId="7" fontId="67" fillId="0" borderId="42" xfId="0" applyNumberFormat="1" applyFont="1" applyFill="1" applyBorder="1" applyAlignment="1">
      <alignment horizontal="right" vertical="center"/>
    </xf>
    <xf numFmtId="172" fontId="71" fillId="0" borderId="1" xfId="165" applyNumberFormat="1" applyFont="1" applyFill="1" applyBorder="1" applyAlignment="1" applyProtection="1">
      <alignment horizontal="center" vertical="center" wrapText="1"/>
      <protection/>
    </xf>
    <xf numFmtId="0" fontId="71" fillId="0" borderId="1" xfId="165" applyNumberFormat="1" applyFont="1" applyFill="1" applyBorder="1" applyAlignment="1" applyProtection="1">
      <alignment horizontal="center" vertical="center" wrapText="1"/>
      <protection/>
    </xf>
    <xf numFmtId="172" fontId="67" fillId="0" borderId="44" xfId="164" applyNumberFormat="1" applyFont="1" applyFill="1" applyBorder="1" applyAlignment="1" applyProtection="1">
      <alignment horizontal="left" vertical="top" wrapText="1"/>
      <protection/>
    </xf>
    <xf numFmtId="0" fontId="67" fillId="2" borderId="0" xfId="0" applyNumberFormat="1" applyFont="1" applyAlignment="1">
      <alignment/>
    </xf>
    <xf numFmtId="0" fontId="67" fillId="2" borderId="0" xfId="0" applyNumberFormat="1" applyFont="1" applyAlignment="1">
      <alignment horizontal="center"/>
    </xf>
    <xf numFmtId="0" fontId="67" fillId="2" borderId="0" xfId="0" applyNumberFormat="1" applyFont="1" applyAlignment="1">
      <alignment horizontal="right"/>
    </xf>
    <xf numFmtId="174" fontId="67" fillId="2" borderId="0" xfId="0" applyNumberFormat="1" applyFont="1" applyAlignment="1">
      <alignment horizontal="right"/>
    </xf>
    <xf numFmtId="0" fontId="4" fillId="2" borderId="45" xfId="0" applyNumberFormat="1" applyFont="1" applyBorder="1" applyAlignment="1">
      <alignment/>
    </xf>
    <xf numFmtId="0" fontId="0" fillId="2" borderId="45" xfId="0" applyNumberFormat="1" applyFont="1" applyBorder="1" applyAlignment="1">
      <alignment horizontal="center"/>
    </xf>
    <xf numFmtId="0" fontId="0" fillId="2" borderId="45" xfId="0" applyNumberFormat="1" applyFont="1" applyBorder="1" applyAlignment="1">
      <alignment/>
    </xf>
    <xf numFmtId="7" fontId="4" fillId="2" borderId="37" xfId="0" applyNumberFormat="1" applyFont="1" applyBorder="1" applyAlignment="1">
      <alignment horizontal="center" vertical="center"/>
    </xf>
    <xf numFmtId="174" fontId="67" fillId="0" borderId="46" xfId="164" applyNumberFormat="1" applyFont="1" applyFill="1" applyBorder="1" applyAlignment="1" applyProtection="1">
      <alignment horizontal="right"/>
      <protection/>
    </xf>
    <xf numFmtId="0" fontId="0" fillId="2" borderId="47" xfId="0" applyNumberFormat="1" applyFont="1" applyBorder="1" applyAlignment="1">
      <alignment vertical="top"/>
    </xf>
    <xf numFmtId="0" fontId="0" fillId="2" borderId="48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vertical="top"/>
    </xf>
    <xf numFmtId="0" fontId="0" fillId="2" borderId="0" xfId="0" applyNumberFormat="1" applyFont="1" applyBorder="1" applyAlignment="1">
      <alignment horizontal="left"/>
    </xf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 horizontal="right"/>
    </xf>
    <xf numFmtId="0" fontId="0" fillId="2" borderId="39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right"/>
    </xf>
    <xf numFmtId="0" fontId="0" fillId="2" borderId="49" xfId="0" applyNumberFormat="1" applyFont="1" applyBorder="1" applyAlignment="1">
      <alignment horizontal="right"/>
    </xf>
    <xf numFmtId="173" fontId="67" fillId="0" borderId="2" xfId="164" applyNumberFormat="1" applyFont="1" applyFill="1" applyBorder="1" applyAlignment="1" applyProtection="1">
      <alignment horizontal="center" vertical="top" wrapText="1"/>
      <protection/>
    </xf>
    <xf numFmtId="172" fontId="67" fillId="0" borderId="2" xfId="164" applyNumberFormat="1" applyFont="1" applyFill="1" applyBorder="1" applyAlignment="1" applyProtection="1">
      <alignment horizontal="center" vertical="top" wrapText="1"/>
      <protection/>
    </xf>
    <xf numFmtId="174" fontId="67" fillId="0" borderId="2" xfId="164" applyNumberFormat="1" applyFont="1" applyFill="1" applyBorder="1" applyAlignment="1" applyProtection="1">
      <alignment vertical="top"/>
      <protection locked="0"/>
    </xf>
    <xf numFmtId="174" fontId="67" fillId="0" borderId="2" xfId="164" applyNumberFormat="1" applyFont="1" applyFill="1" applyBorder="1" applyAlignment="1" applyProtection="1">
      <alignment vertical="top"/>
      <protection/>
    </xf>
    <xf numFmtId="7" fontId="1" fillId="2" borderId="0" xfId="0" applyNumberFormat="1" applyFont="1" applyBorder="1" applyAlignment="1">
      <alignment horizontal="centerContinuous" vertical="center"/>
    </xf>
    <xf numFmtId="7" fontId="0" fillId="2" borderId="0" xfId="0" applyNumberFormat="1" applyFont="1" applyBorder="1" applyAlignment="1">
      <alignment horizontal="right"/>
    </xf>
    <xf numFmtId="7" fontId="0" fillId="2" borderId="50" xfId="0" applyNumberFormat="1" applyFont="1" applyBorder="1" applyAlignment="1">
      <alignment horizontal="center"/>
    </xf>
    <xf numFmtId="7" fontId="0" fillId="2" borderId="50" xfId="0" applyNumberFormat="1" applyFont="1" applyBorder="1" applyAlignment="1">
      <alignment horizontal="right"/>
    </xf>
    <xf numFmtId="172" fontId="0" fillId="0" borderId="1" xfId="164" applyNumberFormat="1" applyFont="1" applyFill="1" applyBorder="1" applyAlignment="1" applyProtection="1">
      <alignment horizontal="left" vertical="top" wrapText="1"/>
      <protection/>
    </xf>
    <xf numFmtId="0" fontId="41" fillId="56" borderId="0" xfId="164" applyFont="1" applyFill="1" applyAlignment="1">
      <alignment/>
      <protection/>
    </xf>
    <xf numFmtId="0" fontId="69" fillId="0" borderId="51" xfId="0" applyNumberFormat="1" applyFont="1" applyFill="1" applyBorder="1" applyAlignment="1">
      <alignment horizontal="center" vertical="center"/>
    </xf>
    <xf numFmtId="7" fontId="67" fillId="0" borderId="52" xfId="0" applyNumberFormat="1" applyFont="1" applyFill="1" applyBorder="1" applyAlignment="1">
      <alignment horizontal="right" vertical="center"/>
    </xf>
    <xf numFmtId="7" fontId="67" fillId="0" borderId="53" xfId="0" applyNumberFormat="1" applyFont="1" applyFill="1" applyBorder="1" applyAlignment="1">
      <alignment horizontal="right" vertical="center"/>
    </xf>
    <xf numFmtId="7" fontId="4" fillId="2" borderId="54" xfId="0" applyNumberFormat="1" applyFont="1" applyBorder="1" applyAlignment="1">
      <alignment horizontal="center" vertical="center"/>
    </xf>
    <xf numFmtId="172" fontId="67" fillId="0" borderId="1" xfId="164" applyNumberFormat="1" applyFont="1" applyFill="1" applyBorder="1" applyAlignment="1" applyProtection="1">
      <alignment horizontal="center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1" xfId="164" applyNumberFormat="1" applyFont="1" applyFill="1" applyBorder="1" applyAlignment="1" applyProtection="1">
      <alignment horizontal="center" vertical="top"/>
      <protection/>
    </xf>
    <xf numFmtId="4" fontId="39" fillId="57" borderId="1" xfId="164" applyNumberFormat="1" applyFont="1" applyFill="1" applyBorder="1" applyAlignment="1" applyProtection="1">
      <alignment horizontal="center" vertical="top" wrapText="1"/>
      <protection/>
    </xf>
    <xf numFmtId="174" fontId="67" fillId="0" borderId="36" xfId="164" applyNumberFormat="1" applyFont="1" applyFill="1" applyBorder="1" applyAlignment="1" applyProtection="1">
      <alignment horizontal="right"/>
      <protection/>
    </xf>
    <xf numFmtId="1" fontId="73" fillId="0" borderId="55" xfId="0" applyNumberFormat="1" applyFont="1" applyFill="1" applyBorder="1" applyAlignment="1">
      <alignment vertical="center" wrapText="1"/>
    </xf>
    <xf numFmtId="1" fontId="67" fillId="0" borderId="1" xfId="164" applyNumberFormat="1" applyFont="1" applyFill="1" applyBorder="1" applyAlignment="1" applyProtection="1">
      <alignment horizontal="right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" fontId="67" fillId="0" borderId="1" xfId="164" applyNumberFormat="1" applyFont="1" applyFill="1" applyBorder="1" applyAlignment="1" applyProtection="1">
      <alignment horizontal="center" vertical="top"/>
      <protection/>
    </xf>
    <xf numFmtId="0" fontId="8" fillId="0" borderId="0" xfId="164" applyFont="1" applyFill="1" applyAlignment="1" applyProtection="1">
      <alignment horizontal="center" vertical="center"/>
      <protection/>
    </xf>
    <xf numFmtId="0" fontId="41" fillId="56" borderId="0" xfId="164" applyFont="1" applyFill="1">
      <alignment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44" xfId="164" applyNumberFormat="1" applyFont="1" applyFill="1" applyBorder="1" applyAlignment="1" applyProtection="1">
      <alignment horizontal="center" vertical="top" wrapText="1"/>
      <protection/>
    </xf>
    <xf numFmtId="1" fontId="67" fillId="0" borderId="2" xfId="164" applyNumberFormat="1" applyFont="1" applyFill="1" applyBorder="1" applyAlignment="1" applyProtection="1">
      <alignment horizontal="center" vertical="top"/>
      <protection/>
    </xf>
    <xf numFmtId="172" fontId="67" fillId="0" borderId="2" xfId="164" applyNumberFormat="1" applyFont="1" applyFill="1" applyBorder="1" applyAlignment="1" applyProtection="1">
      <alignment horizontal="center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1" xfId="164" applyNumberFormat="1" applyFont="1" applyFill="1" applyBorder="1" applyAlignment="1" applyProtection="1">
      <alignment vertical="top" wrapText="1"/>
      <protection/>
    </xf>
    <xf numFmtId="14" fontId="67" fillId="0" borderId="41" xfId="0" applyNumberFormat="1" applyFont="1" applyFill="1" applyBorder="1" applyAlignment="1">
      <alignment vertical="center"/>
    </xf>
    <xf numFmtId="172" fontId="67" fillId="0" borderId="1" xfId="164" applyNumberFormat="1" applyFont="1" applyFill="1" applyBorder="1" applyAlignment="1" applyProtection="1">
      <alignment horizontal="left" vertical="top" wrapText="1"/>
      <protection/>
    </xf>
    <xf numFmtId="172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2" xfId="164" applyNumberFormat="1" applyFont="1" applyFill="1" applyBorder="1" applyAlignment="1" applyProtection="1">
      <alignment horizontal="left" vertical="top" wrapText="1"/>
      <protection/>
    </xf>
    <xf numFmtId="0" fontId="67" fillId="0" borderId="2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right" vertical="top" wrapText="1"/>
      <protection/>
    </xf>
    <xf numFmtId="1" fontId="74" fillId="0" borderId="1" xfId="164" applyNumberFormat="1" applyFont="1" applyFill="1" applyBorder="1" applyAlignment="1" applyProtection="1">
      <alignment horizontal="right" vertical="top" wrapText="1"/>
      <protection/>
    </xf>
    <xf numFmtId="7" fontId="0" fillId="2" borderId="49" xfId="0" applyNumberFormat="1" applyFont="1" applyBorder="1" applyAlignment="1">
      <alignment horizontal="right"/>
    </xf>
    <xf numFmtId="0" fontId="45" fillId="58" borderId="0" xfId="0" applyNumberFormat="1" applyFont="1" applyFill="1" applyAlignment="1">
      <alignment/>
    </xf>
    <xf numFmtId="0" fontId="45" fillId="58" borderId="0" xfId="0" applyNumberFormat="1" applyFont="1" applyFill="1" applyAlignment="1" applyProtection="1">
      <alignment horizontal="center"/>
      <protection/>
    </xf>
    <xf numFmtId="0" fontId="43" fillId="2" borderId="0" xfId="0" applyFont="1" applyAlignment="1" applyProtection="1">
      <alignment vertical="center"/>
      <protection/>
    </xf>
    <xf numFmtId="174" fontId="0" fillId="59" borderId="0" xfId="0" applyNumberFormat="1" applyFont="1" applyFill="1" applyBorder="1" applyAlignment="1" applyProtection="1">
      <alignment vertical="center"/>
      <protection/>
    </xf>
    <xf numFmtId="172" fontId="0" fillId="59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172" fontId="0" fillId="60" borderId="0" xfId="0" applyNumberFormat="1" applyFont="1" applyFill="1" applyBorder="1" applyAlignment="1" applyProtection="1">
      <alignment horizontal="center" vertical="center"/>
      <protection/>
    </xf>
    <xf numFmtId="0" fontId="45" fillId="58" borderId="0" xfId="0" applyNumberFormat="1" applyFont="1" applyFill="1" applyBorder="1" applyAlignment="1" applyProtection="1">
      <alignment horizontal="center"/>
      <protection/>
    </xf>
    <xf numFmtId="0" fontId="46" fillId="58" borderId="0" xfId="0" applyNumberFormat="1" applyFont="1" applyFill="1" applyAlignment="1">
      <alignment/>
    </xf>
    <xf numFmtId="0" fontId="45" fillId="58" borderId="0" xfId="171" applyFont="1" applyFill="1" applyAlignment="1">
      <alignment wrapText="1"/>
      <protection/>
    </xf>
    <xf numFmtId="0" fontId="74" fillId="0" borderId="1" xfId="164" applyNumberFormat="1" applyFont="1" applyFill="1" applyBorder="1" applyAlignment="1" applyProtection="1">
      <alignment vertical="center"/>
      <protection/>
    </xf>
    <xf numFmtId="4" fontId="70" fillId="56" borderId="1" xfId="164" applyNumberFormat="1" applyFont="1" applyFill="1" applyBorder="1" applyAlignment="1" applyProtection="1">
      <alignment horizontal="center" vertical="top" wrapText="1"/>
      <protection/>
    </xf>
    <xf numFmtId="172" fontId="0" fillId="0" borderId="1" xfId="164" applyNumberFormat="1" applyFont="1" applyFill="1" applyBorder="1" applyAlignment="1" applyProtection="1">
      <alignment vertical="top" wrapText="1"/>
      <protection/>
    </xf>
    <xf numFmtId="172" fontId="0" fillId="0" borderId="1" xfId="164" applyNumberFormat="1" applyFont="1" applyFill="1" applyBorder="1" applyAlignment="1" applyProtection="1">
      <alignment horizontal="center" vertical="top" wrapText="1"/>
      <protection/>
    </xf>
    <xf numFmtId="173" fontId="0" fillId="0" borderId="1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left" vertical="top" wrapText="1"/>
      <protection/>
    </xf>
    <xf numFmtId="4" fontId="39" fillId="56" borderId="1" xfId="164" applyNumberFormat="1" applyFont="1" applyFill="1" applyBorder="1" applyAlignment="1" applyProtection="1">
      <alignment horizontal="center" vertical="top" wrapText="1"/>
      <protection/>
    </xf>
    <xf numFmtId="1" fontId="73" fillId="0" borderId="44" xfId="0" applyNumberFormat="1" applyFont="1" applyFill="1" applyBorder="1" applyAlignment="1">
      <alignment vertical="center" wrapText="1"/>
    </xf>
    <xf numFmtId="7" fontId="67" fillId="2" borderId="26" xfId="0" applyNumberFormat="1" applyFont="1" applyBorder="1" applyAlignment="1">
      <alignment horizontal="center"/>
    </xf>
    <xf numFmtId="0" fontId="0" fillId="2" borderId="56" xfId="0" applyNumberFormat="1" applyFont="1" applyBorder="1" applyAlignment="1">
      <alignment/>
    </xf>
    <xf numFmtId="0" fontId="0" fillId="2" borderId="57" xfId="0" applyNumberFormat="1" applyFont="1" applyBorder="1" applyAlignment="1">
      <alignment horizontal="right"/>
    </xf>
    <xf numFmtId="174" fontId="67" fillId="0" borderId="58" xfId="164" applyNumberFormat="1" applyFont="1" applyFill="1" applyBorder="1" applyAlignment="1" applyProtection="1">
      <alignment horizontal="right"/>
      <protection/>
    </xf>
    <xf numFmtId="0" fontId="0" fillId="2" borderId="43" xfId="0" applyNumberFormat="1" applyFont="1" applyBorder="1" applyAlignment="1">
      <alignment vertical="top"/>
    </xf>
    <xf numFmtId="7" fontId="4" fillId="2" borderId="59" xfId="0" applyNumberFormat="1" applyFont="1" applyBorder="1" applyAlignment="1">
      <alignment horizontal="center" vertical="center"/>
    </xf>
    <xf numFmtId="0" fontId="0" fillId="2" borderId="44" xfId="0" applyNumberFormat="1" applyFont="1" applyBorder="1" applyAlignment="1">
      <alignment horizontal="right"/>
    </xf>
    <xf numFmtId="7" fontId="0" fillId="2" borderId="60" xfId="0" applyNumberFormat="1" applyFont="1" applyBorder="1" applyAlignment="1">
      <alignment/>
    </xf>
    <xf numFmtId="173" fontId="67" fillId="0" borderId="2" xfId="164" applyNumberFormat="1" applyFont="1" applyFill="1" applyBorder="1" applyAlignment="1" applyProtection="1">
      <alignment horizontal="left" vertical="top" wrapText="1"/>
      <protection/>
    </xf>
    <xf numFmtId="4" fontId="39" fillId="56" borderId="1" xfId="164" applyNumberFormat="1" applyFont="1" applyFill="1" applyBorder="1" applyAlignment="1" applyProtection="1">
      <alignment horizontal="center" vertical="top"/>
      <protection/>
    </xf>
    <xf numFmtId="173" fontId="67" fillId="0" borderId="1" xfId="164" applyNumberFormat="1" applyFont="1" applyFill="1" applyBorder="1" applyAlignment="1" applyProtection="1">
      <alignment horizontal="left" vertical="top"/>
      <protection/>
    </xf>
    <xf numFmtId="1" fontId="74" fillId="0" borderId="1" xfId="164" applyNumberFormat="1" applyFont="1" applyFill="1" applyBorder="1" applyAlignment="1" applyProtection="1">
      <alignment horizontal="right" vertical="top"/>
      <protection/>
    </xf>
    <xf numFmtId="174" fontId="74" fillId="0" borderId="1" xfId="164" applyNumberFormat="1" applyFont="1" applyFill="1" applyBorder="1" applyAlignment="1" applyProtection="1">
      <alignment vertical="top"/>
      <protection/>
    </xf>
    <xf numFmtId="0" fontId="71" fillId="0" borderId="36" xfId="164" applyFont="1" applyFill="1" applyBorder="1" applyAlignment="1">
      <alignment vertical="top" wrapText="1"/>
      <protection/>
    </xf>
    <xf numFmtId="0" fontId="71" fillId="0" borderId="36" xfId="164" applyFont="1" applyFill="1" applyBorder="1" applyAlignment="1">
      <alignment vertical="top" wrapText="1" shrinkToFit="1"/>
      <protection/>
    </xf>
    <xf numFmtId="0" fontId="7" fillId="0" borderId="36" xfId="164" applyFont="1" applyFill="1" applyBorder="1" applyAlignment="1">
      <alignment vertical="top" wrapText="1"/>
      <protection/>
    </xf>
    <xf numFmtId="0" fontId="75" fillId="0" borderId="36" xfId="164" applyFont="1" applyFill="1" applyBorder="1" applyAlignment="1">
      <alignment vertical="top" wrapText="1"/>
      <protection/>
    </xf>
    <xf numFmtId="0" fontId="71" fillId="0" borderId="36" xfId="164" applyFont="1" applyFill="1" applyBorder="1" applyAlignment="1">
      <alignment/>
      <protection/>
    </xf>
    <xf numFmtId="0" fontId="76" fillId="0" borderId="36" xfId="164" applyFont="1" applyFill="1" applyBorder="1" applyAlignment="1">
      <alignment vertical="top" wrapText="1"/>
      <protection/>
    </xf>
    <xf numFmtId="0" fontId="75" fillId="0" borderId="36" xfId="164" applyFont="1" applyFill="1" applyBorder="1" applyAlignment="1">
      <alignment vertical="top" wrapText="1" shrinkToFit="1"/>
      <protection/>
    </xf>
    <xf numFmtId="0" fontId="75" fillId="0" borderId="36" xfId="164" applyFont="1" applyFill="1" applyBorder="1" applyAlignment="1" applyProtection="1">
      <alignment vertical="top" wrapText="1"/>
      <protection/>
    </xf>
    <xf numFmtId="0" fontId="7" fillId="0" borderId="36" xfId="164" applyFont="1" applyFill="1" applyBorder="1" applyAlignment="1">
      <alignment vertical="top" wrapText="1" shrinkToFit="1"/>
      <protection/>
    </xf>
    <xf numFmtId="0" fontId="76" fillId="0" borderId="36" xfId="164" applyFont="1" applyFill="1" applyBorder="1" applyAlignment="1">
      <alignment/>
      <protection/>
    </xf>
    <xf numFmtId="0" fontId="71" fillId="0" borderId="36" xfId="164" applyFont="1" applyFill="1" applyBorder="1" applyAlignment="1" applyProtection="1">
      <alignment vertical="top" wrapText="1"/>
      <protection/>
    </xf>
    <xf numFmtId="0" fontId="71" fillId="0" borderId="39" xfId="164" applyFont="1" applyFill="1" applyBorder="1" applyAlignment="1">
      <alignment vertical="top" wrapText="1"/>
      <protection/>
    </xf>
    <xf numFmtId="0" fontId="0" fillId="2" borderId="0" xfId="0" applyNumberFormat="1" applyFont="1" applyBorder="1" applyAlignment="1">
      <alignment vertical="center"/>
    </xf>
    <xf numFmtId="0" fontId="40" fillId="0" borderId="0" xfId="164" applyFont="1" applyFill="1" applyBorder="1">
      <alignment/>
      <protection/>
    </xf>
    <xf numFmtId="0" fontId="40" fillId="0" borderId="0" xfId="164" applyFont="1" applyFill="1" applyBorder="1" applyAlignment="1">
      <alignment/>
      <protection/>
    </xf>
    <xf numFmtId="4" fontId="39" fillId="0" borderId="0" xfId="164" applyNumberFormat="1" applyFont="1" applyFill="1" applyBorder="1" applyAlignment="1" applyProtection="1">
      <alignment horizontal="center" vertical="top" wrapText="1"/>
      <protection/>
    </xf>
    <xf numFmtId="0" fontId="40" fillId="56" borderId="0" xfId="164" applyFont="1" applyFill="1" applyBorder="1" applyAlignment="1">
      <alignment/>
      <protection/>
    </xf>
    <xf numFmtId="4" fontId="0" fillId="0" borderId="0" xfId="164" applyNumberFormat="1" applyFont="1" applyFill="1" applyBorder="1" applyAlignment="1" applyProtection="1">
      <alignment horizontal="center" vertical="top"/>
      <protection/>
    </xf>
    <xf numFmtId="0" fontId="42" fillId="56" borderId="0" xfId="164" applyFont="1" applyFill="1" applyBorder="1" applyAlignment="1">
      <alignment/>
      <protection/>
    </xf>
    <xf numFmtId="0" fontId="76" fillId="0" borderId="0" xfId="164" applyFont="1" applyFill="1" applyBorder="1" applyAlignment="1">
      <alignment/>
      <protection/>
    </xf>
    <xf numFmtId="0" fontId="42" fillId="56" borderId="0" xfId="164" applyFont="1" applyFill="1" applyBorder="1">
      <alignment/>
      <protection/>
    </xf>
    <xf numFmtId="0" fontId="40" fillId="0" borderId="0" xfId="164" applyFont="1" applyFill="1" applyBorder="1" applyAlignment="1">
      <alignment vertical="top"/>
      <protection/>
    </xf>
    <xf numFmtId="0" fontId="42" fillId="56" borderId="0" xfId="164" applyFont="1" applyFill="1" applyBorder="1" applyAlignment="1">
      <alignment vertical="top"/>
      <protection/>
    </xf>
    <xf numFmtId="0" fontId="7" fillId="0" borderId="0" xfId="164" applyFont="1" applyFill="1" applyBorder="1" applyAlignment="1">
      <alignment vertical="top"/>
      <protection/>
    </xf>
    <xf numFmtId="0" fontId="71" fillId="0" borderId="0" xfId="164" applyFont="1" applyFill="1" applyBorder="1" applyAlignment="1">
      <alignment/>
      <protection/>
    </xf>
    <xf numFmtId="0" fontId="43" fillId="0" borderId="0" xfId="164" applyFont="1" applyAlignment="1" applyProtection="1">
      <alignment vertical="center"/>
      <protection/>
    </xf>
    <xf numFmtId="174" fontId="0" fillId="59" borderId="0" xfId="164" applyNumberFormat="1" applyFont="1" applyFill="1" applyBorder="1" applyAlignment="1" applyProtection="1">
      <alignment vertical="center"/>
      <protection/>
    </xf>
    <xf numFmtId="172" fontId="0" fillId="59" borderId="0" xfId="164" applyNumberFormat="1" applyFont="1" applyFill="1" applyBorder="1" applyAlignment="1" applyProtection="1">
      <alignment horizontal="center" vertical="center"/>
      <protection/>
    </xf>
    <xf numFmtId="0" fontId="8" fillId="0" borderId="0" xfId="164" applyFont="1" applyAlignment="1" applyProtection="1">
      <alignment horizontal="center" vertical="center"/>
      <protection/>
    </xf>
    <xf numFmtId="172" fontId="67" fillId="0" borderId="49" xfId="164" applyNumberFormat="1" applyFont="1" applyFill="1" applyBorder="1" applyAlignment="1" applyProtection="1">
      <alignment horizontal="center" vertical="top" wrapText="1"/>
      <protection/>
    </xf>
    <xf numFmtId="174" fontId="74" fillId="0" borderId="1" xfId="164" applyNumberFormat="1" applyFont="1" applyFill="1" applyBorder="1" applyAlignment="1" applyProtection="1">
      <alignment vertical="top" wrapText="1"/>
      <protection/>
    </xf>
    <xf numFmtId="173" fontId="67" fillId="0" borderId="2" xfId="164" applyNumberFormat="1" applyFont="1" applyFill="1" applyBorder="1" applyAlignment="1" applyProtection="1">
      <alignment horizontal="right" vertical="top" wrapText="1"/>
      <protection/>
    </xf>
    <xf numFmtId="1" fontId="73" fillId="0" borderId="61" xfId="0" applyNumberFormat="1" applyFont="1" applyFill="1" applyBorder="1" applyAlignment="1">
      <alignment horizontal="left" vertical="center" wrapText="1"/>
    </xf>
    <xf numFmtId="1" fontId="73" fillId="0" borderId="62" xfId="0" applyNumberFormat="1" applyFont="1" applyFill="1" applyBorder="1" applyAlignment="1">
      <alignment horizontal="left" vertical="center" wrapText="1"/>
    </xf>
    <xf numFmtId="1" fontId="73" fillId="0" borderId="63" xfId="0" applyNumberFormat="1" applyFont="1" applyFill="1" applyBorder="1" applyAlignment="1">
      <alignment horizontal="left" vertical="center" wrapText="1"/>
    </xf>
    <xf numFmtId="1" fontId="73" fillId="0" borderId="64" xfId="0" applyNumberFormat="1" applyFont="1" applyFill="1" applyBorder="1" applyAlignment="1">
      <alignment horizontal="left" vertical="center" wrapText="1"/>
    </xf>
    <xf numFmtId="1" fontId="73" fillId="0" borderId="48" xfId="0" applyNumberFormat="1" applyFont="1" applyFill="1" applyBorder="1" applyAlignment="1">
      <alignment horizontal="left" vertical="center" wrapText="1"/>
    </xf>
    <xf numFmtId="1" fontId="73" fillId="0" borderId="55" xfId="0" applyNumberFormat="1" applyFont="1" applyFill="1" applyBorder="1" applyAlignment="1">
      <alignment horizontal="left" vertical="center" wrapText="1"/>
    </xf>
    <xf numFmtId="1" fontId="67" fillId="2" borderId="0" xfId="0" applyNumberFormat="1" applyFont="1" applyAlignment="1">
      <alignment horizontal="center" vertical="top"/>
    </xf>
    <xf numFmtId="1" fontId="73" fillId="0" borderId="52" xfId="0" applyNumberFormat="1" applyFont="1" applyFill="1" applyBorder="1" applyAlignment="1">
      <alignment horizontal="left" vertical="center" wrapText="1"/>
    </xf>
    <xf numFmtId="0" fontId="67" fillId="0" borderId="65" xfId="0" applyNumberFormat="1" applyFont="1" applyFill="1" applyBorder="1" applyAlignment="1">
      <alignment vertical="center" wrapText="1"/>
    </xf>
    <xf numFmtId="0" fontId="67" fillId="0" borderId="66" xfId="0" applyNumberFormat="1" applyFont="1" applyFill="1" applyBorder="1" applyAlignment="1">
      <alignment vertical="center" wrapText="1"/>
    </xf>
    <xf numFmtId="1" fontId="73" fillId="0" borderId="43" xfId="0" applyNumberFormat="1" applyFont="1" applyFill="1" applyBorder="1" applyAlignment="1">
      <alignment horizontal="left" vertical="center" wrapText="1"/>
    </xf>
    <xf numFmtId="0" fontId="67" fillId="0" borderId="56" xfId="0" applyNumberFormat="1" applyFont="1" applyFill="1" applyBorder="1" applyAlignment="1">
      <alignment vertical="center" wrapText="1"/>
    </xf>
    <xf numFmtId="0" fontId="67" fillId="0" borderId="57" xfId="0" applyNumberFormat="1" applyFont="1" applyFill="1" applyBorder="1" applyAlignment="1">
      <alignment vertical="center" wrapText="1"/>
    </xf>
    <xf numFmtId="1" fontId="73" fillId="0" borderId="67" xfId="0" applyNumberFormat="1" applyFont="1" applyFill="1" applyBorder="1" applyAlignment="1">
      <alignment horizontal="left" vertical="center" wrapText="1"/>
    </xf>
    <xf numFmtId="1" fontId="73" fillId="0" borderId="68" xfId="0" applyNumberFormat="1" applyFont="1" applyFill="1" applyBorder="1" applyAlignment="1">
      <alignment horizontal="left" vertical="center" wrapText="1"/>
    </xf>
    <xf numFmtId="1" fontId="73" fillId="0" borderId="69" xfId="0" applyNumberFormat="1" applyFont="1" applyFill="1" applyBorder="1" applyAlignment="1">
      <alignment horizontal="left" vertical="center" wrapText="1"/>
    </xf>
    <xf numFmtId="1" fontId="6" fillId="0" borderId="70" xfId="0" applyNumberFormat="1" applyFont="1" applyFill="1" applyBorder="1" applyAlignment="1">
      <alignment horizontal="left" vertical="center" wrapText="1"/>
    </xf>
    <xf numFmtId="0" fontId="0" fillId="0" borderId="70" xfId="0" applyNumberFormat="1" applyFill="1" applyBorder="1" applyAlignment="1">
      <alignment vertical="center" wrapText="1"/>
    </xf>
    <xf numFmtId="0" fontId="0" fillId="0" borderId="71" xfId="0" applyNumberFormat="1" applyFill="1" applyBorder="1" applyAlignment="1">
      <alignment vertical="center" wrapText="1"/>
    </xf>
    <xf numFmtId="1" fontId="6" fillId="0" borderId="72" xfId="0" applyNumberFormat="1" applyFont="1" applyFill="1" applyBorder="1" applyAlignment="1">
      <alignment horizontal="left" vertical="center" wrapText="1"/>
    </xf>
    <xf numFmtId="0" fontId="0" fillId="0" borderId="73" xfId="0" applyNumberFormat="1" applyFill="1" applyBorder="1" applyAlignment="1">
      <alignment vertical="center" wrapText="1"/>
    </xf>
    <xf numFmtId="0" fontId="0" fillId="0" borderId="74" xfId="0" applyNumberFormat="1" applyFill="1" applyBorder="1" applyAlignment="1">
      <alignment vertical="center" wrapText="1"/>
    </xf>
    <xf numFmtId="0" fontId="0" fillId="0" borderId="75" xfId="0" applyNumberFormat="1" applyFill="1" applyBorder="1" applyAlignment="1">
      <alignment/>
    </xf>
    <xf numFmtId="0" fontId="0" fillId="0" borderId="76" xfId="0" applyNumberFormat="1" applyFill="1" applyBorder="1" applyAlignment="1">
      <alignment/>
    </xf>
    <xf numFmtId="7" fontId="0" fillId="0" borderId="70" xfId="0" applyNumberFormat="1" applyFill="1" applyBorder="1" applyAlignment="1">
      <alignment horizontal="center"/>
    </xf>
    <xf numFmtId="0" fontId="0" fillId="0" borderId="71" xfId="0" applyNumberFormat="1" applyFill="1" applyBorder="1" applyAlignment="1">
      <alignment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10" xfId="163"/>
    <cellStyle name="Normal 2" xfId="164"/>
    <cellStyle name="Normal 2 2 2" xfId="165"/>
    <cellStyle name="Normal 3" xfId="166"/>
    <cellStyle name="Normal 4" xfId="167"/>
    <cellStyle name="Normal 5" xfId="168"/>
    <cellStyle name="Normal 6" xfId="169"/>
    <cellStyle name="Normal 7" xfId="170"/>
    <cellStyle name="Normal_Surface Works Pay Items" xfId="171"/>
    <cellStyle name="Note" xfId="172"/>
    <cellStyle name="Note 2" xfId="173"/>
    <cellStyle name="Null" xfId="174"/>
    <cellStyle name="Null 2" xfId="175"/>
    <cellStyle name="Null 2 2" xfId="176"/>
    <cellStyle name="Output" xfId="177"/>
    <cellStyle name="Output 2" xfId="178"/>
    <cellStyle name="Percent" xfId="179"/>
    <cellStyle name="Regular" xfId="180"/>
    <cellStyle name="Regular 2" xfId="181"/>
    <cellStyle name="Regular 2 2" xfId="182"/>
    <cellStyle name="Title" xfId="183"/>
    <cellStyle name="Title 2" xfId="184"/>
    <cellStyle name="TitleA" xfId="185"/>
    <cellStyle name="TitleA 2" xfId="186"/>
    <cellStyle name="TitleA 2 2" xfId="187"/>
    <cellStyle name="TitleC" xfId="188"/>
    <cellStyle name="TitleC 2" xfId="189"/>
    <cellStyle name="TitleC 2 2" xfId="190"/>
    <cellStyle name="TitleE8" xfId="191"/>
    <cellStyle name="TitleE8 2" xfId="192"/>
    <cellStyle name="TitleE8 2 2" xfId="193"/>
    <cellStyle name="TitleE8x" xfId="194"/>
    <cellStyle name="TitleE8x 2" xfId="195"/>
    <cellStyle name="TitleE8x 2 2" xfId="196"/>
    <cellStyle name="TitleF" xfId="197"/>
    <cellStyle name="TitleF 2" xfId="198"/>
    <cellStyle name="TitleF 2 2" xfId="199"/>
    <cellStyle name="TitleT" xfId="200"/>
    <cellStyle name="TitleT 2" xfId="201"/>
    <cellStyle name="TitleT 2 2" xfId="202"/>
    <cellStyle name="TitleYC89" xfId="203"/>
    <cellStyle name="TitleYC89 2" xfId="204"/>
    <cellStyle name="TitleYC89 2 2" xfId="205"/>
    <cellStyle name="TitleZ" xfId="206"/>
    <cellStyle name="TitleZ 2" xfId="207"/>
    <cellStyle name="TitleZ 2 2" xfId="208"/>
    <cellStyle name="Total" xfId="209"/>
    <cellStyle name="Total 2" xfId="210"/>
    <cellStyle name="Warning Text" xfId="211"/>
    <cellStyle name="Warning Text 2" xfId="212"/>
  </cellStyles>
  <dxfs count="3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tabSelected="1" view="pageBreakPreview" zoomScale="85" zoomScaleNormal="70" zoomScaleSheetLayoutView="85" workbookViewId="0" topLeftCell="B1">
      <selection activeCell="G198" sqref="G198"/>
    </sheetView>
  </sheetViews>
  <sheetFormatPr defaultColWidth="10.5546875" defaultRowHeight="15"/>
  <cols>
    <col min="1" max="1" width="8.10546875" style="151" hidden="1" customWidth="1"/>
    <col min="2" max="2" width="8.77734375" style="117" customWidth="1"/>
    <col min="3" max="3" width="36.77734375" style="136" customWidth="1"/>
    <col min="4" max="4" width="12.77734375" style="137" customWidth="1"/>
    <col min="5" max="5" width="6.77734375" style="136" customWidth="1"/>
    <col min="6" max="6" width="11.77734375" style="136" customWidth="1"/>
    <col min="7" max="7" width="12.3359375" style="138" customWidth="1"/>
    <col min="8" max="8" width="19.3359375" style="138" customWidth="1"/>
    <col min="9" max="9" width="12.88671875" style="99" customWidth="1"/>
    <col min="10" max="10" width="37.5546875" style="150" customWidth="1"/>
    <col min="11" max="16" width="10.5546875" style="99" customWidth="1"/>
    <col min="17" max="17" width="13.77734375" style="99" customWidth="1"/>
    <col min="18" max="18" width="10.5546875" style="99" customWidth="1"/>
    <col min="19" max="16384" width="10.5546875" style="99" customWidth="1"/>
  </cols>
  <sheetData>
    <row r="1" spans="1:8" ht="15">
      <c r="A1" s="161"/>
      <c r="B1" s="113" t="s">
        <v>573</v>
      </c>
      <c r="C1" s="114"/>
      <c r="D1" s="115"/>
      <c r="E1" s="115"/>
      <c r="F1" s="115"/>
      <c r="G1" s="116"/>
      <c r="H1" s="115"/>
    </row>
    <row r="2" spans="1:8" ht="15">
      <c r="A2" s="161"/>
      <c r="B2" s="268" t="s">
        <v>206</v>
      </c>
      <c r="C2" s="268"/>
      <c r="D2" s="268"/>
      <c r="E2" s="268"/>
      <c r="F2" s="268"/>
      <c r="G2" s="268"/>
      <c r="H2" s="268"/>
    </row>
    <row r="3" spans="1:8" ht="15">
      <c r="A3" s="162"/>
      <c r="B3" s="117" t="s">
        <v>1</v>
      </c>
      <c r="C3" s="118"/>
      <c r="D3" s="118"/>
      <c r="E3" s="118"/>
      <c r="F3" s="118"/>
      <c r="G3" s="118"/>
      <c r="H3" s="189"/>
    </row>
    <row r="4" spans="1:8" ht="15">
      <c r="A4" s="163" t="s">
        <v>19</v>
      </c>
      <c r="B4" s="119" t="s">
        <v>3</v>
      </c>
      <c r="C4" s="120" t="s">
        <v>4</v>
      </c>
      <c r="D4" s="121" t="s">
        <v>5</v>
      </c>
      <c r="E4" s="122" t="s">
        <v>6</v>
      </c>
      <c r="F4" s="122" t="s">
        <v>7</v>
      </c>
      <c r="G4" s="217" t="s">
        <v>8</v>
      </c>
      <c r="H4" s="122" t="s">
        <v>9</v>
      </c>
    </row>
    <row r="5" spans="1:16" ht="15.75" thickBot="1">
      <c r="A5" s="164"/>
      <c r="B5" s="123"/>
      <c r="C5" s="124"/>
      <c r="D5" s="125" t="s">
        <v>10</v>
      </c>
      <c r="E5" s="126"/>
      <c r="F5" s="127" t="s">
        <v>11</v>
      </c>
      <c r="G5" s="128"/>
      <c r="H5" s="129"/>
      <c r="K5" s="207"/>
      <c r="L5" s="208"/>
      <c r="M5" s="206"/>
      <c r="N5" s="199"/>
      <c r="O5" s="200"/>
      <c r="P5" s="199"/>
    </row>
    <row r="6" spans="1:16" s="107" customFormat="1" ht="30" customHeight="1" thickTop="1">
      <c r="A6" s="106"/>
      <c r="B6" s="130" t="s">
        <v>12</v>
      </c>
      <c r="C6" s="272" t="s">
        <v>432</v>
      </c>
      <c r="D6" s="273"/>
      <c r="E6" s="273"/>
      <c r="F6" s="274"/>
      <c r="G6" s="131"/>
      <c r="H6" s="132" t="s">
        <v>2</v>
      </c>
      <c r="J6" s="242"/>
      <c r="K6" s="201"/>
      <c r="L6" s="202"/>
      <c r="M6" s="203"/>
      <c r="N6" s="204"/>
      <c r="O6" s="204"/>
      <c r="P6" s="204"/>
    </row>
    <row r="7" spans="1:16" s="95" customFormat="1" ht="36" customHeight="1">
      <c r="A7" s="112"/>
      <c r="B7" s="110"/>
      <c r="C7" s="103" t="s">
        <v>14</v>
      </c>
      <c r="D7" s="111"/>
      <c r="E7" s="111"/>
      <c r="F7" s="111"/>
      <c r="G7" s="100"/>
      <c r="H7" s="105"/>
      <c r="I7" s="230"/>
      <c r="J7" s="243"/>
      <c r="K7" s="201"/>
      <c r="L7" s="202"/>
      <c r="M7" s="203"/>
      <c r="N7" s="204"/>
      <c r="O7" s="204"/>
      <c r="P7" s="204"/>
    </row>
    <row r="8" spans="1:16" s="95" customFormat="1" ht="36" customHeight="1">
      <c r="A8" s="88" t="s">
        <v>89</v>
      </c>
      <c r="B8" s="214" t="s">
        <v>208</v>
      </c>
      <c r="C8" s="190" t="s">
        <v>90</v>
      </c>
      <c r="D8" s="191" t="s">
        <v>213</v>
      </c>
      <c r="E8" s="86" t="s">
        <v>21</v>
      </c>
      <c r="F8" s="192">
        <v>6450</v>
      </c>
      <c r="G8" s="96"/>
      <c r="H8" s="97">
        <f>ROUND(G8*F8,2)</f>
        <v>0</v>
      </c>
      <c r="I8" s="230"/>
      <c r="J8" s="243"/>
      <c r="K8" s="201"/>
      <c r="L8" s="202"/>
      <c r="M8" s="203"/>
      <c r="N8" s="204"/>
      <c r="O8" s="204"/>
      <c r="P8" s="204"/>
    </row>
    <row r="9" spans="1:16" s="95" customFormat="1" ht="36" customHeight="1">
      <c r="A9" s="88"/>
      <c r="B9" s="214" t="s">
        <v>22</v>
      </c>
      <c r="C9" s="190" t="s">
        <v>574</v>
      </c>
      <c r="D9" s="191" t="s">
        <v>575</v>
      </c>
      <c r="E9" s="192"/>
      <c r="F9" s="192"/>
      <c r="G9" s="100"/>
      <c r="H9" s="97"/>
      <c r="I9" s="230"/>
      <c r="J9" s="243"/>
      <c r="K9" s="201"/>
      <c r="L9" s="202"/>
      <c r="M9" s="203"/>
      <c r="N9" s="204"/>
      <c r="O9" s="204"/>
      <c r="P9" s="204"/>
    </row>
    <row r="10" spans="1:16" s="95" customFormat="1" ht="36" customHeight="1">
      <c r="A10" s="88"/>
      <c r="B10" s="193" t="s">
        <v>24</v>
      </c>
      <c r="C10" s="190" t="s">
        <v>576</v>
      </c>
      <c r="D10" s="191"/>
      <c r="E10" s="192" t="s">
        <v>25</v>
      </c>
      <c r="F10" s="192">
        <v>800</v>
      </c>
      <c r="G10" s="96"/>
      <c r="H10" s="97">
        <f>ROUND(G10*F10,2)</f>
        <v>0</v>
      </c>
      <c r="I10" s="230"/>
      <c r="J10" s="243"/>
      <c r="K10" s="201"/>
      <c r="L10" s="202"/>
      <c r="M10" s="203"/>
      <c r="N10" s="204"/>
      <c r="O10" s="204"/>
      <c r="P10" s="204"/>
    </row>
    <row r="11" spans="1:16" s="95" customFormat="1" ht="36" customHeight="1">
      <c r="A11" s="88"/>
      <c r="B11" s="193" t="s">
        <v>31</v>
      </c>
      <c r="C11" s="190" t="s">
        <v>577</v>
      </c>
      <c r="D11" s="191"/>
      <c r="E11" s="192" t="s">
        <v>25</v>
      </c>
      <c r="F11" s="192">
        <v>100</v>
      </c>
      <c r="G11" s="96"/>
      <c r="H11" s="97">
        <f>ROUND(G11*F11,2)</f>
        <v>0</v>
      </c>
      <c r="I11" s="230"/>
      <c r="J11" s="243"/>
      <c r="K11" s="201"/>
      <c r="L11" s="202"/>
      <c r="M11" s="203"/>
      <c r="N11" s="204"/>
      <c r="O11" s="204"/>
      <c r="P11" s="204"/>
    </row>
    <row r="12" spans="1:16" s="95" customFormat="1" ht="36" customHeight="1">
      <c r="A12" s="87" t="s">
        <v>91</v>
      </c>
      <c r="B12" s="214" t="s">
        <v>94</v>
      </c>
      <c r="C12" s="190" t="s">
        <v>92</v>
      </c>
      <c r="D12" s="191" t="s">
        <v>213</v>
      </c>
      <c r="E12" s="86" t="s">
        <v>23</v>
      </c>
      <c r="F12" s="192">
        <v>10000</v>
      </c>
      <c r="G12" s="96"/>
      <c r="H12" s="97">
        <f>ROUND(G12*F12,2)</f>
        <v>0</v>
      </c>
      <c r="I12" s="230"/>
      <c r="J12" s="244"/>
      <c r="K12" s="201"/>
      <c r="L12" s="202"/>
      <c r="M12" s="203"/>
      <c r="N12" s="204"/>
      <c r="O12" s="204"/>
      <c r="P12" s="204"/>
    </row>
    <row r="13" spans="1:16" s="95" customFormat="1" ht="36" customHeight="1">
      <c r="A13" s="87" t="s">
        <v>93</v>
      </c>
      <c r="B13" s="214" t="s">
        <v>97</v>
      </c>
      <c r="C13" s="190" t="s">
        <v>95</v>
      </c>
      <c r="D13" s="191" t="s">
        <v>213</v>
      </c>
      <c r="E13" s="86"/>
      <c r="F13" s="192"/>
      <c r="G13" s="100"/>
      <c r="H13" s="97"/>
      <c r="I13" s="230"/>
      <c r="J13" s="243"/>
      <c r="K13" s="201"/>
      <c r="L13" s="202"/>
      <c r="M13" s="203"/>
      <c r="N13" s="204"/>
      <c r="O13" s="204"/>
      <c r="P13" s="204"/>
    </row>
    <row r="14" spans="1:16" s="95" customFormat="1" ht="36" customHeight="1">
      <c r="A14" s="88" t="s">
        <v>386</v>
      </c>
      <c r="B14" s="193" t="s">
        <v>24</v>
      </c>
      <c r="C14" s="190" t="s">
        <v>387</v>
      </c>
      <c r="D14" s="191" t="s">
        <v>2</v>
      </c>
      <c r="E14" s="86" t="s">
        <v>25</v>
      </c>
      <c r="F14" s="192">
        <v>4100</v>
      </c>
      <c r="G14" s="96"/>
      <c r="H14" s="97">
        <f>ROUND(G14*F14,2)</f>
        <v>0</v>
      </c>
      <c r="I14" s="230"/>
      <c r="J14" s="243"/>
      <c r="K14" s="201"/>
      <c r="L14" s="202"/>
      <c r="M14" s="203"/>
      <c r="N14" s="204"/>
      <c r="O14" s="204"/>
      <c r="P14" s="204"/>
    </row>
    <row r="15" spans="1:16" s="95" customFormat="1" ht="36" customHeight="1">
      <c r="A15" s="88" t="s">
        <v>388</v>
      </c>
      <c r="B15" s="193" t="s">
        <v>31</v>
      </c>
      <c r="C15" s="190" t="s">
        <v>389</v>
      </c>
      <c r="D15" s="191" t="s">
        <v>2</v>
      </c>
      <c r="E15" s="86" t="s">
        <v>25</v>
      </c>
      <c r="F15" s="192">
        <v>5500</v>
      </c>
      <c r="G15" s="96"/>
      <c r="H15" s="97">
        <f>ROUND(G15*F15,2)</f>
        <v>0</v>
      </c>
      <c r="I15" s="230"/>
      <c r="J15" s="245"/>
      <c r="K15" s="201"/>
      <c r="L15" s="202"/>
      <c r="M15" s="203"/>
      <c r="N15" s="204"/>
      <c r="O15" s="204"/>
      <c r="P15" s="204"/>
    </row>
    <row r="16" spans="1:16" s="95" customFormat="1" ht="36" customHeight="1">
      <c r="A16" s="87" t="s">
        <v>390</v>
      </c>
      <c r="B16" s="214" t="s">
        <v>98</v>
      </c>
      <c r="C16" s="190" t="s">
        <v>391</v>
      </c>
      <c r="D16" s="191" t="s">
        <v>213</v>
      </c>
      <c r="E16" s="86" t="s">
        <v>21</v>
      </c>
      <c r="F16" s="192">
        <v>1000</v>
      </c>
      <c r="G16" s="96"/>
      <c r="H16" s="97">
        <f>ROUND(G16*F16,2)</f>
        <v>0</v>
      </c>
      <c r="I16" s="230"/>
      <c r="J16" s="243"/>
      <c r="K16" s="201"/>
      <c r="L16" s="202"/>
      <c r="M16" s="203"/>
      <c r="N16" s="204"/>
      <c r="O16" s="204"/>
      <c r="P16" s="204"/>
    </row>
    <row r="17" spans="1:16" s="95" customFormat="1" ht="36" customHeight="1">
      <c r="A17" s="88" t="s">
        <v>28</v>
      </c>
      <c r="B17" s="214" t="s">
        <v>100</v>
      </c>
      <c r="C17" s="190" t="s">
        <v>29</v>
      </c>
      <c r="D17" s="191" t="s">
        <v>213</v>
      </c>
      <c r="E17" s="86" t="s">
        <v>23</v>
      </c>
      <c r="F17" s="192">
        <v>1000</v>
      </c>
      <c r="G17" s="96"/>
      <c r="H17" s="97">
        <f>ROUND(G17*F17,2)</f>
        <v>0</v>
      </c>
      <c r="I17" s="230"/>
      <c r="J17" s="244"/>
      <c r="K17" s="201"/>
      <c r="L17" s="202"/>
      <c r="M17" s="203"/>
      <c r="N17" s="204"/>
      <c r="O17" s="204"/>
      <c r="P17" s="204"/>
    </row>
    <row r="18" spans="1:16" s="95" customFormat="1" ht="36" customHeight="1">
      <c r="A18" s="88" t="s">
        <v>392</v>
      </c>
      <c r="B18" s="214" t="s">
        <v>104</v>
      </c>
      <c r="C18" s="190" t="s">
        <v>393</v>
      </c>
      <c r="D18" s="191" t="s">
        <v>213</v>
      </c>
      <c r="E18" s="86" t="s">
        <v>21</v>
      </c>
      <c r="F18" s="192">
        <v>30</v>
      </c>
      <c r="G18" s="96"/>
      <c r="H18" s="97">
        <f>ROUND(G18*F18,2)</f>
        <v>0</v>
      </c>
      <c r="I18" s="231"/>
      <c r="J18" s="244"/>
      <c r="K18" s="201"/>
      <c r="L18" s="202"/>
      <c r="M18" s="203"/>
      <c r="N18" s="204"/>
      <c r="O18" s="204"/>
      <c r="P18" s="204"/>
    </row>
    <row r="19" spans="1:16" s="95" customFormat="1" ht="36" customHeight="1">
      <c r="A19" s="87" t="s">
        <v>215</v>
      </c>
      <c r="B19" s="214" t="s">
        <v>107</v>
      </c>
      <c r="C19" s="190" t="s">
        <v>216</v>
      </c>
      <c r="D19" s="191" t="s">
        <v>213</v>
      </c>
      <c r="E19" s="86"/>
      <c r="F19" s="192"/>
      <c r="G19" s="100"/>
      <c r="H19" s="97"/>
      <c r="I19" s="230"/>
      <c r="J19" s="243"/>
      <c r="K19" s="201"/>
      <c r="L19" s="202"/>
      <c r="M19" s="203"/>
      <c r="N19" s="204"/>
      <c r="O19" s="204"/>
      <c r="P19" s="204"/>
    </row>
    <row r="20" spans="1:16" s="95" customFormat="1" ht="36" customHeight="1">
      <c r="A20" s="88" t="s">
        <v>217</v>
      </c>
      <c r="B20" s="193" t="s">
        <v>24</v>
      </c>
      <c r="C20" s="190" t="s">
        <v>218</v>
      </c>
      <c r="D20" s="191" t="s">
        <v>2</v>
      </c>
      <c r="E20" s="178" t="s">
        <v>30</v>
      </c>
      <c r="F20" s="192">
        <v>6</v>
      </c>
      <c r="G20" s="96"/>
      <c r="H20" s="97">
        <f>ROUND(G20*F20,2)</f>
        <v>0</v>
      </c>
      <c r="I20" s="230"/>
      <c r="J20" s="243"/>
      <c r="K20" s="201"/>
      <c r="L20" s="202"/>
      <c r="M20" s="203"/>
      <c r="N20" s="204"/>
      <c r="O20" s="204"/>
      <c r="P20" s="204"/>
    </row>
    <row r="21" spans="1:16" s="95" customFormat="1" ht="36" customHeight="1">
      <c r="A21" s="87" t="s">
        <v>99</v>
      </c>
      <c r="B21" s="214" t="s">
        <v>108</v>
      </c>
      <c r="C21" s="190" t="s">
        <v>101</v>
      </c>
      <c r="D21" s="191" t="s">
        <v>102</v>
      </c>
      <c r="E21" s="86" t="s">
        <v>23</v>
      </c>
      <c r="F21" s="192">
        <v>10000</v>
      </c>
      <c r="G21" s="96"/>
      <c r="H21" s="97">
        <f>ROUND(G21*F21,2)</f>
        <v>0</v>
      </c>
      <c r="I21" s="230"/>
      <c r="J21" s="244"/>
      <c r="K21" s="201"/>
      <c r="L21" s="202"/>
      <c r="M21" s="203"/>
      <c r="N21" s="204"/>
      <c r="O21" s="204"/>
      <c r="P21" s="204"/>
    </row>
    <row r="22" spans="1:16" s="95" customFormat="1" ht="36" customHeight="1">
      <c r="A22" s="87" t="s">
        <v>103</v>
      </c>
      <c r="B22" s="214" t="s">
        <v>109</v>
      </c>
      <c r="C22" s="190" t="s">
        <v>105</v>
      </c>
      <c r="D22" s="191" t="s">
        <v>106</v>
      </c>
      <c r="E22" s="86" t="s">
        <v>23</v>
      </c>
      <c r="F22" s="192">
        <v>10000</v>
      </c>
      <c r="G22" s="96"/>
      <c r="H22" s="97">
        <f>ROUND(G22*F22,2)</f>
        <v>0</v>
      </c>
      <c r="I22" s="230"/>
      <c r="J22" s="244"/>
      <c r="K22" s="201"/>
      <c r="L22" s="202"/>
      <c r="M22" s="203"/>
      <c r="N22" s="204"/>
      <c r="O22" s="204"/>
      <c r="P22" s="204"/>
    </row>
    <row r="23" spans="1:16" s="108" customFormat="1" ht="36" customHeight="1">
      <c r="A23" s="215" t="s">
        <v>433</v>
      </c>
      <c r="B23" s="214" t="s">
        <v>110</v>
      </c>
      <c r="C23" s="190" t="s">
        <v>434</v>
      </c>
      <c r="D23" s="191" t="s">
        <v>435</v>
      </c>
      <c r="E23" s="86"/>
      <c r="F23" s="192"/>
      <c r="G23" s="100"/>
      <c r="H23" s="97"/>
      <c r="I23" s="230"/>
      <c r="J23" s="246"/>
      <c r="K23" s="201"/>
      <c r="L23" s="202"/>
      <c r="M23" s="203"/>
      <c r="N23" s="204"/>
      <c r="O23" s="204"/>
      <c r="P23" s="204"/>
    </row>
    <row r="24" spans="1:16" s="108" customFormat="1" ht="36" customHeight="1">
      <c r="A24" s="215" t="s">
        <v>436</v>
      </c>
      <c r="B24" s="193" t="s">
        <v>24</v>
      </c>
      <c r="C24" s="190" t="s">
        <v>437</v>
      </c>
      <c r="D24" s="183"/>
      <c r="E24" s="86" t="s">
        <v>21</v>
      </c>
      <c r="F24" s="192">
        <v>150</v>
      </c>
      <c r="G24" s="96"/>
      <c r="H24" s="97">
        <f>ROUND(G24*F24,2)</f>
        <v>0</v>
      </c>
      <c r="I24" s="230"/>
      <c r="J24" s="246"/>
      <c r="K24" s="201"/>
      <c r="L24" s="202"/>
      <c r="M24" s="203"/>
      <c r="N24" s="204"/>
      <c r="O24" s="204"/>
      <c r="P24" s="204"/>
    </row>
    <row r="25" spans="1:16" s="95" customFormat="1" ht="36" customHeight="1">
      <c r="A25" s="112"/>
      <c r="B25" s="102"/>
      <c r="C25" s="103" t="s">
        <v>221</v>
      </c>
      <c r="D25" s="104"/>
      <c r="E25" s="104"/>
      <c r="F25" s="192"/>
      <c r="G25" s="100"/>
      <c r="H25" s="105"/>
      <c r="I25" s="230"/>
      <c r="J25" s="243"/>
      <c r="K25" s="201"/>
      <c r="L25" s="202"/>
      <c r="M25" s="203"/>
      <c r="N25" s="204"/>
      <c r="O25" s="204"/>
      <c r="P25" s="204"/>
    </row>
    <row r="26" spans="1:16" s="95" customFormat="1" ht="36" customHeight="1">
      <c r="A26" s="89" t="s">
        <v>62</v>
      </c>
      <c r="B26" s="214" t="s">
        <v>117</v>
      </c>
      <c r="C26" s="190" t="s">
        <v>63</v>
      </c>
      <c r="D26" s="191" t="s">
        <v>213</v>
      </c>
      <c r="E26" s="86"/>
      <c r="F26" s="192"/>
      <c r="G26" s="100"/>
      <c r="H26" s="97"/>
      <c r="I26" s="230"/>
      <c r="J26" s="243"/>
      <c r="K26" s="201"/>
      <c r="L26" s="202"/>
      <c r="M26" s="203"/>
      <c r="N26" s="204"/>
      <c r="O26" s="204"/>
      <c r="P26" s="204"/>
    </row>
    <row r="27" spans="1:16" s="95" customFormat="1" ht="36" customHeight="1">
      <c r="A27" s="89" t="s">
        <v>64</v>
      </c>
      <c r="B27" s="157" t="s">
        <v>24</v>
      </c>
      <c r="C27" s="194" t="s">
        <v>65</v>
      </c>
      <c r="D27" s="158" t="s">
        <v>2</v>
      </c>
      <c r="E27" s="195" t="s">
        <v>23</v>
      </c>
      <c r="F27" s="195">
        <v>9300</v>
      </c>
      <c r="G27" s="159"/>
      <c r="H27" s="160">
        <f>ROUND(G27*F27,2)</f>
        <v>0</v>
      </c>
      <c r="I27" s="230"/>
      <c r="J27" s="244"/>
      <c r="K27" s="201"/>
      <c r="L27" s="202"/>
      <c r="M27" s="203"/>
      <c r="N27" s="204"/>
      <c r="O27" s="204"/>
      <c r="P27" s="204"/>
    </row>
    <row r="28" spans="1:16" s="95" customFormat="1" ht="36" customHeight="1">
      <c r="A28" s="89" t="s">
        <v>32</v>
      </c>
      <c r="B28" s="214" t="s">
        <v>123</v>
      </c>
      <c r="C28" s="190" t="s">
        <v>33</v>
      </c>
      <c r="D28" s="191" t="s">
        <v>225</v>
      </c>
      <c r="E28" s="86"/>
      <c r="F28" s="192"/>
      <c r="G28" s="100"/>
      <c r="H28" s="97"/>
      <c r="I28" s="230"/>
      <c r="J28" s="244"/>
      <c r="K28" s="201"/>
      <c r="L28" s="202"/>
      <c r="M28" s="203"/>
      <c r="N28" s="204"/>
      <c r="O28" s="204"/>
      <c r="P28" s="204"/>
    </row>
    <row r="29" spans="1:16" s="95" customFormat="1" ht="36" customHeight="1">
      <c r="A29" s="89" t="s">
        <v>226</v>
      </c>
      <c r="B29" s="193" t="s">
        <v>24</v>
      </c>
      <c r="C29" s="190" t="s">
        <v>227</v>
      </c>
      <c r="D29" s="191" t="s">
        <v>2</v>
      </c>
      <c r="E29" s="86" t="s">
        <v>30</v>
      </c>
      <c r="F29" s="192">
        <v>345</v>
      </c>
      <c r="G29" s="96"/>
      <c r="H29" s="97">
        <f>ROUND(G29*F29,2)</f>
        <v>0</v>
      </c>
      <c r="I29" s="230"/>
      <c r="J29" s="244"/>
      <c r="K29" s="201"/>
      <c r="L29" s="202"/>
      <c r="M29" s="203"/>
      <c r="N29" s="204"/>
      <c r="O29" s="204"/>
      <c r="P29" s="204"/>
    </row>
    <row r="30" spans="1:16" s="95" customFormat="1" ht="36" customHeight="1">
      <c r="A30" s="89"/>
      <c r="B30" s="193" t="s">
        <v>31</v>
      </c>
      <c r="C30" s="190" t="s">
        <v>428</v>
      </c>
      <c r="D30" s="191"/>
      <c r="E30" s="192" t="s">
        <v>30</v>
      </c>
      <c r="F30" s="192">
        <v>110</v>
      </c>
      <c r="G30" s="96"/>
      <c r="H30" s="97">
        <f>ROUND(G30*F30,2)</f>
        <v>0</v>
      </c>
      <c r="I30" s="230"/>
      <c r="J30" s="244"/>
      <c r="K30" s="201"/>
      <c r="L30" s="202"/>
      <c r="M30" s="203"/>
      <c r="N30" s="204"/>
      <c r="O30" s="204"/>
      <c r="P30" s="204"/>
    </row>
    <row r="31" spans="1:16" s="95" customFormat="1" ht="36" customHeight="1">
      <c r="A31" s="89" t="s">
        <v>36</v>
      </c>
      <c r="B31" s="214" t="s">
        <v>127</v>
      </c>
      <c r="C31" s="190" t="s">
        <v>37</v>
      </c>
      <c r="D31" s="191" t="s">
        <v>225</v>
      </c>
      <c r="E31" s="86"/>
      <c r="F31" s="192"/>
      <c r="G31" s="100"/>
      <c r="H31" s="97"/>
      <c r="I31" s="230"/>
      <c r="J31" s="244"/>
      <c r="K31" s="201"/>
      <c r="L31" s="202"/>
      <c r="M31" s="203"/>
      <c r="N31" s="204"/>
      <c r="O31" s="204"/>
      <c r="P31" s="204"/>
    </row>
    <row r="32" spans="1:16" s="95" customFormat="1" ht="36" customHeight="1">
      <c r="A32" s="93" t="s">
        <v>228</v>
      </c>
      <c r="B32" s="94" t="s">
        <v>24</v>
      </c>
      <c r="C32" s="101" t="s">
        <v>229</v>
      </c>
      <c r="D32" s="94" t="s">
        <v>2</v>
      </c>
      <c r="E32" s="94" t="s">
        <v>30</v>
      </c>
      <c r="F32" s="192">
        <v>3000</v>
      </c>
      <c r="G32" s="96"/>
      <c r="H32" s="97">
        <f>ROUND(G32*F32,2)</f>
        <v>0</v>
      </c>
      <c r="I32" s="230"/>
      <c r="J32" s="244"/>
      <c r="K32" s="201"/>
      <c r="L32" s="202"/>
      <c r="M32" s="203"/>
      <c r="N32" s="204"/>
      <c r="O32" s="204"/>
      <c r="P32" s="204"/>
    </row>
    <row r="33" spans="1:16" s="95" customFormat="1" ht="36" customHeight="1">
      <c r="A33" s="89" t="s">
        <v>38</v>
      </c>
      <c r="B33" s="193" t="s">
        <v>31</v>
      </c>
      <c r="C33" s="190" t="s">
        <v>39</v>
      </c>
      <c r="D33" s="191" t="s">
        <v>2</v>
      </c>
      <c r="E33" s="86" t="s">
        <v>30</v>
      </c>
      <c r="F33" s="192">
        <v>1500</v>
      </c>
      <c r="G33" s="96"/>
      <c r="H33" s="97">
        <f>ROUND(G33*F33,2)</f>
        <v>0</v>
      </c>
      <c r="I33" s="230"/>
      <c r="J33" s="244"/>
      <c r="K33" s="201"/>
      <c r="L33" s="202"/>
      <c r="M33" s="203"/>
      <c r="N33" s="204"/>
      <c r="O33" s="204"/>
      <c r="P33" s="204"/>
    </row>
    <row r="34" spans="1:16" s="95" customFormat="1" ht="36" customHeight="1">
      <c r="A34" s="89" t="s">
        <v>189</v>
      </c>
      <c r="B34" s="214" t="s">
        <v>129</v>
      </c>
      <c r="C34" s="190" t="s">
        <v>190</v>
      </c>
      <c r="D34" s="191" t="s">
        <v>111</v>
      </c>
      <c r="E34" s="86"/>
      <c r="F34" s="192"/>
      <c r="G34" s="100"/>
      <c r="H34" s="97"/>
      <c r="I34" s="230"/>
      <c r="J34" s="243"/>
      <c r="K34" s="201"/>
      <c r="L34" s="202"/>
      <c r="M34" s="203"/>
      <c r="N34" s="204"/>
      <c r="O34" s="204"/>
      <c r="P34" s="204"/>
    </row>
    <row r="35" spans="1:16" s="95" customFormat="1" ht="36" customHeight="1">
      <c r="A35" s="89" t="s">
        <v>230</v>
      </c>
      <c r="B35" s="193" t="s">
        <v>24</v>
      </c>
      <c r="C35" s="190" t="s">
        <v>231</v>
      </c>
      <c r="D35" s="191" t="s">
        <v>2</v>
      </c>
      <c r="E35" s="86" t="s">
        <v>23</v>
      </c>
      <c r="F35" s="192">
        <v>130</v>
      </c>
      <c r="G35" s="96"/>
      <c r="H35" s="97">
        <f aca="true" t="shared" si="0" ref="H35:H40">ROUND(G35*F35,2)</f>
        <v>0</v>
      </c>
      <c r="I35" s="230"/>
      <c r="J35" s="244"/>
      <c r="K35" s="201"/>
      <c r="L35" s="202"/>
      <c r="M35" s="203"/>
      <c r="N35" s="204"/>
      <c r="O35" s="204"/>
      <c r="P35" s="204"/>
    </row>
    <row r="36" spans="1:16" s="95" customFormat="1" ht="36" customHeight="1">
      <c r="A36" s="89" t="s">
        <v>232</v>
      </c>
      <c r="B36" s="193" t="s">
        <v>31</v>
      </c>
      <c r="C36" s="190" t="s">
        <v>233</v>
      </c>
      <c r="D36" s="191" t="s">
        <v>2</v>
      </c>
      <c r="E36" s="86" t="s">
        <v>23</v>
      </c>
      <c r="F36" s="192">
        <v>190</v>
      </c>
      <c r="G36" s="96"/>
      <c r="H36" s="97">
        <f t="shared" si="0"/>
        <v>0</v>
      </c>
      <c r="I36" s="230"/>
      <c r="J36" s="244"/>
      <c r="K36" s="201"/>
      <c r="L36" s="202"/>
      <c r="M36" s="203"/>
      <c r="N36" s="204"/>
      <c r="O36" s="204"/>
      <c r="P36" s="204"/>
    </row>
    <row r="37" spans="1:16" s="95" customFormat="1" ht="36" customHeight="1">
      <c r="A37" s="89" t="s">
        <v>234</v>
      </c>
      <c r="B37" s="193" t="s">
        <v>43</v>
      </c>
      <c r="C37" s="190" t="s">
        <v>235</v>
      </c>
      <c r="D37" s="191" t="s">
        <v>2</v>
      </c>
      <c r="E37" s="86" t="s">
        <v>23</v>
      </c>
      <c r="F37" s="192">
        <v>240</v>
      </c>
      <c r="G37" s="96"/>
      <c r="H37" s="97">
        <f t="shared" si="0"/>
        <v>0</v>
      </c>
      <c r="I37" s="231"/>
      <c r="J37" s="244"/>
      <c r="K37" s="201"/>
      <c r="L37" s="202"/>
      <c r="M37" s="203"/>
      <c r="N37" s="204"/>
      <c r="O37" s="204"/>
      <c r="P37" s="204"/>
    </row>
    <row r="38" spans="1:16" s="95" customFormat="1" ht="36" customHeight="1">
      <c r="A38" s="89" t="s">
        <v>191</v>
      </c>
      <c r="B38" s="193" t="s">
        <v>57</v>
      </c>
      <c r="C38" s="190" t="s">
        <v>112</v>
      </c>
      <c r="D38" s="191"/>
      <c r="E38" s="86" t="s">
        <v>23</v>
      </c>
      <c r="F38" s="192">
        <v>400</v>
      </c>
      <c r="G38" s="96"/>
      <c r="H38" s="97">
        <f t="shared" si="0"/>
        <v>0</v>
      </c>
      <c r="I38" s="230"/>
      <c r="J38" s="244"/>
      <c r="K38" s="201"/>
      <c r="L38" s="202"/>
      <c r="M38" s="203"/>
      <c r="N38" s="204"/>
      <c r="O38" s="204"/>
      <c r="P38" s="204"/>
    </row>
    <row r="39" spans="1:16" s="95" customFormat="1" ht="36" customHeight="1">
      <c r="A39" s="89" t="s">
        <v>236</v>
      </c>
      <c r="B39" s="193" t="s">
        <v>445</v>
      </c>
      <c r="C39" s="190" t="s">
        <v>237</v>
      </c>
      <c r="D39" s="191" t="s">
        <v>2</v>
      </c>
      <c r="E39" s="86" t="s">
        <v>23</v>
      </c>
      <c r="F39" s="192">
        <v>10</v>
      </c>
      <c r="G39" s="96"/>
      <c r="H39" s="97">
        <f t="shared" si="0"/>
        <v>0</v>
      </c>
      <c r="I39" s="230"/>
      <c r="J39" s="244"/>
      <c r="K39" s="201"/>
      <c r="L39" s="202"/>
      <c r="M39" s="203"/>
      <c r="N39" s="204"/>
      <c r="O39" s="204"/>
      <c r="P39" s="204"/>
    </row>
    <row r="40" spans="1:16" s="95" customFormat="1" ht="36" customHeight="1">
      <c r="A40" s="89" t="s">
        <v>394</v>
      </c>
      <c r="B40" s="193" t="s">
        <v>135</v>
      </c>
      <c r="C40" s="190" t="s">
        <v>395</v>
      </c>
      <c r="D40" s="191" t="s">
        <v>2</v>
      </c>
      <c r="E40" s="86" t="s">
        <v>23</v>
      </c>
      <c r="F40" s="192">
        <v>395</v>
      </c>
      <c r="G40" s="96"/>
      <c r="H40" s="97">
        <f t="shared" si="0"/>
        <v>0</v>
      </c>
      <c r="I40" s="230"/>
      <c r="J40" s="244"/>
      <c r="K40" s="201"/>
      <c r="L40" s="202"/>
      <c r="M40" s="203"/>
      <c r="N40" s="204"/>
      <c r="O40" s="204"/>
      <c r="P40" s="204"/>
    </row>
    <row r="41" spans="1:16" s="95" customFormat="1" ht="36" customHeight="1">
      <c r="A41" s="89" t="s">
        <v>396</v>
      </c>
      <c r="B41" s="214" t="s">
        <v>130</v>
      </c>
      <c r="C41" s="190" t="s">
        <v>397</v>
      </c>
      <c r="D41" s="191" t="s">
        <v>398</v>
      </c>
      <c r="E41" s="86" t="s">
        <v>23</v>
      </c>
      <c r="F41" s="192">
        <v>250</v>
      </c>
      <c r="G41" s="96"/>
      <c r="H41" s="97">
        <f>ROUND(G41*F41,2)</f>
        <v>0</v>
      </c>
      <c r="I41" s="230"/>
      <c r="J41" s="244"/>
      <c r="K41" s="201"/>
      <c r="L41" s="202"/>
      <c r="M41" s="203"/>
      <c r="N41" s="204"/>
      <c r="O41" s="204"/>
      <c r="P41" s="204"/>
    </row>
    <row r="42" spans="1:16" s="95" customFormat="1" ht="36" customHeight="1">
      <c r="A42" s="89" t="s">
        <v>122</v>
      </c>
      <c r="B42" s="214" t="s">
        <v>139</v>
      </c>
      <c r="C42" s="190" t="s">
        <v>124</v>
      </c>
      <c r="D42" s="191" t="s">
        <v>399</v>
      </c>
      <c r="E42" s="86"/>
      <c r="F42" s="192"/>
      <c r="G42" s="100"/>
      <c r="H42" s="97"/>
      <c r="I42" s="230"/>
      <c r="J42" s="243"/>
      <c r="K42" s="201"/>
      <c r="L42" s="202"/>
      <c r="M42" s="203"/>
      <c r="N42" s="204"/>
      <c r="O42" s="204"/>
      <c r="P42" s="204"/>
    </row>
    <row r="43" spans="1:16" s="95" customFormat="1" ht="36" customHeight="1">
      <c r="A43" s="89" t="s">
        <v>125</v>
      </c>
      <c r="B43" s="193" t="s">
        <v>24</v>
      </c>
      <c r="C43" s="190" t="s">
        <v>400</v>
      </c>
      <c r="D43" s="191" t="s">
        <v>2</v>
      </c>
      <c r="E43" s="86" t="s">
        <v>23</v>
      </c>
      <c r="F43" s="192">
        <v>1000</v>
      </c>
      <c r="G43" s="96"/>
      <c r="H43" s="97">
        <f>ROUND(G43*F43,2)</f>
        <v>0</v>
      </c>
      <c r="I43" s="230"/>
      <c r="J43" s="244"/>
      <c r="K43" s="201"/>
      <c r="L43" s="202"/>
      <c r="M43" s="203"/>
      <c r="N43" s="204"/>
      <c r="O43" s="204"/>
      <c r="P43" s="204"/>
    </row>
    <row r="44" spans="1:16" s="95" customFormat="1" ht="36" customHeight="1">
      <c r="A44" s="89" t="s">
        <v>401</v>
      </c>
      <c r="B44" s="157" t="s">
        <v>31</v>
      </c>
      <c r="C44" s="194" t="s">
        <v>402</v>
      </c>
      <c r="D44" s="158" t="s">
        <v>2</v>
      </c>
      <c r="E44" s="195" t="s">
        <v>23</v>
      </c>
      <c r="F44" s="195">
        <v>200</v>
      </c>
      <c r="G44" s="159"/>
      <c r="H44" s="160">
        <f>ROUND(G44*F44,2)</f>
        <v>0</v>
      </c>
      <c r="I44" s="230"/>
      <c r="J44" s="244"/>
      <c r="K44" s="201"/>
      <c r="L44" s="202"/>
      <c r="M44" s="203"/>
      <c r="N44" s="204"/>
      <c r="O44" s="204"/>
      <c r="P44" s="204"/>
    </row>
    <row r="45" spans="1:16" s="95" customFormat="1" ht="36" customHeight="1">
      <c r="A45" s="112"/>
      <c r="B45" s="110"/>
      <c r="C45" s="103" t="s">
        <v>256</v>
      </c>
      <c r="D45" s="104"/>
      <c r="E45" s="104"/>
      <c r="F45" s="192"/>
      <c r="G45" s="100"/>
      <c r="H45" s="105"/>
      <c r="I45" s="230"/>
      <c r="J45" s="243"/>
      <c r="K45" s="201"/>
      <c r="L45" s="202"/>
      <c r="M45" s="203"/>
      <c r="N45" s="204"/>
      <c r="O45" s="204"/>
      <c r="P45" s="204"/>
    </row>
    <row r="46" spans="1:16" s="95" customFormat="1" ht="36" customHeight="1">
      <c r="A46" s="88" t="s">
        <v>46</v>
      </c>
      <c r="B46" s="214" t="s">
        <v>141</v>
      </c>
      <c r="C46" s="190" t="s">
        <v>47</v>
      </c>
      <c r="D46" s="191" t="s">
        <v>288</v>
      </c>
      <c r="E46" s="86"/>
      <c r="F46" s="192"/>
      <c r="G46" s="100"/>
      <c r="H46" s="98"/>
      <c r="I46" s="230"/>
      <c r="J46" s="243"/>
      <c r="K46" s="201"/>
      <c r="L46" s="202"/>
      <c r="M46" s="203"/>
      <c r="N46" s="204"/>
      <c r="O46" s="204"/>
      <c r="P46" s="204"/>
    </row>
    <row r="47" spans="1:16" s="95" customFormat="1" ht="36" customHeight="1">
      <c r="A47" s="88"/>
      <c r="B47" s="193" t="s">
        <v>24</v>
      </c>
      <c r="C47" s="190" t="s">
        <v>429</v>
      </c>
      <c r="D47" s="191" t="s">
        <v>2</v>
      </c>
      <c r="E47" s="86" t="s">
        <v>23</v>
      </c>
      <c r="F47" s="192">
        <v>2300</v>
      </c>
      <c r="G47" s="96"/>
      <c r="H47" s="97">
        <f aca="true" t="shared" si="1" ref="H47:H53">ROUND(G47*F47,2)</f>
        <v>0</v>
      </c>
      <c r="I47" s="230"/>
      <c r="J47" s="243"/>
      <c r="K47" s="201"/>
      <c r="L47" s="202"/>
      <c r="M47" s="203"/>
      <c r="N47" s="204"/>
      <c r="O47" s="204"/>
      <c r="P47" s="204"/>
    </row>
    <row r="48" spans="1:16" s="95" customFormat="1" ht="36" customHeight="1">
      <c r="A48" s="88" t="s">
        <v>403</v>
      </c>
      <c r="B48" s="193" t="s">
        <v>31</v>
      </c>
      <c r="C48" s="190" t="s">
        <v>404</v>
      </c>
      <c r="D48" s="191" t="s">
        <v>2</v>
      </c>
      <c r="E48" s="86" t="s">
        <v>23</v>
      </c>
      <c r="F48" s="192">
        <v>6400</v>
      </c>
      <c r="G48" s="96"/>
      <c r="H48" s="97">
        <f t="shared" si="1"/>
        <v>0</v>
      </c>
      <c r="I48" s="230"/>
      <c r="J48" s="243"/>
      <c r="K48" s="201"/>
      <c r="L48" s="202"/>
      <c r="M48" s="203"/>
      <c r="N48" s="204"/>
      <c r="O48" s="204"/>
      <c r="P48" s="204"/>
    </row>
    <row r="49" spans="1:16" s="95" customFormat="1" ht="36" customHeight="1">
      <c r="A49" s="88" t="s">
        <v>261</v>
      </c>
      <c r="B49" s="193" t="s">
        <v>43</v>
      </c>
      <c r="C49" s="190" t="s">
        <v>262</v>
      </c>
      <c r="D49" s="191" t="s">
        <v>263</v>
      </c>
      <c r="E49" s="86" t="s">
        <v>23</v>
      </c>
      <c r="F49" s="192">
        <v>190</v>
      </c>
      <c r="G49" s="96"/>
      <c r="H49" s="97">
        <f t="shared" si="1"/>
        <v>0</v>
      </c>
      <c r="I49" s="231"/>
      <c r="J49" s="243"/>
      <c r="K49" s="201"/>
      <c r="L49" s="202"/>
      <c r="M49" s="203"/>
      <c r="N49" s="204"/>
      <c r="O49" s="204"/>
      <c r="P49" s="204"/>
    </row>
    <row r="50" spans="1:16" s="95" customFormat="1" ht="36" customHeight="1">
      <c r="A50" s="88" t="s">
        <v>267</v>
      </c>
      <c r="B50" s="193" t="s">
        <v>57</v>
      </c>
      <c r="C50" s="190" t="s">
        <v>268</v>
      </c>
      <c r="D50" s="191" t="s">
        <v>269</v>
      </c>
      <c r="E50" s="86" t="s">
        <v>23</v>
      </c>
      <c r="F50" s="192">
        <v>290</v>
      </c>
      <c r="G50" s="96"/>
      <c r="H50" s="97">
        <f t="shared" si="1"/>
        <v>0</v>
      </c>
      <c r="I50" s="231"/>
      <c r="J50" s="243"/>
      <c r="K50" s="201"/>
      <c r="L50" s="202"/>
      <c r="M50" s="203"/>
      <c r="N50" s="204"/>
      <c r="O50" s="204"/>
      <c r="P50" s="204"/>
    </row>
    <row r="51" spans="1:16" s="95" customFormat="1" ht="36" customHeight="1">
      <c r="A51" s="88" t="s">
        <v>405</v>
      </c>
      <c r="B51" s="193" t="s">
        <v>61</v>
      </c>
      <c r="C51" s="190" t="s">
        <v>457</v>
      </c>
      <c r="D51" s="191" t="s">
        <v>456</v>
      </c>
      <c r="E51" s="86" t="s">
        <v>23</v>
      </c>
      <c r="F51" s="192">
        <v>100</v>
      </c>
      <c r="G51" s="96"/>
      <c r="H51" s="97">
        <f>ROUND(G51*F51,2)</f>
        <v>0</v>
      </c>
      <c r="I51" s="231"/>
      <c r="J51" s="243"/>
      <c r="K51" s="201"/>
      <c r="L51" s="202"/>
      <c r="M51" s="203"/>
      <c r="N51" s="204"/>
      <c r="O51" s="204"/>
      <c r="P51" s="204"/>
    </row>
    <row r="52" spans="1:16" s="95" customFormat="1" ht="36" customHeight="1">
      <c r="A52" s="88"/>
      <c r="B52" s="193" t="s">
        <v>135</v>
      </c>
      <c r="C52" s="190" t="s">
        <v>498</v>
      </c>
      <c r="D52" s="191" t="s">
        <v>557</v>
      </c>
      <c r="E52" s="192" t="s">
        <v>23</v>
      </c>
      <c r="F52" s="192">
        <v>250</v>
      </c>
      <c r="G52" s="96"/>
      <c r="H52" s="97">
        <f t="shared" si="1"/>
        <v>0</v>
      </c>
      <c r="I52" s="231"/>
      <c r="J52" s="243"/>
      <c r="K52" s="201"/>
      <c r="L52" s="202"/>
      <c r="M52" s="203"/>
      <c r="N52" s="204"/>
      <c r="O52" s="204"/>
      <c r="P52" s="204"/>
    </row>
    <row r="53" spans="1:16" s="95" customFormat="1" ht="36" customHeight="1">
      <c r="A53" s="88" t="s">
        <v>270</v>
      </c>
      <c r="B53" s="193" t="s">
        <v>136</v>
      </c>
      <c r="C53" s="190" t="s">
        <v>271</v>
      </c>
      <c r="D53" s="191" t="s">
        <v>272</v>
      </c>
      <c r="E53" s="192" t="s">
        <v>23</v>
      </c>
      <c r="F53" s="192">
        <v>15</v>
      </c>
      <c r="G53" s="96"/>
      <c r="H53" s="97">
        <f t="shared" si="1"/>
        <v>0</v>
      </c>
      <c r="I53" s="231"/>
      <c r="J53" s="243"/>
      <c r="K53" s="201"/>
      <c r="L53" s="202"/>
      <c r="M53" s="203"/>
      <c r="N53" s="204"/>
      <c r="O53" s="204"/>
      <c r="P53" s="204"/>
    </row>
    <row r="54" spans="1:16" s="95" customFormat="1" ht="36" customHeight="1">
      <c r="A54" s="88" t="s">
        <v>74</v>
      </c>
      <c r="B54" s="214" t="s">
        <v>144</v>
      </c>
      <c r="C54" s="190" t="s">
        <v>75</v>
      </c>
      <c r="D54" s="191" t="s">
        <v>288</v>
      </c>
      <c r="E54" s="86"/>
      <c r="F54" s="192"/>
      <c r="G54" s="100"/>
      <c r="H54" s="98"/>
      <c r="I54" s="230"/>
      <c r="J54" s="243"/>
      <c r="K54" s="201"/>
      <c r="L54" s="202"/>
      <c r="M54" s="203"/>
      <c r="N54" s="204"/>
      <c r="O54" s="204"/>
      <c r="P54" s="204"/>
    </row>
    <row r="55" spans="1:16" s="95" customFormat="1" ht="51.75" customHeight="1">
      <c r="A55" s="88" t="s">
        <v>406</v>
      </c>
      <c r="B55" s="193" t="s">
        <v>24</v>
      </c>
      <c r="C55" s="190" t="s">
        <v>438</v>
      </c>
      <c r="D55" s="191"/>
      <c r="E55" s="86" t="s">
        <v>23</v>
      </c>
      <c r="F55" s="192">
        <v>650</v>
      </c>
      <c r="G55" s="96"/>
      <c r="H55" s="97">
        <f>ROUND(G55*F55,2)</f>
        <v>0</v>
      </c>
      <c r="I55" s="231"/>
      <c r="J55" s="243"/>
      <c r="K55" s="201"/>
      <c r="L55" s="202"/>
      <c r="M55" s="205"/>
      <c r="N55" s="204"/>
      <c r="O55" s="204"/>
      <c r="P55" s="204"/>
    </row>
    <row r="56" spans="1:16" s="95" customFormat="1" ht="36" customHeight="1">
      <c r="A56" s="88" t="s">
        <v>48</v>
      </c>
      <c r="B56" s="214" t="s">
        <v>150</v>
      </c>
      <c r="C56" s="190" t="s">
        <v>49</v>
      </c>
      <c r="D56" s="191" t="s">
        <v>288</v>
      </c>
      <c r="E56" s="86"/>
      <c r="F56" s="192"/>
      <c r="G56" s="100"/>
      <c r="H56" s="98"/>
      <c r="I56" s="230"/>
      <c r="J56" s="243"/>
      <c r="K56" s="201"/>
      <c r="L56" s="202"/>
      <c r="M56" s="203"/>
      <c r="N56" s="204"/>
      <c r="O56" s="204"/>
      <c r="P56" s="204"/>
    </row>
    <row r="57" spans="1:16" s="95" customFormat="1" ht="36" customHeight="1">
      <c r="A57" s="88" t="s">
        <v>278</v>
      </c>
      <c r="B57" s="193" t="s">
        <v>24</v>
      </c>
      <c r="C57" s="190" t="s">
        <v>279</v>
      </c>
      <c r="D57" s="191" t="s">
        <v>280</v>
      </c>
      <c r="E57" s="86" t="s">
        <v>42</v>
      </c>
      <c r="F57" s="192">
        <v>360</v>
      </c>
      <c r="G57" s="96"/>
      <c r="H57" s="97">
        <f aca="true" t="shared" si="2" ref="H57:H66">ROUND(G57*F57,2)</f>
        <v>0</v>
      </c>
      <c r="I57" s="230"/>
      <c r="J57" s="244"/>
      <c r="K57" s="201"/>
      <c r="L57" s="202"/>
      <c r="M57" s="203"/>
      <c r="N57" s="204"/>
      <c r="O57" s="204"/>
      <c r="P57" s="204"/>
    </row>
    <row r="58" spans="1:16" s="95" customFormat="1" ht="36" customHeight="1">
      <c r="A58" s="88"/>
      <c r="B58" s="193" t="s">
        <v>31</v>
      </c>
      <c r="C58" s="190" t="s">
        <v>496</v>
      </c>
      <c r="D58" s="191" t="s">
        <v>280</v>
      </c>
      <c r="E58" s="172" t="s">
        <v>42</v>
      </c>
      <c r="F58" s="192">
        <v>90</v>
      </c>
      <c r="G58" s="96"/>
      <c r="H58" s="97">
        <f>ROUND(G58*F58,2)</f>
        <v>0</v>
      </c>
      <c r="I58" s="230"/>
      <c r="J58" s="244"/>
      <c r="K58" s="201"/>
      <c r="L58" s="202"/>
      <c r="M58" s="203"/>
      <c r="N58" s="204"/>
      <c r="O58" s="204"/>
      <c r="P58" s="204"/>
    </row>
    <row r="59" spans="1:16" s="95" customFormat="1" ht="36" customHeight="1">
      <c r="A59" s="88" t="s">
        <v>184</v>
      </c>
      <c r="B59" s="193" t="s">
        <v>43</v>
      </c>
      <c r="C59" s="190" t="s">
        <v>185</v>
      </c>
      <c r="D59" s="191" t="s">
        <v>119</v>
      </c>
      <c r="E59" s="86" t="s">
        <v>42</v>
      </c>
      <c r="F59" s="192">
        <v>600</v>
      </c>
      <c r="G59" s="96"/>
      <c r="H59" s="97">
        <f t="shared" si="2"/>
        <v>0</v>
      </c>
      <c r="I59" s="231"/>
      <c r="J59" s="244"/>
      <c r="K59" s="201"/>
      <c r="L59" s="202"/>
      <c r="M59" s="203"/>
      <c r="N59" s="204"/>
      <c r="O59" s="204"/>
      <c r="P59" s="204"/>
    </row>
    <row r="60" spans="1:16" s="95" customFormat="1" ht="36" customHeight="1">
      <c r="A60" s="88" t="s">
        <v>50</v>
      </c>
      <c r="B60" s="193" t="s">
        <v>57</v>
      </c>
      <c r="C60" s="190" t="s">
        <v>137</v>
      </c>
      <c r="D60" s="191" t="s">
        <v>138</v>
      </c>
      <c r="E60" s="86" t="s">
        <v>42</v>
      </c>
      <c r="F60" s="192">
        <v>24</v>
      </c>
      <c r="G60" s="96"/>
      <c r="H60" s="97">
        <f t="shared" si="2"/>
        <v>0</v>
      </c>
      <c r="I60" s="231"/>
      <c r="J60" s="244"/>
      <c r="K60" s="201"/>
      <c r="L60" s="202"/>
      <c r="M60" s="203"/>
      <c r="N60" s="204"/>
      <c r="O60" s="204"/>
      <c r="P60" s="204"/>
    </row>
    <row r="61" spans="1:16" s="95" customFormat="1" ht="36" customHeight="1">
      <c r="A61" s="88" t="s">
        <v>281</v>
      </c>
      <c r="B61" s="193" t="s">
        <v>61</v>
      </c>
      <c r="C61" s="190" t="s">
        <v>200</v>
      </c>
      <c r="D61" s="191" t="s">
        <v>138</v>
      </c>
      <c r="E61" s="86" t="s">
        <v>42</v>
      </c>
      <c r="F61" s="192">
        <v>28</v>
      </c>
      <c r="G61" s="96"/>
      <c r="H61" s="97">
        <f t="shared" si="2"/>
        <v>0</v>
      </c>
      <c r="I61" s="231"/>
      <c r="J61" s="245"/>
      <c r="K61" s="201"/>
      <c r="L61" s="202"/>
      <c r="M61" s="203"/>
      <c r="N61" s="204"/>
      <c r="O61" s="204"/>
      <c r="P61" s="204"/>
    </row>
    <row r="62" spans="1:16" s="95" customFormat="1" ht="36" customHeight="1">
      <c r="A62" s="92" t="s">
        <v>282</v>
      </c>
      <c r="B62" s="193" t="s">
        <v>135</v>
      </c>
      <c r="C62" s="190" t="s">
        <v>407</v>
      </c>
      <c r="D62" s="191" t="s">
        <v>285</v>
      </c>
      <c r="E62" s="86" t="s">
        <v>42</v>
      </c>
      <c r="F62" s="192">
        <v>165</v>
      </c>
      <c r="G62" s="96"/>
      <c r="H62" s="97">
        <f t="shared" si="2"/>
        <v>0</v>
      </c>
      <c r="I62" s="232"/>
      <c r="J62" s="247"/>
      <c r="K62" s="201"/>
      <c r="L62" s="202"/>
      <c r="M62" s="203"/>
      <c r="N62" s="204"/>
      <c r="O62" s="204"/>
      <c r="P62" s="204"/>
    </row>
    <row r="63" spans="1:16" s="95" customFormat="1" ht="36" customHeight="1">
      <c r="A63" s="88"/>
      <c r="B63" s="214" t="s">
        <v>155</v>
      </c>
      <c r="C63" s="190" t="s">
        <v>287</v>
      </c>
      <c r="D63" s="191" t="s">
        <v>288</v>
      </c>
      <c r="E63" s="86"/>
      <c r="F63" s="192"/>
      <c r="G63" s="100"/>
      <c r="H63" s="97"/>
      <c r="I63" s="230"/>
      <c r="J63" s="243"/>
      <c r="K63" s="201"/>
      <c r="L63" s="202"/>
      <c r="M63" s="203"/>
      <c r="N63" s="204"/>
      <c r="O63" s="204"/>
      <c r="P63" s="204"/>
    </row>
    <row r="64" spans="1:16" s="95" customFormat="1" ht="36" customHeight="1">
      <c r="A64" s="88"/>
      <c r="B64" s="193" t="s">
        <v>24</v>
      </c>
      <c r="C64" s="190" t="s">
        <v>227</v>
      </c>
      <c r="D64" s="191"/>
      <c r="E64" s="86" t="s">
        <v>42</v>
      </c>
      <c r="F64" s="192">
        <v>1500</v>
      </c>
      <c r="G64" s="96"/>
      <c r="H64" s="97">
        <f t="shared" si="2"/>
        <v>0</v>
      </c>
      <c r="I64" s="230"/>
      <c r="J64" s="243"/>
      <c r="K64" s="201"/>
      <c r="L64" s="202"/>
      <c r="M64" s="203"/>
      <c r="N64" s="204"/>
      <c r="O64" s="204"/>
      <c r="P64" s="204"/>
    </row>
    <row r="65" spans="1:16" s="95" customFormat="1" ht="36" customHeight="1">
      <c r="A65" s="88"/>
      <c r="B65" s="193" t="s">
        <v>31</v>
      </c>
      <c r="C65" s="190" t="s">
        <v>428</v>
      </c>
      <c r="D65" s="191"/>
      <c r="E65" s="86" t="s">
        <v>42</v>
      </c>
      <c r="F65" s="192">
        <v>400</v>
      </c>
      <c r="G65" s="96"/>
      <c r="H65" s="97">
        <f t="shared" si="2"/>
        <v>0</v>
      </c>
      <c r="I65" s="230"/>
      <c r="J65" s="243"/>
      <c r="K65" s="201"/>
      <c r="L65" s="202"/>
      <c r="M65" s="203"/>
      <c r="N65" s="204"/>
      <c r="O65" s="204"/>
      <c r="P65" s="204"/>
    </row>
    <row r="66" spans="1:16" s="95" customFormat="1" ht="36" customHeight="1">
      <c r="A66" s="88" t="s">
        <v>202</v>
      </c>
      <c r="B66" s="214" t="s">
        <v>158</v>
      </c>
      <c r="C66" s="190" t="s">
        <v>203</v>
      </c>
      <c r="D66" s="191" t="s">
        <v>204</v>
      </c>
      <c r="E66" s="86" t="s">
        <v>23</v>
      </c>
      <c r="F66" s="192">
        <v>390</v>
      </c>
      <c r="G66" s="96"/>
      <c r="H66" s="97">
        <f t="shared" si="2"/>
        <v>0</v>
      </c>
      <c r="I66" s="231"/>
      <c r="J66" s="243"/>
      <c r="K66" s="201"/>
      <c r="L66" s="202"/>
      <c r="M66" s="203"/>
      <c r="N66" s="204"/>
      <c r="O66" s="204"/>
      <c r="P66" s="204"/>
    </row>
    <row r="67" spans="1:16" s="95" customFormat="1" ht="36" customHeight="1">
      <c r="A67" s="88"/>
      <c r="B67" s="225" t="s">
        <v>162</v>
      </c>
      <c r="C67" s="194" t="s">
        <v>499</v>
      </c>
      <c r="D67" s="158" t="s">
        <v>558</v>
      </c>
      <c r="E67" s="195" t="s">
        <v>23</v>
      </c>
      <c r="F67" s="195">
        <v>65</v>
      </c>
      <c r="G67" s="159"/>
      <c r="H67" s="160">
        <f>ROUND(G67*F67,2)</f>
        <v>0</v>
      </c>
      <c r="I67" s="231"/>
      <c r="J67" s="243"/>
      <c r="K67" s="201"/>
      <c r="L67" s="202"/>
      <c r="M67" s="203"/>
      <c r="N67" s="204"/>
      <c r="O67" s="204"/>
      <c r="P67" s="204"/>
    </row>
    <row r="68" spans="1:16" s="95" customFormat="1" ht="36" customHeight="1">
      <c r="A68" s="174"/>
      <c r="B68" s="214" t="s">
        <v>164</v>
      </c>
      <c r="C68" s="190" t="s">
        <v>290</v>
      </c>
      <c r="D68" s="191" t="s">
        <v>559</v>
      </c>
      <c r="E68" s="6"/>
      <c r="F68" s="177"/>
      <c r="G68" s="100"/>
      <c r="H68" s="97"/>
      <c r="I68" s="230"/>
      <c r="J68" s="244"/>
      <c r="K68" s="201"/>
      <c r="L68" s="202"/>
      <c r="M68" s="203"/>
      <c r="N68" s="204"/>
      <c r="O68" s="204"/>
      <c r="P68" s="204"/>
    </row>
    <row r="69" spans="1:16" s="95" customFormat="1" ht="36" customHeight="1">
      <c r="A69" s="174"/>
      <c r="B69" s="193" t="s">
        <v>24</v>
      </c>
      <c r="C69" s="190" t="s">
        <v>497</v>
      </c>
      <c r="D69" s="191"/>
      <c r="E69" s="178" t="s">
        <v>23</v>
      </c>
      <c r="F69" s="192">
        <v>25</v>
      </c>
      <c r="G69" s="96"/>
      <c r="H69" s="97">
        <f>ROUND(G69*F69,2)</f>
        <v>0</v>
      </c>
      <c r="I69" s="230"/>
      <c r="J69" s="244"/>
      <c r="K69" s="201"/>
      <c r="L69" s="202"/>
      <c r="M69" s="203"/>
      <c r="N69" s="204"/>
      <c r="O69" s="204"/>
      <c r="P69" s="204"/>
    </row>
    <row r="70" spans="1:16" s="95" customFormat="1" ht="36" customHeight="1">
      <c r="A70" s="88" t="s">
        <v>408</v>
      </c>
      <c r="B70" s="214" t="s">
        <v>167</v>
      </c>
      <c r="C70" s="190" t="s">
        <v>409</v>
      </c>
      <c r="D70" s="191" t="s">
        <v>572</v>
      </c>
      <c r="E70" s="109"/>
      <c r="F70" s="192"/>
      <c r="G70" s="100"/>
      <c r="H70" s="98"/>
      <c r="I70" s="230"/>
      <c r="J70" s="244"/>
      <c r="K70" s="201"/>
      <c r="L70" s="202"/>
      <c r="M70" s="203"/>
      <c r="N70" s="204"/>
      <c r="O70" s="204"/>
      <c r="P70" s="204"/>
    </row>
    <row r="71" spans="1:16" s="95" customFormat="1" ht="36" customHeight="1">
      <c r="A71" s="88" t="s">
        <v>410</v>
      </c>
      <c r="B71" s="193" t="s">
        <v>24</v>
      </c>
      <c r="C71" s="190" t="s">
        <v>66</v>
      </c>
      <c r="D71" s="191"/>
      <c r="E71" s="86"/>
      <c r="F71" s="192"/>
      <c r="G71" s="100"/>
      <c r="H71" s="98"/>
      <c r="I71" s="230"/>
      <c r="J71" s="244"/>
      <c r="K71" s="201"/>
      <c r="L71" s="202"/>
      <c r="M71" s="203"/>
      <c r="N71" s="204"/>
      <c r="O71" s="204"/>
      <c r="P71" s="204"/>
    </row>
    <row r="72" spans="1:16" s="95" customFormat="1" ht="36" customHeight="1">
      <c r="A72" s="88" t="s">
        <v>411</v>
      </c>
      <c r="B72" s="196" t="s">
        <v>113</v>
      </c>
      <c r="C72" s="190" t="s">
        <v>140</v>
      </c>
      <c r="D72" s="191"/>
      <c r="E72" s="86" t="s">
        <v>25</v>
      </c>
      <c r="F72" s="192">
        <v>275</v>
      </c>
      <c r="G72" s="96"/>
      <c r="H72" s="97">
        <f>ROUND(G72*F72,2)</f>
        <v>0</v>
      </c>
      <c r="I72" s="230"/>
      <c r="J72" s="244"/>
      <c r="K72" s="201"/>
      <c r="L72" s="202"/>
      <c r="M72" s="203"/>
      <c r="N72" s="204"/>
      <c r="O72" s="204"/>
      <c r="P72" s="204"/>
    </row>
    <row r="73" spans="1:19" s="166" customFormat="1" ht="30" customHeight="1">
      <c r="A73" s="215" t="s">
        <v>455</v>
      </c>
      <c r="B73" s="214" t="s">
        <v>170</v>
      </c>
      <c r="C73" s="190" t="s">
        <v>248</v>
      </c>
      <c r="D73" s="191" t="s">
        <v>572</v>
      </c>
      <c r="E73" s="178" t="s">
        <v>23</v>
      </c>
      <c r="F73" s="192">
        <v>60</v>
      </c>
      <c r="G73" s="96"/>
      <c r="H73" s="97">
        <f>ROUND(G73*F73,2)</f>
        <v>0</v>
      </c>
      <c r="I73" s="233"/>
      <c r="J73" s="248"/>
      <c r="K73" s="201"/>
      <c r="L73" s="202"/>
      <c r="M73" s="203"/>
      <c r="N73" s="204"/>
      <c r="O73" s="204"/>
      <c r="P73" s="204"/>
      <c r="S73" s="95"/>
    </row>
    <row r="74" spans="1:16" s="95" customFormat="1" ht="36" customHeight="1">
      <c r="A74" s="112"/>
      <c r="B74" s="110"/>
      <c r="C74" s="103" t="s">
        <v>15</v>
      </c>
      <c r="D74" s="104"/>
      <c r="E74" s="104"/>
      <c r="F74" s="192"/>
      <c r="G74" s="100"/>
      <c r="H74" s="105"/>
      <c r="I74" s="230"/>
      <c r="J74" s="243"/>
      <c r="K74" s="201"/>
      <c r="L74" s="202"/>
      <c r="M74" s="203"/>
      <c r="N74" s="204"/>
      <c r="O74" s="204"/>
      <c r="P74" s="204"/>
    </row>
    <row r="75" spans="1:16" s="95" customFormat="1" ht="36" customHeight="1">
      <c r="A75" s="88" t="s">
        <v>51</v>
      </c>
      <c r="B75" s="214" t="s">
        <v>172</v>
      </c>
      <c r="C75" s="190" t="s">
        <v>52</v>
      </c>
      <c r="D75" s="191" t="s">
        <v>142</v>
      </c>
      <c r="E75" s="192" t="s">
        <v>42</v>
      </c>
      <c r="F75" s="192">
        <v>200</v>
      </c>
      <c r="G75" s="96"/>
      <c r="H75" s="97">
        <f>ROUND(G75*F75,2)</f>
        <v>0</v>
      </c>
      <c r="I75" s="230"/>
      <c r="J75" s="243"/>
      <c r="K75" s="201"/>
      <c r="L75" s="202"/>
      <c r="M75" s="203"/>
      <c r="N75" s="204"/>
      <c r="O75" s="204"/>
      <c r="P75" s="204"/>
    </row>
    <row r="76" spans="1:16" s="95" customFormat="1" ht="36" customHeight="1">
      <c r="A76" s="112"/>
      <c r="B76" s="110"/>
      <c r="C76" s="103" t="s">
        <v>17</v>
      </c>
      <c r="D76" s="104"/>
      <c r="E76" s="104"/>
      <c r="F76" s="192"/>
      <c r="G76" s="100"/>
      <c r="H76" s="105"/>
      <c r="I76" s="230"/>
      <c r="J76" s="243"/>
      <c r="K76" s="201"/>
      <c r="L76" s="202"/>
      <c r="M76" s="203"/>
      <c r="N76" s="204"/>
      <c r="O76" s="204"/>
      <c r="P76" s="204"/>
    </row>
    <row r="77" spans="1:16" s="95" customFormat="1" ht="36" customHeight="1">
      <c r="A77" s="88" t="s">
        <v>53</v>
      </c>
      <c r="B77" s="214" t="s">
        <v>174</v>
      </c>
      <c r="C77" s="190" t="s">
        <v>424</v>
      </c>
      <c r="D77" s="191" t="s">
        <v>425</v>
      </c>
      <c r="E77" s="192" t="s">
        <v>30</v>
      </c>
      <c r="F77" s="192">
        <v>11</v>
      </c>
      <c r="G77" s="96"/>
      <c r="H77" s="97">
        <f>ROUND(G77*F77,2)</f>
        <v>0</v>
      </c>
      <c r="I77" s="230"/>
      <c r="J77" s="244"/>
      <c r="K77" s="201"/>
      <c r="L77" s="202"/>
      <c r="M77" s="203"/>
      <c r="N77" s="204"/>
      <c r="O77" s="204"/>
      <c r="P77" s="204"/>
    </row>
    <row r="78" spans="1:16" s="95" customFormat="1" ht="36" customHeight="1">
      <c r="A78" s="88" t="s">
        <v>68</v>
      </c>
      <c r="B78" s="214" t="s">
        <v>176</v>
      </c>
      <c r="C78" s="190" t="s">
        <v>83</v>
      </c>
      <c r="D78" s="191" t="s">
        <v>146</v>
      </c>
      <c r="E78" s="86"/>
      <c r="F78" s="192"/>
      <c r="G78" s="104"/>
      <c r="H78" s="98"/>
      <c r="I78" s="230"/>
      <c r="J78" s="244"/>
      <c r="K78" s="201"/>
      <c r="L78" s="202"/>
      <c r="M78" s="203"/>
      <c r="N78" s="204"/>
      <c r="O78" s="204"/>
      <c r="P78" s="204"/>
    </row>
    <row r="79" spans="1:16" s="95" customFormat="1" ht="36" customHeight="1">
      <c r="A79" s="88" t="s">
        <v>84</v>
      </c>
      <c r="B79" s="193" t="s">
        <v>24</v>
      </c>
      <c r="C79" s="190" t="s">
        <v>173</v>
      </c>
      <c r="D79" s="191"/>
      <c r="E79" s="86" t="s">
        <v>69</v>
      </c>
      <c r="F79" s="192">
        <v>2</v>
      </c>
      <c r="G79" s="96"/>
      <c r="H79" s="97">
        <f>ROUND(G79*F79,2)</f>
        <v>0</v>
      </c>
      <c r="I79" s="230"/>
      <c r="J79" s="244"/>
      <c r="K79" s="201"/>
      <c r="L79" s="202"/>
      <c r="M79" s="203"/>
      <c r="N79" s="204"/>
      <c r="O79" s="204"/>
      <c r="P79" s="204"/>
    </row>
    <row r="80" spans="1:16" s="95" customFormat="1" ht="36" customHeight="1">
      <c r="A80" s="88" t="s">
        <v>426</v>
      </c>
      <c r="B80" s="193" t="s">
        <v>31</v>
      </c>
      <c r="C80" s="190" t="s">
        <v>427</v>
      </c>
      <c r="D80" s="191"/>
      <c r="E80" s="86" t="s">
        <v>69</v>
      </c>
      <c r="F80" s="192">
        <v>1</v>
      </c>
      <c r="G80" s="96"/>
      <c r="H80" s="97">
        <f>ROUND(G80*F80,2)</f>
        <v>0</v>
      </c>
      <c r="I80" s="230"/>
      <c r="J80" s="244"/>
      <c r="K80" s="201"/>
      <c r="L80" s="202"/>
      <c r="M80" s="203"/>
      <c r="N80" s="204"/>
      <c r="O80" s="204"/>
      <c r="P80" s="204"/>
    </row>
    <row r="81" spans="1:16" s="95" customFormat="1" ht="36" customHeight="1">
      <c r="A81" s="88" t="s">
        <v>54</v>
      </c>
      <c r="B81" s="214" t="s">
        <v>177</v>
      </c>
      <c r="C81" s="190" t="s">
        <v>439</v>
      </c>
      <c r="D81" s="191" t="s">
        <v>425</v>
      </c>
      <c r="E81" s="86"/>
      <c r="F81" s="192"/>
      <c r="G81" s="104"/>
      <c r="H81" s="98"/>
      <c r="I81" s="230"/>
      <c r="J81" s="243"/>
      <c r="K81" s="201"/>
      <c r="L81" s="202"/>
      <c r="M81" s="203"/>
      <c r="N81" s="204"/>
      <c r="O81" s="204"/>
      <c r="P81" s="204"/>
    </row>
    <row r="82" spans="1:16" s="95" customFormat="1" ht="36" customHeight="1">
      <c r="A82" s="88" t="s">
        <v>351</v>
      </c>
      <c r="B82" s="193" t="s">
        <v>24</v>
      </c>
      <c r="C82" s="190" t="s">
        <v>352</v>
      </c>
      <c r="D82" s="191"/>
      <c r="E82" s="86" t="s">
        <v>30</v>
      </c>
      <c r="F82" s="192">
        <v>5</v>
      </c>
      <c r="G82" s="96"/>
      <c r="H82" s="97">
        <f>ROUND(G82*F82,2)</f>
        <v>0</v>
      </c>
      <c r="I82" s="230"/>
      <c r="J82" s="244"/>
      <c r="K82" s="201"/>
      <c r="L82" s="202"/>
      <c r="M82" s="203"/>
      <c r="N82" s="204"/>
      <c r="O82" s="204"/>
      <c r="P82" s="204"/>
    </row>
    <row r="83" spans="1:16" s="95" customFormat="1" ht="36" customHeight="1">
      <c r="A83" s="88" t="s">
        <v>55</v>
      </c>
      <c r="B83" s="193" t="s">
        <v>31</v>
      </c>
      <c r="C83" s="190" t="s">
        <v>175</v>
      </c>
      <c r="D83" s="191"/>
      <c r="E83" s="86" t="s">
        <v>30</v>
      </c>
      <c r="F83" s="192">
        <v>2</v>
      </c>
      <c r="G83" s="96"/>
      <c r="H83" s="97">
        <f>ROUND(G83*F83,2)</f>
        <v>0</v>
      </c>
      <c r="I83" s="230"/>
      <c r="J83" s="244"/>
      <c r="K83" s="201"/>
      <c r="L83" s="202"/>
      <c r="M83" s="203"/>
      <c r="N83" s="204"/>
      <c r="O83" s="204"/>
      <c r="P83" s="204"/>
    </row>
    <row r="84" spans="1:16" s="95" customFormat="1" ht="36" customHeight="1">
      <c r="A84" s="88" t="s">
        <v>353</v>
      </c>
      <c r="B84" s="193" t="s">
        <v>43</v>
      </c>
      <c r="C84" s="190" t="s">
        <v>354</v>
      </c>
      <c r="D84" s="191"/>
      <c r="E84" s="86" t="s">
        <v>30</v>
      </c>
      <c r="F84" s="192">
        <v>3</v>
      </c>
      <c r="G84" s="96"/>
      <c r="H84" s="97">
        <f>ROUND(G84*F84,2)</f>
        <v>0</v>
      </c>
      <c r="I84" s="230"/>
      <c r="J84" s="244"/>
      <c r="K84" s="201"/>
      <c r="L84" s="202"/>
      <c r="M84" s="203"/>
      <c r="N84" s="204"/>
      <c r="O84" s="204"/>
      <c r="P84" s="204"/>
    </row>
    <row r="85" spans="1:16" s="95" customFormat="1" ht="36" customHeight="1">
      <c r="A85" s="88" t="s">
        <v>56</v>
      </c>
      <c r="B85" s="193" t="s">
        <v>57</v>
      </c>
      <c r="C85" s="190" t="s">
        <v>205</v>
      </c>
      <c r="D85" s="191"/>
      <c r="E85" s="86" t="s">
        <v>30</v>
      </c>
      <c r="F85" s="192">
        <v>1</v>
      </c>
      <c r="G85" s="96"/>
      <c r="H85" s="97">
        <f>ROUND(G85*F85,2)</f>
        <v>0</v>
      </c>
      <c r="I85" s="230"/>
      <c r="J85" s="244"/>
      <c r="K85" s="201"/>
      <c r="L85" s="202"/>
      <c r="M85" s="203"/>
      <c r="N85" s="204"/>
      <c r="O85" s="204"/>
      <c r="P85" s="204"/>
    </row>
    <row r="86" spans="1:16" s="95" customFormat="1" ht="36" customHeight="1">
      <c r="A86" s="88" t="s">
        <v>70</v>
      </c>
      <c r="B86" s="214" t="s">
        <v>178</v>
      </c>
      <c r="C86" s="190" t="s">
        <v>86</v>
      </c>
      <c r="D86" s="191" t="s">
        <v>425</v>
      </c>
      <c r="E86" s="86" t="s">
        <v>30</v>
      </c>
      <c r="F86" s="192">
        <v>8</v>
      </c>
      <c r="G86" s="96"/>
      <c r="H86" s="97">
        <f>ROUND(G86*F86,2)</f>
        <v>0</v>
      </c>
      <c r="I86" s="230"/>
      <c r="J86" s="243"/>
      <c r="K86" s="201"/>
      <c r="L86" s="202"/>
      <c r="M86" s="203"/>
      <c r="N86" s="204"/>
      <c r="O86" s="204"/>
      <c r="P86" s="204"/>
    </row>
    <row r="87" spans="1:16" s="95" customFormat="1" ht="36" customHeight="1">
      <c r="A87" s="112"/>
      <c r="B87" s="110"/>
      <c r="C87" s="103" t="s">
        <v>18</v>
      </c>
      <c r="D87" s="104"/>
      <c r="E87" s="104"/>
      <c r="F87" s="192"/>
      <c r="G87" s="104"/>
      <c r="H87" s="105"/>
      <c r="I87" s="230"/>
      <c r="J87" s="243"/>
      <c r="K87" s="201"/>
      <c r="L87" s="202"/>
      <c r="M87" s="203"/>
      <c r="N87" s="204"/>
      <c r="O87" s="204"/>
      <c r="P87" s="204"/>
    </row>
    <row r="88" spans="1:16" s="95" customFormat="1" ht="36" customHeight="1">
      <c r="A88" s="89" t="s">
        <v>58</v>
      </c>
      <c r="B88" s="214" t="s">
        <v>179</v>
      </c>
      <c r="C88" s="190" t="s">
        <v>59</v>
      </c>
      <c r="D88" s="191" t="s">
        <v>180</v>
      </c>
      <c r="E88" s="86"/>
      <c r="F88" s="192"/>
      <c r="G88" s="104"/>
      <c r="H88" s="97"/>
      <c r="I88" s="230"/>
      <c r="J88" s="243"/>
      <c r="K88" s="201"/>
      <c r="L88" s="202"/>
      <c r="M88" s="203"/>
      <c r="N88" s="204"/>
      <c r="O88" s="204"/>
      <c r="P88" s="204"/>
    </row>
    <row r="89" spans="1:16" s="95" customFormat="1" ht="36" customHeight="1">
      <c r="A89" s="89" t="s">
        <v>181</v>
      </c>
      <c r="B89" s="193" t="s">
        <v>24</v>
      </c>
      <c r="C89" s="190" t="s">
        <v>182</v>
      </c>
      <c r="D89" s="191"/>
      <c r="E89" s="86" t="s">
        <v>23</v>
      </c>
      <c r="F89" s="192">
        <v>700</v>
      </c>
      <c r="G89" s="96"/>
      <c r="H89" s="97">
        <f>ROUND(G89*F89,2)</f>
        <v>0</v>
      </c>
      <c r="I89" s="234"/>
      <c r="J89" s="244"/>
      <c r="K89" s="201"/>
      <c r="L89" s="202"/>
      <c r="M89" s="203"/>
      <c r="N89" s="204"/>
      <c r="O89" s="204"/>
      <c r="P89" s="204"/>
    </row>
    <row r="90" spans="1:16" s="95" customFormat="1" ht="36" customHeight="1">
      <c r="A90" s="89" t="s">
        <v>60</v>
      </c>
      <c r="B90" s="193" t="s">
        <v>31</v>
      </c>
      <c r="C90" s="190" t="s">
        <v>183</v>
      </c>
      <c r="D90" s="191"/>
      <c r="E90" s="86" t="s">
        <v>23</v>
      </c>
      <c r="F90" s="192">
        <v>300</v>
      </c>
      <c r="G90" s="96"/>
      <c r="H90" s="97">
        <f>ROUND(G90*F90,2)</f>
        <v>0</v>
      </c>
      <c r="I90" s="230"/>
      <c r="J90" s="244"/>
      <c r="K90" s="201"/>
      <c r="L90" s="202"/>
      <c r="M90" s="203"/>
      <c r="N90" s="204"/>
      <c r="O90" s="204"/>
      <c r="P90" s="204"/>
    </row>
    <row r="91" spans="1:16" s="95" customFormat="1" ht="36" customHeight="1">
      <c r="A91" s="89"/>
      <c r="B91" s="225" t="s">
        <v>305</v>
      </c>
      <c r="C91" s="194" t="s">
        <v>431</v>
      </c>
      <c r="D91" s="259" t="s">
        <v>255</v>
      </c>
      <c r="E91" s="195" t="s">
        <v>30</v>
      </c>
      <c r="F91" s="195">
        <v>2</v>
      </c>
      <c r="G91" s="159"/>
      <c r="H91" s="160">
        <f>ROUND(G91*F91,2)</f>
        <v>0</v>
      </c>
      <c r="I91" s="230"/>
      <c r="J91" s="244"/>
      <c r="K91" s="201"/>
      <c r="L91" s="202"/>
      <c r="M91" s="203"/>
      <c r="N91" s="204"/>
      <c r="O91" s="204"/>
      <c r="P91" s="204"/>
    </row>
    <row r="92" spans="1:16" s="95" customFormat="1" ht="36" customHeight="1">
      <c r="A92" s="89"/>
      <c r="B92" s="110"/>
      <c r="C92" s="103" t="s">
        <v>543</v>
      </c>
      <c r="D92" s="104"/>
      <c r="E92" s="104"/>
      <c r="F92" s="192"/>
      <c r="G92" s="104"/>
      <c r="H92" s="105"/>
      <c r="I92" s="230"/>
      <c r="J92" s="244"/>
      <c r="K92" s="201"/>
      <c r="L92" s="202"/>
      <c r="M92" s="203"/>
      <c r="N92" s="204"/>
      <c r="O92" s="204"/>
      <c r="P92" s="204"/>
    </row>
    <row r="93" spans="1:16" s="95" customFormat="1" ht="36" customHeight="1">
      <c r="A93" s="89" t="s">
        <v>126</v>
      </c>
      <c r="B93" s="214" t="s">
        <v>312</v>
      </c>
      <c r="C93" s="190" t="s">
        <v>128</v>
      </c>
      <c r="D93" s="191" t="s">
        <v>251</v>
      </c>
      <c r="E93" s="192" t="s">
        <v>30</v>
      </c>
      <c r="F93" s="192">
        <v>7</v>
      </c>
      <c r="G93" s="96"/>
      <c r="H93" s="97">
        <f>ROUND(G93*F93,2)</f>
        <v>0</v>
      </c>
      <c r="I93" s="230"/>
      <c r="J93" s="244"/>
      <c r="K93" s="201"/>
      <c r="L93" s="202"/>
      <c r="M93" s="203"/>
      <c r="N93" s="204"/>
      <c r="O93" s="204"/>
      <c r="P93" s="204"/>
    </row>
    <row r="94" spans="1:16" s="95" customFormat="1" ht="36" customHeight="1">
      <c r="A94" s="89"/>
      <c r="B94" s="214" t="s">
        <v>316</v>
      </c>
      <c r="C94" s="190" t="s">
        <v>544</v>
      </c>
      <c r="D94" s="183" t="s">
        <v>537</v>
      </c>
      <c r="E94" s="192" t="s">
        <v>30</v>
      </c>
      <c r="F94" s="192">
        <v>7</v>
      </c>
      <c r="G94" s="96"/>
      <c r="H94" s="97">
        <f>ROUND(G94*F94,2)</f>
        <v>0</v>
      </c>
      <c r="I94" s="230"/>
      <c r="J94" s="244"/>
      <c r="K94" s="201"/>
      <c r="L94" s="202"/>
      <c r="M94" s="203"/>
      <c r="N94" s="204"/>
      <c r="O94" s="204"/>
      <c r="P94" s="204"/>
    </row>
    <row r="95" spans="1:16" s="95" customFormat="1" ht="36" customHeight="1">
      <c r="A95" s="89"/>
      <c r="B95" s="214" t="s">
        <v>320</v>
      </c>
      <c r="C95" s="188" t="s">
        <v>509</v>
      </c>
      <c r="D95" s="183" t="s">
        <v>560</v>
      </c>
      <c r="E95" s="192" t="s">
        <v>510</v>
      </c>
      <c r="F95" s="192">
        <v>30</v>
      </c>
      <c r="G95" s="96"/>
      <c r="H95" s="97">
        <f>ROUND(G95*F95,2)</f>
        <v>0</v>
      </c>
      <c r="I95" s="230"/>
      <c r="J95" s="244"/>
      <c r="K95" s="201"/>
      <c r="L95" s="202"/>
      <c r="M95" s="203"/>
      <c r="N95" s="204"/>
      <c r="O95" s="204"/>
      <c r="P95" s="204"/>
    </row>
    <row r="96" spans="1:16" s="95" customFormat="1" ht="36" customHeight="1">
      <c r="A96" s="89"/>
      <c r="B96" s="214" t="s">
        <v>329</v>
      </c>
      <c r="C96" s="188" t="s">
        <v>578</v>
      </c>
      <c r="D96" s="183" t="s">
        <v>579</v>
      </c>
      <c r="E96" s="192" t="s">
        <v>510</v>
      </c>
      <c r="F96" s="192">
        <v>10</v>
      </c>
      <c r="G96" s="96"/>
      <c r="H96" s="97">
        <f>ROUND(G96*F96,2)</f>
        <v>0</v>
      </c>
      <c r="I96" s="230"/>
      <c r="J96" s="244"/>
      <c r="K96" s="201"/>
      <c r="L96" s="202"/>
      <c r="M96" s="203"/>
      <c r="N96" s="204"/>
      <c r="O96" s="204"/>
      <c r="P96" s="204"/>
    </row>
    <row r="97" spans="1:16" s="95" customFormat="1" ht="36" customHeight="1">
      <c r="A97" s="226" t="s">
        <v>553</v>
      </c>
      <c r="B97" s="227" t="s">
        <v>332</v>
      </c>
      <c r="C97" s="190" t="s">
        <v>554</v>
      </c>
      <c r="D97" s="191" t="s">
        <v>555</v>
      </c>
      <c r="E97" s="192"/>
      <c r="F97" s="228"/>
      <c r="G97" s="209"/>
      <c r="H97" s="229"/>
      <c r="I97" s="230"/>
      <c r="J97" s="244"/>
      <c r="K97" s="201"/>
      <c r="L97" s="202"/>
      <c r="M97" s="203"/>
      <c r="N97" s="204"/>
      <c r="O97" s="204"/>
      <c r="P97" s="204"/>
    </row>
    <row r="98" spans="1:16" s="95" customFormat="1" ht="36" customHeight="1">
      <c r="A98" s="226"/>
      <c r="B98" s="193" t="s">
        <v>24</v>
      </c>
      <c r="C98" s="190" t="s">
        <v>556</v>
      </c>
      <c r="D98" s="191"/>
      <c r="E98" s="192" t="s">
        <v>42</v>
      </c>
      <c r="F98" s="192">
        <v>25</v>
      </c>
      <c r="G98" s="96"/>
      <c r="H98" s="97">
        <f>ROUND(G98*F98,2)</f>
        <v>0</v>
      </c>
      <c r="I98" s="230"/>
      <c r="J98" s="244"/>
      <c r="K98" s="201"/>
      <c r="L98" s="202"/>
      <c r="M98" s="203"/>
      <c r="N98" s="204"/>
      <c r="O98" s="204"/>
      <c r="P98" s="204"/>
    </row>
    <row r="99" spans="1:16" s="95" customFormat="1" ht="36" customHeight="1">
      <c r="A99" s="89"/>
      <c r="B99" s="167" t="s">
        <v>12</v>
      </c>
      <c r="C99" s="269" t="s">
        <v>432</v>
      </c>
      <c r="D99" s="270"/>
      <c r="E99" s="270"/>
      <c r="F99" s="271"/>
      <c r="G99" s="168" t="s">
        <v>13</v>
      </c>
      <c r="H99" s="169">
        <f>SUM(H8:H98)</f>
        <v>0</v>
      </c>
      <c r="I99" s="230"/>
      <c r="J99" s="244"/>
      <c r="K99" s="201"/>
      <c r="L99" s="202"/>
      <c r="M99" s="203"/>
      <c r="N99" s="204"/>
      <c r="O99" s="204"/>
      <c r="P99" s="204"/>
    </row>
    <row r="100" spans="1:16" s="95" customFormat="1" ht="36" customHeight="1">
      <c r="A100" s="90"/>
      <c r="B100" s="170" t="s">
        <v>448</v>
      </c>
      <c r="C100" s="265" t="s">
        <v>508</v>
      </c>
      <c r="D100" s="266"/>
      <c r="E100" s="266"/>
      <c r="F100" s="267"/>
      <c r="G100" s="104"/>
      <c r="H100" s="176"/>
      <c r="I100" s="235"/>
      <c r="J100" s="249"/>
      <c r="K100" s="201"/>
      <c r="L100" s="202"/>
      <c r="M100" s="203"/>
      <c r="N100" s="204"/>
      <c r="O100" s="204"/>
      <c r="P100" s="204"/>
    </row>
    <row r="101" spans="1:16" s="95" customFormat="1" ht="36" customHeight="1">
      <c r="A101" s="112"/>
      <c r="B101" s="110"/>
      <c r="C101" s="103" t="s">
        <v>16</v>
      </c>
      <c r="D101" s="104"/>
      <c r="E101" s="104"/>
      <c r="F101" s="192"/>
      <c r="G101" s="104"/>
      <c r="H101" s="105"/>
      <c r="I101" s="230"/>
      <c r="J101" s="243"/>
      <c r="K101" s="201"/>
      <c r="L101" s="202"/>
      <c r="M101" s="203"/>
      <c r="N101" s="204"/>
      <c r="O101" s="204"/>
      <c r="P101" s="204"/>
    </row>
    <row r="102" spans="1:16" s="95" customFormat="1" ht="30.75" customHeight="1">
      <c r="A102" s="88" t="s">
        <v>143</v>
      </c>
      <c r="B102" s="214" t="s">
        <v>458</v>
      </c>
      <c r="C102" s="190" t="s">
        <v>145</v>
      </c>
      <c r="D102" s="191" t="s">
        <v>146</v>
      </c>
      <c r="E102" s="192"/>
      <c r="F102" s="192"/>
      <c r="G102" s="104"/>
      <c r="H102" s="98"/>
      <c r="I102" s="230"/>
      <c r="J102" s="243"/>
      <c r="K102" s="201"/>
      <c r="L102" s="202"/>
      <c r="M102" s="203"/>
      <c r="N102" s="204"/>
      <c r="O102" s="204"/>
      <c r="P102" s="204"/>
    </row>
    <row r="103" spans="1:16" s="95" customFormat="1" ht="30.75" customHeight="1">
      <c r="A103" s="90" t="s">
        <v>412</v>
      </c>
      <c r="B103" s="193" t="s">
        <v>24</v>
      </c>
      <c r="C103" s="190" t="s">
        <v>148</v>
      </c>
      <c r="D103" s="191"/>
      <c r="E103" s="192" t="s">
        <v>30</v>
      </c>
      <c r="F103" s="192">
        <v>8</v>
      </c>
      <c r="G103" s="96"/>
      <c r="H103" s="97">
        <f>ROUND(G103*F103,2)</f>
        <v>0</v>
      </c>
      <c r="I103" s="230"/>
      <c r="J103" s="243"/>
      <c r="K103" s="201"/>
      <c r="L103" s="202"/>
      <c r="M103" s="203"/>
      <c r="N103" s="204"/>
      <c r="O103" s="204"/>
      <c r="P103" s="204"/>
    </row>
    <row r="104" spans="1:16" s="95" customFormat="1" ht="30.75" customHeight="1">
      <c r="A104" s="90" t="s">
        <v>413</v>
      </c>
      <c r="B104" s="193" t="s">
        <v>31</v>
      </c>
      <c r="C104" s="190" t="s">
        <v>299</v>
      </c>
      <c r="D104" s="191"/>
      <c r="E104" s="192" t="s">
        <v>30</v>
      </c>
      <c r="F104" s="192">
        <v>1</v>
      </c>
      <c r="G104" s="96"/>
      <c r="H104" s="97">
        <f>ROUND(G104*F104,2)</f>
        <v>0</v>
      </c>
      <c r="I104" s="230"/>
      <c r="J104" s="243"/>
      <c r="K104" s="201"/>
      <c r="L104" s="202"/>
      <c r="M104" s="203"/>
      <c r="N104" s="204"/>
      <c r="O104" s="204"/>
      <c r="P104" s="204"/>
    </row>
    <row r="105" spans="1:16" s="95" customFormat="1" ht="30.75" customHeight="1">
      <c r="A105" s="90" t="s">
        <v>298</v>
      </c>
      <c r="B105" s="193" t="s">
        <v>43</v>
      </c>
      <c r="C105" s="190" t="s">
        <v>586</v>
      </c>
      <c r="D105" s="191"/>
      <c r="E105" s="192" t="s">
        <v>30</v>
      </c>
      <c r="F105" s="192">
        <v>7</v>
      </c>
      <c r="G105" s="96"/>
      <c r="H105" s="97">
        <f>ROUND(G105*F105,2)</f>
        <v>0</v>
      </c>
      <c r="I105" s="230"/>
      <c r="J105" s="243"/>
      <c r="K105" s="201"/>
      <c r="L105" s="202"/>
      <c r="M105" s="203"/>
      <c r="N105" s="204"/>
      <c r="O105" s="204"/>
      <c r="P105" s="204"/>
    </row>
    <row r="106" spans="1:16" s="95" customFormat="1" ht="30.75" customHeight="1">
      <c r="A106" s="90"/>
      <c r="B106" s="193" t="s">
        <v>57</v>
      </c>
      <c r="C106" s="190" t="s">
        <v>581</v>
      </c>
      <c r="D106" s="191" t="s">
        <v>584</v>
      </c>
      <c r="E106" s="192" t="s">
        <v>30</v>
      </c>
      <c r="F106" s="192">
        <v>7</v>
      </c>
      <c r="G106" s="96"/>
      <c r="H106" s="97">
        <f>ROUND(G106*F106,2)</f>
        <v>0</v>
      </c>
      <c r="I106" s="230"/>
      <c r="J106" s="243"/>
      <c r="K106" s="201"/>
      <c r="L106" s="202"/>
      <c r="M106" s="203"/>
      <c r="N106" s="204"/>
      <c r="O106" s="204"/>
      <c r="P106" s="204"/>
    </row>
    <row r="107" spans="1:16" s="181" customFormat="1" ht="30.75" customHeight="1">
      <c r="A107" s="215" t="s">
        <v>192</v>
      </c>
      <c r="B107" s="214" t="s">
        <v>461</v>
      </c>
      <c r="C107" s="190" t="s">
        <v>193</v>
      </c>
      <c r="D107" s="191" t="s">
        <v>146</v>
      </c>
      <c r="E107" s="192"/>
      <c r="F107" s="197"/>
      <c r="G107" s="209"/>
      <c r="H107" s="260"/>
      <c r="I107" s="230"/>
      <c r="J107" s="243"/>
      <c r="K107" s="255"/>
      <c r="L107" s="256"/>
      <c r="M107" s="257"/>
      <c r="N107" s="258"/>
      <c r="O107" s="258"/>
      <c r="P107" s="258"/>
    </row>
    <row r="108" spans="1:16" s="181" customFormat="1" ht="30.75" customHeight="1">
      <c r="A108" s="215" t="s">
        <v>194</v>
      </c>
      <c r="B108" s="193" t="s">
        <v>24</v>
      </c>
      <c r="C108" s="190" t="s">
        <v>195</v>
      </c>
      <c r="D108" s="191"/>
      <c r="E108" s="192" t="s">
        <v>30</v>
      </c>
      <c r="F108" s="192">
        <v>1</v>
      </c>
      <c r="G108" s="96"/>
      <c r="H108" s="97">
        <f>ROUND(G108*F108,2)</f>
        <v>0</v>
      </c>
      <c r="I108" s="230"/>
      <c r="J108" s="243"/>
      <c r="K108" s="255"/>
      <c r="L108" s="256"/>
      <c r="M108" s="257"/>
      <c r="N108" s="258"/>
      <c r="O108" s="258"/>
      <c r="P108" s="258"/>
    </row>
    <row r="109" spans="1:22" s="95" customFormat="1" ht="30.75" customHeight="1">
      <c r="A109" s="215"/>
      <c r="B109" s="193" t="s">
        <v>31</v>
      </c>
      <c r="C109" s="190" t="s">
        <v>582</v>
      </c>
      <c r="D109" s="191" t="s">
        <v>585</v>
      </c>
      <c r="E109" s="192" t="s">
        <v>30</v>
      </c>
      <c r="F109" s="192">
        <v>7</v>
      </c>
      <c r="G109" s="96"/>
      <c r="H109" s="97">
        <f>ROUND(G109*F109,2)</f>
        <v>0</v>
      </c>
      <c r="I109" s="230"/>
      <c r="J109" s="250"/>
      <c r="K109" s="201"/>
      <c r="L109" s="202"/>
      <c r="M109" s="203"/>
      <c r="N109" s="204"/>
      <c r="O109" s="204"/>
      <c r="P109" s="204"/>
      <c r="Q109" s="181"/>
      <c r="R109" s="181"/>
      <c r="S109" s="181"/>
      <c r="T109" s="181"/>
      <c r="U109" s="181"/>
      <c r="V109" s="181"/>
    </row>
    <row r="110" spans="1:16" s="95" customFormat="1" ht="30.75" customHeight="1">
      <c r="A110" s="88"/>
      <c r="B110" s="214" t="s">
        <v>469</v>
      </c>
      <c r="C110" s="190" t="s">
        <v>453</v>
      </c>
      <c r="D110" s="191" t="s">
        <v>146</v>
      </c>
      <c r="E110" s="190"/>
      <c r="F110" s="192"/>
      <c r="G110" s="104"/>
      <c r="H110" s="97"/>
      <c r="I110" s="230"/>
      <c r="J110" s="243"/>
      <c r="K110" s="201"/>
      <c r="L110" s="202"/>
      <c r="M110" s="203"/>
      <c r="N110" s="204"/>
      <c r="O110" s="204"/>
      <c r="P110" s="204"/>
    </row>
    <row r="111" spans="1:16" s="95" customFormat="1" ht="30.75" customHeight="1">
      <c r="A111" s="88"/>
      <c r="B111" s="193" t="s">
        <v>24</v>
      </c>
      <c r="C111" s="190" t="s">
        <v>441</v>
      </c>
      <c r="D111" s="133" t="s">
        <v>2</v>
      </c>
      <c r="E111" s="134"/>
      <c r="F111" s="192"/>
      <c r="G111" s="104"/>
      <c r="H111" s="97"/>
      <c r="I111" s="230"/>
      <c r="J111" s="243"/>
      <c r="K111" s="201"/>
      <c r="L111" s="202"/>
      <c r="M111" s="203"/>
      <c r="N111" s="204"/>
      <c r="O111" s="204"/>
      <c r="P111" s="204"/>
    </row>
    <row r="112" spans="1:16" s="95" customFormat="1" ht="30.75" customHeight="1">
      <c r="A112" s="88"/>
      <c r="B112" s="196" t="s">
        <v>113</v>
      </c>
      <c r="C112" s="190" t="s">
        <v>443</v>
      </c>
      <c r="D112" s="133" t="s">
        <v>2</v>
      </c>
      <c r="E112" s="192" t="s">
        <v>69</v>
      </c>
      <c r="F112" s="192">
        <v>13</v>
      </c>
      <c r="G112" s="96"/>
      <c r="H112" s="97">
        <f>ROUND(G112*F112,2)</f>
        <v>0</v>
      </c>
      <c r="I112" s="230"/>
      <c r="J112" s="243"/>
      <c r="K112" s="201"/>
      <c r="L112" s="202"/>
      <c r="M112" s="203"/>
      <c r="N112" s="204"/>
      <c r="O112" s="204"/>
      <c r="P112" s="204"/>
    </row>
    <row r="113" spans="1:16" s="95" customFormat="1" ht="30.75" customHeight="1">
      <c r="A113" s="88" t="s">
        <v>149</v>
      </c>
      <c r="B113" s="214" t="s">
        <v>471</v>
      </c>
      <c r="C113" s="190" t="s">
        <v>151</v>
      </c>
      <c r="D113" s="191" t="s">
        <v>146</v>
      </c>
      <c r="E113" s="192"/>
      <c r="F113" s="192"/>
      <c r="G113" s="104"/>
      <c r="H113" s="98"/>
      <c r="I113" s="230"/>
      <c r="J113" s="244"/>
      <c r="K113" s="201"/>
      <c r="L113" s="202"/>
      <c r="M113" s="203"/>
      <c r="N113" s="204"/>
      <c r="O113" s="204"/>
      <c r="P113" s="204"/>
    </row>
    <row r="114" spans="1:16" s="95" customFormat="1" ht="30.75" customHeight="1">
      <c r="A114" s="88" t="s">
        <v>152</v>
      </c>
      <c r="B114" s="193" t="s">
        <v>24</v>
      </c>
      <c r="C114" s="190" t="s">
        <v>153</v>
      </c>
      <c r="D114" s="191"/>
      <c r="E114" s="192"/>
      <c r="F114" s="192"/>
      <c r="G114" s="104"/>
      <c r="H114" s="98"/>
      <c r="I114" s="230"/>
      <c r="J114" s="244"/>
      <c r="K114" s="201"/>
      <c r="L114" s="202"/>
      <c r="M114" s="203"/>
      <c r="N114" s="204"/>
      <c r="O114" s="204"/>
      <c r="P114" s="204"/>
    </row>
    <row r="115" spans="1:16" s="95" customFormat="1" ht="30.75" customHeight="1">
      <c r="A115" s="88" t="s">
        <v>301</v>
      </c>
      <c r="B115" s="196" t="s">
        <v>113</v>
      </c>
      <c r="C115" s="190" t="s">
        <v>430</v>
      </c>
      <c r="D115" s="191"/>
      <c r="E115" s="192" t="s">
        <v>42</v>
      </c>
      <c r="F115" s="192">
        <v>100</v>
      </c>
      <c r="G115" s="96"/>
      <c r="H115" s="97">
        <f>ROUND(G115*F115,2)</f>
        <v>0</v>
      </c>
      <c r="I115" s="230"/>
      <c r="J115" s="244"/>
      <c r="K115" s="201"/>
      <c r="L115" s="202"/>
      <c r="M115" s="203"/>
      <c r="N115" s="204"/>
      <c r="O115" s="204"/>
      <c r="P115" s="204"/>
    </row>
    <row r="116" spans="1:16" s="95" customFormat="1" ht="30.75" customHeight="1">
      <c r="A116" s="215" t="s">
        <v>154</v>
      </c>
      <c r="B116" s="196" t="s">
        <v>114</v>
      </c>
      <c r="C116" s="190" t="s">
        <v>454</v>
      </c>
      <c r="D116" s="191"/>
      <c r="E116" s="192" t="s">
        <v>42</v>
      </c>
      <c r="F116" s="192">
        <v>35</v>
      </c>
      <c r="G116" s="96"/>
      <c r="H116" s="97">
        <f>ROUND(G116*F116,2)</f>
        <v>0</v>
      </c>
      <c r="I116" s="233"/>
      <c r="J116" s="248"/>
      <c r="K116" s="201"/>
      <c r="L116" s="202"/>
      <c r="M116" s="203"/>
      <c r="N116" s="204"/>
      <c r="O116" s="204"/>
      <c r="P116" s="204"/>
    </row>
    <row r="117" spans="1:16" s="95" customFormat="1" ht="30.75" customHeight="1">
      <c r="A117" s="88" t="s">
        <v>152</v>
      </c>
      <c r="B117" s="193" t="s">
        <v>31</v>
      </c>
      <c r="C117" s="190" t="s">
        <v>303</v>
      </c>
      <c r="D117" s="191"/>
      <c r="E117" s="192"/>
      <c r="F117" s="192"/>
      <c r="G117" s="104"/>
      <c r="H117" s="98"/>
      <c r="I117" s="230"/>
      <c r="J117" s="244"/>
      <c r="K117" s="201"/>
      <c r="L117" s="202"/>
      <c r="M117" s="203"/>
      <c r="N117" s="204"/>
      <c r="O117" s="204"/>
      <c r="P117" s="204"/>
    </row>
    <row r="118" spans="1:16" s="95" customFormat="1" ht="30.75" customHeight="1">
      <c r="A118" s="88" t="s">
        <v>301</v>
      </c>
      <c r="B118" s="196" t="s">
        <v>113</v>
      </c>
      <c r="C118" s="190" t="s">
        <v>430</v>
      </c>
      <c r="D118" s="191"/>
      <c r="E118" s="192" t="s">
        <v>42</v>
      </c>
      <c r="F118" s="192">
        <v>15</v>
      </c>
      <c r="G118" s="96"/>
      <c r="H118" s="97">
        <f>ROUND(G118*F118,2)</f>
        <v>0</v>
      </c>
      <c r="I118" s="230"/>
      <c r="J118" s="244"/>
      <c r="K118" s="201"/>
      <c r="L118" s="202"/>
      <c r="M118" s="203"/>
      <c r="N118" s="204"/>
      <c r="O118" s="204"/>
      <c r="P118" s="204"/>
    </row>
    <row r="119" spans="1:16" s="95" customFormat="1" ht="30.75" customHeight="1">
      <c r="A119" s="215" t="s">
        <v>154</v>
      </c>
      <c r="B119" s="196" t="s">
        <v>114</v>
      </c>
      <c r="C119" s="190" t="s">
        <v>454</v>
      </c>
      <c r="D119" s="191"/>
      <c r="E119" s="192" t="s">
        <v>42</v>
      </c>
      <c r="F119" s="192">
        <v>5</v>
      </c>
      <c r="G119" s="96"/>
      <c r="H119" s="97">
        <f>ROUND(G119*F119,2)</f>
        <v>0</v>
      </c>
      <c r="I119" s="230"/>
      <c r="J119" s="244"/>
      <c r="K119" s="201"/>
      <c r="L119" s="202"/>
      <c r="M119" s="203"/>
      <c r="N119" s="204"/>
      <c r="O119" s="204"/>
      <c r="P119" s="204"/>
    </row>
    <row r="120" spans="1:16" s="95" customFormat="1" ht="30.75" customHeight="1">
      <c r="A120" s="88" t="s">
        <v>152</v>
      </c>
      <c r="B120" s="193" t="s">
        <v>43</v>
      </c>
      <c r="C120" s="190" t="s">
        <v>535</v>
      </c>
      <c r="D120" s="191"/>
      <c r="E120" s="192"/>
      <c r="F120" s="192"/>
      <c r="G120" s="104"/>
      <c r="H120" s="98"/>
      <c r="I120" s="230"/>
      <c r="J120" s="244"/>
      <c r="K120" s="201"/>
      <c r="L120" s="202"/>
      <c r="M120" s="203"/>
      <c r="N120" s="204"/>
      <c r="O120" s="204"/>
      <c r="P120" s="204"/>
    </row>
    <row r="121" spans="1:16" s="95" customFormat="1" ht="30.75" customHeight="1">
      <c r="A121" s="88" t="s">
        <v>301</v>
      </c>
      <c r="B121" s="196" t="s">
        <v>113</v>
      </c>
      <c r="C121" s="190" t="s">
        <v>430</v>
      </c>
      <c r="D121" s="191"/>
      <c r="E121" s="192" t="s">
        <v>42</v>
      </c>
      <c r="F121" s="192">
        <v>40</v>
      </c>
      <c r="G121" s="96"/>
      <c r="H121" s="97">
        <f>ROUND(G121*F121,2)</f>
        <v>0</v>
      </c>
      <c r="I121" s="230"/>
      <c r="J121" s="244"/>
      <c r="K121" s="201"/>
      <c r="L121" s="202"/>
      <c r="M121" s="203"/>
      <c r="N121" s="204"/>
      <c r="O121" s="204"/>
      <c r="P121" s="204"/>
    </row>
    <row r="122" spans="1:19" s="95" customFormat="1" ht="30.75" customHeight="1">
      <c r="A122" s="88" t="s">
        <v>152</v>
      </c>
      <c r="B122" s="193" t="s">
        <v>57</v>
      </c>
      <c r="C122" s="190" t="s">
        <v>524</v>
      </c>
      <c r="D122" s="191"/>
      <c r="E122" s="182"/>
      <c r="F122" s="192"/>
      <c r="G122" s="104"/>
      <c r="H122" s="98"/>
      <c r="I122" s="233"/>
      <c r="J122" s="248"/>
      <c r="K122" s="201"/>
      <c r="L122" s="202"/>
      <c r="M122" s="203"/>
      <c r="N122" s="204"/>
      <c r="O122" s="204"/>
      <c r="P122" s="204"/>
      <c r="S122" s="180"/>
    </row>
    <row r="123" spans="1:19" s="95" customFormat="1" ht="30.75" customHeight="1">
      <c r="A123" s="88" t="s">
        <v>301</v>
      </c>
      <c r="B123" s="196" t="s">
        <v>113</v>
      </c>
      <c r="C123" s="190" t="s">
        <v>430</v>
      </c>
      <c r="D123" s="191"/>
      <c r="E123" s="182" t="s">
        <v>42</v>
      </c>
      <c r="F123" s="192">
        <v>85</v>
      </c>
      <c r="G123" s="96"/>
      <c r="H123" s="97">
        <f>ROUND(G123*F123,2)</f>
        <v>0</v>
      </c>
      <c r="I123" s="233"/>
      <c r="J123" s="248"/>
      <c r="K123" s="201"/>
      <c r="L123" s="202"/>
      <c r="M123" s="203"/>
      <c r="N123" s="204"/>
      <c r="O123" s="204"/>
      <c r="P123" s="204"/>
      <c r="S123" s="180"/>
    </row>
    <row r="124" spans="1:16" s="95" customFormat="1" ht="30.75" customHeight="1">
      <c r="A124" s="88"/>
      <c r="B124" s="261" t="s">
        <v>114</v>
      </c>
      <c r="C124" s="194" t="s">
        <v>454</v>
      </c>
      <c r="D124" s="158"/>
      <c r="E124" s="195" t="s">
        <v>42</v>
      </c>
      <c r="F124" s="195">
        <v>5</v>
      </c>
      <c r="G124" s="159"/>
      <c r="H124" s="160">
        <f>ROUND(G124*F124,2)</f>
        <v>0</v>
      </c>
      <c r="I124" s="230"/>
      <c r="J124" s="244"/>
      <c r="K124" s="201"/>
      <c r="L124" s="202"/>
      <c r="M124" s="203"/>
      <c r="N124" s="204"/>
      <c r="O124" s="204"/>
      <c r="P124" s="204"/>
    </row>
    <row r="125" spans="1:19" s="95" customFormat="1" ht="36" customHeight="1">
      <c r="A125" s="215" t="s">
        <v>196</v>
      </c>
      <c r="B125" s="214" t="s">
        <v>472</v>
      </c>
      <c r="C125" s="190" t="s">
        <v>197</v>
      </c>
      <c r="D125" s="191" t="s">
        <v>146</v>
      </c>
      <c r="E125" s="192" t="s">
        <v>42</v>
      </c>
      <c r="F125" s="192">
        <v>50</v>
      </c>
      <c r="G125" s="96"/>
      <c r="H125" s="97">
        <f>ROUND(G125*F125,2)</f>
        <v>0</v>
      </c>
      <c r="I125" s="233"/>
      <c r="J125" s="248"/>
      <c r="K125" s="201"/>
      <c r="L125" s="202"/>
      <c r="M125" s="203"/>
      <c r="N125" s="204"/>
      <c r="O125" s="204"/>
      <c r="P125" s="204"/>
      <c r="S125" s="180"/>
    </row>
    <row r="126" spans="1:19" s="95" customFormat="1" ht="36" customHeight="1">
      <c r="A126" s="215" t="s">
        <v>304</v>
      </c>
      <c r="B126" s="214" t="s">
        <v>475</v>
      </c>
      <c r="C126" s="190" t="s">
        <v>306</v>
      </c>
      <c r="D126" s="191" t="s">
        <v>146</v>
      </c>
      <c r="E126" s="192"/>
      <c r="F126" s="197"/>
      <c r="G126" s="209"/>
      <c r="H126" s="97"/>
      <c r="I126" s="233"/>
      <c r="J126" s="248"/>
      <c r="K126" s="201"/>
      <c r="L126" s="202"/>
      <c r="M126" s="203"/>
      <c r="N126" s="204"/>
      <c r="O126" s="204"/>
      <c r="P126" s="204"/>
      <c r="S126" s="180"/>
    </row>
    <row r="127" spans="1:19" s="95" customFormat="1" ht="36" customHeight="1">
      <c r="A127" s="215" t="s">
        <v>307</v>
      </c>
      <c r="B127" s="193" t="s">
        <v>24</v>
      </c>
      <c r="C127" s="190" t="s">
        <v>530</v>
      </c>
      <c r="D127" s="191"/>
      <c r="E127" s="192"/>
      <c r="F127" s="197"/>
      <c r="G127" s="209"/>
      <c r="H127" s="97"/>
      <c r="I127" s="233"/>
      <c r="J127" s="248"/>
      <c r="K127" s="201"/>
      <c r="L127" s="202"/>
      <c r="M127" s="203"/>
      <c r="N127" s="204"/>
      <c r="O127" s="204"/>
      <c r="P127" s="204"/>
      <c r="S127" s="180"/>
    </row>
    <row r="128" spans="1:16" s="95" customFormat="1" ht="36" customHeight="1">
      <c r="A128" s="215" t="s">
        <v>528</v>
      </c>
      <c r="B128" s="196" t="s">
        <v>113</v>
      </c>
      <c r="C128" s="190" t="s">
        <v>529</v>
      </c>
      <c r="D128" s="191"/>
      <c r="E128" s="192" t="s">
        <v>69</v>
      </c>
      <c r="F128" s="192">
        <v>4.5</v>
      </c>
      <c r="G128" s="96"/>
      <c r="H128" s="97">
        <f>ROUND(G128*F128,2)</f>
        <v>0</v>
      </c>
      <c r="I128" s="230"/>
      <c r="J128" s="244"/>
      <c r="K128" s="201"/>
      <c r="L128" s="202"/>
      <c r="M128" s="203"/>
      <c r="N128" s="204"/>
      <c r="O128" s="204"/>
      <c r="P128" s="204"/>
    </row>
    <row r="129" spans="1:16" s="95" customFormat="1" ht="36" customHeight="1">
      <c r="A129" s="215" t="s">
        <v>308</v>
      </c>
      <c r="B129" s="196" t="s">
        <v>114</v>
      </c>
      <c r="C129" s="190" t="s">
        <v>309</v>
      </c>
      <c r="D129" s="191"/>
      <c r="E129" s="192" t="s">
        <v>69</v>
      </c>
      <c r="F129" s="192">
        <v>12.5</v>
      </c>
      <c r="G129" s="96"/>
      <c r="H129" s="97">
        <f>ROUND(G129*F129,2)</f>
        <v>0</v>
      </c>
      <c r="I129" s="235"/>
      <c r="J129" s="249"/>
      <c r="K129" s="201"/>
      <c r="L129" s="202"/>
      <c r="M129" s="203"/>
      <c r="N129" s="204"/>
      <c r="O129" s="204"/>
      <c r="P129" s="204"/>
    </row>
    <row r="130" spans="1:16" s="95" customFormat="1" ht="36" customHeight="1">
      <c r="A130" s="215" t="s">
        <v>77</v>
      </c>
      <c r="B130" s="214" t="s">
        <v>477</v>
      </c>
      <c r="C130" s="211" t="s">
        <v>421</v>
      </c>
      <c r="D130" s="212" t="s">
        <v>425</v>
      </c>
      <c r="E130" s="86"/>
      <c r="F130" s="192"/>
      <c r="G130" s="209"/>
      <c r="H130" s="98"/>
      <c r="I130" s="231"/>
      <c r="J130" s="244"/>
      <c r="K130" s="201"/>
      <c r="L130" s="202"/>
      <c r="M130" s="203"/>
      <c r="N130" s="204"/>
      <c r="O130" s="204"/>
      <c r="P130" s="204"/>
    </row>
    <row r="131" spans="1:16" s="95" customFormat="1" ht="36" customHeight="1">
      <c r="A131" s="88" t="s">
        <v>78</v>
      </c>
      <c r="B131" s="193" t="s">
        <v>24</v>
      </c>
      <c r="C131" s="190" t="s">
        <v>446</v>
      </c>
      <c r="D131" s="191"/>
      <c r="E131" s="86" t="s">
        <v>30</v>
      </c>
      <c r="F131" s="192">
        <v>7</v>
      </c>
      <c r="G131" s="96"/>
      <c r="H131" s="97">
        <f>ROUND(G131*F131,2)</f>
        <v>0</v>
      </c>
      <c r="I131" s="230"/>
      <c r="J131" s="251"/>
      <c r="K131" s="201"/>
      <c r="L131" s="202"/>
      <c r="M131" s="203"/>
      <c r="N131" s="204"/>
      <c r="O131" s="204"/>
      <c r="P131" s="204"/>
    </row>
    <row r="132" spans="1:16" s="95" customFormat="1" ht="36" customHeight="1">
      <c r="A132" s="88" t="s">
        <v>80</v>
      </c>
      <c r="B132" s="193" t="s">
        <v>31</v>
      </c>
      <c r="C132" s="165" t="s">
        <v>452</v>
      </c>
      <c r="D132" s="191"/>
      <c r="E132" s="86" t="s">
        <v>30</v>
      </c>
      <c r="F132" s="192">
        <v>5</v>
      </c>
      <c r="G132" s="96"/>
      <c r="H132" s="97">
        <f>ROUND(G132*F132,2)</f>
        <v>0</v>
      </c>
      <c r="I132" s="230"/>
      <c r="J132" s="251"/>
      <c r="K132" s="201"/>
      <c r="L132" s="202"/>
      <c r="M132" s="203"/>
      <c r="N132" s="204"/>
      <c r="O132" s="204"/>
      <c r="P132" s="204"/>
    </row>
    <row r="133" spans="1:16" s="95" customFormat="1" ht="36" customHeight="1">
      <c r="A133" s="88" t="s">
        <v>315</v>
      </c>
      <c r="B133" s="214" t="s">
        <v>541</v>
      </c>
      <c r="C133" s="188" t="s">
        <v>317</v>
      </c>
      <c r="D133" s="191" t="s">
        <v>146</v>
      </c>
      <c r="E133" s="86"/>
      <c r="F133" s="192"/>
      <c r="G133" s="209"/>
      <c r="H133" s="98"/>
      <c r="I133" s="230"/>
      <c r="J133" s="251"/>
      <c r="K133" s="201"/>
      <c r="L133" s="202"/>
      <c r="M133" s="203"/>
      <c r="N133" s="204"/>
      <c r="O133" s="204"/>
      <c r="P133" s="204"/>
    </row>
    <row r="134" spans="1:16" s="95" customFormat="1" ht="36" customHeight="1">
      <c r="A134" s="88" t="s">
        <v>318</v>
      </c>
      <c r="B134" s="193" t="s">
        <v>24</v>
      </c>
      <c r="C134" s="188" t="s">
        <v>319</v>
      </c>
      <c r="D134" s="191"/>
      <c r="E134" s="86" t="s">
        <v>30</v>
      </c>
      <c r="F134" s="192">
        <v>4</v>
      </c>
      <c r="G134" s="96"/>
      <c r="H134" s="97">
        <f>ROUND(G134*F134,2)</f>
        <v>0</v>
      </c>
      <c r="I134" s="235"/>
      <c r="J134" s="251"/>
      <c r="K134" s="201"/>
      <c r="L134" s="202"/>
      <c r="M134" s="203"/>
      <c r="N134" s="204"/>
      <c r="O134" s="204"/>
      <c r="P134" s="204"/>
    </row>
    <row r="135" spans="1:16" s="95" customFormat="1" ht="36" customHeight="1">
      <c r="A135" s="88" t="s">
        <v>157</v>
      </c>
      <c r="B135" s="214" t="s">
        <v>542</v>
      </c>
      <c r="C135" s="188" t="s">
        <v>159</v>
      </c>
      <c r="D135" s="191" t="s">
        <v>146</v>
      </c>
      <c r="E135" s="86"/>
      <c r="F135" s="192"/>
      <c r="G135" s="209"/>
      <c r="H135" s="97"/>
      <c r="I135" s="236"/>
      <c r="J135" s="248"/>
      <c r="K135" s="201"/>
      <c r="L135" s="202"/>
      <c r="M135" s="203"/>
      <c r="N135" s="204"/>
      <c r="O135" s="204"/>
      <c r="P135" s="204"/>
    </row>
    <row r="136" spans="1:16" s="95" customFormat="1" ht="36" customHeight="1">
      <c r="A136" s="215" t="s">
        <v>160</v>
      </c>
      <c r="B136" s="193" t="s">
        <v>24</v>
      </c>
      <c r="C136" s="188" t="s">
        <v>525</v>
      </c>
      <c r="D136" s="191"/>
      <c r="E136" s="186"/>
      <c r="F136" s="197"/>
      <c r="G136" s="209"/>
      <c r="H136" s="97"/>
      <c r="I136" s="236"/>
      <c r="J136" s="248"/>
      <c r="K136" s="201"/>
      <c r="L136" s="202"/>
      <c r="M136" s="203"/>
      <c r="N136" s="204"/>
      <c r="O136" s="204"/>
      <c r="P136" s="204"/>
    </row>
    <row r="137" spans="1:16" s="95" customFormat="1" ht="36" customHeight="1">
      <c r="A137" s="215" t="s">
        <v>201</v>
      </c>
      <c r="B137" s="196" t="s">
        <v>113</v>
      </c>
      <c r="C137" s="190" t="s">
        <v>526</v>
      </c>
      <c r="D137" s="191"/>
      <c r="E137" s="187" t="s">
        <v>30</v>
      </c>
      <c r="F137" s="192">
        <v>1</v>
      </c>
      <c r="G137" s="96"/>
      <c r="H137" s="97">
        <f aca="true" t="shared" si="3" ref="H137:H143">ROUND(G137*F137,2)</f>
        <v>0</v>
      </c>
      <c r="I137" s="236"/>
      <c r="J137" s="248"/>
      <c r="K137" s="201"/>
      <c r="L137" s="202"/>
      <c r="M137" s="203"/>
      <c r="N137" s="204"/>
      <c r="O137" s="204"/>
      <c r="P137" s="204"/>
    </row>
    <row r="138" spans="1:16" s="95" customFormat="1" ht="36" customHeight="1">
      <c r="A138" s="215" t="s">
        <v>201</v>
      </c>
      <c r="B138" s="196" t="s">
        <v>114</v>
      </c>
      <c r="C138" s="190" t="s">
        <v>588</v>
      </c>
      <c r="D138" s="191"/>
      <c r="E138" s="192" t="s">
        <v>30</v>
      </c>
      <c r="F138" s="192">
        <v>1</v>
      </c>
      <c r="G138" s="96"/>
      <c r="H138" s="97">
        <f>ROUND(G138*F138,2)</f>
        <v>0</v>
      </c>
      <c r="I138" s="236"/>
      <c r="J138" s="248"/>
      <c r="K138" s="201"/>
      <c r="L138" s="202"/>
      <c r="M138" s="203"/>
      <c r="N138" s="204"/>
      <c r="O138" s="204"/>
      <c r="P138" s="204"/>
    </row>
    <row r="139" spans="1:16" s="95" customFormat="1" ht="36" customHeight="1">
      <c r="A139" s="215"/>
      <c r="B139" s="196" t="s">
        <v>115</v>
      </c>
      <c r="C139" s="190" t="s">
        <v>545</v>
      </c>
      <c r="D139" s="191"/>
      <c r="E139" s="186" t="s">
        <v>30</v>
      </c>
      <c r="F139" s="192">
        <v>5</v>
      </c>
      <c r="G139" s="96"/>
      <c r="H139" s="97">
        <f t="shared" si="3"/>
        <v>0</v>
      </c>
      <c r="I139" s="230"/>
      <c r="J139" s="243"/>
      <c r="K139" s="201"/>
      <c r="L139" s="202"/>
      <c r="M139" s="203"/>
      <c r="N139" s="204"/>
      <c r="O139" s="204"/>
      <c r="P139" s="204"/>
    </row>
    <row r="140" spans="1:16" s="95" customFormat="1" ht="36" customHeight="1">
      <c r="A140" s="215"/>
      <c r="B140" s="196" t="s">
        <v>161</v>
      </c>
      <c r="C140" s="190" t="s">
        <v>527</v>
      </c>
      <c r="D140" s="191"/>
      <c r="E140" s="186" t="s">
        <v>30</v>
      </c>
      <c r="F140" s="192">
        <v>1</v>
      </c>
      <c r="G140" s="96"/>
      <c r="H140" s="97">
        <f t="shared" si="3"/>
        <v>0</v>
      </c>
      <c r="I140" s="230"/>
      <c r="J140" s="244"/>
      <c r="K140" s="201"/>
      <c r="L140" s="202"/>
      <c r="M140" s="203"/>
      <c r="N140" s="204"/>
      <c r="O140" s="204"/>
      <c r="P140" s="204"/>
    </row>
    <row r="141" spans="1:16" s="95" customFormat="1" ht="36" customHeight="1">
      <c r="A141" s="88" t="s">
        <v>422</v>
      </c>
      <c r="B141" s="214" t="s">
        <v>482</v>
      </c>
      <c r="C141" s="190" t="s">
        <v>423</v>
      </c>
      <c r="D141" s="191" t="s">
        <v>146</v>
      </c>
      <c r="E141" s="86" t="s">
        <v>30</v>
      </c>
      <c r="F141" s="192">
        <v>12</v>
      </c>
      <c r="G141" s="96"/>
      <c r="H141" s="97">
        <f t="shared" si="3"/>
        <v>0</v>
      </c>
      <c r="I141" s="238"/>
      <c r="J141" s="253"/>
      <c r="K141" s="201"/>
      <c r="L141" s="202"/>
      <c r="M141" s="203"/>
      <c r="N141" s="204"/>
      <c r="O141" s="204"/>
      <c r="P141" s="204"/>
    </row>
    <row r="142" spans="1:16" s="95" customFormat="1" ht="36" customHeight="1">
      <c r="A142" s="88" t="s">
        <v>166</v>
      </c>
      <c r="B142" s="214" t="s">
        <v>488</v>
      </c>
      <c r="C142" s="190" t="s">
        <v>168</v>
      </c>
      <c r="D142" s="191" t="s">
        <v>169</v>
      </c>
      <c r="E142" s="86" t="s">
        <v>42</v>
      </c>
      <c r="F142" s="192">
        <v>550</v>
      </c>
      <c r="G142" s="96"/>
      <c r="H142" s="97">
        <f t="shared" si="3"/>
        <v>0</v>
      </c>
      <c r="I142" s="238"/>
      <c r="J142" s="253"/>
      <c r="K142" s="201"/>
      <c r="L142" s="202"/>
      <c r="M142" s="203"/>
      <c r="N142" s="204"/>
      <c r="O142" s="204"/>
      <c r="P142" s="204"/>
    </row>
    <row r="143" spans="1:16" s="95" customFormat="1" ht="36" customHeight="1">
      <c r="A143" s="88"/>
      <c r="B143" s="214" t="s">
        <v>490</v>
      </c>
      <c r="C143" s="190" t="s">
        <v>580</v>
      </c>
      <c r="D143" s="191" t="s">
        <v>587</v>
      </c>
      <c r="E143" s="192" t="s">
        <v>42</v>
      </c>
      <c r="F143" s="192">
        <v>20</v>
      </c>
      <c r="G143" s="96"/>
      <c r="H143" s="97">
        <f t="shared" si="3"/>
        <v>0</v>
      </c>
      <c r="I143" s="238"/>
      <c r="J143" s="253"/>
      <c r="K143" s="201"/>
      <c r="L143" s="202"/>
      <c r="M143" s="203"/>
      <c r="N143" s="204"/>
      <c r="O143" s="204"/>
      <c r="P143" s="204"/>
    </row>
    <row r="144" spans="1:16" s="95" customFormat="1" ht="36" customHeight="1">
      <c r="A144" s="92" t="s">
        <v>342</v>
      </c>
      <c r="B144" s="214" t="s">
        <v>583</v>
      </c>
      <c r="C144" s="188" t="s">
        <v>344</v>
      </c>
      <c r="D144" s="183" t="s">
        <v>374</v>
      </c>
      <c r="E144" s="86"/>
      <c r="F144" s="192"/>
      <c r="G144" s="209"/>
      <c r="H144" s="97"/>
      <c r="I144" s="238"/>
      <c r="J144" s="253"/>
      <c r="K144" s="201"/>
      <c r="L144" s="202"/>
      <c r="M144" s="203"/>
      <c r="N144" s="204"/>
      <c r="O144" s="204"/>
      <c r="P144" s="204"/>
    </row>
    <row r="145" spans="1:16" s="95" customFormat="1" ht="36" customHeight="1">
      <c r="A145" s="92" t="s">
        <v>346</v>
      </c>
      <c r="B145" s="193" t="s">
        <v>24</v>
      </c>
      <c r="C145" s="135" t="s">
        <v>347</v>
      </c>
      <c r="D145" s="183"/>
      <c r="E145" s="86" t="s">
        <v>23</v>
      </c>
      <c r="F145" s="192">
        <v>20</v>
      </c>
      <c r="G145" s="96"/>
      <c r="H145" s="97">
        <f>ROUND(G145*F145,2)</f>
        <v>0</v>
      </c>
      <c r="I145" s="238"/>
      <c r="J145" s="253"/>
      <c r="K145" s="201"/>
      <c r="L145" s="202"/>
      <c r="M145" s="203"/>
      <c r="N145" s="204"/>
      <c r="O145" s="204"/>
      <c r="P145" s="204"/>
    </row>
    <row r="146" spans="1:16" s="95" customFormat="1" ht="36" customHeight="1">
      <c r="A146" s="89"/>
      <c r="B146" s="167" t="s">
        <v>448</v>
      </c>
      <c r="C146" s="269" t="s">
        <v>508</v>
      </c>
      <c r="D146" s="270"/>
      <c r="E146" s="270"/>
      <c r="F146" s="271"/>
      <c r="G146" s="168" t="s">
        <v>13</v>
      </c>
      <c r="H146" s="169">
        <f>SUM(H103:H145)</f>
        <v>0</v>
      </c>
      <c r="I146" s="235"/>
      <c r="J146" s="249"/>
      <c r="K146" s="201"/>
      <c r="L146" s="202"/>
      <c r="M146" s="203"/>
      <c r="N146" s="204"/>
      <c r="O146" s="204"/>
      <c r="P146" s="204"/>
    </row>
    <row r="147" spans="1:16" s="95" customFormat="1" ht="36" customHeight="1">
      <c r="A147" s="90"/>
      <c r="B147" s="170" t="s">
        <v>507</v>
      </c>
      <c r="C147" s="265" t="s">
        <v>449</v>
      </c>
      <c r="D147" s="266"/>
      <c r="E147" s="266"/>
      <c r="F147" s="267"/>
      <c r="G147" s="176"/>
      <c r="H147" s="176"/>
      <c r="I147" s="239"/>
      <c r="J147" s="249"/>
      <c r="K147" s="201"/>
      <c r="L147" s="202"/>
      <c r="M147" s="203"/>
      <c r="N147" s="204"/>
      <c r="O147" s="204"/>
      <c r="P147" s="204"/>
    </row>
    <row r="148" spans="1:16" s="95" customFormat="1" ht="36" customHeight="1">
      <c r="A148" s="90"/>
      <c r="B148" s="214" t="s">
        <v>511</v>
      </c>
      <c r="C148" s="190" t="s">
        <v>459</v>
      </c>
      <c r="D148" s="191" t="s">
        <v>561</v>
      </c>
      <c r="E148" s="173" t="s">
        <v>460</v>
      </c>
      <c r="F148" s="191">
        <v>1</v>
      </c>
      <c r="G148" s="96"/>
      <c r="H148" s="97">
        <f>ROUND(G148*F148,2)</f>
        <v>0</v>
      </c>
      <c r="I148" s="239"/>
      <c r="J148" s="249"/>
      <c r="K148" s="201"/>
      <c r="L148" s="202"/>
      <c r="M148" s="203"/>
      <c r="N148" s="204"/>
      <c r="O148" s="204"/>
      <c r="P148" s="204"/>
    </row>
    <row r="149" spans="1:16" s="95" customFormat="1" ht="36" customHeight="1">
      <c r="A149" s="90"/>
      <c r="B149" s="214" t="s">
        <v>512</v>
      </c>
      <c r="C149" s="190" t="s">
        <v>462</v>
      </c>
      <c r="D149" s="191" t="s">
        <v>297</v>
      </c>
      <c r="E149" s="172"/>
      <c r="F149" s="179"/>
      <c r="G149" s="216"/>
      <c r="H149" s="97"/>
      <c r="I149" s="239"/>
      <c r="J149" s="249"/>
      <c r="K149" s="201"/>
      <c r="L149" s="202"/>
      <c r="M149" s="203"/>
      <c r="N149" s="204"/>
      <c r="O149" s="204"/>
      <c r="P149" s="204"/>
    </row>
    <row r="150" spans="1:16" s="95" customFormat="1" ht="36" customHeight="1">
      <c r="A150" s="90"/>
      <c r="B150" s="193" t="s">
        <v>24</v>
      </c>
      <c r="C150" s="190" t="s">
        <v>463</v>
      </c>
      <c r="D150" s="191"/>
      <c r="E150" s="172" t="s">
        <v>23</v>
      </c>
      <c r="F150" s="179">
        <v>315</v>
      </c>
      <c r="G150" s="96"/>
      <c r="H150" s="97">
        <f aca="true" t="shared" si="4" ref="H150:H180">ROUND(G150*F150,2)</f>
        <v>0</v>
      </c>
      <c r="I150" s="230"/>
      <c r="J150" s="254"/>
      <c r="K150" s="201"/>
      <c r="L150" s="202"/>
      <c r="M150" s="203"/>
      <c r="N150" s="204"/>
      <c r="O150" s="204"/>
      <c r="P150" s="204"/>
    </row>
    <row r="151" spans="1:16" s="95" customFormat="1" ht="36" customHeight="1">
      <c r="A151" s="210"/>
      <c r="B151" s="193" t="s">
        <v>31</v>
      </c>
      <c r="C151" s="190" t="s">
        <v>464</v>
      </c>
      <c r="D151" s="191"/>
      <c r="E151" s="172" t="s">
        <v>23</v>
      </c>
      <c r="F151" s="179">
        <v>690</v>
      </c>
      <c r="G151" s="96"/>
      <c r="H151" s="97">
        <f t="shared" si="4"/>
        <v>0</v>
      </c>
      <c r="I151" s="235"/>
      <c r="J151" s="249"/>
      <c r="K151" s="201"/>
      <c r="L151" s="202"/>
      <c r="M151" s="203"/>
      <c r="N151" s="204"/>
      <c r="O151" s="204"/>
      <c r="P151" s="204"/>
    </row>
    <row r="152" spans="1:16" s="95" customFormat="1" ht="36" customHeight="1">
      <c r="A152" s="210"/>
      <c r="B152" s="193" t="s">
        <v>43</v>
      </c>
      <c r="C152" s="190" t="s">
        <v>465</v>
      </c>
      <c r="D152" s="191"/>
      <c r="E152" s="172" t="s">
        <v>460</v>
      </c>
      <c r="F152" s="179">
        <v>1</v>
      </c>
      <c r="G152" s="96"/>
      <c r="H152" s="97">
        <f t="shared" si="4"/>
        <v>0</v>
      </c>
      <c r="I152" s="230"/>
      <c r="J152" s="251"/>
      <c r="K152" s="201"/>
      <c r="L152" s="202"/>
      <c r="M152" s="203"/>
      <c r="N152" s="204"/>
      <c r="O152" s="204"/>
      <c r="P152" s="204"/>
    </row>
    <row r="153" spans="1:16" s="95" customFormat="1" ht="36" customHeight="1">
      <c r="A153" s="91"/>
      <c r="B153" s="193" t="s">
        <v>57</v>
      </c>
      <c r="C153" s="190" t="s">
        <v>466</v>
      </c>
      <c r="D153" s="191"/>
      <c r="E153" s="172" t="s">
        <v>460</v>
      </c>
      <c r="F153" s="179">
        <v>1</v>
      </c>
      <c r="G153" s="96"/>
      <c r="H153" s="97">
        <f t="shared" si="4"/>
        <v>0</v>
      </c>
      <c r="I153" s="230"/>
      <c r="J153" s="251"/>
      <c r="K153" s="201"/>
      <c r="L153" s="202"/>
      <c r="M153" s="203"/>
      <c r="N153" s="204"/>
      <c r="O153" s="204"/>
      <c r="P153" s="204"/>
    </row>
    <row r="154" spans="1:16" s="95" customFormat="1" ht="36" customHeight="1">
      <c r="A154" s="90"/>
      <c r="B154" s="193" t="s">
        <v>61</v>
      </c>
      <c r="C154" s="190" t="s">
        <v>467</v>
      </c>
      <c r="D154" s="191"/>
      <c r="E154" s="172" t="s">
        <v>42</v>
      </c>
      <c r="F154" s="179">
        <v>15</v>
      </c>
      <c r="G154" s="96"/>
      <c r="H154" s="97">
        <f>ROUND(G154*F154,2)</f>
        <v>0</v>
      </c>
      <c r="I154" s="231"/>
      <c r="J154" s="244"/>
      <c r="K154" s="201"/>
      <c r="L154" s="202"/>
      <c r="M154" s="203"/>
      <c r="N154" s="204"/>
      <c r="O154" s="204"/>
      <c r="P154" s="204"/>
    </row>
    <row r="155" spans="1:16" s="95" customFormat="1" ht="36" customHeight="1">
      <c r="A155" s="88"/>
      <c r="B155" s="193" t="s">
        <v>135</v>
      </c>
      <c r="C155" s="190" t="s">
        <v>468</v>
      </c>
      <c r="D155" s="191"/>
      <c r="E155" s="172" t="s">
        <v>460</v>
      </c>
      <c r="F155" s="179">
        <v>1</v>
      </c>
      <c r="G155" s="96"/>
      <c r="H155" s="97">
        <f t="shared" si="4"/>
        <v>0</v>
      </c>
      <c r="I155" s="231"/>
      <c r="J155" s="244"/>
      <c r="K155" s="201"/>
      <c r="L155" s="202"/>
      <c r="M155" s="203"/>
      <c r="N155" s="204"/>
      <c r="O155" s="204"/>
      <c r="P155" s="204"/>
    </row>
    <row r="156" spans="1:16" s="95" customFormat="1" ht="36" customHeight="1">
      <c r="A156" s="88"/>
      <c r="B156" s="193" t="s">
        <v>136</v>
      </c>
      <c r="C156" s="190" t="s">
        <v>500</v>
      </c>
      <c r="D156" s="191"/>
      <c r="E156" s="192" t="s">
        <v>42</v>
      </c>
      <c r="F156" s="179">
        <v>24</v>
      </c>
      <c r="G156" s="96"/>
      <c r="H156" s="97">
        <f>ROUND(G156*F156,2)</f>
        <v>0</v>
      </c>
      <c r="I156" s="230"/>
      <c r="J156" s="251"/>
      <c r="K156" s="201"/>
      <c r="L156" s="202"/>
      <c r="M156" s="203"/>
      <c r="N156" s="204"/>
      <c r="O156" s="204"/>
      <c r="P156" s="204"/>
    </row>
    <row r="157" spans="1:16" s="95" customFormat="1" ht="36" customHeight="1">
      <c r="A157" s="88"/>
      <c r="B157" s="214" t="s">
        <v>513</v>
      </c>
      <c r="C157" s="190" t="s">
        <v>470</v>
      </c>
      <c r="D157" s="191" t="s">
        <v>367</v>
      </c>
      <c r="E157" s="172" t="s">
        <v>460</v>
      </c>
      <c r="F157" s="179">
        <v>1</v>
      </c>
      <c r="G157" s="96"/>
      <c r="H157" s="97">
        <f t="shared" si="4"/>
        <v>0</v>
      </c>
      <c r="I157" s="230"/>
      <c r="J157" s="251"/>
      <c r="K157" s="201"/>
      <c r="L157" s="202"/>
      <c r="M157" s="203"/>
      <c r="N157" s="204"/>
      <c r="O157" s="204"/>
      <c r="P157" s="204"/>
    </row>
    <row r="158" spans="1:16" s="95" customFormat="1" ht="36" customHeight="1">
      <c r="A158" s="88"/>
      <c r="B158" s="214" t="s">
        <v>514</v>
      </c>
      <c r="C158" s="190" t="s">
        <v>552</v>
      </c>
      <c r="D158" s="191" t="s">
        <v>562</v>
      </c>
      <c r="E158" s="192" t="s">
        <v>474</v>
      </c>
      <c r="F158" s="179">
        <v>150</v>
      </c>
      <c r="G158" s="96"/>
      <c r="H158" s="97">
        <f t="shared" si="4"/>
        <v>0</v>
      </c>
      <c r="I158" s="230"/>
      <c r="J158" s="251"/>
      <c r="K158" s="201"/>
      <c r="L158" s="202"/>
      <c r="M158" s="203"/>
      <c r="N158" s="204"/>
      <c r="O158" s="204"/>
      <c r="P158" s="204"/>
    </row>
    <row r="159" spans="1:16" s="95" customFormat="1" ht="36" customHeight="1">
      <c r="A159" s="88"/>
      <c r="B159" s="214" t="s">
        <v>515</v>
      </c>
      <c r="C159" s="190" t="s">
        <v>473</v>
      </c>
      <c r="D159" s="191" t="s">
        <v>563</v>
      </c>
      <c r="E159" s="172" t="s">
        <v>474</v>
      </c>
      <c r="F159" s="179">
        <v>200</v>
      </c>
      <c r="G159" s="96"/>
      <c r="H159" s="97">
        <f t="shared" si="4"/>
        <v>0</v>
      </c>
      <c r="I159" s="235"/>
      <c r="J159" s="251"/>
      <c r="K159" s="201"/>
      <c r="L159" s="202"/>
      <c r="M159" s="203"/>
      <c r="N159" s="204"/>
      <c r="O159" s="204"/>
      <c r="P159" s="204"/>
    </row>
    <row r="160" spans="1:16" s="95" customFormat="1" ht="36" customHeight="1">
      <c r="A160" s="88"/>
      <c r="B160" s="214" t="s">
        <v>516</v>
      </c>
      <c r="C160" s="190" t="s">
        <v>476</v>
      </c>
      <c r="D160" s="191" t="s">
        <v>564</v>
      </c>
      <c r="E160" s="172" t="s">
        <v>42</v>
      </c>
      <c r="F160" s="179">
        <v>290</v>
      </c>
      <c r="G160" s="96"/>
      <c r="H160" s="97">
        <f t="shared" si="4"/>
        <v>0</v>
      </c>
      <c r="I160" s="240"/>
      <c r="J160" s="251"/>
      <c r="K160" s="201"/>
      <c r="L160" s="202"/>
      <c r="M160" s="203"/>
      <c r="N160" s="204"/>
      <c r="O160" s="204"/>
      <c r="P160" s="204"/>
    </row>
    <row r="161" spans="1:16" s="95" customFormat="1" ht="36" customHeight="1">
      <c r="A161" s="88"/>
      <c r="B161" s="214" t="s">
        <v>517</v>
      </c>
      <c r="C161" s="190" t="s">
        <v>478</v>
      </c>
      <c r="D161" s="191" t="s">
        <v>565</v>
      </c>
      <c r="E161" s="172" t="s">
        <v>42</v>
      </c>
      <c r="F161" s="179">
        <v>90</v>
      </c>
      <c r="G161" s="96"/>
      <c r="H161" s="97">
        <f t="shared" si="4"/>
        <v>0</v>
      </c>
      <c r="I161" s="230"/>
      <c r="J161" s="243"/>
      <c r="K161" s="201"/>
      <c r="L161" s="202"/>
      <c r="M161" s="203"/>
      <c r="N161" s="204"/>
      <c r="O161" s="204"/>
      <c r="P161" s="204"/>
    </row>
    <row r="162" spans="1:16" s="95" customFormat="1" ht="36" customHeight="1">
      <c r="A162" s="88"/>
      <c r="B162" s="214" t="s">
        <v>518</v>
      </c>
      <c r="C162" s="190" t="s">
        <v>479</v>
      </c>
      <c r="D162" s="191" t="s">
        <v>566</v>
      </c>
      <c r="E162" s="172" t="s">
        <v>42</v>
      </c>
      <c r="F162" s="179">
        <v>260</v>
      </c>
      <c r="G162" s="96"/>
      <c r="H162" s="97">
        <f t="shared" si="4"/>
        <v>0</v>
      </c>
      <c r="I162" s="230"/>
      <c r="J162" s="244"/>
      <c r="K162" s="201"/>
      <c r="L162" s="202"/>
      <c r="M162" s="203"/>
      <c r="N162" s="204"/>
      <c r="O162" s="204"/>
      <c r="P162" s="204"/>
    </row>
    <row r="163" spans="1:16" s="95" customFormat="1" ht="36" customHeight="1">
      <c r="A163" s="88"/>
      <c r="B163" s="214" t="s">
        <v>519</v>
      </c>
      <c r="C163" s="190" t="s">
        <v>480</v>
      </c>
      <c r="D163" s="191" t="s">
        <v>567</v>
      </c>
      <c r="E163" s="172"/>
      <c r="F163" s="179"/>
      <c r="G163" s="216"/>
      <c r="H163" s="97"/>
      <c r="I163" s="238"/>
      <c r="J163" s="253"/>
      <c r="K163" s="201"/>
      <c r="L163" s="202"/>
      <c r="M163" s="203"/>
      <c r="N163" s="204"/>
      <c r="O163" s="204"/>
      <c r="P163" s="204"/>
    </row>
    <row r="164" spans="1:16" s="95" customFormat="1" ht="36" customHeight="1">
      <c r="A164" s="88"/>
      <c r="B164" s="193" t="s">
        <v>24</v>
      </c>
      <c r="C164" s="190" t="s">
        <v>481</v>
      </c>
      <c r="D164" s="191"/>
      <c r="E164" s="172" t="s">
        <v>42</v>
      </c>
      <c r="F164" s="179">
        <v>170</v>
      </c>
      <c r="G164" s="96"/>
      <c r="H164" s="97">
        <f t="shared" si="4"/>
        <v>0</v>
      </c>
      <c r="I164" s="238"/>
      <c r="J164" s="253"/>
      <c r="K164" s="201"/>
      <c r="L164" s="202"/>
      <c r="M164" s="203"/>
      <c r="N164" s="204"/>
      <c r="O164" s="204"/>
      <c r="P164" s="204"/>
    </row>
    <row r="165" spans="1:16" s="95" customFormat="1" ht="36" customHeight="1">
      <c r="A165" s="88"/>
      <c r="B165" s="193" t="s">
        <v>31</v>
      </c>
      <c r="C165" s="190" t="s">
        <v>501</v>
      </c>
      <c r="D165" s="191"/>
      <c r="E165" s="172" t="s">
        <v>460</v>
      </c>
      <c r="F165" s="179">
        <v>1</v>
      </c>
      <c r="G165" s="96"/>
      <c r="H165" s="97">
        <f t="shared" si="4"/>
        <v>0</v>
      </c>
      <c r="I165" s="230"/>
      <c r="J165" s="243"/>
      <c r="K165" s="201"/>
      <c r="L165" s="202"/>
      <c r="M165" s="203"/>
      <c r="N165" s="204"/>
      <c r="O165" s="204"/>
      <c r="P165" s="204"/>
    </row>
    <row r="166" spans="1:16" s="95" customFormat="1" ht="36" customHeight="1">
      <c r="A166" s="92"/>
      <c r="B166" s="193" t="s">
        <v>43</v>
      </c>
      <c r="C166" s="190" t="s">
        <v>502</v>
      </c>
      <c r="D166" s="183"/>
      <c r="E166" s="172" t="s">
        <v>30</v>
      </c>
      <c r="F166" s="179">
        <v>130</v>
      </c>
      <c r="G166" s="96"/>
      <c r="H166" s="97">
        <f t="shared" si="4"/>
        <v>0</v>
      </c>
      <c r="I166" s="230"/>
      <c r="J166" s="244"/>
      <c r="K166" s="201"/>
      <c r="L166" s="202"/>
      <c r="M166" s="203"/>
      <c r="N166" s="204"/>
      <c r="O166" s="204"/>
      <c r="P166" s="204"/>
    </row>
    <row r="167" spans="1:16" s="95" customFormat="1" ht="36" customHeight="1">
      <c r="A167" s="92"/>
      <c r="B167" s="193" t="s">
        <v>57</v>
      </c>
      <c r="C167" s="190" t="s">
        <v>503</v>
      </c>
      <c r="D167" s="183"/>
      <c r="E167" s="172" t="s">
        <v>30</v>
      </c>
      <c r="F167" s="179">
        <v>82</v>
      </c>
      <c r="G167" s="96"/>
      <c r="H167" s="97">
        <f t="shared" si="4"/>
        <v>0</v>
      </c>
      <c r="I167" s="230"/>
      <c r="J167" s="243"/>
      <c r="K167" s="201"/>
      <c r="L167" s="202"/>
      <c r="M167" s="203"/>
      <c r="N167" s="204"/>
      <c r="O167" s="204"/>
      <c r="P167" s="204"/>
    </row>
    <row r="168" spans="1:16" s="95" customFormat="1" ht="36" customHeight="1">
      <c r="A168" s="112"/>
      <c r="B168" s="157" t="s">
        <v>61</v>
      </c>
      <c r="C168" s="194" t="s">
        <v>504</v>
      </c>
      <c r="D168" s="185"/>
      <c r="E168" s="195" t="s">
        <v>30</v>
      </c>
      <c r="F168" s="184">
        <v>215</v>
      </c>
      <c r="G168" s="159"/>
      <c r="H168" s="160">
        <f t="shared" si="4"/>
        <v>0</v>
      </c>
      <c r="I168" s="230"/>
      <c r="J168" s="244"/>
      <c r="K168" s="201"/>
      <c r="L168" s="202"/>
      <c r="M168" s="203"/>
      <c r="N168" s="204"/>
      <c r="O168" s="204"/>
      <c r="P168" s="204"/>
    </row>
    <row r="169" spans="1:16" s="95" customFormat="1" ht="36" customHeight="1">
      <c r="A169" s="88"/>
      <c r="B169" s="214" t="s">
        <v>520</v>
      </c>
      <c r="C169" s="190" t="s">
        <v>483</v>
      </c>
      <c r="D169" s="191" t="s">
        <v>568</v>
      </c>
      <c r="E169" s="172"/>
      <c r="F169" s="179"/>
      <c r="G169" s="176"/>
      <c r="H169" s="97"/>
      <c r="I169" s="230"/>
      <c r="J169" s="244"/>
      <c r="K169" s="201"/>
      <c r="L169" s="202"/>
      <c r="M169" s="203"/>
      <c r="N169" s="204"/>
      <c r="O169" s="204"/>
      <c r="P169" s="204"/>
    </row>
    <row r="170" spans="1:16" s="95" customFormat="1" ht="36" customHeight="1">
      <c r="A170" s="88"/>
      <c r="B170" s="193" t="s">
        <v>24</v>
      </c>
      <c r="C170" s="190" t="s">
        <v>505</v>
      </c>
      <c r="D170" s="191"/>
      <c r="E170" s="172" t="s">
        <v>484</v>
      </c>
      <c r="F170" s="179">
        <v>320</v>
      </c>
      <c r="G170" s="96"/>
      <c r="H170" s="97">
        <f t="shared" si="4"/>
        <v>0</v>
      </c>
      <c r="I170" s="230"/>
      <c r="J170" s="244"/>
      <c r="K170" s="201"/>
      <c r="L170" s="202"/>
      <c r="M170" s="203"/>
      <c r="N170" s="204"/>
      <c r="O170" s="204"/>
      <c r="P170" s="204"/>
    </row>
    <row r="171" spans="1:16" s="95" customFormat="1" ht="36" customHeight="1">
      <c r="A171" s="88"/>
      <c r="B171" s="193" t="s">
        <v>31</v>
      </c>
      <c r="C171" s="190" t="s">
        <v>485</v>
      </c>
      <c r="D171" s="191"/>
      <c r="E171" s="172" t="s">
        <v>460</v>
      </c>
      <c r="F171" s="179">
        <v>1</v>
      </c>
      <c r="G171" s="96"/>
      <c r="H171" s="97">
        <f t="shared" si="4"/>
        <v>0</v>
      </c>
      <c r="I171" s="230"/>
      <c r="J171" s="244"/>
      <c r="K171" s="201"/>
      <c r="L171" s="202"/>
      <c r="M171" s="203"/>
      <c r="N171" s="204"/>
      <c r="O171" s="204"/>
      <c r="P171" s="204"/>
    </row>
    <row r="172" spans="1:16" s="95" customFormat="1" ht="36" customHeight="1">
      <c r="A172" s="88"/>
      <c r="B172" s="193" t="s">
        <v>43</v>
      </c>
      <c r="C172" s="190" t="s">
        <v>486</v>
      </c>
      <c r="D172" s="191"/>
      <c r="E172" s="172" t="s">
        <v>460</v>
      </c>
      <c r="F172" s="179">
        <v>1</v>
      </c>
      <c r="G172" s="96"/>
      <c r="H172" s="97">
        <f t="shared" si="4"/>
        <v>0</v>
      </c>
      <c r="I172" s="230"/>
      <c r="J172" s="244"/>
      <c r="K172" s="201"/>
      <c r="L172" s="202"/>
      <c r="M172" s="203"/>
      <c r="N172" s="204"/>
      <c r="O172" s="204"/>
      <c r="P172" s="204"/>
    </row>
    <row r="173" spans="1:16" s="95" customFormat="1" ht="36" customHeight="1">
      <c r="A173" s="88"/>
      <c r="B173" s="193" t="s">
        <v>57</v>
      </c>
      <c r="C173" s="190" t="s">
        <v>487</v>
      </c>
      <c r="D173" s="191"/>
      <c r="E173" s="172" t="s">
        <v>460</v>
      </c>
      <c r="F173" s="179">
        <v>1</v>
      </c>
      <c r="G173" s="96"/>
      <c r="H173" s="97">
        <f t="shared" si="4"/>
        <v>0</v>
      </c>
      <c r="I173" s="230"/>
      <c r="J173" s="243"/>
      <c r="K173" s="201"/>
      <c r="L173" s="202"/>
      <c r="M173" s="203"/>
      <c r="N173" s="204"/>
      <c r="O173" s="204"/>
      <c r="P173" s="204"/>
    </row>
    <row r="174" spans="1:16" s="95" customFormat="1" ht="36" customHeight="1">
      <c r="A174" s="88"/>
      <c r="B174" s="193" t="s">
        <v>61</v>
      </c>
      <c r="C174" s="190" t="s">
        <v>506</v>
      </c>
      <c r="D174" s="191"/>
      <c r="E174" s="178" t="s">
        <v>42</v>
      </c>
      <c r="F174" s="179">
        <v>15</v>
      </c>
      <c r="G174" s="96"/>
      <c r="H174" s="97">
        <f t="shared" si="4"/>
        <v>0</v>
      </c>
      <c r="I174" s="230"/>
      <c r="J174" s="244"/>
      <c r="K174" s="201"/>
      <c r="L174" s="202"/>
      <c r="M174" s="203"/>
      <c r="N174" s="204"/>
      <c r="O174" s="204"/>
      <c r="P174" s="204"/>
    </row>
    <row r="175" spans="1:16" s="95" customFormat="1" ht="36" customHeight="1">
      <c r="A175" s="88"/>
      <c r="B175" s="214" t="s">
        <v>521</v>
      </c>
      <c r="C175" s="190" t="s">
        <v>547</v>
      </c>
      <c r="D175" s="191" t="s">
        <v>568</v>
      </c>
      <c r="E175" s="192" t="s">
        <v>474</v>
      </c>
      <c r="F175" s="179">
        <v>118</v>
      </c>
      <c r="G175" s="96"/>
      <c r="H175" s="97">
        <f t="shared" si="4"/>
        <v>0</v>
      </c>
      <c r="I175" s="230"/>
      <c r="J175" s="244"/>
      <c r="K175" s="201"/>
      <c r="L175" s="202"/>
      <c r="M175" s="203"/>
      <c r="N175" s="204"/>
      <c r="O175" s="204"/>
      <c r="P175" s="204"/>
    </row>
    <row r="176" spans="1:16" s="95" customFormat="1" ht="36" customHeight="1">
      <c r="A176" s="88"/>
      <c r="B176" s="214" t="s">
        <v>522</v>
      </c>
      <c r="C176" s="190" t="s">
        <v>489</v>
      </c>
      <c r="D176" s="191" t="s">
        <v>569</v>
      </c>
      <c r="E176" s="172" t="s">
        <v>484</v>
      </c>
      <c r="F176" s="179">
        <v>40</v>
      </c>
      <c r="G176" s="96"/>
      <c r="H176" s="97">
        <f t="shared" si="4"/>
        <v>0</v>
      </c>
      <c r="I176" s="230"/>
      <c r="J176" s="243"/>
      <c r="K176" s="201"/>
      <c r="L176" s="202"/>
      <c r="M176" s="203"/>
      <c r="N176" s="204"/>
      <c r="O176" s="204"/>
      <c r="P176" s="204"/>
    </row>
    <row r="177" spans="1:16" s="95" customFormat="1" ht="36" customHeight="1">
      <c r="A177" s="88"/>
      <c r="B177" s="214" t="s">
        <v>523</v>
      </c>
      <c r="C177" s="190" t="s">
        <v>491</v>
      </c>
      <c r="D177" s="191" t="s">
        <v>570</v>
      </c>
      <c r="E177" s="172" t="s">
        <v>30</v>
      </c>
      <c r="F177" s="179">
        <v>2</v>
      </c>
      <c r="G177" s="96"/>
      <c r="H177" s="97">
        <f t="shared" si="4"/>
        <v>0</v>
      </c>
      <c r="I177" s="230"/>
      <c r="J177" s="243"/>
      <c r="K177" s="201"/>
      <c r="L177" s="202"/>
      <c r="M177" s="203"/>
      <c r="N177" s="204"/>
      <c r="O177" s="204"/>
      <c r="P177" s="204"/>
    </row>
    <row r="178" spans="1:16" s="95" customFormat="1" ht="36" customHeight="1">
      <c r="A178" s="88"/>
      <c r="B178" s="214" t="s">
        <v>546</v>
      </c>
      <c r="C178" s="190" t="s">
        <v>492</v>
      </c>
      <c r="D178" s="191" t="s">
        <v>571</v>
      </c>
      <c r="E178" s="172"/>
      <c r="F178" s="179"/>
      <c r="G178" s="216"/>
      <c r="H178" s="97"/>
      <c r="I178" s="234"/>
      <c r="J178" s="244"/>
      <c r="K178" s="201"/>
      <c r="L178" s="202"/>
      <c r="M178" s="203"/>
      <c r="N178" s="204"/>
      <c r="O178" s="204"/>
      <c r="P178" s="204"/>
    </row>
    <row r="179" spans="1:16" s="95" customFormat="1" ht="45" customHeight="1">
      <c r="A179" s="112"/>
      <c r="B179" s="193" t="s">
        <v>24</v>
      </c>
      <c r="C179" s="190" t="s">
        <v>493</v>
      </c>
      <c r="D179" s="171"/>
      <c r="E179" s="172" t="s">
        <v>494</v>
      </c>
      <c r="F179" s="179">
        <v>46141</v>
      </c>
      <c r="G179" s="96"/>
      <c r="H179" s="97">
        <f t="shared" si="4"/>
        <v>0</v>
      </c>
      <c r="I179" s="241"/>
      <c r="J179" s="244"/>
      <c r="K179" s="201"/>
      <c r="L179" s="202"/>
      <c r="M179" s="203"/>
      <c r="N179" s="204"/>
      <c r="O179" s="204"/>
      <c r="P179" s="204"/>
    </row>
    <row r="180" spans="1:17" ht="36" customHeight="1">
      <c r="A180" s="89"/>
      <c r="B180" s="193" t="s">
        <v>31</v>
      </c>
      <c r="C180" s="190" t="s">
        <v>495</v>
      </c>
      <c r="D180" s="191"/>
      <c r="E180" s="172" t="s">
        <v>494</v>
      </c>
      <c r="F180" s="179">
        <v>46141</v>
      </c>
      <c r="G180" s="96"/>
      <c r="H180" s="97">
        <f t="shared" si="4"/>
        <v>0</v>
      </c>
      <c r="K180" s="201"/>
      <c r="L180" s="202"/>
      <c r="M180" s="203"/>
      <c r="N180" s="204"/>
      <c r="O180" s="204"/>
      <c r="P180" s="204"/>
      <c r="Q180" s="175"/>
    </row>
    <row r="181" spans="1:16" ht="27" customHeight="1">
      <c r="A181" s="89"/>
      <c r="B181" s="167" t="s">
        <v>507</v>
      </c>
      <c r="C181" s="275" t="s">
        <v>449</v>
      </c>
      <c r="D181" s="276"/>
      <c r="E181" s="276"/>
      <c r="F181" s="277"/>
      <c r="G181" s="168" t="s">
        <v>13</v>
      </c>
      <c r="H181" s="169">
        <f>SUM(H148:H180)</f>
        <v>0</v>
      </c>
      <c r="K181" s="201"/>
      <c r="L181" s="202"/>
      <c r="M181" s="203"/>
      <c r="N181" s="204"/>
      <c r="O181" s="204"/>
      <c r="P181" s="204"/>
    </row>
    <row r="182" spans="1:16" ht="31.5" customHeight="1">
      <c r="A182" s="89"/>
      <c r="B182" s="170" t="s">
        <v>536</v>
      </c>
      <c r="C182" s="265" t="s">
        <v>538</v>
      </c>
      <c r="D182" s="266"/>
      <c r="E182" s="266"/>
      <c r="F182" s="267"/>
      <c r="G182" s="176"/>
      <c r="H182" s="176"/>
      <c r="K182" s="201"/>
      <c r="L182" s="202"/>
      <c r="M182" s="203"/>
      <c r="N182" s="204"/>
      <c r="O182" s="204"/>
      <c r="P182" s="204"/>
    </row>
    <row r="183" spans="1:16" ht="31.5" customHeight="1">
      <c r="A183" s="88" t="s">
        <v>414</v>
      </c>
      <c r="B183" s="214" t="s">
        <v>539</v>
      </c>
      <c r="C183" s="190" t="s">
        <v>415</v>
      </c>
      <c r="D183" s="191" t="s">
        <v>146</v>
      </c>
      <c r="E183" s="86"/>
      <c r="F183" s="192"/>
      <c r="G183" s="209"/>
      <c r="H183" s="98"/>
      <c r="K183" s="201"/>
      <c r="L183" s="202"/>
      <c r="M183" s="203"/>
      <c r="N183" s="204"/>
      <c r="O183" s="204"/>
      <c r="P183" s="204"/>
    </row>
    <row r="184" spans="1:16" ht="31.5" customHeight="1">
      <c r="A184" s="90" t="s">
        <v>416</v>
      </c>
      <c r="B184" s="193" t="s">
        <v>24</v>
      </c>
      <c r="C184" s="190" t="s">
        <v>311</v>
      </c>
      <c r="D184" s="191"/>
      <c r="E184" s="86"/>
      <c r="F184" s="192"/>
      <c r="G184" s="209"/>
      <c r="H184" s="98"/>
      <c r="K184" s="201"/>
      <c r="L184" s="202"/>
      <c r="M184" s="203"/>
      <c r="N184" s="204"/>
      <c r="O184" s="204"/>
      <c r="P184" s="204"/>
    </row>
    <row r="185" spans="1:16" ht="31.5" customHeight="1">
      <c r="A185" s="90" t="s">
        <v>417</v>
      </c>
      <c r="B185" s="196" t="s">
        <v>113</v>
      </c>
      <c r="C185" s="190" t="s">
        <v>444</v>
      </c>
      <c r="D185" s="191"/>
      <c r="E185" s="86" t="s">
        <v>30</v>
      </c>
      <c r="F185" s="192">
        <v>1</v>
      </c>
      <c r="G185" s="96"/>
      <c r="H185" s="97">
        <f>ROUND(G185*F185,2)</f>
        <v>0</v>
      </c>
      <c r="K185" s="201"/>
      <c r="L185" s="202"/>
      <c r="M185" s="203"/>
      <c r="N185" s="204"/>
      <c r="O185" s="204"/>
      <c r="P185" s="204"/>
    </row>
    <row r="186" spans="1:16" ht="31.5" customHeight="1">
      <c r="A186" s="210" t="s">
        <v>418</v>
      </c>
      <c r="B186" s="213" t="s">
        <v>31</v>
      </c>
      <c r="C186" s="165" t="s">
        <v>534</v>
      </c>
      <c r="D186" s="191"/>
      <c r="E186" s="86"/>
      <c r="F186" s="192"/>
      <c r="G186" s="209"/>
      <c r="H186" s="98"/>
      <c r="K186" s="201"/>
      <c r="L186" s="202"/>
      <c r="M186" s="203"/>
      <c r="N186" s="204"/>
      <c r="O186" s="204"/>
      <c r="P186" s="204"/>
    </row>
    <row r="187" spans="1:16" ht="31.5" customHeight="1">
      <c r="A187" s="90" t="s">
        <v>419</v>
      </c>
      <c r="B187" s="196" t="s">
        <v>113</v>
      </c>
      <c r="C187" s="190" t="s">
        <v>444</v>
      </c>
      <c r="D187" s="191"/>
      <c r="E187" s="86" t="s">
        <v>30</v>
      </c>
      <c r="F187" s="192">
        <v>2</v>
      </c>
      <c r="G187" s="96"/>
      <c r="H187" s="97">
        <f>ROUND(G187*F187,2)</f>
        <v>0</v>
      </c>
      <c r="K187" s="201"/>
      <c r="L187" s="202"/>
      <c r="M187" s="203"/>
      <c r="N187" s="204"/>
      <c r="O187" s="204"/>
      <c r="P187" s="204"/>
    </row>
    <row r="188" spans="1:16" ht="31.5" customHeight="1">
      <c r="A188" s="210"/>
      <c r="B188" s="214" t="s">
        <v>540</v>
      </c>
      <c r="C188" s="190" t="s">
        <v>440</v>
      </c>
      <c r="D188" s="191" t="s">
        <v>146</v>
      </c>
      <c r="E188" s="190"/>
      <c r="F188" s="192"/>
      <c r="G188" s="104"/>
      <c r="H188" s="97"/>
      <c r="K188" s="201"/>
      <c r="L188" s="202"/>
      <c r="M188" s="203"/>
      <c r="N188" s="204"/>
      <c r="O188" s="204"/>
      <c r="P188" s="204"/>
    </row>
    <row r="189" spans="1:16" ht="31.5" customHeight="1">
      <c r="A189" s="210"/>
      <c r="B189" s="193" t="s">
        <v>24</v>
      </c>
      <c r="C189" s="190" t="s">
        <v>441</v>
      </c>
      <c r="D189" s="133" t="s">
        <v>2</v>
      </c>
      <c r="E189" s="134"/>
      <c r="F189" s="192"/>
      <c r="G189" s="104"/>
      <c r="H189" s="97"/>
      <c r="K189" s="201"/>
      <c r="L189" s="202"/>
      <c r="M189" s="203"/>
      <c r="N189" s="204"/>
      <c r="O189" s="204"/>
      <c r="P189" s="204"/>
    </row>
    <row r="190" spans="1:16" ht="31.5" customHeight="1">
      <c r="A190" s="210"/>
      <c r="B190" s="196" t="s">
        <v>113</v>
      </c>
      <c r="C190" s="190" t="s">
        <v>443</v>
      </c>
      <c r="D190" s="133" t="s">
        <v>2</v>
      </c>
      <c r="E190" s="192" t="s">
        <v>69</v>
      </c>
      <c r="F190" s="192">
        <v>18</v>
      </c>
      <c r="G190" s="96"/>
      <c r="H190" s="97">
        <f>ROUND(G190*F190,2)</f>
        <v>0</v>
      </c>
      <c r="K190" s="201"/>
      <c r="L190" s="202"/>
      <c r="M190" s="203"/>
      <c r="N190" s="204"/>
      <c r="O190" s="204"/>
      <c r="P190" s="204"/>
    </row>
    <row r="191" spans="1:16" s="95" customFormat="1" ht="31.5" customHeight="1">
      <c r="A191" s="88" t="s">
        <v>149</v>
      </c>
      <c r="B191" s="214" t="s">
        <v>548</v>
      </c>
      <c r="C191" s="190" t="s">
        <v>151</v>
      </c>
      <c r="D191" s="191" t="s">
        <v>146</v>
      </c>
      <c r="E191" s="192"/>
      <c r="F191" s="192"/>
      <c r="G191" s="104"/>
      <c r="H191" s="98"/>
      <c r="I191" s="230"/>
      <c r="J191" s="244"/>
      <c r="K191" s="201"/>
      <c r="L191" s="202"/>
      <c r="M191" s="203"/>
      <c r="N191" s="204"/>
      <c r="O191" s="204"/>
      <c r="P191" s="204"/>
    </row>
    <row r="192" spans="1:16" s="95" customFormat="1" ht="31.5" customHeight="1">
      <c r="A192" s="88" t="s">
        <v>152</v>
      </c>
      <c r="B192" s="193" t="s">
        <v>24</v>
      </c>
      <c r="C192" s="190" t="s">
        <v>303</v>
      </c>
      <c r="D192" s="191"/>
      <c r="E192" s="192"/>
      <c r="F192" s="192"/>
      <c r="G192" s="104"/>
      <c r="H192" s="98"/>
      <c r="I192" s="230"/>
      <c r="J192" s="244"/>
      <c r="K192" s="201"/>
      <c r="L192" s="202"/>
      <c r="M192" s="203"/>
      <c r="N192" s="204"/>
      <c r="O192" s="204"/>
      <c r="P192" s="204"/>
    </row>
    <row r="193" spans="1:16" s="95" customFormat="1" ht="31.5" customHeight="1">
      <c r="A193" s="88" t="s">
        <v>301</v>
      </c>
      <c r="B193" s="196" t="s">
        <v>113</v>
      </c>
      <c r="C193" s="190" t="s">
        <v>430</v>
      </c>
      <c r="D193" s="191"/>
      <c r="E193" s="192" t="s">
        <v>42</v>
      </c>
      <c r="F193" s="192">
        <v>27</v>
      </c>
      <c r="G193" s="96"/>
      <c r="H193" s="97">
        <f>ROUND(G193*F193,2)</f>
        <v>0</v>
      </c>
      <c r="I193" s="230"/>
      <c r="J193" s="244"/>
      <c r="K193" s="201"/>
      <c r="L193" s="202"/>
      <c r="M193" s="203"/>
      <c r="N193" s="204"/>
      <c r="O193" s="204"/>
      <c r="P193" s="204"/>
    </row>
    <row r="194" spans="1:16" s="95" customFormat="1" ht="31.5" customHeight="1">
      <c r="A194" s="88" t="s">
        <v>315</v>
      </c>
      <c r="B194" s="214" t="s">
        <v>549</v>
      </c>
      <c r="C194" s="188" t="s">
        <v>317</v>
      </c>
      <c r="D194" s="191" t="s">
        <v>146</v>
      </c>
      <c r="E194" s="192"/>
      <c r="F194" s="192"/>
      <c r="G194" s="209"/>
      <c r="H194" s="98"/>
      <c r="I194" s="230"/>
      <c r="J194" s="251"/>
      <c r="K194" s="201"/>
      <c r="L194" s="202"/>
      <c r="M194" s="203"/>
      <c r="N194" s="204"/>
      <c r="O194" s="204"/>
      <c r="P194" s="204"/>
    </row>
    <row r="195" spans="1:16" s="95" customFormat="1" ht="31.5" customHeight="1">
      <c r="A195" s="88"/>
      <c r="B195" s="193" t="s">
        <v>24</v>
      </c>
      <c r="C195" s="188" t="s">
        <v>442</v>
      </c>
      <c r="D195" s="191"/>
      <c r="E195" s="86" t="s">
        <v>30</v>
      </c>
      <c r="F195" s="192">
        <v>2</v>
      </c>
      <c r="G195" s="96"/>
      <c r="H195" s="97">
        <f>ROUND(G195*F195,2)</f>
        <v>0</v>
      </c>
      <c r="I195" s="237"/>
      <c r="J195" s="252"/>
      <c r="K195" s="201"/>
      <c r="L195" s="202"/>
      <c r="M195" s="203"/>
      <c r="N195" s="204"/>
      <c r="O195" s="204"/>
      <c r="P195" s="204"/>
    </row>
    <row r="196" spans="1:16" s="95" customFormat="1" ht="31.5" customHeight="1">
      <c r="A196" s="92"/>
      <c r="B196" s="214" t="s">
        <v>550</v>
      </c>
      <c r="C196" s="188" t="s">
        <v>531</v>
      </c>
      <c r="D196" s="183" t="s">
        <v>146</v>
      </c>
      <c r="E196" s="192" t="s">
        <v>69</v>
      </c>
      <c r="F196" s="192">
        <v>0.5</v>
      </c>
      <c r="G196" s="96"/>
      <c r="H196" s="97">
        <f>ROUND(G196*F196,2)</f>
        <v>0</v>
      </c>
      <c r="I196" s="238"/>
      <c r="J196" s="253"/>
      <c r="K196" s="201"/>
      <c r="L196" s="202"/>
      <c r="M196" s="203"/>
      <c r="N196" s="204"/>
      <c r="O196" s="204"/>
      <c r="P196" s="204"/>
    </row>
    <row r="197" spans="1:16" ht="31.5" customHeight="1">
      <c r="A197" s="91"/>
      <c r="B197" s="214" t="s">
        <v>551</v>
      </c>
      <c r="C197" s="190" t="s">
        <v>450</v>
      </c>
      <c r="D197" s="191" t="s">
        <v>420</v>
      </c>
      <c r="E197" s="86"/>
      <c r="F197" s="192"/>
      <c r="G197" s="209"/>
      <c r="H197" s="98"/>
      <c r="K197" s="201"/>
      <c r="L197" s="202"/>
      <c r="M197" s="203"/>
      <c r="N197" s="204"/>
      <c r="O197" s="204"/>
      <c r="P197" s="204"/>
    </row>
    <row r="198" spans="1:16" ht="31.5" customHeight="1">
      <c r="A198" s="90"/>
      <c r="B198" s="193" t="s">
        <v>24</v>
      </c>
      <c r="C198" s="190" t="s">
        <v>451</v>
      </c>
      <c r="D198" s="191"/>
      <c r="E198" s="86" t="s">
        <v>42</v>
      </c>
      <c r="F198" s="192">
        <v>37</v>
      </c>
      <c r="G198" s="96"/>
      <c r="H198" s="97">
        <f>ROUND(G198*F198,2)</f>
        <v>0</v>
      </c>
      <c r="K198" s="201"/>
      <c r="L198" s="202"/>
      <c r="M198" s="203"/>
      <c r="N198" s="204"/>
      <c r="O198" s="204"/>
      <c r="P198" s="204"/>
    </row>
    <row r="199" spans="1:16" ht="31.5" customHeight="1" thickBot="1">
      <c r="A199" s="90"/>
      <c r="B199" s="167" t="s">
        <v>536</v>
      </c>
      <c r="C199" s="265" t="s">
        <v>538</v>
      </c>
      <c r="D199" s="266"/>
      <c r="E199" s="266"/>
      <c r="F199" s="267"/>
      <c r="G199" s="168" t="s">
        <v>13</v>
      </c>
      <c r="H199" s="169">
        <f>SUM(H185:H198)</f>
        <v>0</v>
      </c>
      <c r="K199" s="201"/>
      <c r="L199" s="202"/>
      <c r="M199" s="203"/>
      <c r="N199" s="204"/>
      <c r="O199" s="204"/>
      <c r="P199" s="204"/>
    </row>
    <row r="200" spans="1:16" ht="31.5" customHeight="1" thickBot="1" thickTop="1">
      <c r="A200" s="89"/>
      <c r="B200" s="221"/>
      <c r="C200" s="140" t="s">
        <v>447</v>
      </c>
      <c r="D200" s="141"/>
      <c r="E200" s="142"/>
      <c r="F200" s="142"/>
      <c r="G200" s="218"/>
      <c r="H200" s="219"/>
      <c r="K200" s="201"/>
      <c r="L200" s="202"/>
      <c r="M200" s="203"/>
      <c r="N200" s="204"/>
      <c r="O200" s="204"/>
      <c r="P200" s="204"/>
    </row>
    <row r="201" spans="2:16" ht="31.5" customHeight="1" thickBot="1" thickTop="1">
      <c r="B201" s="222" t="s">
        <v>12</v>
      </c>
      <c r="C201" s="262" t="s">
        <v>432</v>
      </c>
      <c r="D201" s="263"/>
      <c r="E201" s="263"/>
      <c r="F201" s="264"/>
      <c r="G201" s="220" t="s">
        <v>13</v>
      </c>
      <c r="H201" s="220">
        <f>H99</f>
        <v>0</v>
      </c>
      <c r="K201" s="201"/>
      <c r="L201" s="202"/>
      <c r="M201" s="203"/>
      <c r="N201" s="204"/>
      <c r="O201" s="204"/>
      <c r="P201" s="204"/>
    </row>
    <row r="202" spans="2:16" ht="31.5" customHeight="1" thickBot="1" thickTop="1">
      <c r="B202" s="143" t="s">
        <v>448</v>
      </c>
      <c r="C202" s="262" t="s">
        <v>508</v>
      </c>
      <c r="D202" s="263"/>
      <c r="E202" s="263"/>
      <c r="F202" s="264"/>
      <c r="G202" s="144" t="s">
        <v>13</v>
      </c>
      <c r="H202" s="144">
        <f>H146</f>
        <v>0</v>
      </c>
      <c r="K202" s="201"/>
      <c r="L202" s="202"/>
      <c r="M202" s="203"/>
      <c r="N202" s="204"/>
      <c r="O202" s="204"/>
      <c r="P202" s="204"/>
    </row>
    <row r="203" spans="2:16" ht="31.5" customHeight="1" thickBot="1" thickTop="1">
      <c r="B203" s="143" t="s">
        <v>507</v>
      </c>
      <c r="C203" s="262" t="s">
        <v>449</v>
      </c>
      <c r="D203" s="263"/>
      <c r="E203" s="263"/>
      <c r="F203" s="264"/>
      <c r="G203" s="144" t="s">
        <v>13</v>
      </c>
      <c r="H203" s="144">
        <f>H181</f>
        <v>0</v>
      </c>
      <c r="K203" s="201"/>
      <c r="L203" s="202"/>
      <c r="M203" s="203"/>
      <c r="N203" s="204"/>
      <c r="O203" s="204"/>
      <c r="P203" s="204"/>
    </row>
    <row r="204" spans="2:16" ht="31.5" customHeight="1" thickBot="1" thickTop="1">
      <c r="B204" s="143" t="s">
        <v>536</v>
      </c>
      <c r="C204" s="262" t="s">
        <v>538</v>
      </c>
      <c r="D204" s="263"/>
      <c r="E204" s="263"/>
      <c r="F204" s="264"/>
      <c r="G204" s="144" t="s">
        <v>13</v>
      </c>
      <c r="H204" s="224">
        <f>H199</f>
        <v>0</v>
      </c>
      <c r="K204" s="201"/>
      <c r="L204" s="202"/>
      <c r="M204" s="203"/>
      <c r="N204" s="204"/>
      <c r="O204" s="204"/>
      <c r="P204" s="204"/>
    </row>
    <row r="205" spans="2:8" ht="15" thickTop="1">
      <c r="B205" s="145"/>
      <c r="C205" s="150"/>
      <c r="D205" s="149"/>
      <c r="E205" s="150"/>
      <c r="F205" s="150"/>
      <c r="G205" s="146"/>
      <c r="H205" s="223"/>
    </row>
    <row r="206" spans="1:8" ht="15">
      <c r="A206" s="99"/>
      <c r="B206" s="147" t="s">
        <v>532</v>
      </c>
      <c r="C206" s="148"/>
      <c r="D206" s="149"/>
      <c r="E206" s="150"/>
      <c r="F206" s="150" t="s">
        <v>533</v>
      </c>
      <c r="G206" s="155"/>
      <c r="H206" s="198">
        <f>SUM(H201:H204)</f>
        <v>0</v>
      </c>
    </row>
    <row r="207" spans="1:8" ht="15">
      <c r="A207" s="99"/>
      <c r="B207" s="152"/>
      <c r="C207" s="153"/>
      <c r="D207" s="154"/>
      <c r="E207" s="153"/>
      <c r="F207" s="153"/>
      <c r="G207" s="155"/>
      <c r="H207" s="156"/>
    </row>
    <row r="208" spans="1:8" ht="15">
      <c r="A208" s="99"/>
      <c r="H208" s="139"/>
    </row>
  </sheetData>
  <sheetProtection password="CF6C" sheet="1" selectLockedCells="1"/>
  <mergeCells count="13">
    <mergeCell ref="C147:F147"/>
    <mergeCell ref="C182:F182"/>
    <mergeCell ref="C199:F199"/>
    <mergeCell ref="C204:F204"/>
    <mergeCell ref="C203:F203"/>
    <mergeCell ref="C100:F100"/>
    <mergeCell ref="B2:H2"/>
    <mergeCell ref="C146:F146"/>
    <mergeCell ref="C202:F202"/>
    <mergeCell ref="C6:F6"/>
    <mergeCell ref="C201:F201"/>
    <mergeCell ref="C99:F99"/>
    <mergeCell ref="C181:F181"/>
  </mergeCells>
  <conditionalFormatting sqref="D131 D31 D49:D50 D17:D29 D60:D66 D70:D72 D52:D56 D79:D91 D169:D180 D74:D77 D101 D33:D47 D7:D15 D106 D103 D136:D138">
    <cfRule type="cellIs" priority="548" dxfId="330" operator="equal" stopIfTrue="1">
      <formula>"CW 2130-R11"</formula>
    </cfRule>
    <cfRule type="cellIs" priority="549" dxfId="330" operator="equal" stopIfTrue="1">
      <formula>"CW 3120-R2"</formula>
    </cfRule>
    <cfRule type="cellIs" priority="550" dxfId="330" operator="equal" stopIfTrue="1">
      <formula>"CW 3240-R7"</formula>
    </cfRule>
  </conditionalFormatting>
  <conditionalFormatting sqref="D78 D102 D133 D135 D113 D115:D116 D141 D123 D183 D125:D130">
    <cfRule type="cellIs" priority="551" dxfId="330" operator="equal" stopIfTrue="1">
      <formula>"CW 3120-R2"</formula>
    </cfRule>
    <cfRule type="cellIs" priority="552" dxfId="330" operator="equal" stopIfTrue="1">
      <formula>"CW 3240-R7"</formula>
    </cfRule>
  </conditionalFormatting>
  <conditionalFormatting sqref="D142:D143">
    <cfRule type="cellIs" priority="553" dxfId="330" operator="equal" stopIfTrue="1">
      <formula>"CW 2130-R11"</formula>
    </cfRule>
    <cfRule type="cellIs" priority="554" dxfId="330" operator="equal" stopIfTrue="1">
      <formula>"CW 3240-R7"</formula>
    </cfRule>
  </conditionalFormatting>
  <conditionalFormatting sqref="D16">
    <cfRule type="cellIs" priority="530" dxfId="330" operator="equal" stopIfTrue="1">
      <formula>"CW 2130-R11"</formula>
    </cfRule>
    <cfRule type="cellIs" priority="531" dxfId="330" operator="equal" stopIfTrue="1">
      <formula>"CW 3120-R2"</formula>
    </cfRule>
    <cfRule type="cellIs" priority="532" dxfId="330" operator="equal" stopIfTrue="1">
      <formula>"CW 3240-R7"</formula>
    </cfRule>
  </conditionalFormatting>
  <conditionalFormatting sqref="D57">
    <cfRule type="cellIs" priority="362" dxfId="330" operator="equal" stopIfTrue="1">
      <formula>"CW 2130-R11"</formula>
    </cfRule>
    <cfRule type="cellIs" priority="363" dxfId="330" operator="equal" stopIfTrue="1">
      <formula>"CW 3120-R2"</formula>
    </cfRule>
    <cfRule type="cellIs" priority="364" dxfId="330" operator="equal" stopIfTrue="1">
      <formula>"CW 3240-R7"</formula>
    </cfRule>
  </conditionalFormatting>
  <conditionalFormatting sqref="D59">
    <cfRule type="cellIs" priority="350" dxfId="330" operator="equal" stopIfTrue="1">
      <formula>"CW 2130-R11"</formula>
    </cfRule>
    <cfRule type="cellIs" priority="351" dxfId="330" operator="equal" stopIfTrue="1">
      <formula>"CW 3120-R2"</formula>
    </cfRule>
    <cfRule type="cellIs" priority="352" dxfId="330" operator="equal" stopIfTrue="1">
      <formula>"CW 3240-R7"</formula>
    </cfRule>
  </conditionalFormatting>
  <conditionalFormatting sqref="D109 D104:D105">
    <cfRule type="cellIs" priority="326" dxfId="330" operator="equal" stopIfTrue="1">
      <formula>"CW 2130-R11"</formula>
    </cfRule>
    <cfRule type="cellIs" priority="327" dxfId="330" operator="equal" stopIfTrue="1">
      <formula>"CW 3120-R2"</formula>
    </cfRule>
    <cfRule type="cellIs" priority="328" dxfId="330" operator="equal" stopIfTrue="1">
      <formula>"CW 3240-R7"</formula>
    </cfRule>
  </conditionalFormatting>
  <conditionalFormatting sqref="D114">
    <cfRule type="cellIs" priority="324" dxfId="330" operator="equal" stopIfTrue="1">
      <formula>"CW 3120-R2"</formula>
    </cfRule>
    <cfRule type="cellIs" priority="325" dxfId="330" operator="equal" stopIfTrue="1">
      <formula>"CW 3240-R7"</formula>
    </cfRule>
  </conditionalFormatting>
  <conditionalFormatting sqref="D134">
    <cfRule type="cellIs" priority="314" dxfId="330" operator="equal" stopIfTrue="1">
      <formula>"CW 3120-R2"</formula>
    </cfRule>
    <cfRule type="cellIs" priority="315" dxfId="330" operator="equal" stopIfTrue="1">
      <formula>"CW 3240-R7"</formula>
    </cfRule>
  </conditionalFormatting>
  <conditionalFormatting sqref="D32">
    <cfRule type="cellIs" priority="278" dxfId="330" operator="equal" stopIfTrue="1">
      <formula>"CW 2130-R11"</formula>
    </cfRule>
    <cfRule type="cellIs" priority="279" dxfId="330" operator="equal" stopIfTrue="1">
      <formula>"CW 3120-R2"</formula>
    </cfRule>
    <cfRule type="cellIs" priority="280" dxfId="330" operator="equal" stopIfTrue="1">
      <formula>"CW 3240-R7"</formula>
    </cfRule>
  </conditionalFormatting>
  <conditionalFormatting sqref="D144:D145">
    <cfRule type="cellIs" priority="272" dxfId="330" operator="equal" stopIfTrue="1">
      <formula>"CW 2130-R11"</formula>
    </cfRule>
    <cfRule type="cellIs" priority="273" dxfId="330" operator="equal" stopIfTrue="1">
      <formula>"CW 3120-R2"</formula>
    </cfRule>
    <cfRule type="cellIs" priority="274" dxfId="330" operator="equal" stopIfTrue="1">
      <formula>"CW 3240-R7"</formula>
    </cfRule>
  </conditionalFormatting>
  <conditionalFormatting sqref="D185">
    <cfRule type="cellIs" priority="264" dxfId="330" operator="equal" stopIfTrue="1">
      <formula>"CW 3120-R2"</formula>
    </cfRule>
    <cfRule type="cellIs" priority="265" dxfId="330" operator="equal" stopIfTrue="1">
      <formula>"CW 3240-R7"</formula>
    </cfRule>
  </conditionalFormatting>
  <conditionalFormatting sqref="D184">
    <cfRule type="cellIs" priority="262" dxfId="330" operator="equal" stopIfTrue="1">
      <formula>"CW 3120-R2"</formula>
    </cfRule>
    <cfRule type="cellIs" priority="263" dxfId="330" operator="equal" stopIfTrue="1">
      <formula>"CW 3240-R7"</formula>
    </cfRule>
  </conditionalFormatting>
  <conditionalFormatting sqref="D187">
    <cfRule type="cellIs" priority="218" dxfId="330" operator="equal" stopIfTrue="1">
      <formula>"CW 3120-R2"</formula>
    </cfRule>
    <cfRule type="cellIs" priority="219" dxfId="330" operator="equal" stopIfTrue="1">
      <formula>"CW 3240-R7"</formula>
    </cfRule>
  </conditionalFormatting>
  <conditionalFormatting sqref="D186">
    <cfRule type="cellIs" priority="216" dxfId="330" operator="equal" stopIfTrue="1">
      <formula>"CW 3120-R2"</formula>
    </cfRule>
    <cfRule type="cellIs" priority="217" dxfId="330" operator="equal" stopIfTrue="1">
      <formula>"CW 3240-R7"</formula>
    </cfRule>
  </conditionalFormatting>
  <conditionalFormatting sqref="D30">
    <cfRule type="cellIs" priority="171" dxfId="330" operator="equal" stopIfTrue="1">
      <formula>"CW 2130-R11"</formula>
    </cfRule>
    <cfRule type="cellIs" priority="172" dxfId="330" operator="equal" stopIfTrue="1">
      <formula>"CW 3120-R2"</formula>
    </cfRule>
    <cfRule type="cellIs" priority="173" dxfId="330" operator="equal" stopIfTrue="1">
      <formula>"CW 3240-R7"</formula>
    </cfRule>
  </conditionalFormatting>
  <conditionalFormatting sqref="D48">
    <cfRule type="cellIs" priority="168" dxfId="330" operator="equal" stopIfTrue="1">
      <formula>"CW 2130-R11"</formula>
    </cfRule>
    <cfRule type="cellIs" priority="169" dxfId="330" operator="equal" stopIfTrue="1">
      <formula>"CW 3120-R2"</formula>
    </cfRule>
    <cfRule type="cellIs" priority="170" dxfId="330" operator="equal" stopIfTrue="1">
      <formula>"CW 3240-R7"</formula>
    </cfRule>
  </conditionalFormatting>
  <conditionalFormatting sqref="D198">
    <cfRule type="cellIs" priority="153" dxfId="330" operator="equal" stopIfTrue="1">
      <formula>"CW 3120-R2"</formula>
    </cfRule>
    <cfRule type="cellIs" priority="154" dxfId="330" operator="equal" stopIfTrue="1">
      <formula>"CW 3240-R7"</formula>
    </cfRule>
  </conditionalFormatting>
  <conditionalFormatting sqref="D195">
    <cfRule type="cellIs" priority="137" dxfId="330" operator="equal" stopIfTrue="1">
      <formula>"CW 3120-R2"</formula>
    </cfRule>
    <cfRule type="cellIs" priority="138" dxfId="330" operator="equal" stopIfTrue="1">
      <formula>"CW 3240-R7"</formula>
    </cfRule>
  </conditionalFormatting>
  <conditionalFormatting sqref="D132">
    <cfRule type="cellIs" priority="132" dxfId="330" operator="equal" stopIfTrue="1">
      <formula>"CW 2130-R11"</formula>
    </cfRule>
    <cfRule type="cellIs" priority="133" dxfId="330" operator="equal" stopIfTrue="1">
      <formula>"CW 3120-R2"</formula>
    </cfRule>
    <cfRule type="cellIs" priority="134" dxfId="330" operator="equal" stopIfTrue="1">
      <formula>"CW 3240-R7"</formula>
    </cfRule>
  </conditionalFormatting>
  <conditionalFormatting sqref="D111">
    <cfRule type="cellIs" priority="130" dxfId="330" operator="equal" stopIfTrue="1">
      <formula>"CW 3120-R2"</formula>
    </cfRule>
    <cfRule type="cellIs" priority="131" dxfId="330" operator="equal" stopIfTrue="1">
      <formula>"CW 3240-R7"</formula>
    </cfRule>
  </conditionalFormatting>
  <conditionalFormatting sqref="D112">
    <cfRule type="cellIs" priority="128" dxfId="330" operator="equal" stopIfTrue="1">
      <formula>"CW 3120-R2"</formula>
    </cfRule>
    <cfRule type="cellIs" priority="129" dxfId="330" operator="equal" stopIfTrue="1">
      <formula>"CW 3240-R7"</formula>
    </cfRule>
  </conditionalFormatting>
  <conditionalFormatting sqref="D160">
    <cfRule type="cellIs" priority="106" dxfId="330" operator="equal" stopIfTrue="1">
      <formula>"CW 3120-R2"</formula>
    </cfRule>
    <cfRule type="cellIs" priority="107" dxfId="330" operator="equal" stopIfTrue="1">
      <formula>"CW 3240-R7"</formula>
    </cfRule>
  </conditionalFormatting>
  <conditionalFormatting sqref="D148">
    <cfRule type="cellIs" priority="101" dxfId="330" operator="equal" stopIfTrue="1">
      <formula>"CW 3120-R2"</formula>
    </cfRule>
    <cfRule type="cellIs" priority="102" dxfId="330" operator="equal" stopIfTrue="1">
      <formula>"CW 3240-R7"</formula>
    </cfRule>
  </conditionalFormatting>
  <conditionalFormatting sqref="D67">
    <cfRule type="cellIs" priority="121" dxfId="330" operator="equal" stopIfTrue="1">
      <formula>"CW 2130-R11"</formula>
    </cfRule>
    <cfRule type="cellIs" priority="122" dxfId="330" operator="equal" stopIfTrue="1">
      <formula>"CW 3120-R2"</formula>
    </cfRule>
    <cfRule type="cellIs" priority="123" dxfId="330" operator="equal" stopIfTrue="1">
      <formula>"CW 3240-R7"</formula>
    </cfRule>
  </conditionalFormatting>
  <conditionalFormatting sqref="D73">
    <cfRule type="cellIs" priority="118" dxfId="330" operator="equal" stopIfTrue="1">
      <formula>"CW 2130-R11"</formula>
    </cfRule>
    <cfRule type="cellIs" priority="119" dxfId="330" operator="equal" stopIfTrue="1">
      <formula>"CW 3120-R2"</formula>
    </cfRule>
    <cfRule type="cellIs" priority="120" dxfId="330" operator="equal" stopIfTrue="1">
      <formula>"CW 3240-R7"</formula>
    </cfRule>
  </conditionalFormatting>
  <conditionalFormatting sqref="D51">
    <cfRule type="cellIs" priority="115" dxfId="330" operator="equal" stopIfTrue="1">
      <formula>"CW 2130-R11"</formula>
    </cfRule>
    <cfRule type="cellIs" priority="116" dxfId="330" operator="equal" stopIfTrue="1">
      <formula>"CW 3120-R2"</formula>
    </cfRule>
    <cfRule type="cellIs" priority="117" dxfId="330" operator="equal" stopIfTrue="1">
      <formula>"CW 3240-R7"</formula>
    </cfRule>
  </conditionalFormatting>
  <conditionalFormatting sqref="D157 D168 D163">
    <cfRule type="cellIs" priority="108" dxfId="330" operator="equal" stopIfTrue="1">
      <formula>"CW 2130-R11"</formula>
    </cfRule>
    <cfRule type="cellIs" priority="109" dxfId="330" operator="equal" stopIfTrue="1">
      <formula>"CW 3120-R2"</formula>
    </cfRule>
    <cfRule type="cellIs" priority="110" dxfId="330" operator="equal" stopIfTrue="1">
      <formula>"CW 3240-R7"</formula>
    </cfRule>
  </conditionalFormatting>
  <conditionalFormatting sqref="D159 D162 D155 D164">
    <cfRule type="cellIs" priority="111" dxfId="330" operator="equal" stopIfTrue="1">
      <formula>"CW 3120-R2"</formula>
    </cfRule>
    <cfRule type="cellIs" priority="112" dxfId="330" operator="equal" stopIfTrue="1">
      <formula>"CW 3240-R7"</formula>
    </cfRule>
  </conditionalFormatting>
  <conditionalFormatting sqref="D165">
    <cfRule type="cellIs" priority="113" dxfId="330" operator="equal" stopIfTrue="1">
      <formula>"CW 2130-R11"</formula>
    </cfRule>
    <cfRule type="cellIs" priority="114" dxfId="330" operator="equal" stopIfTrue="1">
      <formula>"CW 3240-R7"</formula>
    </cfRule>
  </conditionalFormatting>
  <conditionalFormatting sqref="D166:D167">
    <cfRule type="cellIs" priority="103" dxfId="330" operator="equal" stopIfTrue="1">
      <formula>"CW 2130-R11"</formula>
    </cfRule>
    <cfRule type="cellIs" priority="104" dxfId="330" operator="equal" stopIfTrue="1">
      <formula>"CW 3120-R2"</formula>
    </cfRule>
    <cfRule type="cellIs" priority="105" dxfId="330" operator="equal" stopIfTrue="1">
      <formula>"CW 3240-R7"</formula>
    </cfRule>
  </conditionalFormatting>
  <conditionalFormatting sqref="D150:D152">
    <cfRule type="cellIs" priority="97" dxfId="330" operator="equal" stopIfTrue="1">
      <formula>"CW 3120-R2"</formula>
    </cfRule>
    <cfRule type="cellIs" priority="98" dxfId="330" operator="equal" stopIfTrue="1">
      <formula>"CW 3240-R7"</formula>
    </cfRule>
  </conditionalFormatting>
  <conditionalFormatting sqref="D149">
    <cfRule type="cellIs" priority="95" dxfId="330" operator="equal" stopIfTrue="1">
      <formula>"CW 3120-R2"</formula>
    </cfRule>
    <cfRule type="cellIs" priority="96" dxfId="330" operator="equal" stopIfTrue="1">
      <formula>"CW 3240-R7"</formula>
    </cfRule>
  </conditionalFormatting>
  <conditionalFormatting sqref="D154">
    <cfRule type="cellIs" priority="93" dxfId="330" operator="equal" stopIfTrue="1">
      <formula>"CW 3120-R2"</formula>
    </cfRule>
    <cfRule type="cellIs" priority="94" dxfId="330" operator="equal" stopIfTrue="1">
      <formula>"CW 3240-R7"</formula>
    </cfRule>
  </conditionalFormatting>
  <conditionalFormatting sqref="D161">
    <cfRule type="cellIs" priority="91" dxfId="330" operator="equal" stopIfTrue="1">
      <formula>"CW 3120-R2"</formula>
    </cfRule>
    <cfRule type="cellIs" priority="92" dxfId="330" operator="equal" stopIfTrue="1">
      <formula>"CW 3240-R7"</formula>
    </cfRule>
  </conditionalFormatting>
  <conditionalFormatting sqref="D58">
    <cfRule type="cellIs" priority="85" dxfId="330" operator="equal" stopIfTrue="1">
      <formula>"CW 2130-R11"</formula>
    </cfRule>
    <cfRule type="cellIs" priority="86" dxfId="330" operator="equal" stopIfTrue="1">
      <formula>"CW 3120-R2"</formula>
    </cfRule>
    <cfRule type="cellIs" priority="87" dxfId="330" operator="equal" stopIfTrue="1">
      <formula>"CW 3240-R7"</formula>
    </cfRule>
  </conditionalFormatting>
  <conditionalFormatting sqref="D68">
    <cfRule type="cellIs" priority="82" dxfId="330" operator="equal" stopIfTrue="1">
      <formula>"CW 2130-R11"</formula>
    </cfRule>
    <cfRule type="cellIs" priority="83" dxfId="330" operator="equal" stopIfTrue="1">
      <formula>"CW 3120-R2"</formula>
    </cfRule>
    <cfRule type="cellIs" priority="84" dxfId="330" operator="equal" stopIfTrue="1">
      <formula>"CW 3240-R7"</formula>
    </cfRule>
  </conditionalFormatting>
  <conditionalFormatting sqref="D69">
    <cfRule type="cellIs" priority="79" dxfId="330" operator="equal" stopIfTrue="1">
      <formula>"CW 2130-R11"</formula>
    </cfRule>
    <cfRule type="cellIs" priority="80" dxfId="330" operator="equal" stopIfTrue="1">
      <formula>"CW 3120-R2"</formula>
    </cfRule>
    <cfRule type="cellIs" priority="81" dxfId="330" operator="equal" stopIfTrue="1">
      <formula>"CW 3240-R7"</formula>
    </cfRule>
  </conditionalFormatting>
  <conditionalFormatting sqref="D156">
    <cfRule type="cellIs" priority="77" dxfId="330" operator="equal" stopIfTrue="1">
      <formula>"CW 3120-R2"</formula>
    </cfRule>
    <cfRule type="cellIs" priority="78" dxfId="330" operator="equal" stopIfTrue="1">
      <formula>"CW 3240-R7"</formula>
    </cfRule>
  </conditionalFormatting>
  <conditionalFormatting sqref="D122">
    <cfRule type="cellIs" priority="70" dxfId="330" operator="equal" stopIfTrue="1">
      <formula>"CW 3120-R2"</formula>
    </cfRule>
    <cfRule type="cellIs" priority="71" dxfId="330" operator="equal" stopIfTrue="1">
      <formula>"CW 3240-R7"</formula>
    </cfRule>
  </conditionalFormatting>
  <conditionalFormatting sqref="D139">
    <cfRule type="cellIs" priority="57" dxfId="330" operator="equal" stopIfTrue="1">
      <formula>"CW 2130-R11"</formula>
    </cfRule>
    <cfRule type="cellIs" priority="58" dxfId="330" operator="equal" stopIfTrue="1">
      <formula>"CW 3120-R2"</formula>
    </cfRule>
    <cfRule type="cellIs" priority="59" dxfId="330" operator="equal" stopIfTrue="1">
      <formula>"CW 3240-R7"</formula>
    </cfRule>
  </conditionalFormatting>
  <conditionalFormatting sqref="D140">
    <cfRule type="cellIs" priority="54" dxfId="330" operator="equal" stopIfTrue="1">
      <formula>"CW 2130-R11"</formula>
    </cfRule>
    <cfRule type="cellIs" priority="55" dxfId="330" operator="equal" stopIfTrue="1">
      <formula>"CW 3120-R2"</formula>
    </cfRule>
    <cfRule type="cellIs" priority="56" dxfId="330" operator="equal" stopIfTrue="1">
      <formula>"CW 3240-R7"</formula>
    </cfRule>
  </conditionalFormatting>
  <conditionalFormatting sqref="D121">
    <cfRule type="cellIs" priority="46" dxfId="330" operator="equal" stopIfTrue="1">
      <formula>"CW 3120-R2"</formula>
    </cfRule>
    <cfRule type="cellIs" priority="47" dxfId="330" operator="equal" stopIfTrue="1">
      <formula>"CW 3240-R7"</formula>
    </cfRule>
  </conditionalFormatting>
  <conditionalFormatting sqref="D120">
    <cfRule type="cellIs" priority="44" dxfId="330" operator="equal" stopIfTrue="1">
      <formula>"CW 3120-R2"</formula>
    </cfRule>
    <cfRule type="cellIs" priority="45" dxfId="330" operator="equal" stopIfTrue="1">
      <formula>"CW 3240-R7"</formula>
    </cfRule>
  </conditionalFormatting>
  <conditionalFormatting sqref="D158">
    <cfRule type="cellIs" priority="41" dxfId="330" operator="equal" stopIfTrue="1">
      <formula>"CW 2130-R11"</formula>
    </cfRule>
    <cfRule type="cellIs" priority="42" dxfId="330" operator="equal" stopIfTrue="1">
      <formula>"CW 3120-R2"</formula>
    </cfRule>
    <cfRule type="cellIs" priority="43" dxfId="330" operator="equal" stopIfTrue="1">
      <formula>"CW 3240-R7"</formula>
    </cfRule>
  </conditionalFormatting>
  <conditionalFormatting sqref="D92">
    <cfRule type="cellIs" priority="38" dxfId="330" operator="equal" stopIfTrue="1">
      <formula>"CW 2130-R11"</formula>
    </cfRule>
    <cfRule type="cellIs" priority="39" dxfId="330" operator="equal" stopIfTrue="1">
      <formula>"CW 3120-R2"</formula>
    </cfRule>
    <cfRule type="cellIs" priority="40" dxfId="330" operator="equal" stopIfTrue="1">
      <formula>"CW 3240-R7"</formula>
    </cfRule>
  </conditionalFormatting>
  <conditionalFormatting sqref="D95:D96">
    <cfRule type="cellIs" priority="35" dxfId="330" operator="equal" stopIfTrue="1">
      <formula>"CW 2130-R11"</formula>
    </cfRule>
    <cfRule type="cellIs" priority="36" dxfId="330" operator="equal" stopIfTrue="1">
      <formula>"CW 3120-R2"</formula>
    </cfRule>
    <cfRule type="cellIs" priority="37" dxfId="330" operator="equal" stopIfTrue="1">
      <formula>"CW 3240-R7"</formula>
    </cfRule>
  </conditionalFormatting>
  <conditionalFormatting sqref="D93:D94">
    <cfRule type="cellIs" priority="32" dxfId="330" operator="equal" stopIfTrue="1">
      <formula>"CW 2130-R11"</formula>
    </cfRule>
    <cfRule type="cellIs" priority="33" dxfId="330" operator="equal" stopIfTrue="1">
      <formula>"CW 3120-R2"</formula>
    </cfRule>
    <cfRule type="cellIs" priority="34" dxfId="330" operator="equal" stopIfTrue="1">
      <formula>"CW 3240-R7"</formula>
    </cfRule>
  </conditionalFormatting>
  <conditionalFormatting sqref="D189">
    <cfRule type="cellIs" priority="30" dxfId="330" operator="equal" stopIfTrue="1">
      <formula>"CW 3120-R2"</formula>
    </cfRule>
    <cfRule type="cellIs" priority="31" dxfId="330" operator="equal" stopIfTrue="1">
      <formula>"CW 3240-R7"</formula>
    </cfRule>
  </conditionalFormatting>
  <conditionalFormatting sqref="D190">
    <cfRule type="cellIs" priority="28" dxfId="330" operator="equal" stopIfTrue="1">
      <formula>"CW 3120-R2"</formula>
    </cfRule>
    <cfRule type="cellIs" priority="29" dxfId="330" operator="equal" stopIfTrue="1">
      <formula>"CW 3240-R7"</formula>
    </cfRule>
  </conditionalFormatting>
  <conditionalFormatting sqref="D191">
    <cfRule type="cellIs" priority="26" dxfId="330" operator="equal" stopIfTrue="1">
      <formula>"CW 3120-R2"</formula>
    </cfRule>
    <cfRule type="cellIs" priority="27" dxfId="330" operator="equal" stopIfTrue="1">
      <formula>"CW 3240-R7"</formula>
    </cfRule>
  </conditionalFormatting>
  <conditionalFormatting sqref="D193">
    <cfRule type="cellIs" priority="24" dxfId="330" operator="equal" stopIfTrue="1">
      <formula>"CW 3120-R2"</formula>
    </cfRule>
    <cfRule type="cellIs" priority="25" dxfId="330" operator="equal" stopIfTrue="1">
      <formula>"CW 3240-R7"</formula>
    </cfRule>
  </conditionalFormatting>
  <conditionalFormatting sqref="D192">
    <cfRule type="cellIs" priority="22" dxfId="330" operator="equal" stopIfTrue="1">
      <formula>"CW 3120-R2"</formula>
    </cfRule>
    <cfRule type="cellIs" priority="23" dxfId="330" operator="equal" stopIfTrue="1">
      <formula>"CW 3240-R7"</formula>
    </cfRule>
  </conditionalFormatting>
  <conditionalFormatting sqref="D194">
    <cfRule type="cellIs" priority="20" dxfId="330" operator="equal" stopIfTrue="1">
      <formula>"CW 3120-R2"</formula>
    </cfRule>
    <cfRule type="cellIs" priority="21" dxfId="330" operator="equal" stopIfTrue="1">
      <formula>"CW 3240-R7"</formula>
    </cfRule>
  </conditionalFormatting>
  <conditionalFormatting sqref="D196">
    <cfRule type="cellIs" priority="17" dxfId="330" operator="equal" stopIfTrue="1">
      <formula>"CW 2130-R11"</formula>
    </cfRule>
    <cfRule type="cellIs" priority="18" dxfId="330" operator="equal" stopIfTrue="1">
      <formula>"CW 3120-R2"</formula>
    </cfRule>
    <cfRule type="cellIs" priority="19" dxfId="330" operator="equal" stopIfTrue="1">
      <formula>"CW 3240-R7"</formula>
    </cfRule>
  </conditionalFormatting>
  <conditionalFormatting sqref="D97:D98">
    <cfRule type="cellIs" priority="14" dxfId="330" operator="equal" stopIfTrue="1">
      <formula>"CW 2130-R11"</formula>
    </cfRule>
    <cfRule type="cellIs" priority="15" dxfId="330" operator="equal" stopIfTrue="1">
      <formula>"CW 3120-R2"</formula>
    </cfRule>
    <cfRule type="cellIs" priority="16" dxfId="330" operator="equal" stopIfTrue="1">
      <formula>"CW 3240-R7"</formula>
    </cfRule>
  </conditionalFormatting>
  <conditionalFormatting sqref="D107:D108">
    <cfRule type="cellIs" priority="12" dxfId="330" operator="equal" stopIfTrue="1">
      <formula>"CW 3120-R2"</formula>
    </cfRule>
    <cfRule type="cellIs" priority="13" dxfId="330" operator="equal" stopIfTrue="1">
      <formula>"CW 3240-R7"</formula>
    </cfRule>
  </conditionalFormatting>
  <conditionalFormatting sqref="D118">
    <cfRule type="cellIs" priority="10" dxfId="330" operator="equal" stopIfTrue="1">
      <formula>"CW 3120-R2"</formula>
    </cfRule>
    <cfRule type="cellIs" priority="11" dxfId="330" operator="equal" stopIfTrue="1">
      <formula>"CW 3240-R7"</formula>
    </cfRule>
  </conditionalFormatting>
  <conditionalFormatting sqref="D117">
    <cfRule type="cellIs" priority="8" dxfId="330" operator="equal" stopIfTrue="1">
      <formula>"CW 3120-R2"</formula>
    </cfRule>
    <cfRule type="cellIs" priority="9" dxfId="330" operator="equal" stopIfTrue="1">
      <formula>"CW 3240-R7"</formula>
    </cfRule>
  </conditionalFormatting>
  <conditionalFormatting sqref="D119">
    <cfRule type="cellIs" priority="6" dxfId="330" operator="equal" stopIfTrue="1">
      <formula>"CW 3120-R2"</formula>
    </cfRule>
    <cfRule type="cellIs" priority="7" dxfId="330" operator="equal" stopIfTrue="1">
      <formula>"CW 3240-R7"</formula>
    </cfRule>
  </conditionalFormatting>
  <conditionalFormatting sqref="D124">
    <cfRule type="cellIs" priority="4" dxfId="330" operator="equal" stopIfTrue="1">
      <formula>"CW 3120-R2"</formula>
    </cfRule>
    <cfRule type="cellIs" priority="5" dxfId="33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7 G23 G97 G10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01:G106 G148:G180 G183:G198 G88:G91 G8:G22 G98 G93:G96 G108:G145 G24:G86">
      <formula1>IF(G101&gt;=0.01,ROUND(G101,2),0.01)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54 F198">
      <formula1>IF(F154&gt;=0,ROUND(F154,0),0)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775-2017 Addendum 1 &amp;12
&amp;8Template Version: C420180115 - RW&amp;R&amp;10Bid Submission
Page &amp;P+3 of 17</oddHeader>
    <oddFooter xml:space="preserve">&amp;R__________________
Name of Bidder                    </oddFooter>
  </headerFooter>
  <rowBreaks count="9" manualBreakCount="9">
    <brk id="27" min="1" max="7" man="1"/>
    <brk id="44" min="1" max="7" man="1"/>
    <brk id="67" min="1" max="7" man="1"/>
    <brk id="91" min="1" max="7" man="1"/>
    <brk id="99" min="1" max="7" man="1"/>
    <brk id="124" min="1" max="7" man="1"/>
    <brk id="146" min="1" max="7" man="1"/>
    <brk id="168" min="1" max="7" man="1"/>
    <brk id="181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B1">
      <selection activeCell="A1" sqref="A1"/>
    </sheetView>
  </sheetViews>
  <sheetFormatPr defaultColWidth="10.5546875" defaultRowHeight="15"/>
  <cols>
    <col min="1" max="1" width="11.21484375" style="83" hidden="1" customWidth="1"/>
    <col min="2" max="2" width="8.77734375" style="12" customWidth="1"/>
    <col min="3" max="3" width="36.77734375" style="6" customWidth="1"/>
    <col min="4" max="4" width="12.77734375" style="84" customWidth="1"/>
    <col min="5" max="5" width="6.77734375" style="6" customWidth="1"/>
    <col min="6" max="6" width="11.77734375" style="85" customWidth="1"/>
    <col min="7" max="7" width="11.77734375" style="83" customWidth="1"/>
    <col min="8" max="8" width="16.77734375" style="83" customWidth="1"/>
    <col min="9" max="9" width="12.88671875" style="6" customWidth="1"/>
    <col min="10" max="10" width="37.5546875" style="6" customWidth="1"/>
    <col min="11" max="16384" width="10.5546875" style="6" customWidth="1"/>
  </cols>
  <sheetData>
    <row r="1" spans="1:8" ht="15">
      <c r="A1" s="2"/>
      <c r="B1" s="3" t="s">
        <v>0</v>
      </c>
      <c r="C1" s="4"/>
      <c r="D1" s="4"/>
      <c r="E1" s="4"/>
      <c r="F1" s="5"/>
      <c r="G1" s="2"/>
      <c r="H1" s="4"/>
    </row>
    <row r="2" spans="1:8" ht="15">
      <c r="A2" s="7"/>
      <c r="B2" s="8" t="s">
        <v>206</v>
      </c>
      <c r="C2" s="9"/>
      <c r="D2" s="9"/>
      <c r="E2" s="9"/>
      <c r="F2" s="10"/>
      <c r="G2" s="7"/>
      <c r="H2" s="9"/>
    </row>
    <row r="3" spans="1:8" ht="15">
      <c r="A3" s="11"/>
      <c r="B3" s="12" t="s">
        <v>1</v>
      </c>
      <c r="C3" s="13"/>
      <c r="D3" s="13"/>
      <c r="E3" s="13"/>
      <c r="F3" s="14"/>
      <c r="G3" s="15"/>
      <c r="H3" s="16"/>
    </row>
    <row r="4" spans="1:8" ht="15">
      <c r="A4" s="17" t="s">
        <v>19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8</v>
      </c>
      <c r="H4" s="21" t="s">
        <v>9</v>
      </c>
    </row>
    <row r="5" spans="1:8" ht="15" thickBot="1">
      <c r="A5" s="24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8" s="36" customFormat="1" ht="48" customHeight="1" thickTop="1">
      <c r="A6" s="32"/>
      <c r="B6" s="33" t="s">
        <v>12</v>
      </c>
      <c r="C6" s="278" t="s">
        <v>207</v>
      </c>
      <c r="D6" s="279"/>
      <c r="E6" s="279"/>
      <c r="F6" s="280"/>
      <c r="G6" s="34"/>
      <c r="H6" s="35" t="s">
        <v>2</v>
      </c>
    </row>
    <row r="7" spans="1:8" ht="36" customHeight="1">
      <c r="A7" s="37"/>
      <c r="B7" s="38"/>
      <c r="C7" s="39" t="s">
        <v>14</v>
      </c>
      <c r="D7" s="40"/>
      <c r="E7" s="41" t="s">
        <v>2</v>
      </c>
      <c r="F7" s="42" t="s">
        <v>2</v>
      </c>
      <c r="G7" s="43" t="s">
        <v>2</v>
      </c>
      <c r="H7" s="43"/>
    </row>
    <row r="8" spans="1:10" ht="36" customHeight="1">
      <c r="A8" s="44" t="s">
        <v>89</v>
      </c>
      <c r="B8" s="45" t="s">
        <v>208</v>
      </c>
      <c r="C8" s="46" t="s">
        <v>90</v>
      </c>
      <c r="D8" s="1" t="s">
        <v>209</v>
      </c>
      <c r="E8" s="47" t="s">
        <v>21</v>
      </c>
      <c r="F8" s="48">
        <v>15500</v>
      </c>
      <c r="G8" s="49"/>
      <c r="H8" s="50">
        <f>ROUND(G8*F8,2)</f>
        <v>0</v>
      </c>
      <c r="I8" s="51"/>
      <c r="J8" s="52"/>
    </row>
    <row r="9" spans="1:10" ht="36" customHeight="1">
      <c r="A9" s="44"/>
      <c r="B9" s="45" t="s">
        <v>22</v>
      </c>
      <c r="C9" s="46" t="s">
        <v>210</v>
      </c>
      <c r="D9" s="1" t="s">
        <v>211</v>
      </c>
      <c r="E9" s="47" t="s">
        <v>212</v>
      </c>
      <c r="F9" s="48">
        <v>40</v>
      </c>
      <c r="G9" s="49"/>
      <c r="H9" s="50">
        <f>ROUND(G9*F9,2)</f>
        <v>0</v>
      </c>
      <c r="I9" s="51"/>
      <c r="J9" s="52"/>
    </row>
    <row r="10" spans="1:10" ht="36" customHeight="1">
      <c r="A10" s="53" t="s">
        <v>91</v>
      </c>
      <c r="B10" s="45" t="s">
        <v>94</v>
      </c>
      <c r="C10" s="46" t="s">
        <v>92</v>
      </c>
      <c r="D10" s="1" t="s">
        <v>213</v>
      </c>
      <c r="E10" s="47" t="s">
        <v>23</v>
      </c>
      <c r="F10" s="48">
        <v>18500</v>
      </c>
      <c r="G10" s="49"/>
      <c r="H10" s="50">
        <f>ROUND(G10*F10,2)</f>
        <v>0</v>
      </c>
      <c r="I10" s="51"/>
      <c r="J10" s="52"/>
    </row>
    <row r="11" spans="1:8" ht="36" customHeight="1">
      <c r="A11" s="53" t="s">
        <v>93</v>
      </c>
      <c r="B11" s="45" t="s">
        <v>97</v>
      </c>
      <c r="C11" s="46" t="s">
        <v>95</v>
      </c>
      <c r="D11" s="1" t="s">
        <v>213</v>
      </c>
      <c r="E11" s="47"/>
      <c r="F11" s="48"/>
      <c r="G11" s="54"/>
      <c r="H11" s="50"/>
    </row>
    <row r="12" spans="1:8" ht="36" customHeight="1">
      <c r="A12" s="53" t="s">
        <v>187</v>
      </c>
      <c r="B12" s="55" t="s">
        <v>24</v>
      </c>
      <c r="C12" s="46" t="s">
        <v>188</v>
      </c>
      <c r="D12" s="56" t="s">
        <v>2</v>
      </c>
      <c r="E12" s="47" t="s">
        <v>25</v>
      </c>
      <c r="F12" s="48">
        <v>7600</v>
      </c>
      <c r="G12" s="49"/>
      <c r="H12" s="50">
        <f>ROUND(G12*F12,2)</f>
        <v>0</v>
      </c>
    </row>
    <row r="13" spans="1:8" ht="36" customHeight="1">
      <c r="A13" s="44" t="s">
        <v>214</v>
      </c>
      <c r="B13" s="55" t="s">
        <v>31</v>
      </c>
      <c r="C13" s="46" t="s">
        <v>96</v>
      </c>
      <c r="D13" s="56" t="s">
        <v>2</v>
      </c>
      <c r="E13" s="47" t="s">
        <v>25</v>
      </c>
      <c r="F13" s="48">
        <v>15200</v>
      </c>
      <c r="G13" s="49"/>
      <c r="H13" s="50">
        <f>ROUND(G13*F13,2)</f>
        <v>0</v>
      </c>
    </row>
    <row r="14" spans="1:8" ht="36" customHeight="1">
      <c r="A14" s="53" t="s">
        <v>26</v>
      </c>
      <c r="B14" s="45" t="s">
        <v>98</v>
      </c>
      <c r="C14" s="46" t="s">
        <v>27</v>
      </c>
      <c r="D14" s="1" t="s">
        <v>213</v>
      </c>
      <c r="E14" s="47" t="s">
        <v>21</v>
      </c>
      <c r="F14" s="48">
        <v>2000</v>
      </c>
      <c r="G14" s="49"/>
      <c r="H14" s="50">
        <f>ROUND(G14*F14,2)</f>
        <v>0</v>
      </c>
    </row>
    <row r="15" spans="1:8" ht="36" customHeight="1">
      <c r="A15" s="44" t="s">
        <v>28</v>
      </c>
      <c r="B15" s="45" t="s">
        <v>100</v>
      </c>
      <c r="C15" s="46" t="s">
        <v>29</v>
      </c>
      <c r="D15" s="1" t="s">
        <v>213</v>
      </c>
      <c r="E15" s="47" t="s">
        <v>23</v>
      </c>
      <c r="F15" s="48">
        <v>350</v>
      </c>
      <c r="G15" s="49"/>
      <c r="H15" s="50">
        <f>ROUND(G15*F15,2)</f>
        <v>0</v>
      </c>
    </row>
    <row r="16" spans="1:8" ht="36" customHeight="1">
      <c r="A16" s="53" t="s">
        <v>215</v>
      </c>
      <c r="B16" s="45" t="s">
        <v>104</v>
      </c>
      <c r="C16" s="46" t="s">
        <v>216</v>
      </c>
      <c r="D16" s="1" t="s">
        <v>213</v>
      </c>
      <c r="E16" s="47"/>
      <c r="F16" s="48"/>
      <c r="G16" s="54"/>
      <c r="H16" s="50"/>
    </row>
    <row r="17" spans="1:8" ht="36" customHeight="1">
      <c r="A17" s="44" t="s">
        <v>217</v>
      </c>
      <c r="B17" s="55" t="s">
        <v>24</v>
      </c>
      <c r="C17" s="46" t="s">
        <v>218</v>
      </c>
      <c r="D17" s="56" t="s">
        <v>2</v>
      </c>
      <c r="E17" s="47" t="s">
        <v>30</v>
      </c>
      <c r="F17" s="48">
        <v>20</v>
      </c>
      <c r="G17" s="49"/>
      <c r="H17" s="50">
        <f>ROUND(G17*F17,2)</f>
        <v>0</v>
      </c>
    </row>
    <row r="18" spans="1:8" ht="36" customHeight="1">
      <c r="A18" s="44" t="s">
        <v>219</v>
      </c>
      <c r="B18" s="55" t="s">
        <v>31</v>
      </c>
      <c r="C18" s="46" t="s">
        <v>220</v>
      </c>
      <c r="D18" s="56" t="s">
        <v>2</v>
      </c>
      <c r="E18" s="47" t="s">
        <v>30</v>
      </c>
      <c r="F18" s="48">
        <v>6</v>
      </c>
      <c r="G18" s="49"/>
      <c r="H18" s="50">
        <f>ROUND(G18*F18,2)</f>
        <v>0</v>
      </c>
    </row>
    <row r="19" spans="1:8" ht="36" customHeight="1">
      <c r="A19" s="53" t="s">
        <v>99</v>
      </c>
      <c r="B19" s="45" t="s">
        <v>107</v>
      </c>
      <c r="C19" s="46" t="s">
        <v>101</v>
      </c>
      <c r="D19" s="56" t="s">
        <v>102</v>
      </c>
      <c r="E19" s="47" t="s">
        <v>23</v>
      </c>
      <c r="F19" s="48">
        <v>17500</v>
      </c>
      <c r="G19" s="49"/>
      <c r="H19" s="50">
        <f>ROUND(G19*F19,2)</f>
        <v>0</v>
      </c>
    </row>
    <row r="20" spans="1:8" ht="36" customHeight="1">
      <c r="A20" s="53" t="s">
        <v>103</v>
      </c>
      <c r="B20" s="45" t="s">
        <v>108</v>
      </c>
      <c r="C20" s="46" t="s">
        <v>105</v>
      </c>
      <c r="D20" s="56" t="s">
        <v>106</v>
      </c>
      <c r="E20" s="47" t="s">
        <v>23</v>
      </c>
      <c r="F20" s="48">
        <v>5300</v>
      </c>
      <c r="G20" s="49"/>
      <c r="H20" s="50">
        <f>ROUND(G20*F20,2)</f>
        <v>0</v>
      </c>
    </row>
    <row r="21" spans="1:8" ht="36" customHeight="1">
      <c r="A21" s="57"/>
      <c r="B21" s="45"/>
      <c r="C21" s="58" t="s">
        <v>221</v>
      </c>
      <c r="D21" s="1"/>
      <c r="E21" s="47"/>
      <c r="F21" s="48"/>
      <c r="G21" s="54"/>
      <c r="H21" s="50"/>
    </row>
    <row r="22" spans="1:8" ht="36" customHeight="1">
      <c r="A22" s="59" t="s">
        <v>62</v>
      </c>
      <c r="B22" s="45" t="s">
        <v>109</v>
      </c>
      <c r="C22" s="46" t="s">
        <v>63</v>
      </c>
      <c r="D22" s="1" t="s">
        <v>213</v>
      </c>
      <c r="E22" s="47"/>
      <c r="F22" s="48"/>
      <c r="G22" s="54"/>
      <c r="H22" s="50"/>
    </row>
    <row r="23" spans="1:8" ht="36" customHeight="1">
      <c r="A23" s="59" t="s">
        <v>64</v>
      </c>
      <c r="B23" s="55" t="s">
        <v>24</v>
      </c>
      <c r="C23" s="46" t="s">
        <v>65</v>
      </c>
      <c r="D23" s="56" t="s">
        <v>2</v>
      </c>
      <c r="E23" s="47" t="s">
        <v>23</v>
      </c>
      <c r="F23" s="48">
        <v>17200</v>
      </c>
      <c r="G23" s="49"/>
      <c r="H23" s="50">
        <f>ROUND(G23*F23,2)</f>
        <v>0</v>
      </c>
    </row>
    <row r="24" spans="1:8" ht="36" customHeight="1">
      <c r="A24" s="59" t="s">
        <v>222</v>
      </c>
      <c r="B24" s="55" t="s">
        <v>31</v>
      </c>
      <c r="C24" s="46" t="s">
        <v>223</v>
      </c>
      <c r="D24" s="56" t="s">
        <v>2</v>
      </c>
      <c r="E24" s="47" t="s">
        <v>23</v>
      </c>
      <c r="F24" s="48">
        <v>200</v>
      </c>
      <c r="G24" s="49"/>
      <c r="H24" s="50">
        <f>ROUND(G24*F24,2)</f>
        <v>0</v>
      </c>
    </row>
    <row r="25" spans="1:8" ht="36" customHeight="1">
      <c r="A25" s="59" t="s">
        <v>222</v>
      </c>
      <c r="B25" s="55" t="s">
        <v>43</v>
      </c>
      <c r="C25" s="46" t="s">
        <v>224</v>
      </c>
      <c r="D25" s="56" t="s">
        <v>2</v>
      </c>
      <c r="E25" s="47" t="s">
        <v>23</v>
      </c>
      <c r="F25" s="48">
        <v>1600</v>
      </c>
      <c r="G25" s="49"/>
      <c r="H25" s="50">
        <f>ROUND(G25*F25,2)</f>
        <v>0</v>
      </c>
    </row>
    <row r="26" spans="1:10" ht="36" customHeight="1">
      <c r="A26" s="59" t="s">
        <v>32</v>
      </c>
      <c r="B26" s="45" t="s">
        <v>110</v>
      </c>
      <c r="C26" s="46" t="s">
        <v>33</v>
      </c>
      <c r="D26" s="56" t="s">
        <v>225</v>
      </c>
      <c r="E26" s="47"/>
      <c r="F26" s="48"/>
      <c r="G26" s="54"/>
      <c r="H26" s="50"/>
      <c r="I26" s="51"/>
      <c r="J26" s="52"/>
    </row>
    <row r="27" spans="1:10" ht="36" customHeight="1">
      <c r="A27" s="59" t="s">
        <v>34</v>
      </c>
      <c r="B27" s="55" t="s">
        <v>24</v>
      </c>
      <c r="C27" s="46" t="s">
        <v>35</v>
      </c>
      <c r="D27" s="56" t="s">
        <v>2</v>
      </c>
      <c r="E27" s="47" t="s">
        <v>30</v>
      </c>
      <c r="F27" s="48">
        <v>110</v>
      </c>
      <c r="G27" s="49"/>
      <c r="H27" s="50">
        <f>ROUND(G27*F27,2)</f>
        <v>0</v>
      </c>
      <c r="I27" s="51"/>
      <c r="J27" s="52"/>
    </row>
    <row r="28" spans="1:10" ht="36" customHeight="1">
      <c r="A28" s="59" t="s">
        <v>226</v>
      </c>
      <c r="B28" s="55" t="s">
        <v>31</v>
      </c>
      <c r="C28" s="46" t="s">
        <v>227</v>
      </c>
      <c r="D28" s="56" t="s">
        <v>2</v>
      </c>
      <c r="E28" s="47" t="s">
        <v>30</v>
      </c>
      <c r="F28" s="48">
        <v>250</v>
      </c>
      <c r="G28" s="49"/>
      <c r="H28" s="50">
        <f>ROUND(G28*F28,2)</f>
        <v>0</v>
      </c>
      <c r="I28" s="51"/>
      <c r="J28" s="52"/>
    </row>
    <row r="29" spans="1:10" ht="36" customHeight="1">
      <c r="A29" s="59" t="s">
        <v>36</v>
      </c>
      <c r="B29" s="45" t="s">
        <v>117</v>
      </c>
      <c r="C29" s="46" t="s">
        <v>37</v>
      </c>
      <c r="D29" s="56" t="s">
        <v>225</v>
      </c>
      <c r="E29" s="47"/>
      <c r="F29" s="48"/>
      <c r="G29" s="54"/>
      <c r="H29" s="50"/>
      <c r="I29" s="51"/>
      <c r="J29" s="52"/>
    </row>
    <row r="30" spans="1:10" ht="36" customHeight="1">
      <c r="A30" s="60" t="s">
        <v>228</v>
      </c>
      <c r="B30" s="61" t="s">
        <v>24</v>
      </c>
      <c r="C30" s="62" t="s">
        <v>229</v>
      </c>
      <c r="D30" s="61" t="s">
        <v>2</v>
      </c>
      <c r="E30" s="61" t="s">
        <v>30</v>
      </c>
      <c r="F30" s="48">
        <v>250</v>
      </c>
      <c r="G30" s="49"/>
      <c r="H30" s="50">
        <f>ROUND(G30*F30,2)</f>
        <v>0</v>
      </c>
      <c r="I30" s="51"/>
      <c r="J30" s="52"/>
    </row>
    <row r="31" spans="1:10" ht="36" customHeight="1">
      <c r="A31" s="59" t="s">
        <v>38</v>
      </c>
      <c r="B31" s="55" t="s">
        <v>31</v>
      </c>
      <c r="C31" s="46" t="s">
        <v>39</v>
      </c>
      <c r="D31" s="56" t="s">
        <v>2</v>
      </c>
      <c r="E31" s="47" t="s">
        <v>30</v>
      </c>
      <c r="F31" s="48">
        <v>1500</v>
      </c>
      <c r="G31" s="49"/>
      <c r="H31" s="50">
        <f>ROUND(G31*F31,2)</f>
        <v>0</v>
      </c>
      <c r="I31" s="51"/>
      <c r="J31" s="52"/>
    </row>
    <row r="32" spans="1:10" ht="36" customHeight="1">
      <c r="A32" s="59" t="s">
        <v>40</v>
      </c>
      <c r="B32" s="55" t="s">
        <v>43</v>
      </c>
      <c r="C32" s="46" t="s">
        <v>41</v>
      </c>
      <c r="D32" s="56" t="s">
        <v>2</v>
      </c>
      <c r="E32" s="47" t="s">
        <v>30</v>
      </c>
      <c r="F32" s="48">
        <v>10</v>
      </c>
      <c r="G32" s="49"/>
      <c r="H32" s="50">
        <f>ROUND(G32*F32,2)</f>
        <v>0</v>
      </c>
      <c r="I32" s="51"/>
      <c r="J32" s="52"/>
    </row>
    <row r="33" spans="1:10" ht="36" customHeight="1">
      <c r="A33" s="63" t="s">
        <v>189</v>
      </c>
      <c r="B33" s="45" t="s">
        <v>123</v>
      </c>
      <c r="C33" s="46" t="s">
        <v>190</v>
      </c>
      <c r="D33" s="56" t="s">
        <v>111</v>
      </c>
      <c r="E33" s="47"/>
      <c r="F33" s="48"/>
      <c r="G33" s="54"/>
      <c r="H33" s="50"/>
      <c r="I33" s="51"/>
      <c r="J33" s="52"/>
    </row>
    <row r="34" spans="1:10" ht="36" customHeight="1">
      <c r="A34" s="63" t="s">
        <v>230</v>
      </c>
      <c r="B34" s="55" t="s">
        <v>24</v>
      </c>
      <c r="C34" s="46" t="s">
        <v>231</v>
      </c>
      <c r="D34" s="56" t="s">
        <v>2</v>
      </c>
      <c r="E34" s="47" t="s">
        <v>23</v>
      </c>
      <c r="F34" s="48">
        <v>225</v>
      </c>
      <c r="G34" s="49"/>
      <c r="H34" s="50">
        <f>ROUND(G34*F34,2)</f>
        <v>0</v>
      </c>
      <c r="I34" s="51"/>
      <c r="J34" s="52"/>
    </row>
    <row r="35" spans="1:10" ht="36" customHeight="1">
      <c r="A35" s="63" t="s">
        <v>232</v>
      </c>
      <c r="B35" s="55" t="s">
        <v>31</v>
      </c>
      <c r="C35" s="46" t="s">
        <v>233</v>
      </c>
      <c r="D35" s="56" t="s">
        <v>2</v>
      </c>
      <c r="E35" s="47" t="s">
        <v>23</v>
      </c>
      <c r="F35" s="48">
        <v>100</v>
      </c>
      <c r="G35" s="49"/>
      <c r="H35" s="50">
        <f>ROUND(G35*F35,2)</f>
        <v>0</v>
      </c>
      <c r="I35" s="51"/>
      <c r="J35" s="52"/>
    </row>
    <row r="36" spans="1:10" ht="36" customHeight="1">
      <c r="A36" s="63" t="s">
        <v>234</v>
      </c>
      <c r="B36" s="55" t="s">
        <v>43</v>
      </c>
      <c r="C36" s="46" t="s">
        <v>235</v>
      </c>
      <c r="D36" s="56" t="s">
        <v>2</v>
      </c>
      <c r="E36" s="47" t="s">
        <v>23</v>
      </c>
      <c r="F36" s="48">
        <v>90</v>
      </c>
      <c r="G36" s="49"/>
      <c r="H36" s="50">
        <f>ROUND(G36*F36,2)</f>
        <v>0</v>
      </c>
      <c r="I36" s="51"/>
      <c r="J36" s="52"/>
    </row>
    <row r="37" spans="1:10" ht="36" customHeight="1">
      <c r="A37" s="63" t="s">
        <v>191</v>
      </c>
      <c r="B37" s="55" t="s">
        <v>57</v>
      </c>
      <c r="C37" s="46" t="s">
        <v>112</v>
      </c>
      <c r="D37" s="56" t="s">
        <v>2</v>
      </c>
      <c r="E37" s="47" t="s">
        <v>23</v>
      </c>
      <c r="F37" s="48">
        <v>4500</v>
      </c>
      <c r="G37" s="49"/>
      <c r="H37" s="50">
        <f>ROUND(G37*F37,2)</f>
        <v>0</v>
      </c>
      <c r="I37" s="51"/>
      <c r="J37" s="52"/>
    </row>
    <row r="38" spans="1:10" ht="36" customHeight="1">
      <c r="A38" s="63" t="s">
        <v>236</v>
      </c>
      <c r="B38" s="55" t="s">
        <v>61</v>
      </c>
      <c r="C38" s="46" t="s">
        <v>237</v>
      </c>
      <c r="D38" s="56" t="s">
        <v>2</v>
      </c>
      <c r="E38" s="47" t="s">
        <v>23</v>
      </c>
      <c r="F38" s="48">
        <v>25</v>
      </c>
      <c r="G38" s="49"/>
      <c r="H38" s="50">
        <f>ROUND(G38*F38,2)</f>
        <v>0</v>
      </c>
      <c r="I38" s="51"/>
      <c r="J38" s="52"/>
    </row>
    <row r="39" spans="1:10" ht="36" customHeight="1">
      <c r="A39" s="64" t="s">
        <v>116</v>
      </c>
      <c r="B39" s="45" t="s">
        <v>127</v>
      </c>
      <c r="C39" s="46" t="s">
        <v>44</v>
      </c>
      <c r="D39" s="56" t="s">
        <v>238</v>
      </c>
      <c r="E39" s="47"/>
      <c r="F39" s="48"/>
      <c r="G39" s="54"/>
      <c r="H39" s="50"/>
      <c r="I39" s="51"/>
      <c r="J39" s="52"/>
    </row>
    <row r="40" spans="1:10" ht="36" customHeight="1">
      <c r="A40" s="64" t="s">
        <v>118</v>
      </c>
      <c r="B40" s="55" t="s">
        <v>24</v>
      </c>
      <c r="C40" s="46" t="s">
        <v>239</v>
      </c>
      <c r="D40" s="56" t="s">
        <v>119</v>
      </c>
      <c r="E40" s="47" t="s">
        <v>42</v>
      </c>
      <c r="F40" s="48">
        <v>175</v>
      </c>
      <c r="G40" s="49"/>
      <c r="H40" s="50">
        <f>ROUND(G40*F40,2)</f>
        <v>0</v>
      </c>
      <c r="I40" s="51"/>
      <c r="J40" s="52"/>
    </row>
    <row r="41" spans="1:10" ht="36" customHeight="1">
      <c r="A41" s="64" t="s">
        <v>240</v>
      </c>
      <c r="B41" s="55" t="s">
        <v>31</v>
      </c>
      <c r="C41" s="46" t="s">
        <v>120</v>
      </c>
      <c r="D41" s="56" t="s">
        <v>121</v>
      </c>
      <c r="E41" s="47" t="s">
        <v>42</v>
      </c>
      <c r="F41" s="48">
        <v>40</v>
      </c>
      <c r="G41" s="49"/>
      <c r="H41" s="50">
        <f>ROUND(G41*F41,2)</f>
        <v>0</v>
      </c>
      <c r="I41" s="51"/>
      <c r="J41" s="52"/>
    </row>
    <row r="42" spans="1:8" ht="36" customHeight="1">
      <c r="A42" s="59" t="s">
        <v>241</v>
      </c>
      <c r="B42" s="45" t="s">
        <v>129</v>
      </c>
      <c r="C42" s="46" t="s">
        <v>242</v>
      </c>
      <c r="D42" s="56" t="s">
        <v>243</v>
      </c>
      <c r="E42" s="65"/>
      <c r="F42" s="48"/>
      <c r="G42" s="54"/>
      <c r="H42" s="50"/>
    </row>
    <row r="43" spans="1:8" ht="36" customHeight="1">
      <c r="A43" s="59"/>
      <c r="B43" s="55" t="s">
        <v>24</v>
      </c>
      <c r="C43" s="46" t="s">
        <v>224</v>
      </c>
      <c r="D43" s="56"/>
      <c r="E43" s="47"/>
      <c r="F43" s="48"/>
      <c r="G43" s="54"/>
      <c r="H43" s="50"/>
    </row>
    <row r="44" spans="1:8" ht="36" customHeight="1">
      <c r="A44" s="59" t="s">
        <v>244</v>
      </c>
      <c r="B44" s="66" t="s">
        <v>113</v>
      </c>
      <c r="C44" s="46" t="s">
        <v>140</v>
      </c>
      <c r="D44" s="56"/>
      <c r="E44" s="47" t="s">
        <v>25</v>
      </c>
      <c r="F44" s="48">
        <v>300</v>
      </c>
      <c r="G44" s="49"/>
      <c r="H44" s="50">
        <f>ROUND(G44*F44,2)</f>
        <v>0</v>
      </c>
    </row>
    <row r="45" spans="1:8" ht="36" customHeight="1">
      <c r="A45" s="59" t="s">
        <v>245</v>
      </c>
      <c r="B45" s="55" t="s">
        <v>31</v>
      </c>
      <c r="C45" s="46" t="s">
        <v>66</v>
      </c>
      <c r="D45" s="56"/>
      <c r="E45" s="47"/>
      <c r="F45" s="48"/>
      <c r="G45" s="54"/>
      <c r="H45" s="50"/>
    </row>
    <row r="46" spans="1:8" ht="36" customHeight="1">
      <c r="A46" s="59" t="s">
        <v>246</v>
      </c>
      <c r="B46" s="66" t="s">
        <v>113</v>
      </c>
      <c r="C46" s="46" t="s">
        <v>140</v>
      </c>
      <c r="D46" s="56"/>
      <c r="E46" s="47" t="s">
        <v>25</v>
      </c>
      <c r="F46" s="48">
        <v>60</v>
      </c>
      <c r="G46" s="49"/>
      <c r="H46" s="50">
        <f>ROUND(G46*F46,2)</f>
        <v>0</v>
      </c>
    </row>
    <row r="47" spans="1:8" ht="36" customHeight="1">
      <c r="A47" s="59" t="s">
        <v>247</v>
      </c>
      <c r="B47" s="45" t="s">
        <v>130</v>
      </c>
      <c r="C47" s="46" t="s">
        <v>248</v>
      </c>
      <c r="D47" s="56" t="s">
        <v>243</v>
      </c>
      <c r="E47" s="47" t="s">
        <v>23</v>
      </c>
      <c r="F47" s="48">
        <v>100</v>
      </c>
      <c r="G47" s="49"/>
      <c r="H47" s="50">
        <f>ROUND(G47*F47,2)</f>
        <v>0</v>
      </c>
    </row>
    <row r="48" spans="1:8" ht="36" customHeight="1">
      <c r="A48" s="59" t="s">
        <v>122</v>
      </c>
      <c r="B48" s="45" t="s">
        <v>139</v>
      </c>
      <c r="C48" s="46" t="s">
        <v>124</v>
      </c>
      <c r="D48" s="56" t="s">
        <v>249</v>
      </c>
      <c r="F48" s="48"/>
      <c r="G48" s="54"/>
      <c r="H48" s="50"/>
    </row>
    <row r="49" spans="1:8" ht="36" customHeight="1">
      <c r="A49" s="59" t="s">
        <v>125</v>
      </c>
      <c r="B49" s="55" t="s">
        <v>24</v>
      </c>
      <c r="C49" s="46" t="s">
        <v>250</v>
      </c>
      <c r="D49" s="56"/>
      <c r="E49" s="47" t="s">
        <v>23</v>
      </c>
      <c r="F49" s="48">
        <v>300</v>
      </c>
      <c r="G49" s="49"/>
      <c r="H49" s="50">
        <f>ROUND(G49*F49,2)</f>
        <v>0</v>
      </c>
    </row>
    <row r="50" spans="1:8" ht="36" customHeight="1">
      <c r="A50" s="59" t="s">
        <v>126</v>
      </c>
      <c r="B50" s="45" t="s">
        <v>141</v>
      </c>
      <c r="C50" s="46" t="s">
        <v>128</v>
      </c>
      <c r="D50" s="56" t="s">
        <v>251</v>
      </c>
      <c r="E50" s="47" t="s">
        <v>30</v>
      </c>
      <c r="F50" s="67">
        <v>54</v>
      </c>
      <c r="G50" s="49"/>
      <c r="H50" s="50">
        <f>ROUND(G50*F50,2)</f>
        <v>0</v>
      </c>
    </row>
    <row r="51" spans="1:8" ht="36" customHeight="1">
      <c r="A51" s="59"/>
      <c r="B51" s="45" t="s">
        <v>144</v>
      </c>
      <c r="C51" s="46" t="s">
        <v>252</v>
      </c>
      <c r="D51" s="56" t="s">
        <v>253</v>
      </c>
      <c r="E51" s="47" t="s">
        <v>30</v>
      </c>
      <c r="F51" s="67">
        <v>3</v>
      </c>
      <c r="G51" s="49"/>
      <c r="H51" s="50">
        <f>ROUND(G51*F51,2)</f>
        <v>0</v>
      </c>
    </row>
    <row r="52" spans="1:8" ht="36" customHeight="1">
      <c r="A52" s="68"/>
      <c r="B52" s="45" t="s">
        <v>150</v>
      </c>
      <c r="C52" s="46" t="s">
        <v>254</v>
      </c>
      <c r="D52" s="56" t="s">
        <v>255</v>
      </c>
      <c r="E52" s="47" t="s">
        <v>30</v>
      </c>
      <c r="F52" s="67">
        <v>5</v>
      </c>
      <c r="G52" s="49"/>
      <c r="H52" s="50">
        <f>ROUND(G52*F52,2)</f>
        <v>0</v>
      </c>
    </row>
    <row r="53" spans="1:8" ht="36" customHeight="1">
      <c r="A53" s="57"/>
      <c r="B53" s="45"/>
      <c r="C53" s="58" t="s">
        <v>256</v>
      </c>
      <c r="D53" s="1"/>
      <c r="E53" s="47"/>
      <c r="F53" s="67"/>
      <c r="G53" s="54"/>
      <c r="H53" s="69"/>
    </row>
    <row r="54" spans="1:8" ht="36" customHeight="1">
      <c r="A54" s="44" t="s">
        <v>46</v>
      </c>
      <c r="B54" s="45" t="s">
        <v>155</v>
      </c>
      <c r="C54" s="46" t="s">
        <v>47</v>
      </c>
      <c r="D54" s="56" t="s">
        <v>257</v>
      </c>
      <c r="E54" s="47"/>
      <c r="F54" s="67"/>
      <c r="G54" s="54"/>
      <c r="H54" s="69"/>
    </row>
    <row r="55" spans="1:8" ht="36" customHeight="1">
      <c r="A55" s="44" t="s">
        <v>258</v>
      </c>
      <c r="B55" s="55" t="s">
        <v>24</v>
      </c>
      <c r="C55" s="46" t="s">
        <v>259</v>
      </c>
      <c r="D55" s="56" t="s">
        <v>2</v>
      </c>
      <c r="E55" s="47" t="s">
        <v>23</v>
      </c>
      <c r="F55" s="67">
        <v>12200</v>
      </c>
      <c r="G55" s="49"/>
      <c r="H55" s="50">
        <f>#N/A</f>
        <v>0</v>
      </c>
    </row>
    <row r="56" spans="1:8" ht="36" customHeight="1">
      <c r="A56" s="44" t="s">
        <v>73</v>
      </c>
      <c r="B56" s="55" t="s">
        <v>31</v>
      </c>
      <c r="C56" s="46" t="s">
        <v>260</v>
      </c>
      <c r="D56" s="56" t="s">
        <v>2</v>
      </c>
      <c r="E56" s="47" t="s">
        <v>23</v>
      </c>
      <c r="F56" s="67">
        <v>850</v>
      </c>
      <c r="G56" s="49"/>
      <c r="H56" s="50">
        <f>#N/A</f>
        <v>0</v>
      </c>
    </row>
    <row r="57" spans="1:8" ht="36" customHeight="1">
      <c r="A57" s="70" t="s">
        <v>261</v>
      </c>
      <c r="B57" s="55" t="s">
        <v>43</v>
      </c>
      <c r="C57" s="46" t="s">
        <v>262</v>
      </c>
      <c r="D57" s="56" t="s">
        <v>263</v>
      </c>
      <c r="E57" s="47" t="s">
        <v>23</v>
      </c>
      <c r="F57" s="67">
        <v>50</v>
      </c>
      <c r="G57" s="49"/>
      <c r="H57" s="50">
        <f>#N/A</f>
        <v>0</v>
      </c>
    </row>
    <row r="58" spans="1:8" ht="36" customHeight="1">
      <c r="A58" s="70" t="s">
        <v>264</v>
      </c>
      <c r="B58" s="55" t="s">
        <v>57</v>
      </c>
      <c r="C58" s="46" t="s">
        <v>265</v>
      </c>
      <c r="D58" s="56" t="s">
        <v>266</v>
      </c>
      <c r="E58" s="47" t="s">
        <v>23</v>
      </c>
      <c r="F58" s="67">
        <v>50</v>
      </c>
      <c r="G58" s="49"/>
      <c r="H58" s="50">
        <f>#N/A</f>
        <v>0</v>
      </c>
    </row>
    <row r="59" spans="1:8" ht="36" customHeight="1">
      <c r="A59" s="70" t="s">
        <v>267</v>
      </c>
      <c r="B59" s="55" t="s">
        <v>61</v>
      </c>
      <c r="C59" s="46" t="s">
        <v>268</v>
      </c>
      <c r="D59" s="56" t="s">
        <v>269</v>
      </c>
      <c r="E59" s="47" t="s">
        <v>23</v>
      </c>
      <c r="F59" s="67">
        <v>550</v>
      </c>
      <c r="G59" s="49"/>
      <c r="H59" s="50">
        <f>#N/A</f>
        <v>0</v>
      </c>
    </row>
    <row r="60" spans="1:8" ht="36" customHeight="1">
      <c r="A60" s="70" t="s">
        <v>270</v>
      </c>
      <c r="B60" s="55" t="s">
        <v>135</v>
      </c>
      <c r="C60" s="46" t="s">
        <v>271</v>
      </c>
      <c r="D60" s="56" t="s">
        <v>272</v>
      </c>
      <c r="E60" s="47" t="s">
        <v>23</v>
      </c>
      <c r="F60" s="67">
        <v>50</v>
      </c>
      <c r="G60" s="49"/>
      <c r="H60" s="50">
        <f>#N/A</f>
        <v>0</v>
      </c>
    </row>
    <row r="61" spans="1:8" ht="36" customHeight="1">
      <c r="A61" s="44" t="s">
        <v>74</v>
      </c>
      <c r="B61" s="45" t="s">
        <v>158</v>
      </c>
      <c r="C61" s="46" t="s">
        <v>75</v>
      </c>
      <c r="D61" s="56" t="s">
        <v>257</v>
      </c>
      <c r="E61" s="47"/>
      <c r="F61" s="67"/>
      <c r="G61" s="54"/>
      <c r="H61" s="69"/>
    </row>
    <row r="62" spans="1:8" ht="36" customHeight="1">
      <c r="A62" s="44" t="s">
        <v>273</v>
      </c>
      <c r="B62" s="55" t="s">
        <v>24</v>
      </c>
      <c r="C62" s="46" t="s">
        <v>274</v>
      </c>
      <c r="D62" s="56"/>
      <c r="E62" s="47" t="s">
        <v>23</v>
      </c>
      <c r="F62" s="67">
        <v>3900</v>
      </c>
      <c r="G62" s="49"/>
      <c r="H62" s="50">
        <f>ROUND(G62*F62,2)</f>
        <v>0</v>
      </c>
    </row>
    <row r="63" spans="1:8" ht="36" customHeight="1">
      <c r="A63" s="44" t="s">
        <v>76</v>
      </c>
      <c r="B63" s="55" t="s">
        <v>31</v>
      </c>
      <c r="C63" s="46" t="s">
        <v>275</v>
      </c>
      <c r="D63" s="56"/>
      <c r="E63" s="47" t="s">
        <v>23</v>
      </c>
      <c r="F63" s="67">
        <v>250</v>
      </c>
      <c r="G63" s="49"/>
      <c r="H63" s="50">
        <f>ROUND(G63*F63,2)</f>
        <v>0</v>
      </c>
    </row>
    <row r="64" spans="1:8" ht="36" customHeight="1">
      <c r="A64" s="44" t="s">
        <v>48</v>
      </c>
      <c r="B64" s="45" t="s">
        <v>162</v>
      </c>
      <c r="C64" s="46" t="s">
        <v>49</v>
      </c>
      <c r="D64" s="56" t="s">
        <v>276</v>
      </c>
      <c r="E64" s="47"/>
      <c r="F64" s="67"/>
      <c r="G64" s="54"/>
      <c r="H64" s="69"/>
    </row>
    <row r="65" spans="1:8" ht="36" customHeight="1">
      <c r="A65" s="44" t="s">
        <v>131</v>
      </c>
      <c r="B65" s="55" t="s">
        <v>24</v>
      </c>
      <c r="C65" s="46" t="s">
        <v>277</v>
      </c>
      <c r="D65" s="56" t="s">
        <v>132</v>
      </c>
      <c r="E65" s="47" t="s">
        <v>42</v>
      </c>
      <c r="F65" s="48">
        <v>50</v>
      </c>
      <c r="G65" s="49"/>
      <c r="H65" s="50">
        <f>#N/A</f>
        <v>0</v>
      </c>
    </row>
    <row r="66" spans="1:8" ht="36" customHeight="1">
      <c r="A66" s="44" t="s">
        <v>67</v>
      </c>
      <c r="B66" s="55" t="s">
        <v>31</v>
      </c>
      <c r="C66" s="46" t="s">
        <v>199</v>
      </c>
      <c r="D66" s="56" t="s">
        <v>45</v>
      </c>
      <c r="E66" s="47" t="s">
        <v>42</v>
      </c>
      <c r="F66" s="48">
        <v>100</v>
      </c>
      <c r="G66" s="49"/>
      <c r="H66" s="50">
        <f>#N/A</f>
        <v>0</v>
      </c>
    </row>
    <row r="67" spans="1:8" ht="36" customHeight="1">
      <c r="A67" s="44" t="s">
        <v>278</v>
      </c>
      <c r="B67" s="55" t="s">
        <v>43</v>
      </c>
      <c r="C67" s="46" t="s">
        <v>279</v>
      </c>
      <c r="D67" s="56" t="s">
        <v>280</v>
      </c>
      <c r="E67" s="47" t="s">
        <v>42</v>
      </c>
      <c r="F67" s="48">
        <v>1500</v>
      </c>
      <c r="G67" s="49"/>
      <c r="H67" s="50">
        <f>#N/A</f>
        <v>0</v>
      </c>
    </row>
    <row r="68" spans="1:8" ht="36" customHeight="1">
      <c r="A68" s="44" t="s">
        <v>133</v>
      </c>
      <c r="B68" s="55" t="s">
        <v>57</v>
      </c>
      <c r="C68" s="46" t="s">
        <v>134</v>
      </c>
      <c r="D68" s="56" t="s">
        <v>119</v>
      </c>
      <c r="E68" s="47" t="s">
        <v>42</v>
      </c>
      <c r="F68" s="48">
        <v>50</v>
      </c>
      <c r="G68" s="49"/>
      <c r="H68" s="50">
        <f>#N/A</f>
        <v>0</v>
      </c>
    </row>
    <row r="69" spans="1:8" ht="36" customHeight="1">
      <c r="A69" s="44" t="s">
        <v>184</v>
      </c>
      <c r="B69" s="55" t="s">
        <v>61</v>
      </c>
      <c r="C69" s="46" t="s">
        <v>185</v>
      </c>
      <c r="D69" s="56" t="s">
        <v>119</v>
      </c>
      <c r="E69" s="47" t="s">
        <v>42</v>
      </c>
      <c r="F69" s="48">
        <v>450</v>
      </c>
      <c r="G69" s="49"/>
      <c r="H69" s="50">
        <f>#N/A</f>
        <v>0</v>
      </c>
    </row>
    <row r="70" spans="1:8" ht="36" customHeight="1">
      <c r="A70" s="44" t="s">
        <v>50</v>
      </c>
      <c r="B70" s="55" t="s">
        <v>135</v>
      </c>
      <c r="C70" s="46" t="s">
        <v>137</v>
      </c>
      <c r="D70" s="56" t="s">
        <v>138</v>
      </c>
      <c r="E70" s="47" t="s">
        <v>42</v>
      </c>
      <c r="F70" s="48">
        <v>230</v>
      </c>
      <c r="G70" s="49"/>
      <c r="H70" s="50">
        <f>#N/A</f>
        <v>0</v>
      </c>
    </row>
    <row r="71" spans="1:8" ht="36" customHeight="1">
      <c r="A71" s="44" t="s">
        <v>281</v>
      </c>
      <c r="B71" s="55" t="s">
        <v>136</v>
      </c>
      <c r="C71" s="46" t="s">
        <v>200</v>
      </c>
      <c r="D71" s="56" t="s">
        <v>138</v>
      </c>
      <c r="E71" s="47" t="s">
        <v>42</v>
      </c>
      <c r="F71" s="48">
        <v>15</v>
      </c>
      <c r="G71" s="49"/>
      <c r="H71" s="50">
        <f>#N/A</f>
        <v>0</v>
      </c>
    </row>
    <row r="72" spans="1:8" ht="36" customHeight="1">
      <c r="A72" s="44" t="s">
        <v>282</v>
      </c>
      <c r="B72" s="55" t="s">
        <v>283</v>
      </c>
      <c r="C72" s="46" t="s">
        <v>284</v>
      </c>
      <c r="D72" s="56" t="s">
        <v>285</v>
      </c>
      <c r="E72" s="47" t="s">
        <v>42</v>
      </c>
      <c r="F72" s="48">
        <v>20</v>
      </c>
      <c r="G72" s="49"/>
      <c r="H72" s="50">
        <f>#N/A</f>
        <v>0</v>
      </c>
    </row>
    <row r="73" spans="1:8" ht="36" customHeight="1">
      <c r="A73" s="44" t="s">
        <v>286</v>
      </c>
      <c r="B73" s="45" t="s">
        <v>164</v>
      </c>
      <c r="C73" s="46" t="s">
        <v>287</v>
      </c>
      <c r="D73" s="56" t="s">
        <v>288</v>
      </c>
      <c r="E73" s="47" t="s">
        <v>42</v>
      </c>
      <c r="F73" s="67">
        <v>3500</v>
      </c>
      <c r="G73" s="49"/>
      <c r="H73" s="50">
        <f>#N/A</f>
        <v>0</v>
      </c>
    </row>
    <row r="74" spans="1:8" ht="36" customHeight="1">
      <c r="A74" s="44" t="s">
        <v>202</v>
      </c>
      <c r="B74" s="45" t="s">
        <v>167</v>
      </c>
      <c r="C74" s="46" t="s">
        <v>203</v>
      </c>
      <c r="D74" s="56" t="s">
        <v>204</v>
      </c>
      <c r="E74" s="47" t="s">
        <v>23</v>
      </c>
      <c r="F74" s="67">
        <v>5000</v>
      </c>
      <c r="G74" s="49"/>
      <c r="H74" s="50">
        <f>#N/A</f>
        <v>0</v>
      </c>
    </row>
    <row r="75" spans="1:8" ht="36" customHeight="1">
      <c r="A75" s="44" t="s">
        <v>289</v>
      </c>
      <c r="B75" s="45" t="s">
        <v>170</v>
      </c>
      <c r="C75" s="46" t="s">
        <v>290</v>
      </c>
      <c r="D75" s="56" t="s">
        <v>291</v>
      </c>
      <c r="E75" s="47" t="s">
        <v>23</v>
      </c>
      <c r="F75" s="67">
        <v>1075</v>
      </c>
      <c r="G75" s="49"/>
      <c r="H75" s="50">
        <f>#N/A</f>
        <v>0</v>
      </c>
    </row>
    <row r="76" spans="1:8" ht="36" customHeight="1">
      <c r="A76" s="44" t="s">
        <v>292</v>
      </c>
      <c r="B76" s="45" t="s">
        <v>172</v>
      </c>
      <c r="C76" s="46" t="s">
        <v>293</v>
      </c>
      <c r="D76" s="56" t="s">
        <v>291</v>
      </c>
      <c r="E76" s="47" t="s">
        <v>23</v>
      </c>
      <c r="F76" s="67">
        <v>1075</v>
      </c>
      <c r="G76" s="49"/>
      <c r="H76" s="50">
        <f>#N/A</f>
        <v>0</v>
      </c>
    </row>
    <row r="77" spans="1:8" ht="36" customHeight="1">
      <c r="A77" s="44" t="s">
        <v>51</v>
      </c>
      <c r="B77" s="45" t="s">
        <v>174</v>
      </c>
      <c r="C77" s="46" t="s">
        <v>52</v>
      </c>
      <c r="D77" s="56" t="s">
        <v>142</v>
      </c>
      <c r="E77" s="47" t="s">
        <v>42</v>
      </c>
      <c r="F77" s="67">
        <v>100</v>
      </c>
      <c r="G77" s="49"/>
      <c r="H77" s="50">
        <f>ROUND(G77*F77,2)</f>
        <v>0</v>
      </c>
    </row>
    <row r="78" spans="1:8" ht="36" customHeight="1">
      <c r="A78" s="57"/>
      <c r="B78" s="45"/>
      <c r="C78" s="58" t="s">
        <v>16</v>
      </c>
      <c r="D78" s="1"/>
      <c r="E78" s="47"/>
      <c r="F78" s="67"/>
      <c r="G78" s="54"/>
      <c r="H78" s="69"/>
    </row>
    <row r="79" spans="1:8" ht="36" customHeight="1">
      <c r="A79" s="44" t="s">
        <v>143</v>
      </c>
      <c r="B79" s="45" t="s">
        <v>176</v>
      </c>
      <c r="C79" s="46" t="s">
        <v>145</v>
      </c>
      <c r="D79" s="56" t="s">
        <v>294</v>
      </c>
      <c r="E79" s="47"/>
      <c r="F79" s="67"/>
      <c r="G79" s="54"/>
      <c r="H79" s="69"/>
    </row>
    <row r="80" spans="1:8" ht="36" customHeight="1">
      <c r="A80" s="44" t="s">
        <v>147</v>
      </c>
      <c r="B80" s="55" t="s">
        <v>24</v>
      </c>
      <c r="C80" s="46" t="s">
        <v>295</v>
      </c>
      <c r="D80" s="56"/>
      <c r="E80" s="47" t="s">
        <v>30</v>
      </c>
      <c r="F80" s="67">
        <v>1</v>
      </c>
      <c r="G80" s="49"/>
      <c r="H80" s="50">
        <f>ROUND(G80*F80,2)</f>
        <v>0</v>
      </c>
    </row>
    <row r="81" spans="1:8" ht="36" customHeight="1">
      <c r="A81" s="44" t="s">
        <v>147</v>
      </c>
      <c r="B81" s="55" t="s">
        <v>31</v>
      </c>
      <c r="C81" s="46" t="s">
        <v>148</v>
      </c>
      <c r="D81" s="56"/>
      <c r="E81" s="47" t="s">
        <v>30</v>
      </c>
      <c r="F81" s="67">
        <v>19</v>
      </c>
      <c r="G81" s="49"/>
      <c r="H81" s="50">
        <f>ROUND(G81*F81,2)</f>
        <v>0</v>
      </c>
    </row>
    <row r="82" spans="1:8" ht="36" customHeight="1">
      <c r="A82" s="44"/>
      <c r="B82" s="55" t="s">
        <v>43</v>
      </c>
      <c r="C82" s="46" t="s">
        <v>296</v>
      </c>
      <c r="D82" s="56" t="s">
        <v>297</v>
      </c>
      <c r="E82" s="47" t="s">
        <v>30</v>
      </c>
      <c r="F82" s="67">
        <v>2</v>
      </c>
      <c r="G82" s="49"/>
      <c r="H82" s="50">
        <f>ROUND(G82*F82,2)</f>
        <v>0</v>
      </c>
    </row>
    <row r="83" spans="1:8" ht="36" customHeight="1">
      <c r="A83" s="44" t="s">
        <v>298</v>
      </c>
      <c r="B83" s="55" t="s">
        <v>57</v>
      </c>
      <c r="C83" s="46" t="s">
        <v>299</v>
      </c>
      <c r="D83" s="56"/>
      <c r="E83" s="47" t="s">
        <v>30</v>
      </c>
      <c r="F83" s="67">
        <v>1</v>
      </c>
      <c r="G83" s="49"/>
      <c r="H83" s="50">
        <f>ROUND(G83*F83,2)</f>
        <v>0</v>
      </c>
    </row>
    <row r="84" spans="1:8" ht="36" customHeight="1">
      <c r="A84" s="44" t="s">
        <v>192</v>
      </c>
      <c r="B84" s="45" t="s">
        <v>177</v>
      </c>
      <c r="C84" s="46" t="s">
        <v>193</v>
      </c>
      <c r="D84" s="56" t="s">
        <v>294</v>
      </c>
      <c r="E84" s="47"/>
      <c r="F84" s="67"/>
      <c r="G84" s="54"/>
      <c r="H84" s="69"/>
    </row>
    <row r="85" spans="1:8" ht="36" customHeight="1">
      <c r="A85" s="44" t="s">
        <v>194</v>
      </c>
      <c r="B85" s="55" t="s">
        <v>24</v>
      </c>
      <c r="C85" s="46" t="s">
        <v>195</v>
      </c>
      <c r="D85" s="56"/>
      <c r="E85" s="47" t="s">
        <v>30</v>
      </c>
      <c r="F85" s="67">
        <v>6</v>
      </c>
      <c r="G85" s="49"/>
      <c r="H85" s="50">
        <f>ROUND(G85*F85,2)</f>
        <v>0</v>
      </c>
    </row>
    <row r="86" spans="1:8" ht="36" customHeight="1">
      <c r="A86" s="44" t="s">
        <v>149</v>
      </c>
      <c r="B86" s="45" t="s">
        <v>178</v>
      </c>
      <c r="C86" s="46" t="s">
        <v>151</v>
      </c>
      <c r="D86" s="56" t="s">
        <v>146</v>
      </c>
      <c r="E86" s="47"/>
      <c r="F86" s="67"/>
      <c r="G86" s="54"/>
      <c r="H86" s="69"/>
    </row>
    <row r="87" spans="1:8" ht="36" customHeight="1">
      <c r="A87" s="44" t="s">
        <v>152</v>
      </c>
      <c r="B87" s="55" t="s">
        <v>24</v>
      </c>
      <c r="C87" s="46" t="s">
        <v>153</v>
      </c>
      <c r="D87" s="56"/>
      <c r="E87" s="47"/>
      <c r="F87" s="67"/>
      <c r="G87" s="54"/>
      <c r="H87" s="69"/>
    </row>
    <row r="88" spans="1:8" ht="36" customHeight="1">
      <c r="A88" s="44" t="s">
        <v>154</v>
      </c>
      <c r="B88" s="66" t="s">
        <v>113</v>
      </c>
      <c r="C88" s="46" t="s">
        <v>300</v>
      </c>
      <c r="D88" s="56"/>
      <c r="E88" s="47" t="s">
        <v>42</v>
      </c>
      <c r="F88" s="67">
        <v>15</v>
      </c>
      <c r="G88" s="49"/>
      <c r="H88" s="50">
        <f>ROUND(G88*F88,2)</f>
        <v>0</v>
      </c>
    </row>
    <row r="89" spans="1:8" ht="36" customHeight="1">
      <c r="A89" s="44" t="s">
        <v>301</v>
      </c>
      <c r="B89" s="66" t="s">
        <v>114</v>
      </c>
      <c r="C89" s="46" t="s">
        <v>302</v>
      </c>
      <c r="D89" s="56"/>
      <c r="E89" s="47" t="s">
        <v>42</v>
      </c>
      <c r="F89" s="67">
        <v>117</v>
      </c>
      <c r="G89" s="49"/>
      <c r="H89" s="50">
        <f>ROUND(G89*F89,2)</f>
        <v>0</v>
      </c>
    </row>
    <row r="90" spans="1:8" ht="36" customHeight="1">
      <c r="A90" s="44" t="s">
        <v>152</v>
      </c>
      <c r="B90" s="55" t="s">
        <v>31</v>
      </c>
      <c r="C90" s="46" t="s">
        <v>303</v>
      </c>
      <c r="D90" s="56"/>
      <c r="E90" s="47"/>
      <c r="F90" s="67"/>
      <c r="G90" s="54"/>
      <c r="H90" s="69"/>
    </row>
    <row r="91" spans="1:8" ht="36" customHeight="1">
      <c r="A91" s="44" t="s">
        <v>154</v>
      </c>
      <c r="B91" s="66" t="s">
        <v>113</v>
      </c>
      <c r="C91" s="46" t="s">
        <v>300</v>
      </c>
      <c r="D91" s="56"/>
      <c r="E91" s="47" t="s">
        <v>42</v>
      </c>
      <c r="F91" s="67">
        <v>6</v>
      </c>
      <c r="G91" s="49"/>
      <c r="H91" s="50">
        <f>ROUND(G91*F91,2)</f>
        <v>0</v>
      </c>
    </row>
    <row r="92" spans="1:8" ht="36" customHeight="1">
      <c r="A92" s="44" t="s">
        <v>301</v>
      </c>
      <c r="B92" s="66" t="s">
        <v>114</v>
      </c>
      <c r="C92" s="46" t="s">
        <v>302</v>
      </c>
      <c r="D92" s="56"/>
      <c r="E92" s="47" t="s">
        <v>42</v>
      </c>
      <c r="F92" s="67">
        <v>47</v>
      </c>
      <c r="G92" s="49"/>
      <c r="H92" s="50">
        <f>ROUND(G92*F92,2)</f>
        <v>0</v>
      </c>
    </row>
    <row r="93" spans="1:8" ht="36" customHeight="1">
      <c r="A93" s="44" t="s">
        <v>196</v>
      </c>
      <c r="B93" s="45" t="s">
        <v>179</v>
      </c>
      <c r="C93" s="46" t="s">
        <v>197</v>
      </c>
      <c r="D93" s="56" t="s">
        <v>146</v>
      </c>
      <c r="E93" s="47" t="s">
        <v>42</v>
      </c>
      <c r="F93" s="67">
        <v>12</v>
      </c>
      <c r="G93" s="49"/>
      <c r="H93" s="50">
        <f>ROUND(G93*F93,2)</f>
        <v>0</v>
      </c>
    </row>
    <row r="94" spans="1:8" ht="36" customHeight="1">
      <c r="A94" s="44" t="s">
        <v>304</v>
      </c>
      <c r="B94" s="45" t="s">
        <v>305</v>
      </c>
      <c r="C94" s="46" t="s">
        <v>306</v>
      </c>
      <c r="D94" s="56" t="s">
        <v>146</v>
      </c>
      <c r="E94" s="47"/>
      <c r="F94" s="67"/>
      <c r="G94" s="54"/>
      <c r="H94" s="69"/>
    </row>
    <row r="95" spans="1:8" ht="36" customHeight="1">
      <c r="A95" s="44" t="s">
        <v>307</v>
      </c>
      <c r="B95" s="55" t="s">
        <v>24</v>
      </c>
      <c r="C95" s="46" t="s">
        <v>198</v>
      </c>
      <c r="D95" s="56"/>
      <c r="E95" s="47"/>
      <c r="F95" s="67"/>
      <c r="G95" s="54"/>
      <c r="H95" s="69"/>
    </row>
    <row r="96" spans="1:8" ht="36" customHeight="1">
      <c r="A96" s="70" t="s">
        <v>308</v>
      </c>
      <c r="B96" s="66" t="s">
        <v>113</v>
      </c>
      <c r="C96" s="46" t="s">
        <v>309</v>
      </c>
      <c r="D96" s="56"/>
      <c r="E96" s="47" t="s">
        <v>310</v>
      </c>
      <c r="F96" s="67">
        <v>17</v>
      </c>
      <c r="G96" s="49"/>
      <c r="H96" s="50">
        <f>ROUND(G96*F96,2)</f>
        <v>0</v>
      </c>
    </row>
    <row r="97" spans="1:8" ht="36" customHeight="1">
      <c r="A97" s="44" t="s">
        <v>307</v>
      </c>
      <c r="B97" s="55" t="s">
        <v>31</v>
      </c>
      <c r="C97" s="46" t="s">
        <v>311</v>
      </c>
      <c r="D97" s="56"/>
      <c r="E97" s="47"/>
      <c r="F97" s="67"/>
      <c r="G97" s="54"/>
      <c r="H97" s="69"/>
    </row>
    <row r="98" spans="1:8" ht="36" customHeight="1">
      <c r="A98" s="70" t="s">
        <v>308</v>
      </c>
      <c r="B98" s="66" t="s">
        <v>113</v>
      </c>
      <c r="C98" s="46" t="s">
        <v>309</v>
      </c>
      <c r="D98" s="56"/>
      <c r="E98" s="47" t="s">
        <v>310</v>
      </c>
      <c r="F98" s="67">
        <v>4</v>
      </c>
      <c r="G98" s="49"/>
      <c r="H98" s="50">
        <f>ROUND(G98*F98,2)</f>
        <v>0</v>
      </c>
    </row>
    <row r="99" spans="1:8" ht="36" customHeight="1">
      <c r="A99" s="44" t="s">
        <v>77</v>
      </c>
      <c r="B99" s="45" t="s">
        <v>312</v>
      </c>
      <c r="C99" s="71" t="s">
        <v>156</v>
      </c>
      <c r="D99" s="56" t="s">
        <v>146</v>
      </c>
      <c r="E99" s="47"/>
      <c r="F99" s="67"/>
      <c r="G99" s="54"/>
      <c r="H99" s="69"/>
    </row>
    <row r="100" spans="1:8" ht="36" customHeight="1">
      <c r="A100" s="44" t="s">
        <v>78</v>
      </c>
      <c r="B100" s="55" t="s">
        <v>24</v>
      </c>
      <c r="C100" s="46" t="s">
        <v>79</v>
      </c>
      <c r="D100" s="56"/>
      <c r="E100" s="47" t="s">
        <v>30</v>
      </c>
      <c r="F100" s="67">
        <v>11</v>
      </c>
      <c r="G100" s="49"/>
      <c r="H100" s="50">
        <f>ROUND(G100*F100,2)</f>
        <v>0</v>
      </c>
    </row>
    <row r="101" spans="1:8" ht="36" customHeight="1">
      <c r="A101" s="44" t="s">
        <v>80</v>
      </c>
      <c r="B101" s="55" t="s">
        <v>31</v>
      </c>
      <c r="C101" s="46" t="s">
        <v>81</v>
      </c>
      <c r="D101" s="56"/>
      <c r="E101" s="47" t="s">
        <v>30</v>
      </c>
      <c r="F101" s="67">
        <v>11</v>
      </c>
      <c r="G101" s="49"/>
      <c r="H101" s="50">
        <f>ROUND(G101*F101,2)</f>
        <v>0</v>
      </c>
    </row>
    <row r="102" spans="1:8" ht="36" customHeight="1">
      <c r="A102" s="44" t="s">
        <v>313</v>
      </c>
      <c r="B102" s="55" t="s">
        <v>43</v>
      </c>
      <c r="C102" s="46" t="s">
        <v>314</v>
      </c>
      <c r="D102" s="56"/>
      <c r="E102" s="47" t="s">
        <v>30</v>
      </c>
      <c r="F102" s="67">
        <v>1</v>
      </c>
      <c r="G102" s="49"/>
      <c r="H102" s="50">
        <f>ROUND(G102*F102,2)</f>
        <v>0</v>
      </c>
    </row>
    <row r="103" spans="1:8" ht="36" customHeight="1">
      <c r="A103" s="70" t="s">
        <v>315</v>
      </c>
      <c r="B103" s="45" t="s">
        <v>316</v>
      </c>
      <c r="C103" s="71" t="s">
        <v>317</v>
      </c>
      <c r="D103" s="56" t="s">
        <v>146</v>
      </c>
      <c r="E103" s="47"/>
      <c r="F103" s="67"/>
      <c r="G103" s="54"/>
      <c r="H103" s="69"/>
    </row>
    <row r="104" spans="1:8" ht="36" customHeight="1">
      <c r="A104" s="70" t="s">
        <v>318</v>
      </c>
      <c r="B104" s="55" t="s">
        <v>24</v>
      </c>
      <c r="C104" s="71" t="s">
        <v>319</v>
      </c>
      <c r="D104" s="56"/>
      <c r="E104" s="47" t="s">
        <v>30</v>
      </c>
      <c r="F104" s="67">
        <v>2</v>
      </c>
      <c r="G104" s="49"/>
      <c r="H104" s="50">
        <f>ROUND(G104*F104,2)</f>
        <v>0</v>
      </c>
    </row>
    <row r="105" spans="1:8" ht="36" customHeight="1">
      <c r="A105" s="44" t="s">
        <v>157</v>
      </c>
      <c r="B105" s="45" t="s">
        <v>320</v>
      </c>
      <c r="C105" s="71" t="s">
        <v>159</v>
      </c>
      <c r="D105" s="56" t="s">
        <v>146</v>
      </c>
      <c r="E105" s="47"/>
      <c r="F105" s="67"/>
      <c r="G105" s="54"/>
      <c r="H105" s="69"/>
    </row>
    <row r="106" spans="1:8" ht="36" customHeight="1">
      <c r="A106" s="44" t="s">
        <v>160</v>
      </c>
      <c r="B106" s="55" t="s">
        <v>24</v>
      </c>
      <c r="C106" s="71" t="s">
        <v>319</v>
      </c>
      <c r="D106" s="56"/>
      <c r="E106" s="47"/>
      <c r="F106" s="67"/>
      <c r="G106" s="54"/>
      <c r="H106" s="69"/>
    </row>
    <row r="107" spans="1:8" ht="36" customHeight="1">
      <c r="A107" s="44" t="s">
        <v>321</v>
      </c>
      <c r="B107" s="66" t="s">
        <v>113</v>
      </c>
      <c r="C107" s="46" t="s">
        <v>322</v>
      </c>
      <c r="D107" s="56"/>
      <c r="E107" s="47" t="s">
        <v>30</v>
      </c>
      <c r="F107" s="67">
        <v>1</v>
      </c>
      <c r="G107" s="49"/>
      <c r="H107" s="50">
        <f>#N/A</f>
        <v>0</v>
      </c>
    </row>
    <row r="108" spans="1:8" ht="36" customHeight="1">
      <c r="A108" s="44" t="s">
        <v>201</v>
      </c>
      <c r="B108" s="66" t="s">
        <v>114</v>
      </c>
      <c r="C108" s="46" t="s">
        <v>323</v>
      </c>
      <c r="D108" s="56"/>
      <c r="E108" s="47" t="s">
        <v>30</v>
      </c>
      <c r="F108" s="67">
        <v>4</v>
      </c>
      <c r="G108" s="49"/>
      <c r="H108" s="50">
        <f>#N/A</f>
        <v>0</v>
      </c>
    </row>
    <row r="109" spans="1:8" ht="36" customHeight="1">
      <c r="A109" s="44" t="s">
        <v>321</v>
      </c>
      <c r="B109" s="66" t="s">
        <v>115</v>
      </c>
      <c r="C109" s="46" t="s">
        <v>324</v>
      </c>
      <c r="D109" s="56"/>
      <c r="E109" s="47" t="s">
        <v>30</v>
      </c>
      <c r="F109" s="67">
        <v>4</v>
      </c>
      <c r="G109" s="49"/>
      <c r="H109" s="50">
        <f>#N/A</f>
        <v>0</v>
      </c>
    </row>
    <row r="110" spans="1:8" ht="36" customHeight="1">
      <c r="A110" s="44"/>
      <c r="B110" s="66" t="s">
        <v>161</v>
      </c>
      <c r="C110" s="46" t="s">
        <v>325</v>
      </c>
      <c r="D110" s="56"/>
      <c r="E110" s="47" t="s">
        <v>30</v>
      </c>
      <c r="F110" s="67">
        <v>4</v>
      </c>
      <c r="G110" s="49"/>
      <c r="H110" s="50">
        <f>#N/A</f>
        <v>0</v>
      </c>
    </row>
    <row r="111" spans="1:8" ht="36" customHeight="1">
      <c r="A111" s="44" t="s">
        <v>160</v>
      </c>
      <c r="B111" s="55" t="s">
        <v>31</v>
      </c>
      <c r="C111" s="71" t="s">
        <v>326</v>
      </c>
      <c r="D111" s="56"/>
      <c r="E111" s="47"/>
      <c r="F111" s="67"/>
      <c r="G111" s="54"/>
      <c r="H111" s="69"/>
    </row>
    <row r="112" spans="1:8" ht="36" customHeight="1">
      <c r="A112" s="44" t="s">
        <v>186</v>
      </c>
      <c r="B112" s="66" t="s">
        <v>113</v>
      </c>
      <c r="C112" s="46" t="s">
        <v>327</v>
      </c>
      <c r="D112" s="56"/>
      <c r="E112" s="47" t="s">
        <v>30</v>
      </c>
      <c r="F112" s="67">
        <v>4</v>
      </c>
      <c r="G112" s="49"/>
      <c r="H112" s="50">
        <f>ROUND(G112*F112,2)</f>
        <v>0</v>
      </c>
    </row>
    <row r="113" spans="1:8" ht="36" customHeight="1">
      <c r="A113" s="44" t="s">
        <v>321</v>
      </c>
      <c r="B113" s="66" t="s">
        <v>114</v>
      </c>
      <c r="C113" s="46" t="s">
        <v>324</v>
      </c>
      <c r="D113" s="56"/>
      <c r="E113" s="47" t="s">
        <v>30</v>
      </c>
      <c r="F113" s="67">
        <v>2</v>
      </c>
      <c r="G113" s="49"/>
      <c r="H113" s="50">
        <f>ROUND(G113*F113,2)</f>
        <v>0</v>
      </c>
    </row>
    <row r="114" spans="1:8" ht="36" customHeight="1">
      <c r="A114" s="44" t="s">
        <v>328</v>
      </c>
      <c r="B114" s="45" t="s">
        <v>329</v>
      </c>
      <c r="C114" s="46" t="s">
        <v>330</v>
      </c>
      <c r="D114" s="56" t="s">
        <v>146</v>
      </c>
      <c r="E114" s="47" t="s">
        <v>30</v>
      </c>
      <c r="F114" s="67">
        <v>17</v>
      </c>
      <c r="G114" s="49"/>
      <c r="H114" s="50">
        <f>#N/A</f>
        <v>0</v>
      </c>
    </row>
    <row r="115" spans="1:8" ht="36" customHeight="1">
      <c r="A115" s="44" t="s">
        <v>331</v>
      </c>
      <c r="B115" s="45" t="s">
        <v>332</v>
      </c>
      <c r="C115" s="46" t="s">
        <v>333</v>
      </c>
      <c r="D115" s="56" t="s">
        <v>146</v>
      </c>
      <c r="E115" s="47" t="s">
        <v>30</v>
      </c>
      <c r="F115" s="67">
        <v>1</v>
      </c>
      <c r="G115" s="49"/>
      <c r="H115" s="50">
        <f>#N/A</f>
        <v>0</v>
      </c>
    </row>
    <row r="116" spans="1:8" ht="36" customHeight="1">
      <c r="A116" s="44"/>
      <c r="B116" s="45" t="s">
        <v>334</v>
      </c>
      <c r="C116" s="71" t="s">
        <v>335</v>
      </c>
      <c r="D116" s="56" t="s">
        <v>146</v>
      </c>
      <c r="E116" s="47"/>
      <c r="F116" s="67"/>
      <c r="G116" s="54"/>
      <c r="H116" s="69"/>
    </row>
    <row r="117" spans="1:8" ht="36" customHeight="1">
      <c r="A117" s="44"/>
      <c r="B117" s="55" t="s">
        <v>24</v>
      </c>
      <c r="C117" s="71" t="s">
        <v>336</v>
      </c>
      <c r="D117" s="56"/>
      <c r="E117" s="47" t="s">
        <v>30</v>
      </c>
      <c r="F117" s="67">
        <v>18</v>
      </c>
      <c r="G117" s="49"/>
      <c r="H117" s="50">
        <f>ROUND(G117*F117,2)</f>
        <v>0</v>
      </c>
    </row>
    <row r="118" spans="1:8" ht="36" customHeight="1">
      <c r="A118" s="70" t="s">
        <v>163</v>
      </c>
      <c r="B118" s="45" t="s">
        <v>337</v>
      </c>
      <c r="C118" s="46" t="s">
        <v>165</v>
      </c>
      <c r="D118" s="56" t="s">
        <v>146</v>
      </c>
      <c r="E118" s="47" t="s">
        <v>30</v>
      </c>
      <c r="F118" s="67">
        <v>3</v>
      </c>
      <c r="G118" s="49"/>
      <c r="H118" s="50">
        <f>ROUND(G118*F118,2)</f>
        <v>0</v>
      </c>
    </row>
    <row r="119" spans="1:8" ht="36" customHeight="1">
      <c r="A119" s="44" t="s">
        <v>166</v>
      </c>
      <c r="B119" s="45" t="s">
        <v>338</v>
      </c>
      <c r="C119" s="46" t="s">
        <v>168</v>
      </c>
      <c r="D119" s="56" t="s">
        <v>169</v>
      </c>
      <c r="E119" s="47" t="s">
        <v>42</v>
      </c>
      <c r="F119" s="67">
        <v>252</v>
      </c>
      <c r="G119" s="49"/>
      <c r="H119" s="50">
        <f>#N/A</f>
        <v>0</v>
      </c>
    </row>
    <row r="120" spans="1:8" ht="36" customHeight="1">
      <c r="A120" s="44"/>
      <c r="B120" s="45" t="s">
        <v>339</v>
      </c>
      <c r="C120" s="46" t="s">
        <v>340</v>
      </c>
      <c r="D120" s="56" t="s">
        <v>341</v>
      </c>
      <c r="E120" s="47" t="s">
        <v>42</v>
      </c>
      <c r="F120" s="67">
        <v>600</v>
      </c>
      <c r="G120" s="49"/>
      <c r="H120" s="50">
        <f>ROUND(G120*F120,2)</f>
        <v>0</v>
      </c>
    </row>
    <row r="121" spans="1:8" ht="36" customHeight="1">
      <c r="A121" s="72" t="s">
        <v>342</v>
      </c>
      <c r="B121" s="45" t="s">
        <v>343</v>
      </c>
      <c r="C121" s="71" t="s">
        <v>344</v>
      </c>
      <c r="D121" s="56" t="s">
        <v>345</v>
      </c>
      <c r="E121" s="47"/>
      <c r="F121" s="67"/>
      <c r="G121" s="54"/>
      <c r="H121" s="69"/>
    </row>
    <row r="122" spans="1:8" ht="36" customHeight="1">
      <c r="A122" s="72" t="s">
        <v>346</v>
      </c>
      <c r="B122" s="55" t="s">
        <v>24</v>
      </c>
      <c r="C122" s="71" t="s">
        <v>347</v>
      </c>
      <c r="D122" s="56"/>
      <c r="E122" s="47" t="s">
        <v>23</v>
      </c>
      <c r="F122" s="67">
        <v>200</v>
      </c>
      <c r="G122" s="49"/>
      <c r="H122" s="50">
        <f>ROUND(G122*F122,2)</f>
        <v>0</v>
      </c>
    </row>
    <row r="123" spans="1:8" ht="36" customHeight="1">
      <c r="A123" s="57"/>
      <c r="B123" s="45"/>
      <c r="C123" s="58" t="s">
        <v>17</v>
      </c>
      <c r="D123" s="1"/>
      <c r="E123" s="47"/>
      <c r="F123" s="67"/>
      <c r="G123" s="54"/>
      <c r="H123" s="69"/>
    </row>
    <row r="124" spans="1:8" ht="36" customHeight="1">
      <c r="A124" s="44" t="s">
        <v>53</v>
      </c>
      <c r="B124" s="45" t="s">
        <v>348</v>
      </c>
      <c r="C124" s="46" t="s">
        <v>82</v>
      </c>
      <c r="D124" s="56" t="s">
        <v>171</v>
      </c>
      <c r="E124" s="47" t="s">
        <v>30</v>
      </c>
      <c r="F124" s="67">
        <v>11</v>
      </c>
      <c r="G124" s="49"/>
      <c r="H124" s="50">
        <f>ROUND(G124*F124,2)</f>
        <v>0</v>
      </c>
    </row>
    <row r="125" spans="1:8" ht="36" customHeight="1">
      <c r="A125" s="44" t="s">
        <v>68</v>
      </c>
      <c r="B125" s="45" t="s">
        <v>349</v>
      </c>
      <c r="C125" s="46" t="s">
        <v>83</v>
      </c>
      <c r="D125" s="56" t="s">
        <v>294</v>
      </c>
      <c r="E125" s="47"/>
      <c r="F125" s="67"/>
      <c r="G125" s="54"/>
      <c r="H125" s="69"/>
    </row>
    <row r="126" spans="1:8" ht="36" customHeight="1">
      <c r="A126" s="44" t="s">
        <v>84</v>
      </c>
      <c r="B126" s="55" t="s">
        <v>24</v>
      </c>
      <c r="C126" s="46" t="s">
        <v>173</v>
      </c>
      <c r="D126" s="56"/>
      <c r="E126" s="47" t="s">
        <v>69</v>
      </c>
      <c r="F126" s="67">
        <v>5</v>
      </c>
      <c r="G126" s="49"/>
      <c r="H126" s="50">
        <f>ROUND(G126*F126,2)</f>
        <v>0</v>
      </c>
    </row>
    <row r="127" spans="1:8" ht="36" customHeight="1">
      <c r="A127" s="44" t="s">
        <v>54</v>
      </c>
      <c r="B127" s="45" t="s">
        <v>350</v>
      </c>
      <c r="C127" s="46" t="s">
        <v>85</v>
      </c>
      <c r="D127" s="56" t="s">
        <v>171</v>
      </c>
      <c r="E127" s="47"/>
      <c r="F127" s="67"/>
      <c r="G127" s="54"/>
      <c r="H127" s="69"/>
    </row>
    <row r="128" spans="1:8" ht="36" customHeight="1">
      <c r="A128" s="44" t="s">
        <v>351</v>
      </c>
      <c r="B128" s="55" t="s">
        <v>24</v>
      </c>
      <c r="C128" s="46" t="s">
        <v>352</v>
      </c>
      <c r="D128" s="56"/>
      <c r="E128" s="47" t="s">
        <v>30</v>
      </c>
      <c r="F128" s="67">
        <v>1</v>
      </c>
      <c r="G128" s="49"/>
      <c r="H128" s="50">
        <f>ROUND(G128*F128,2)</f>
        <v>0</v>
      </c>
    </row>
    <row r="129" spans="1:8" ht="36" customHeight="1">
      <c r="A129" s="44" t="s">
        <v>55</v>
      </c>
      <c r="B129" s="55" t="s">
        <v>31</v>
      </c>
      <c r="C129" s="46" t="s">
        <v>175</v>
      </c>
      <c r="D129" s="56"/>
      <c r="E129" s="47" t="s">
        <v>30</v>
      </c>
      <c r="F129" s="67">
        <v>1</v>
      </c>
      <c r="G129" s="49"/>
      <c r="H129" s="50">
        <f>ROUND(G129*F129,2)</f>
        <v>0</v>
      </c>
    </row>
    <row r="130" spans="1:8" ht="36" customHeight="1">
      <c r="A130" s="44" t="s">
        <v>353</v>
      </c>
      <c r="B130" s="55" t="s">
        <v>43</v>
      </c>
      <c r="C130" s="46" t="s">
        <v>354</v>
      </c>
      <c r="D130" s="56"/>
      <c r="E130" s="47" t="s">
        <v>30</v>
      </c>
      <c r="F130" s="67">
        <v>11</v>
      </c>
      <c r="G130" s="49"/>
      <c r="H130" s="50">
        <f>ROUND(G130*F130,2)</f>
        <v>0</v>
      </c>
    </row>
    <row r="131" spans="1:8" ht="36" customHeight="1">
      <c r="A131" s="44" t="s">
        <v>56</v>
      </c>
      <c r="B131" s="55" t="s">
        <v>57</v>
      </c>
      <c r="C131" s="46" t="s">
        <v>205</v>
      </c>
      <c r="D131" s="56"/>
      <c r="E131" s="47" t="s">
        <v>30</v>
      </c>
      <c r="F131" s="67">
        <v>1</v>
      </c>
      <c r="G131" s="49"/>
      <c r="H131" s="50">
        <f>ROUND(G131*F131,2)</f>
        <v>0</v>
      </c>
    </row>
    <row r="132" spans="1:8" ht="36" customHeight="1">
      <c r="A132" s="44" t="s">
        <v>70</v>
      </c>
      <c r="B132" s="45" t="s">
        <v>355</v>
      </c>
      <c r="C132" s="46" t="s">
        <v>86</v>
      </c>
      <c r="D132" s="56" t="s">
        <v>171</v>
      </c>
      <c r="E132" s="47" t="s">
        <v>30</v>
      </c>
      <c r="F132" s="67">
        <v>28</v>
      </c>
      <c r="G132" s="49"/>
      <c r="H132" s="50">
        <f>#N/A</f>
        <v>0</v>
      </c>
    </row>
    <row r="133" spans="1:8" ht="36" customHeight="1">
      <c r="A133" s="44" t="s">
        <v>71</v>
      </c>
      <c r="B133" s="45" t="s">
        <v>356</v>
      </c>
      <c r="C133" s="46" t="s">
        <v>87</v>
      </c>
      <c r="D133" s="56" t="s">
        <v>171</v>
      </c>
      <c r="E133" s="47" t="s">
        <v>30</v>
      </c>
      <c r="F133" s="67">
        <v>5</v>
      </c>
      <c r="G133" s="49"/>
      <c r="H133" s="50">
        <f>#N/A</f>
        <v>0</v>
      </c>
    </row>
    <row r="134" spans="1:8" ht="36" customHeight="1">
      <c r="A134" s="44" t="s">
        <v>72</v>
      </c>
      <c r="B134" s="45" t="s">
        <v>357</v>
      </c>
      <c r="C134" s="46" t="s">
        <v>88</v>
      </c>
      <c r="D134" s="56" t="s">
        <v>171</v>
      </c>
      <c r="E134" s="47" t="s">
        <v>30</v>
      </c>
      <c r="F134" s="67">
        <v>2</v>
      </c>
      <c r="G134" s="49"/>
      <c r="H134" s="50">
        <f>#N/A</f>
        <v>0</v>
      </c>
    </row>
    <row r="135" spans="1:8" ht="36" customHeight="1">
      <c r="A135" s="44"/>
      <c r="B135" s="45" t="s">
        <v>358</v>
      </c>
      <c r="C135" s="46" t="s">
        <v>359</v>
      </c>
      <c r="D135" s="56" t="s">
        <v>146</v>
      </c>
      <c r="E135" s="47" t="s">
        <v>69</v>
      </c>
      <c r="F135" s="67">
        <v>2</v>
      </c>
      <c r="G135" s="49"/>
      <c r="H135" s="50">
        <f>ROUND(G135*F135,2)</f>
        <v>0</v>
      </c>
    </row>
    <row r="136" spans="1:8" ht="36" customHeight="1">
      <c r="A136" s="44"/>
      <c r="B136" s="45" t="s">
        <v>360</v>
      </c>
      <c r="C136" s="46" t="s">
        <v>361</v>
      </c>
      <c r="D136" s="56" t="s">
        <v>146</v>
      </c>
      <c r="E136" s="47" t="s">
        <v>30</v>
      </c>
      <c r="F136" s="67">
        <v>10</v>
      </c>
      <c r="G136" s="49"/>
      <c r="H136" s="50">
        <f>ROUND(G136*F136,2)</f>
        <v>0</v>
      </c>
    </row>
    <row r="137" spans="1:8" ht="36" customHeight="1">
      <c r="A137" s="44" t="s">
        <v>362</v>
      </c>
      <c r="B137" s="45" t="s">
        <v>363</v>
      </c>
      <c r="C137" s="46" t="s">
        <v>364</v>
      </c>
      <c r="D137" s="56" t="s">
        <v>171</v>
      </c>
      <c r="E137" s="47" t="s">
        <v>30</v>
      </c>
      <c r="F137" s="67">
        <v>32</v>
      </c>
      <c r="G137" s="49"/>
      <c r="H137" s="50">
        <f>#N/A</f>
        <v>0</v>
      </c>
    </row>
    <row r="138" spans="1:8" ht="36" customHeight="1">
      <c r="A138" s="44"/>
      <c r="B138" s="45" t="s">
        <v>365</v>
      </c>
      <c r="C138" s="46" t="s">
        <v>366</v>
      </c>
      <c r="D138" s="56" t="s">
        <v>367</v>
      </c>
      <c r="E138" s="47"/>
      <c r="F138" s="67"/>
      <c r="G138" s="54"/>
      <c r="H138" s="69"/>
    </row>
    <row r="139" spans="1:8" ht="36" customHeight="1">
      <c r="A139" s="44"/>
      <c r="B139" s="55" t="s">
        <v>24</v>
      </c>
      <c r="C139" s="46" t="s">
        <v>368</v>
      </c>
      <c r="D139" s="56"/>
      <c r="E139" s="47" t="s">
        <v>30</v>
      </c>
      <c r="F139" s="67">
        <v>5</v>
      </c>
      <c r="G139" s="49"/>
      <c r="H139" s="50">
        <f>ROUND(G139*F139,2)</f>
        <v>0</v>
      </c>
    </row>
    <row r="140" spans="1:8" ht="36" customHeight="1">
      <c r="A140" s="44"/>
      <c r="B140" s="55" t="s">
        <v>31</v>
      </c>
      <c r="C140" s="46" t="s">
        <v>369</v>
      </c>
      <c r="D140" s="56"/>
      <c r="E140" s="47" t="s">
        <v>30</v>
      </c>
      <c r="F140" s="67">
        <v>4</v>
      </c>
      <c r="G140" s="49"/>
      <c r="H140" s="50">
        <f>ROUND(G140*F140,2)</f>
        <v>0</v>
      </c>
    </row>
    <row r="141" spans="1:8" ht="36" customHeight="1">
      <c r="A141" s="72"/>
      <c r="B141" s="55"/>
      <c r="C141" s="73" t="s">
        <v>18</v>
      </c>
      <c r="D141" s="56"/>
      <c r="E141" s="47"/>
      <c r="F141" s="67"/>
      <c r="G141" s="54"/>
      <c r="H141" s="69"/>
    </row>
    <row r="142" spans="1:8" ht="36" customHeight="1">
      <c r="A142" s="59" t="s">
        <v>58</v>
      </c>
      <c r="B142" s="45" t="s">
        <v>370</v>
      </c>
      <c r="C142" s="46" t="s">
        <v>59</v>
      </c>
      <c r="D142" s="56" t="s">
        <v>180</v>
      </c>
      <c r="E142" s="47"/>
      <c r="F142" s="67"/>
      <c r="G142" s="54"/>
      <c r="H142" s="69"/>
    </row>
    <row r="143" spans="1:8" ht="36" customHeight="1">
      <c r="A143" s="59" t="s">
        <v>181</v>
      </c>
      <c r="B143" s="55" t="s">
        <v>24</v>
      </c>
      <c r="C143" s="46" t="s">
        <v>182</v>
      </c>
      <c r="D143" s="56"/>
      <c r="E143" s="47" t="s">
        <v>23</v>
      </c>
      <c r="F143" s="48">
        <v>100</v>
      </c>
      <c r="G143" s="49"/>
      <c r="H143" s="50">
        <f>ROUND(G143*F143,2)</f>
        <v>0</v>
      </c>
    </row>
    <row r="144" spans="1:8" ht="36" customHeight="1">
      <c r="A144" s="59" t="s">
        <v>60</v>
      </c>
      <c r="B144" s="55" t="s">
        <v>31</v>
      </c>
      <c r="C144" s="46" t="s">
        <v>183</v>
      </c>
      <c r="D144" s="56"/>
      <c r="E144" s="47" t="s">
        <v>23</v>
      </c>
      <c r="F144" s="48">
        <v>250</v>
      </c>
      <c r="G144" s="49"/>
      <c r="H144" s="50">
        <f>ROUND(G144*F144,2)</f>
        <v>0</v>
      </c>
    </row>
    <row r="145" spans="1:8" ht="36" customHeight="1">
      <c r="A145" s="72"/>
      <c r="B145" s="55"/>
      <c r="C145" s="73" t="s">
        <v>371</v>
      </c>
      <c r="D145" s="56"/>
      <c r="E145" s="47"/>
      <c r="F145" s="67"/>
      <c r="G145" s="54"/>
      <c r="H145" s="69"/>
    </row>
    <row r="146" spans="1:8" ht="36" customHeight="1">
      <c r="A146" s="72"/>
      <c r="B146" s="45" t="s">
        <v>372</v>
      </c>
      <c r="C146" s="46" t="s">
        <v>373</v>
      </c>
      <c r="D146" s="56" t="s">
        <v>374</v>
      </c>
      <c r="E146" s="47"/>
      <c r="F146" s="67"/>
      <c r="G146" s="54"/>
      <c r="H146" s="69"/>
    </row>
    <row r="147" spans="1:8" ht="36" customHeight="1">
      <c r="A147" s="72"/>
      <c r="B147" s="55" t="s">
        <v>24</v>
      </c>
      <c r="C147" s="46" t="s">
        <v>375</v>
      </c>
      <c r="D147" s="56"/>
      <c r="E147" s="47"/>
      <c r="F147" s="67"/>
      <c r="G147" s="54"/>
      <c r="H147" s="69"/>
    </row>
    <row r="148" spans="1:8" ht="36" customHeight="1">
      <c r="A148" s="57"/>
      <c r="B148" s="66" t="s">
        <v>113</v>
      </c>
      <c r="C148" s="46" t="s">
        <v>376</v>
      </c>
      <c r="D148" s="56"/>
      <c r="E148" s="47" t="s">
        <v>42</v>
      </c>
      <c r="F148" s="67">
        <v>13</v>
      </c>
      <c r="G148" s="49"/>
      <c r="H148" s="50">
        <f>ROUND(G148*F148,2)</f>
        <v>0</v>
      </c>
    </row>
    <row r="149" spans="1:8" ht="36" customHeight="1">
      <c r="A149" s="59"/>
      <c r="B149" s="45" t="s">
        <v>377</v>
      </c>
      <c r="C149" s="46" t="s">
        <v>378</v>
      </c>
      <c r="D149" s="56" t="s">
        <v>374</v>
      </c>
      <c r="E149" s="47"/>
      <c r="F149" s="48"/>
      <c r="G149" s="54"/>
      <c r="H149" s="50"/>
    </row>
    <row r="150" spans="1:8" ht="36" customHeight="1">
      <c r="A150" s="59"/>
      <c r="B150" s="55" t="s">
        <v>24</v>
      </c>
      <c r="C150" s="46" t="s">
        <v>379</v>
      </c>
      <c r="D150" s="56"/>
      <c r="E150" s="47" t="s">
        <v>30</v>
      </c>
      <c r="F150" s="48">
        <v>1</v>
      </c>
      <c r="G150" s="49"/>
      <c r="H150" s="50">
        <f>ROUND(G150*F150,2)</f>
        <v>0</v>
      </c>
    </row>
    <row r="151" spans="1:8" ht="36" customHeight="1">
      <c r="A151" s="68"/>
      <c r="B151" s="45" t="s">
        <v>380</v>
      </c>
      <c r="C151" s="46" t="s">
        <v>381</v>
      </c>
      <c r="D151" s="56" t="s">
        <v>374</v>
      </c>
      <c r="E151" s="47"/>
      <c r="F151" s="67"/>
      <c r="G151" s="54"/>
      <c r="H151" s="69"/>
    </row>
    <row r="152" spans="1:8" ht="36" customHeight="1">
      <c r="A152" s="68"/>
      <c r="B152" s="55" t="s">
        <v>24</v>
      </c>
      <c r="C152" s="46" t="s">
        <v>382</v>
      </c>
      <c r="D152" s="56"/>
      <c r="E152" s="47"/>
      <c r="F152" s="67"/>
      <c r="G152" s="54"/>
      <c r="H152" s="69"/>
    </row>
    <row r="153" spans="1:8" ht="36" customHeight="1">
      <c r="A153" s="68"/>
      <c r="B153" s="66" t="s">
        <v>113</v>
      </c>
      <c r="C153" s="46" t="s">
        <v>379</v>
      </c>
      <c r="D153" s="56"/>
      <c r="E153" s="47" t="s">
        <v>30</v>
      </c>
      <c r="F153" s="67">
        <v>2</v>
      </c>
      <c r="G153" s="49"/>
      <c r="H153" s="50">
        <f>ROUND(G153*F153,2)</f>
        <v>0</v>
      </c>
    </row>
    <row r="154" spans="1:8" ht="36" customHeight="1">
      <c r="A154" s="68"/>
      <c r="B154" s="45" t="s">
        <v>383</v>
      </c>
      <c r="C154" s="46" t="s">
        <v>384</v>
      </c>
      <c r="D154" s="56" t="s">
        <v>385</v>
      </c>
      <c r="E154" s="47"/>
      <c r="F154" s="48"/>
      <c r="G154" s="54"/>
      <c r="H154" s="50"/>
    </row>
    <row r="155" spans="1:8" ht="36" customHeight="1">
      <c r="A155" s="68"/>
      <c r="B155" s="55" t="s">
        <v>24</v>
      </c>
      <c r="C155" s="46" t="s">
        <v>379</v>
      </c>
      <c r="D155" s="56"/>
      <c r="E155" s="47" t="s">
        <v>42</v>
      </c>
      <c r="F155" s="48">
        <v>13</v>
      </c>
      <c r="G155" s="49"/>
      <c r="H155" s="50">
        <f>ROUND(G155*F155,2)</f>
        <v>0</v>
      </c>
    </row>
    <row r="156" spans="1:8" ht="48" customHeight="1" thickBot="1">
      <c r="A156" s="74"/>
      <c r="B156" s="75" t="str">
        <f>B6</f>
        <v>A</v>
      </c>
      <c r="C156" s="281" t="str">
        <f>C6</f>
        <v>ST. JAMES STREET, MAROONS ROAD TO PORTAGE AVENUE, CONCRETE RECONSTRUCTION</v>
      </c>
      <c r="D156" s="282"/>
      <c r="E156" s="282"/>
      <c r="F156" s="283"/>
      <c r="G156" s="74" t="s">
        <v>13</v>
      </c>
      <c r="H156" s="74">
        <f>SUM(H7:H155)</f>
        <v>0</v>
      </c>
    </row>
    <row r="157" spans="1:8" s="13" customFormat="1" ht="48" customHeight="1" thickTop="1">
      <c r="A157" s="37"/>
      <c r="B157" s="284" t="s">
        <v>20</v>
      </c>
      <c r="C157" s="285"/>
      <c r="D157" s="285"/>
      <c r="E157" s="285"/>
      <c r="F157" s="285"/>
      <c r="G157" s="286">
        <f>H156</f>
        <v>0</v>
      </c>
      <c r="H157" s="287"/>
    </row>
    <row r="158" spans="1:8" ht="15.75" customHeight="1">
      <c r="A158" s="76"/>
      <c r="B158" s="77"/>
      <c r="C158" s="78"/>
      <c r="D158" s="79"/>
      <c r="E158" s="78"/>
      <c r="F158" s="80"/>
      <c r="G158" s="81"/>
      <c r="H158" s="82"/>
    </row>
  </sheetData>
  <sheetProtection password="CC3D" sheet="1" selectLockedCells="1"/>
  <mergeCells count="4">
    <mergeCell ref="C6:F6"/>
    <mergeCell ref="C156:F156"/>
    <mergeCell ref="B157:F157"/>
    <mergeCell ref="G157:H157"/>
  </mergeCells>
  <conditionalFormatting sqref="D8 D100:D102 D33:D35 D37:D41 D111:D113 D10">
    <cfRule type="cellIs" priority="180" dxfId="330" operator="equal" stopIfTrue="1">
      <formula>"CW 2130-R11"</formula>
    </cfRule>
    <cfRule type="cellIs" priority="181" dxfId="330" operator="equal" stopIfTrue="1">
      <formula>"CW 3120-R2"</formula>
    </cfRule>
    <cfRule type="cellIs" priority="182" dxfId="330" operator="equal" stopIfTrue="1">
      <formula>"CW 3240-R7"</formula>
    </cfRule>
  </conditionalFormatting>
  <conditionalFormatting sqref="D11:D12">
    <cfRule type="cellIs" priority="177" dxfId="330" operator="equal" stopIfTrue="1">
      <formula>"CW 2130-R11"</formula>
    </cfRule>
    <cfRule type="cellIs" priority="178" dxfId="330" operator="equal" stopIfTrue="1">
      <formula>"CW 3120-R2"</formula>
    </cfRule>
    <cfRule type="cellIs" priority="179" dxfId="330" operator="equal" stopIfTrue="1">
      <formula>"CW 3240-R7"</formula>
    </cfRule>
  </conditionalFormatting>
  <conditionalFormatting sqref="D13">
    <cfRule type="cellIs" priority="174" dxfId="330" operator="equal" stopIfTrue="1">
      <formula>"CW 2130-R11"</formula>
    </cfRule>
    <cfRule type="cellIs" priority="175" dxfId="330" operator="equal" stopIfTrue="1">
      <formula>"CW 3120-R2"</formula>
    </cfRule>
    <cfRule type="cellIs" priority="176" dxfId="330" operator="equal" stopIfTrue="1">
      <formula>"CW 3240-R7"</formula>
    </cfRule>
  </conditionalFormatting>
  <conditionalFormatting sqref="D14 D21 D53 D78 D123">
    <cfRule type="cellIs" priority="171" dxfId="330" operator="equal" stopIfTrue="1">
      <formula>"CW 2130-R11"</formula>
    </cfRule>
    <cfRule type="cellIs" priority="172" dxfId="330" operator="equal" stopIfTrue="1">
      <formula>"CW 3120-R2"</formula>
    </cfRule>
    <cfRule type="cellIs" priority="173" dxfId="330" operator="equal" stopIfTrue="1">
      <formula>"CW 3240-R7"</formula>
    </cfRule>
  </conditionalFormatting>
  <conditionalFormatting sqref="D15">
    <cfRule type="cellIs" priority="168" dxfId="330" operator="equal" stopIfTrue="1">
      <formula>"CW 2130-R11"</formula>
    </cfRule>
    <cfRule type="cellIs" priority="169" dxfId="330" operator="equal" stopIfTrue="1">
      <formula>"CW 3120-R2"</formula>
    </cfRule>
    <cfRule type="cellIs" priority="170" dxfId="330" operator="equal" stopIfTrue="1">
      <formula>"CW 3240-R7"</formula>
    </cfRule>
  </conditionalFormatting>
  <conditionalFormatting sqref="D16:D18">
    <cfRule type="cellIs" priority="165" dxfId="330" operator="equal" stopIfTrue="1">
      <formula>"CW 2130-R11"</formula>
    </cfRule>
    <cfRule type="cellIs" priority="166" dxfId="330" operator="equal" stopIfTrue="1">
      <formula>"CW 3120-R2"</formula>
    </cfRule>
    <cfRule type="cellIs" priority="167" dxfId="330" operator="equal" stopIfTrue="1">
      <formula>"CW 3240-R7"</formula>
    </cfRule>
  </conditionalFormatting>
  <conditionalFormatting sqref="D19:D20">
    <cfRule type="cellIs" priority="162" dxfId="330" operator="equal" stopIfTrue="1">
      <formula>"CW 2130-R11"</formula>
    </cfRule>
    <cfRule type="cellIs" priority="163" dxfId="330" operator="equal" stopIfTrue="1">
      <formula>"CW 3120-R2"</formula>
    </cfRule>
    <cfRule type="cellIs" priority="164" dxfId="330" operator="equal" stopIfTrue="1">
      <formula>"CW 3240-R7"</formula>
    </cfRule>
  </conditionalFormatting>
  <conditionalFormatting sqref="D22:D23">
    <cfRule type="cellIs" priority="159" dxfId="330" operator="equal" stopIfTrue="1">
      <formula>"CW 2130-R11"</formula>
    </cfRule>
    <cfRule type="cellIs" priority="160" dxfId="330" operator="equal" stopIfTrue="1">
      <formula>"CW 3120-R2"</formula>
    </cfRule>
    <cfRule type="cellIs" priority="161" dxfId="330" operator="equal" stopIfTrue="1">
      <formula>"CW 3240-R7"</formula>
    </cfRule>
  </conditionalFormatting>
  <conditionalFormatting sqref="D26:D29 D31:D32">
    <cfRule type="cellIs" priority="156" dxfId="330" operator="equal" stopIfTrue="1">
      <formula>"CW 2130-R11"</formula>
    </cfRule>
    <cfRule type="cellIs" priority="157" dxfId="330" operator="equal" stopIfTrue="1">
      <formula>"CW 3120-R2"</formula>
    </cfRule>
    <cfRule type="cellIs" priority="158" dxfId="330" operator="equal" stopIfTrue="1">
      <formula>"CW 3240-R7"</formula>
    </cfRule>
  </conditionalFormatting>
  <conditionalFormatting sqref="D30">
    <cfRule type="cellIs" priority="153" dxfId="330" operator="equal" stopIfTrue="1">
      <formula>"CW 2130-R11"</formula>
    </cfRule>
    <cfRule type="cellIs" priority="154" dxfId="330" operator="equal" stopIfTrue="1">
      <formula>"CW 3120-R2"</formula>
    </cfRule>
    <cfRule type="cellIs" priority="155" dxfId="330" operator="equal" stopIfTrue="1">
      <formula>"CW 3240-R7"</formula>
    </cfRule>
  </conditionalFormatting>
  <conditionalFormatting sqref="D42">
    <cfRule type="cellIs" priority="150" dxfId="330" operator="equal" stopIfTrue="1">
      <formula>"CW 2130-R11"</formula>
    </cfRule>
    <cfRule type="cellIs" priority="151" dxfId="330" operator="equal" stopIfTrue="1">
      <formula>"CW 3120-R2"</formula>
    </cfRule>
    <cfRule type="cellIs" priority="152" dxfId="330" operator="equal" stopIfTrue="1">
      <formula>"CW 3240-R7"</formula>
    </cfRule>
  </conditionalFormatting>
  <conditionalFormatting sqref="D45:D46">
    <cfRule type="cellIs" priority="147" dxfId="330" operator="equal" stopIfTrue="1">
      <formula>"CW 2130-R11"</formula>
    </cfRule>
    <cfRule type="cellIs" priority="148" dxfId="330" operator="equal" stopIfTrue="1">
      <formula>"CW 3120-R2"</formula>
    </cfRule>
    <cfRule type="cellIs" priority="149" dxfId="330" operator="equal" stopIfTrue="1">
      <formula>"CW 3240-R7"</formula>
    </cfRule>
  </conditionalFormatting>
  <conditionalFormatting sqref="D47:D49">
    <cfRule type="cellIs" priority="144" dxfId="330" operator="equal" stopIfTrue="1">
      <formula>"CW 2130-R11"</formula>
    </cfRule>
    <cfRule type="cellIs" priority="145" dxfId="330" operator="equal" stopIfTrue="1">
      <formula>"CW 3120-R2"</formula>
    </cfRule>
    <cfRule type="cellIs" priority="146" dxfId="330" operator="equal" stopIfTrue="1">
      <formula>"CW 3240-R7"</formula>
    </cfRule>
  </conditionalFormatting>
  <conditionalFormatting sqref="D24">
    <cfRule type="cellIs" priority="141" dxfId="330" operator="equal" stopIfTrue="1">
      <formula>"CW 2130-R11"</formula>
    </cfRule>
    <cfRule type="cellIs" priority="142" dxfId="330" operator="equal" stopIfTrue="1">
      <formula>"CW 3120-R2"</formula>
    </cfRule>
    <cfRule type="cellIs" priority="143" dxfId="330" operator="equal" stopIfTrue="1">
      <formula>"CW 3240-R7"</formula>
    </cfRule>
  </conditionalFormatting>
  <conditionalFormatting sqref="D50">
    <cfRule type="cellIs" priority="138" dxfId="330" operator="equal" stopIfTrue="1">
      <formula>"CW 2130-R11"</formula>
    </cfRule>
    <cfRule type="cellIs" priority="139" dxfId="330" operator="equal" stopIfTrue="1">
      <formula>"CW 3120-R2"</formula>
    </cfRule>
    <cfRule type="cellIs" priority="140" dxfId="330" operator="equal" stopIfTrue="1">
      <formula>"CW 3240-R7"</formula>
    </cfRule>
  </conditionalFormatting>
  <conditionalFormatting sqref="D43:D44">
    <cfRule type="cellIs" priority="135" dxfId="330" operator="equal" stopIfTrue="1">
      <formula>"CW 2130-R11"</formula>
    </cfRule>
    <cfRule type="cellIs" priority="136" dxfId="330" operator="equal" stopIfTrue="1">
      <formula>"CW 3120-R2"</formula>
    </cfRule>
    <cfRule type="cellIs" priority="137" dxfId="330" operator="equal" stopIfTrue="1">
      <formula>"CW 3240-R7"</formula>
    </cfRule>
  </conditionalFormatting>
  <conditionalFormatting sqref="D51">
    <cfRule type="cellIs" priority="132" dxfId="330" operator="equal" stopIfTrue="1">
      <formula>"CW 2130-R11"</formula>
    </cfRule>
    <cfRule type="cellIs" priority="133" dxfId="330" operator="equal" stopIfTrue="1">
      <formula>"CW 3120-R2"</formula>
    </cfRule>
    <cfRule type="cellIs" priority="134" dxfId="330" operator="equal" stopIfTrue="1">
      <formula>"CW 3240-R7"</formula>
    </cfRule>
  </conditionalFormatting>
  <conditionalFormatting sqref="D54">
    <cfRule type="cellIs" priority="129" dxfId="330" operator="equal" stopIfTrue="1">
      <formula>"CW 2130-R11"</formula>
    </cfRule>
    <cfRule type="cellIs" priority="130" dxfId="330" operator="equal" stopIfTrue="1">
      <formula>"CW 3120-R2"</formula>
    </cfRule>
    <cfRule type="cellIs" priority="131" dxfId="330" operator="equal" stopIfTrue="1">
      <formula>"CW 3240-R7"</formula>
    </cfRule>
  </conditionalFormatting>
  <conditionalFormatting sqref="D55">
    <cfRule type="cellIs" priority="126" dxfId="330" operator="equal" stopIfTrue="1">
      <formula>"CW 2130-R11"</formula>
    </cfRule>
    <cfRule type="cellIs" priority="127" dxfId="330" operator="equal" stopIfTrue="1">
      <formula>"CW 3120-R2"</formula>
    </cfRule>
    <cfRule type="cellIs" priority="128" dxfId="330" operator="equal" stopIfTrue="1">
      <formula>"CW 3240-R7"</formula>
    </cfRule>
  </conditionalFormatting>
  <conditionalFormatting sqref="D56">
    <cfRule type="cellIs" priority="123" dxfId="330" operator="equal" stopIfTrue="1">
      <formula>"CW 2130-R11"</formula>
    </cfRule>
    <cfRule type="cellIs" priority="124" dxfId="330" operator="equal" stopIfTrue="1">
      <formula>"CW 3120-R2"</formula>
    </cfRule>
    <cfRule type="cellIs" priority="125" dxfId="330" operator="equal" stopIfTrue="1">
      <formula>"CW 3240-R7"</formula>
    </cfRule>
  </conditionalFormatting>
  <conditionalFormatting sqref="D61">
    <cfRule type="cellIs" priority="120" dxfId="330" operator="equal" stopIfTrue="1">
      <formula>"CW 2130-R11"</formula>
    </cfRule>
    <cfRule type="cellIs" priority="121" dxfId="330" operator="equal" stopIfTrue="1">
      <formula>"CW 3120-R2"</formula>
    </cfRule>
    <cfRule type="cellIs" priority="122" dxfId="330" operator="equal" stopIfTrue="1">
      <formula>"CW 3240-R7"</formula>
    </cfRule>
  </conditionalFormatting>
  <conditionalFormatting sqref="D62:D63">
    <cfRule type="cellIs" priority="117" dxfId="330" operator="equal" stopIfTrue="1">
      <formula>"CW 2130-R11"</formula>
    </cfRule>
    <cfRule type="cellIs" priority="118" dxfId="330" operator="equal" stopIfTrue="1">
      <formula>"CW 3120-R2"</formula>
    </cfRule>
    <cfRule type="cellIs" priority="119" dxfId="330" operator="equal" stopIfTrue="1">
      <formula>"CW 3240-R7"</formula>
    </cfRule>
  </conditionalFormatting>
  <conditionalFormatting sqref="D64:D69">
    <cfRule type="cellIs" priority="114" dxfId="330" operator="equal" stopIfTrue="1">
      <formula>"CW 2130-R11"</formula>
    </cfRule>
    <cfRule type="cellIs" priority="115" dxfId="330" operator="equal" stopIfTrue="1">
      <formula>"CW 3120-R2"</formula>
    </cfRule>
    <cfRule type="cellIs" priority="116" dxfId="330" operator="equal" stopIfTrue="1">
      <formula>"CW 3240-R7"</formula>
    </cfRule>
  </conditionalFormatting>
  <conditionalFormatting sqref="D70:D72">
    <cfRule type="cellIs" priority="111" dxfId="330" operator="equal" stopIfTrue="1">
      <formula>"CW 2130-R11"</formula>
    </cfRule>
    <cfRule type="cellIs" priority="112" dxfId="330" operator="equal" stopIfTrue="1">
      <formula>"CW 3120-R2"</formula>
    </cfRule>
    <cfRule type="cellIs" priority="113" dxfId="330" operator="equal" stopIfTrue="1">
      <formula>"CW 3240-R7"</formula>
    </cfRule>
  </conditionalFormatting>
  <conditionalFormatting sqref="D73:D74">
    <cfRule type="cellIs" priority="108" dxfId="330" operator="equal" stopIfTrue="1">
      <formula>"CW 2130-R11"</formula>
    </cfRule>
    <cfRule type="cellIs" priority="109" dxfId="330" operator="equal" stopIfTrue="1">
      <formula>"CW 3120-R2"</formula>
    </cfRule>
    <cfRule type="cellIs" priority="110" dxfId="330" operator="equal" stopIfTrue="1">
      <formula>"CW 3240-R7"</formula>
    </cfRule>
  </conditionalFormatting>
  <conditionalFormatting sqref="D75:D76">
    <cfRule type="cellIs" priority="105" dxfId="330" operator="equal" stopIfTrue="1">
      <formula>"CW 2130-R11"</formula>
    </cfRule>
    <cfRule type="cellIs" priority="106" dxfId="330" operator="equal" stopIfTrue="1">
      <formula>"CW 3120-R2"</formula>
    </cfRule>
    <cfRule type="cellIs" priority="107" dxfId="330" operator="equal" stopIfTrue="1">
      <formula>"CW 3240-R7"</formula>
    </cfRule>
  </conditionalFormatting>
  <conditionalFormatting sqref="D77">
    <cfRule type="cellIs" priority="102" dxfId="330" operator="equal" stopIfTrue="1">
      <formula>"CW 2130-R11"</formula>
    </cfRule>
    <cfRule type="cellIs" priority="103" dxfId="330" operator="equal" stopIfTrue="1">
      <formula>"CW 3120-R2"</formula>
    </cfRule>
    <cfRule type="cellIs" priority="104" dxfId="330" operator="equal" stopIfTrue="1">
      <formula>"CW 3240-R7"</formula>
    </cfRule>
  </conditionalFormatting>
  <conditionalFormatting sqref="D80:D81 D83">
    <cfRule type="cellIs" priority="97" dxfId="330" operator="equal" stopIfTrue="1">
      <formula>"CW 2130-R11"</formula>
    </cfRule>
    <cfRule type="cellIs" priority="98" dxfId="330" operator="equal" stopIfTrue="1">
      <formula>"CW 3120-R2"</formula>
    </cfRule>
    <cfRule type="cellIs" priority="99" dxfId="330" operator="equal" stopIfTrue="1">
      <formula>"CW 3240-R7"</formula>
    </cfRule>
  </conditionalFormatting>
  <conditionalFormatting sqref="D79 D84:D85">
    <cfRule type="cellIs" priority="100" dxfId="330" operator="equal" stopIfTrue="1">
      <formula>"CW 3120-R2"</formula>
    </cfRule>
    <cfRule type="cellIs" priority="101" dxfId="330" operator="equal" stopIfTrue="1">
      <formula>"CW 3240-R7"</formula>
    </cfRule>
  </conditionalFormatting>
  <conditionalFormatting sqref="D86:D89 D93:D95">
    <cfRule type="cellIs" priority="95" dxfId="330" operator="equal" stopIfTrue="1">
      <formula>"CW 3120-R2"</formula>
    </cfRule>
    <cfRule type="cellIs" priority="96" dxfId="330" operator="equal" stopIfTrue="1">
      <formula>"CW 3240-R7"</formula>
    </cfRule>
  </conditionalFormatting>
  <conditionalFormatting sqref="D99">
    <cfRule type="cellIs" priority="93" dxfId="330" operator="equal" stopIfTrue="1">
      <formula>"CW 3120-R2"</formula>
    </cfRule>
    <cfRule type="cellIs" priority="94" dxfId="330" operator="equal" stopIfTrue="1">
      <formula>"CW 3240-R7"</formula>
    </cfRule>
  </conditionalFormatting>
  <conditionalFormatting sqref="D106:D110">
    <cfRule type="cellIs" priority="88" dxfId="330" operator="equal" stopIfTrue="1">
      <formula>"CW 2130-R11"</formula>
    </cfRule>
    <cfRule type="cellIs" priority="89" dxfId="330" operator="equal" stopIfTrue="1">
      <formula>"CW 3120-R2"</formula>
    </cfRule>
    <cfRule type="cellIs" priority="90" dxfId="330" operator="equal" stopIfTrue="1">
      <formula>"CW 3240-R7"</formula>
    </cfRule>
  </conditionalFormatting>
  <conditionalFormatting sqref="D105">
    <cfRule type="cellIs" priority="91" dxfId="330" operator="equal" stopIfTrue="1">
      <formula>"CW 3120-R2"</formula>
    </cfRule>
    <cfRule type="cellIs" priority="92" dxfId="330" operator="equal" stopIfTrue="1">
      <formula>"CW 3240-R7"</formula>
    </cfRule>
  </conditionalFormatting>
  <conditionalFormatting sqref="D114">
    <cfRule type="cellIs" priority="86" dxfId="330" operator="equal" stopIfTrue="1">
      <formula>"CW 3120-R2"</formula>
    </cfRule>
    <cfRule type="cellIs" priority="87" dxfId="330" operator="equal" stopIfTrue="1">
      <formula>"CW 3240-R7"</formula>
    </cfRule>
  </conditionalFormatting>
  <conditionalFormatting sqref="D119">
    <cfRule type="cellIs" priority="84" dxfId="330" operator="equal" stopIfTrue="1">
      <formula>"CW 2130-R11"</formula>
    </cfRule>
    <cfRule type="cellIs" priority="85" dxfId="330" operator="equal" stopIfTrue="1">
      <formula>"CW 3240-R7"</formula>
    </cfRule>
  </conditionalFormatting>
  <conditionalFormatting sqref="D126 D124">
    <cfRule type="cellIs" priority="79" dxfId="330" operator="equal" stopIfTrue="1">
      <formula>"CW 2130-R11"</formula>
    </cfRule>
    <cfRule type="cellIs" priority="80" dxfId="330" operator="equal" stopIfTrue="1">
      <formula>"CW 3120-R2"</formula>
    </cfRule>
    <cfRule type="cellIs" priority="81" dxfId="330" operator="equal" stopIfTrue="1">
      <formula>"CW 3240-R7"</formula>
    </cfRule>
  </conditionalFormatting>
  <conditionalFormatting sqref="D125">
    <cfRule type="cellIs" priority="82" dxfId="330" operator="equal" stopIfTrue="1">
      <formula>"CW 3120-R2"</formula>
    </cfRule>
    <cfRule type="cellIs" priority="83" dxfId="330" operator="equal" stopIfTrue="1">
      <formula>"CW 3240-R7"</formula>
    </cfRule>
  </conditionalFormatting>
  <conditionalFormatting sqref="D127:D131 D141 D145">
    <cfRule type="cellIs" priority="76" dxfId="330" operator="equal" stopIfTrue="1">
      <formula>"CW 2130-R11"</formula>
    </cfRule>
    <cfRule type="cellIs" priority="77" dxfId="330" operator="equal" stopIfTrue="1">
      <formula>"CW 3120-R2"</formula>
    </cfRule>
    <cfRule type="cellIs" priority="78" dxfId="330" operator="equal" stopIfTrue="1">
      <formula>"CW 3240-R7"</formula>
    </cfRule>
  </conditionalFormatting>
  <conditionalFormatting sqref="D132:D134">
    <cfRule type="cellIs" priority="73" dxfId="330" operator="equal" stopIfTrue="1">
      <formula>"CW 2130-R11"</formula>
    </cfRule>
    <cfRule type="cellIs" priority="74" dxfId="330" operator="equal" stopIfTrue="1">
      <formula>"CW 3120-R2"</formula>
    </cfRule>
    <cfRule type="cellIs" priority="75" dxfId="330" operator="equal" stopIfTrue="1">
      <formula>"CW 3240-R7"</formula>
    </cfRule>
  </conditionalFormatting>
  <conditionalFormatting sqref="D137">
    <cfRule type="cellIs" priority="70" dxfId="330" operator="equal" stopIfTrue="1">
      <formula>"CW 2130-R11"</formula>
    </cfRule>
    <cfRule type="cellIs" priority="71" dxfId="330" operator="equal" stopIfTrue="1">
      <formula>"CW 3120-R2"</formula>
    </cfRule>
    <cfRule type="cellIs" priority="72" dxfId="330" operator="equal" stopIfTrue="1">
      <formula>"CW 3240-R7"</formula>
    </cfRule>
  </conditionalFormatting>
  <conditionalFormatting sqref="D142:D144">
    <cfRule type="cellIs" priority="67" dxfId="330" operator="equal" stopIfTrue="1">
      <formula>"CW 2130-R11"</formula>
    </cfRule>
    <cfRule type="cellIs" priority="68" dxfId="330" operator="equal" stopIfTrue="1">
      <formula>"CW 3120-R2"</formula>
    </cfRule>
    <cfRule type="cellIs" priority="69" dxfId="330" operator="equal" stopIfTrue="1">
      <formula>"CW 3240-R7"</formula>
    </cfRule>
  </conditionalFormatting>
  <conditionalFormatting sqref="D135">
    <cfRule type="cellIs" priority="64" dxfId="330" operator="equal" stopIfTrue="1">
      <formula>"CW 2130-R11"</formula>
    </cfRule>
    <cfRule type="cellIs" priority="65" dxfId="330" operator="equal" stopIfTrue="1">
      <formula>"CW 3120-R2"</formula>
    </cfRule>
    <cfRule type="cellIs" priority="66" dxfId="330" operator="equal" stopIfTrue="1">
      <formula>"CW 3240-R7"</formula>
    </cfRule>
  </conditionalFormatting>
  <conditionalFormatting sqref="D136">
    <cfRule type="cellIs" priority="61" dxfId="330" operator="equal" stopIfTrue="1">
      <formula>"CW 2130-R11"</formula>
    </cfRule>
    <cfRule type="cellIs" priority="62" dxfId="330" operator="equal" stopIfTrue="1">
      <formula>"CW 3120-R2"</formula>
    </cfRule>
    <cfRule type="cellIs" priority="63" dxfId="330" operator="equal" stopIfTrue="1">
      <formula>"CW 3240-R7"</formula>
    </cfRule>
  </conditionalFormatting>
  <conditionalFormatting sqref="D57:D59">
    <cfRule type="cellIs" priority="46" dxfId="330" operator="equal" stopIfTrue="1">
      <formula>"CW 2130-R11"</formula>
    </cfRule>
    <cfRule type="cellIs" priority="47" dxfId="330" operator="equal" stopIfTrue="1">
      <formula>"CW 3120-R2"</formula>
    </cfRule>
    <cfRule type="cellIs" priority="48" dxfId="330" operator="equal" stopIfTrue="1">
      <formula>"CW 3240-R7"</formula>
    </cfRule>
  </conditionalFormatting>
  <conditionalFormatting sqref="D138:D140">
    <cfRule type="cellIs" priority="58" dxfId="330" operator="equal" stopIfTrue="1">
      <formula>"CW 2130-R11"</formula>
    </cfRule>
    <cfRule type="cellIs" priority="59" dxfId="330" operator="equal" stopIfTrue="1">
      <formula>"CW 3120-R2"</formula>
    </cfRule>
    <cfRule type="cellIs" priority="60" dxfId="330" operator="equal" stopIfTrue="1">
      <formula>"CW 3240-R7"</formula>
    </cfRule>
  </conditionalFormatting>
  <conditionalFormatting sqref="D146:D148">
    <cfRule type="cellIs" priority="56" dxfId="330" operator="equal" stopIfTrue="1">
      <formula>"CW 3120-R2"</formula>
    </cfRule>
    <cfRule type="cellIs" priority="57" dxfId="330" operator="equal" stopIfTrue="1">
      <formula>"CW 3240-R7"</formula>
    </cfRule>
  </conditionalFormatting>
  <conditionalFormatting sqref="D150">
    <cfRule type="cellIs" priority="53" dxfId="330" operator="equal" stopIfTrue="1">
      <formula>"CW 2130-R11"</formula>
    </cfRule>
    <cfRule type="cellIs" priority="54" dxfId="330" operator="equal" stopIfTrue="1">
      <formula>"CW 3120-R2"</formula>
    </cfRule>
    <cfRule type="cellIs" priority="55" dxfId="330" operator="equal" stopIfTrue="1">
      <formula>"CW 3240-R7"</formula>
    </cfRule>
  </conditionalFormatting>
  <conditionalFormatting sqref="D149">
    <cfRule type="cellIs" priority="51" dxfId="330" operator="equal" stopIfTrue="1">
      <formula>"CW 3120-R2"</formula>
    </cfRule>
    <cfRule type="cellIs" priority="52" dxfId="330" operator="equal" stopIfTrue="1">
      <formula>"CW 3240-R7"</formula>
    </cfRule>
  </conditionalFormatting>
  <conditionalFormatting sqref="D151:D153">
    <cfRule type="cellIs" priority="49" dxfId="330" operator="equal" stopIfTrue="1">
      <formula>"CW 3120-R2"</formula>
    </cfRule>
    <cfRule type="cellIs" priority="50" dxfId="330" operator="equal" stopIfTrue="1">
      <formula>"CW 3240-R7"</formula>
    </cfRule>
  </conditionalFormatting>
  <conditionalFormatting sqref="D60">
    <cfRule type="cellIs" priority="43" dxfId="330" operator="equal" stopIfTrue="1">
      <formula>"CW 2130-R11"</formula>
    </cfRule>
    <cfRule type="cellIs" priority="44" dxfId="330" operator="equal" stopIfTrue="1">
      <formula>"CW 3120-R2"</formula>
    </cfRule>
    <cfRule type="cellIs" priority="45" dxfId="330" operator="equal" stopIfTrue="1">
      <formula>"CW 3240-R7"</formula>
    </cfRule>
  </conditionalFormatting>
  <conditionalFormatting sqref="D36">
    <cfRule type="cellIs" priority="40" dxfId="330" operator="equal" stopIfTrue="1">
      <formula>"CW 2130-R11"</formula>
    </cfRule>
    <cfRule type="cellIs" priority="41" dxfId="330" operator="equal" stopIfTrue="1">
      <formula>"CW 3120-R2"</formula>
    </cfRule>
    <cfRule type="cellIs" priority="42" dxfId="330" operator="equal" stopIfTrue="1">
      <formula>"CW 3240-R7"</formula>
    </cfRule>
  </conditionalFormatting>
  <conditionalFormatting sqref="D90:D92">
    <cfRule type="cellIs" priority="38" dxfId="330" operator="equal" stopIfTrue="1">
      <formula>"CW 3120-R2"</formula>
    </cfRule>
    <cfRule type="cellIs" priority="39" dxfId="330" operator="equal" stopIfTrue="1">
      <formula>"CW 3240-R7"</formula>
    </cfRule>
  </conditionalFormatting>
  <conditionalFormatting sqref="D52">
    <cfRule type="cellIs" priority="35" dxfId="330" operator="equal" stopIfTrue="1">
      <formula>"CW 2130-R11"</formula>
    </cfRule>
    <cfRule type="cellIs" priority="36" dxfId="330" operator="equal" stopIfTrue="1">
      <formula>"CW 3120-R2"</formula>
    </cfRule>
    <cfRule type="cellIs" priority="37" dxfId="330" operator="equal" stopIfTrue="1">
      <formula>"CW 3240-R7"</formula>
    </cfRule>
  </conditionalFormatting>
  <conditionalFormatting sqref="D25">
    <cfRule type="cellIs" priority="32" dxfId="330" operator="equal" stopIfTrue="1">
      <formula>"CW 2130-R11"</formula>
    </cfRule>
    <cfRule type="cellIs" priority="33" dxfId="330" operator="equal" stopIfTrue="1">
      <formula>"CW 3120-R2"</formula>
    </cfRule>
    <cfRule type="cellIs" priority="34" dxfId="330" operator="equal" stopIfTrue="1">
      <formula>"CW 3240-R7"</formula>
    </cfRule>
  </conditionalFormatting>
  <conditionalFormatting sqref="D96">
    <cfRule type="cellIs" priority="30" dxfId="330" operator="equal" stopIfTrue="1">
      <formula>"CW 3120-R2"</formula>
    </cfRule>
    <cfRule type="cellIs" priority="31" dxfId="330" operator="equal" stopIfTrue="1">
      <formula>"CW 3240-R7"</formula>
    </cfRule>
  </conditionalFormatting>
  <conditionalFormatting sqref="D97">
    <cfRule type="cellIs" priority="28" dxfId="330" operator="equal" stopIfTrue="1">
      <formula>"CW 3120-R2"</formula>
    </cfRule>
    <cfRule type="cellIs" priority="29" dxfId="330" operator="equal" stopIfTrue="1">
      <formula>"CW 3240-R7"</formula>
    </cfRule>
  </conditionalFormatting>
  <conditionalFormatting sqref="D98">
    <cfRule type="cellIs" priority="26" dxfId="330" operator="equal" stopIfTrue="1">
      <formula>"CW 3120-R2"</formula>
    </cfRule>
    <cfRule type="cellIs" priority="27" dxfId="330" operator="equal" stopIfTrue="1">
      <formula>"CW 3240-R7"</formula>
    </cfRule>
  </conditionalFormatting>
  <conditionalFormatting sqref="D115">
    <cfRule type="cellIs" priority="24" dxfId="330" operator="equal" stopIfTrue="1">
      <formula>"CW 3120-R2"</formula>
    </cfRule>
    <cfRule type="cellIs" priority="25" dxfId="330" operator="equal" stopIfTrue="1">
      <formula>"CW 3240-R7"</formula>
    </cfRule>
  </conditionalFormatting>
  <conditionalFormatting sqref="D116:D117">
    <cfRule type="cellIs" priority="22" dxfId="330" operator="equal" stopIfTrue="1">
      <formula>"CW 3120-R2"</formula>
    </cfRule>
    <cfRule type="cellIs" priority="23" dxfId="330" operator="equal" stopIfTrue="1">
      <formula>"CW 3240-R7"</formula>
    </cfRule>
  </conditionalFormatting>
  <conditionalFormatting sqref="D118">
    <cfRule type="cellIs" priority="20" dxfId="330" operator="equal" stopIfTrue="1">
      <formula>"CW 3120-R2"</formula>
    </cfRule>
    <cfRule type="cellIs" priority="21" dxfId="330" operator="equal" stopIfTrue="1">
      <formula>"CW 3240-R7"</formula>
    </cfRule>
  </conditionalFormatting>
  <conditionalFormatting sqref="D9">
    <cfRule type="cellIs" priority="17" dxfId="330" operator="equal" stopIfTrue="1">
      <formula>"CW 2130-R11"</formula>
    </cfRule>
    <cfRule type="cellIs" priority="18" dxfId="330" operator="equal" stopIfTrue="1">
      <formula>"CW 3120-R2"</formula>
    </cfRule>
    <cfRule type="cellIs" priority="19" dxfId="330" operator="equal" stopIfTrue="1">
      <formula>"CW 3240-R7"</formula>
    </cfRule>
  </conditionalFormatting>
  <conditionalFormatting sqref="D155">
    <cfRule type="cellIs" priority="14" dxfId="330" operator="equal" stopIfTrue="1">
      <formula>"CW 2130-R11"</formula>
    </cfRule>
    <cfRule type="cellIs" priority="15" dxfId="330" operator="equal" stopIfTrue="1">
      <formula>"CW 3120-R2"</formula>
    </cfRule>
    <cfRule type="cellIs" priority="16" dxfId="330" operator="equal" stopIfTrue="1">
      <formula>"CW 3240-R7"</formula>
    </cfRule>
  </conditionalFormatting>
  <conditionalFormatting sqref="D154">
    <cfRule type="cellIs" priority="12" dxfId="330" operator="equal" stopIfTrue="1">
      <formula>"CW 3120-R2"</formula>
    </cfRule>
    <cfRule type="cellIs" priority="13" dxfId="330" operator="equal" stopIfTrue="1">
      <formula>"CW 3240-R7"</formula>
    </cfRule>
  </conditionalFormatting>
  <conditionalFormatting sqref="D120">
    <cfRule type="cellIs" priority="10" dxfId="330" operator="equal" stopIfTrue="1">
      <formula>"CW 2130-R11"</formula>
    </cfRule>
    <cfRule type="cellIs" priority="11" dxfId="330" operator="equal" stopIfTrue="1">
      <formula>"CW 3240-R7"</formula>
    </cfRule>
  </conditionalFormatting>
  <conditionalFormatting sqref="D121">
    <cfRule type="cellIs" priority="8" dxfId="330" operator="equal" stopIfTrue="1">
      <formula>"CW 3120-R2"</formula>
    </cfRule>
    <cfRule type="cellIs" priority="9" dxfId="330" operator="equal" stopIfTrue="1">
      <formula>"CW 3240-R7"</formula>
    </cfRule>
  </conditionalFormatting>
  <conditionalFormatting sqref="D103:D104">
    <cfRule type="cellIs" priority="6" dxfId="330" operator="equal" stopIfTrue="1">
      <formula>"CW 3120-R2"</formula>
    </cfRule>
    <cfRule type="cellIs" priority="7" dxfId="330" operator="equal" stopIfTrue="1">
      <formula>"CW 3240-R7"</formula>
    </cfRule>
  </conditionalFormatting>
  <conditionalFormatting sqref="D82">
    <cfRule type="cellIs" priority="3" dxfId="330" operator="equal" stopIfTrue="1">
      <formula>"CW 2130-R11"</formula>
    </cfRule>
    <cfRule type="cellIs" priority="4" dxfId="330" operator="equal" stopIfTrue="1">
      <formula>"CW 3120-R2"</formula>
    </cfRule>
    <cfRule type="cellIs" priority="5" dxfId="330" operator="equal" stopIfTrue="1">
      <formula>"CW 3240-R7"</formula>
    </cfRule>
  </conditionalFormatting>
  <conditionalFormatting sqref="D122">
    <cfRule type="cellIs" priority="1" dxfId="330" operator="equal" stopIfTrue="1">
      <formula>"CW 3120-R2"</formula>
    </cfRule>
    <cfRule type="cellIs" priority="2" dxfId="33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1 G16 G21:G22 G26 G29 G42:G43 G45 G53:G54 G61 G64 G84 G78:G79 G86:G87 G97 G99 G127 G125 G138 G145:G147 G149 G151:G152 G116 G33 G90 G111 G154 G39 G48 G94:G95 G105:G106 G123 G141:G142 G103 G12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8 G12:G15 G122 G27:G28 G49:G52 G44 G23:G25 G62:G63 G104 G85 G8:G10 G40:G41 G126 G124 G128:G137 G139:G140 G148 G150 G153 G155 G55:G60 G30:G32 G88:G89 G107:G110 G65:G77 G112:G115 G34:G38 G46:G47 G91:G93 G96 G143:G144 G117:G120 G100:G102 G80:G83 G17:G20">
      <formula1>IF(G98&gt;=0.01,ROUND(G98,2),0.01)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19-2016 
&amp;XTemplate Version: C420160226-RW&amp;R&amp;10Bid Submission
Page &amp;P+3 of 14</oddHeader>
    <oddFooter xml:space="preserve">&amp;R__________________
Name of Bidder                    </oddFooter>
  </headerFooter>
  <rowBreaks count="3" manualBreakCount="3">
    <brk id="93" min="1" max="7" man="1"/>
    <brk id="115" min="1" max="7" man="1"/>
    <brk id="1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: Mark Delmo
Date : March 26, 2018
File Size 210,432</dc:description>
  <cp:lastModifiedBy>Jane E Frost </cp:lastModifiedBy>
  <cp:lastPrinted>2018-03-27T18:49:43Z</cp:lastPrinted>
  <dcterms:created xsi:type="dcterms:W3CDTF">1999-03-31T15:44:33Z</dcterms:created>
  <dcterms:modified xsi:type="dcterms:W3CDTF">2018-03-27T18:57:07Z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