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PRICES'!$B$6:$H$129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PRICES'!$B$1:$IV$127</definedName>
    <definedName name="XITEMS">'FORM B - PRICES'!$B$6:$IV$127</definedName>
  </definedNames>
  <calcPr fullCalcOnLoad="1" fullPrecision="0"/>
</workbook>
</file>

<file path=xl/comments1.xml><?xml version="1.0" encoding="utf-8"?>
<comments xmlns="http://schemas.openxmlformats.org/spreadsheetml/2006/main">
  <authors>
    <author>Pheifer, Henly</author>
    <author>hpheifer</author>
  </authors>
  <commentList>
    <comment ref="C42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0 - 50</t>
        </r>
      </text>
    </comment>
    <comment ref="I62" authorId="1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E76" authorId="0">
      <text>
        <r>
          <rPr>
            <b/>
            <sz val="9"/>
            <rFont val="Tahoma"/>
            <family val="2"/>
          </rPr>
          <t>Pheifer, Henly:</t>
        </r>
        <r>
          <rPr>
            <sz val="9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<sst xmlns="http://schemas.openxmlformats.org/spreadsheetml/2006/main" count="499" uniqueCount="324">
  <si>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</si>
  <si>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</si>
  <si>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</si>
  <si>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</si>
  <si>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</si>
  <si>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</si>
  <si>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</si>
  <si>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</si>
  <si>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</si>
  <si>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</si>
  <si>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</si>
  <si>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</si>
  <si>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</si>
  <si>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</si>
  <si>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</si>
  <si>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</si>
  <si>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</si>
  <si>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</si>
  <si>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</si>
  <si>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</si>
  <si>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</si>
  <si>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</si>
  <si>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</si>
  <si>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</si>
  <si>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</si>
  <si>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</si>
  <si>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</si>
  <si>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</si>
  <si>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</si>
  <si>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</si>
  <si>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</si>
  <si>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</si>
  <si>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</si>
  <si>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</si>
  <si>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</si>
  <si>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</si>
  <si>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</si>
  <si>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</si>
  <si>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B099</t>
  </si>
  <si>
    <t>25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</si>
  <si>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</si>
  <si>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</si>
  <si>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</si>
  <si>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</si>
  <si>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</si>
  <si>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</si>
  <si>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</si>
  <si>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</si>
  <si>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</si>
  <si>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</si>
  <si>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</si>
  <si>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</si>
  <si>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</si>
  <si>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</si>
  <si>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</si>
  <si>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</si>
  <si>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</si>
  <si>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</si>
  <si>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</si>
  <si>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</si>
  <si>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</si>
  <si>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</si>
  <si>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</si>
  <si>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</si>
  <si>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</si>
  <si>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</si>
  <si>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C008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</si>
  <si>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</si>
  <si>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</si>
  <si>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</si>
  <si>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</si>
  <si>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</si>
  <si>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</si>
  <si>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</si>
  <si>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</si>
  <si>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</si>
  <si>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</si>
  <si>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</si>
  <si>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 xml:space="preserve">100 mm </t>
  </si>
  <si>
    <t>A.4</t>
  </si>
  <si>
    <t>A.5</t>
  </si>
  <si>
    <t>A.6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</si>
  <si>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</si>
  <si>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</si>
  <si>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</si>
  <si>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</si>
  <si>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</si>
  <si>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</si>
  <si>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</si>
  <si>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</si>
  <si>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</si>
  <si>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</si>
  <si>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</si>
  <si>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</si>
  <si>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</si>
  <si>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</si>
  <si>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</si>
  <si>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</si>
  <si>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</si>
  <si>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</si>
  <si>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</si>
  <si>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</si>
  <si>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</si>
  <si>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</si>
  <si>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</si>
  <si>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</si>
  <si>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</si>
  <si>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</si>
  <si>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</si>
  <si>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C036</t>
  </si>
  <si>
    <t>Construction of Modified Barrier (180 mm ht, Dowelled)</t>
  </si>
  <si>
    <t>vi)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</si>
  <si>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</si>
  <si>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</si>
  <si>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</si>
  <si>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</si>
  <si>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</si>
  <si>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</si>
  <si>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</si>
  <si>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</si>
  <si>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</si>
  <si>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</si>
  <si>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</si>
  <si>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A.20</t>
  </si>
  <si>
    <t>250 mm, PVC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</si>
  <si>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</si>
  <si>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</si>
  <si>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</si>
  <si>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</si>
  <si>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</si>
  <si>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</si>
  <si>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</si>
  <si>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</si>
  <si>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</si>
  <si>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</si>
  <si>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</si>
  <si>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</si>
  <si>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</si>
  <si>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</si>
  <si>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</si>
  <si>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</si>
  <si>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</si>
  <si>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</si>
  <si>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</si>
  <si>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</si>
  <si>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</si>
  <si>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</si>
  <si>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</si>
  <si>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</si>
  <si>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>E038</t>
  </si>
  <si>
    <t>A007A</t>
  </si>
  <si>
    <t xml:space="preserve">50 mm </t>
  </si>
  <si>
    <t>B100r</t>
  </si>
  <si>
    <t>Miscellaneous Concrete Slab Removal</t>
  </si>
  <si>
    <t>B104r</t>
  </si>
  <si>
    <t>E039</t>
  </si>
  <si>
    <t>C051</t>
  </si>
  <si>
    <t>100 mm Concrete Sidewalk</t>
  </si>
  <si>
    <t xml:space="preserve">CW 3325-R5  </t>
  </si>
  <si>
    <t>76 mm</t>
  </si>
  <si>
    <t>(SEE B9)</t>
  </si>
  <si>
    <t>A.1</t>
  </si>
  <si>
    <t>Hydro-Excavation</t>
  </si>
  <si>
    <t>hours</t>
  </si>
  <si>
    <t>CW 3110-R19</t>
  </si>
  <si>
    <t>A008B</t>
  </si>
  <si>
    <t>B003</t>
  </si>
  <si>
    <t>Asphalt Pavement</t>
  </si>
  <si>
    <t xml:space="preserve">CW 3230-R8
</t>
  </si>
  <si>
    <t>B096</t>
  </si>
  <si>
    <t>28.6 mm Diameter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</si>
  <si>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</si>
  <si>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</si>
  <si>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</si>
  <si>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</si>
  <si>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</si>
  <si>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</si>
  <si>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</si>
  <si>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</si>
  <si>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C007</t>
  </si>
  <si>
    <t>Construction of 200 mm Concrete Pavement (Reinforced)</t>
  </si>
  <si>
    <t>C018</t>
  </si>
  <si>
    <t>Construction of Monolithic Concrete Bull-noses</t>
  </si>
  <si>
    <t>SD-227C</t>
  </si>
  <si>
    <t>Construction of  Barrier (180 mm ht, Dowelled)</t>
  </si>
  <si>
    <t>C050</t>
  </si>
  <si>
    <t>Supply and Installation of Dowel Assemblies</t>
  </si>
  <si>
    <t>CW 3310-R17</t>
  </si>
  <si>
    <t>Interlocking Paving Stones</t>
  </si>
  <si>
    <t>SD-025, 1800 mm deep</t>
  </si>
  <si>
    <t>300 mm, PVC</t>
  </si>
  <si>
    <t>E013</t>
  </si>
  <si>
    <t>A.33</t>
  </si>
  <si>
    <t>Sewer Service Risers</t>
  </si>
  <si>
    <t>E014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</si>
  <si>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</si>
  <si>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</si>
  <si>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</si>
  <si>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</si>
  <si>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</si>
  <si>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</si>
  <si>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</si>
  <si>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</si>
  <si>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</si>
  <si>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</si>
  <si>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</si>
  <si>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</si>
  <si>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</si>
  <si>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</si>
  <si>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</si>
  <si>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</si>
  <si>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</si>
  <si>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</si>
  <si>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E072</t>
  </si>
  <si>
    <t>A.43</t>
  </si>
  <si>
    <t>Watermain and Water Service Insulation</t>
  </si>
  <si>
    <t>E073</t>
  </si>
  <si>
    <t>Pipe Under Roadway Excavation (SD-018)</t>
  </si>
  <si>
    <t>F004</t>
  </si>
  <si>
    <t>38 mm</t>
  </si>
  <si>
    <t>F006</t>
  </si>
  <si>
    <t>64 mm</t>
  </si>
  <si>
    <t xml:space="preserve">150 mm </t>
  </si>
  <si>
    <t>A022B</t>
  </si>
  <si>
    <t>Separation / Reinforcement Geotextile Fabric</t>
  </si>
  <si>
    <t>CW 3170-R3</t>
  </si>
  <si>
    <t>A030</t>
  </si>
  <si>
    <t>Fill Material</t>
  </si>
  <si>
    <t>A031</t>
  </si>
  <si>
    <t>Placing Suitable Site Material</t>
  </si>
  <si>
    <t>B047-24</t>
  </si>
  <si>
    <t>Partial Slab Patches - Early Opening (24 hour)</t>
  </si>
  <si>
    <t>SD-228B</t>
  </si>
  <si>
    <t>CW 3330-R5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</si>
  <si>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</si>
  <si>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</si>
  <si>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</si>
  <si>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</si>
  <si>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</si>
  <si>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</si>
  <si>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B206</t>
  </si>
  <si>
    <t>Pavement Repair Fabric</t>
  </si>
  <si>
    <t>Construction of 230 mm Concrete Pavement (Plain-Dowelled)</t>
  </si>
  <si>
    <t>C017</t>
  </si>
  <si>
    <t>Construction of Monolithic Curb and Sidewalk</t>
  </si>
  <si>
    <t>C052</t>
  </si>
  <si>
    <t>E004A</t>
  </si>
  <si>
    <t>E005A</t>
  </si>
  <si>
    <t>E007A</t>
  </si>
  <si>
    <t xml:space="preserve">Remove and Replace Existing Catch Basin  </t>
  </si>
  <si>
    <t>E007B</t>
  </si>
  <si>
    <t>SD-024</t>
  </si>
  <si>
    <t>E015</t>
  </si>
  <si>
    <t>SD-014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</si>
  <si>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</si>
  <si>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</si>
  <si>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</si>
  <si>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</si>
  <si>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</si>
  <si>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</si>
  <si>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</si>
  <si>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</si>
  <si>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>E022A</t>
  </si>
  <si>
    <t>Sewer Inspection ( following repair)</t>
  </si>
  <si>
    <t>E022I</t>
  </si>
  <si>
    <t>E041A</t>
  </si>
  <si>
    <t>E041B</t>
  </si>
  <si>
    <t>Adjustment of Manholes/Catch Basins Frames</t>
  </si>
  <si>
    <t>CW 3210-R8</t>
  </si>
  <si>
    <t>F002B</t>
  </si>
  <si>
    <t>Brick Risers</t>
  </si>
  <si>
    <t>F002C</t>
  </si>
  <si>
    <t>Cast-in-place Concrete</t>
  </si>
  <si>
    <t>McGregor Street Reconstruction - Selkirk Avenue to Mountain Avenue</t>
  </si>
  <si>
    <t>Connecting to 750 mm  CIPP Lined Concrete Combined Sewer</t>
  </si>
  <si>
    <t>Connecting to 600 mm Concrete Combined Sewer</t>
  </si>
  <si>
    <t>Connecting to 375 mm  Clay Combined Sewer</t>
  </si>
  <si>
    <t>Connecting to 300 mm  Clay Combined Sewer</t>
  </si>
  <si>
    <t>250 mm PVC Catch Basin Lead Connecting Pipe</t>
  </si>
  <si>
    <t>Construction of Monolithic Curb and Sidewalk (Keyed)</t>
  </si>
  <si>
    <t>Construction of Monolithic Curb and Sidewalk (Double-Keyed)</t>
  </si>
  <si>
    <t>SD-228B, E15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</si>
  <si>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</si>
  <si>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</si>
  <si>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</si>
  <si>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</si>
  <si>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</si>
  <si>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</si>
  <si>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</si>
  <si>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</si>
  <si>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E13</t>
  </si>
  <si>
    <t>E11</t>
  </si>
  <si>
    <t>Class 3 Backfill</t>
  </si>
  <si>
    <t>Lifter Rings (AP-010)</t>
  </si>
  <si>
    <t xml:space="preserve">CW 3410-R12 </t>
  </si>
  <si>
    <t>CW2145-R4</t>
  </si>
  <si>
    <t>C025</t>
  </si>
  <si>
    <t>Construction of 230 mm Concrete Pavement for Early Opening 72 Hour (Plain-Dowelled)</t>
  </si>
  <si>
    <t>vii)</t>
  </si>
  <si>
    <t>E008</t>
  </si>
  <si>
    <t>Sewer Service</t>
  </si>
  <si>
    <t>E009</t>
  </si>
  <si>
    <t>150 mm, PVC</t>
  </si>
  <si>
    <t>E010</t>
  </si>
  <si>
    <t>Remove and Replace Existing Manhole</t>
  </si>
  <si>
    <t>SD-010</t>
  </si>
  <si>
    <t>1200 mm Base</t>
  </si>
  <si>
    <t>A.45</t>
  </si>
  <si>
    <t>A.46</t>
  </si>
  <si>
    <t>Combined Sewers</t>
  </si>
  <si>
    <t>250 mm</t>
  </si>
  <si>
    <t>trenchless installation, Class B sand bedding, Class 3 backfill</t>
  </si>
  <si>
    <t>In a Trench, Class B Sand Bedding, Class 3 Backfill</t>
  </si>
  <si>
    <t>E017I</t>
  </si>
  <si>
    <t>375mm</t>
  </si>
  <si>
    <t>E017J</t>
  </si>
  <si>
    <t>E020I</t>
  </si>
  <si>
    <t>375 mm</t>
  </si>
  <si>
    <t>E020J</t>
  </si>
  <si>
    <t>375 mm, PVC</t>
  </si>
  <si>
    <t>FORM B(R1): PRICES</t>
  </si>
  <si>
    <t>C045</t>
  </si>
  <si>
    <t>Construction of   Lip Curb (40 mm ht, Integral)</t>
  </si>
  <si>
    <t>SD-202B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</si>
</sst>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8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MS Sans Serif"/>
      <family val="2"/>
    </font>
    <font>
      <sz val="10"/>
      <color indexed="8"/>
      <name val="Cambria"/>
      <family val="1"/>
    </font>
    <font>
      <sz val="10"/>
      <name val="Cambria"/>
      <family val="1"/>
    </font>
    <font>
      <sz val="12"/>
      <color indexed="8"/>
      <name val="Cambria"/>
      <family val="1"/>
    </font>
    <font>
      <sz val="8"/>
      <name val="Tahoma"/>
      <family val="2"/>
    </font>
    <font>
      <sz val="12"/>
      <name val="Cambria"/>
      <family val="1"/>
    </font>
    <font>
      <sz val="12"/>
      <color indexed="10"/>
      <name val="Arial"/>
      <family val="2"/>
    </font>
    <font>
      <sz val="10"/>
      <color indexed="10"/>
      <name val="MS Sans Serif"/>
      <family val="2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theme="1"/>
      <name val="Cambria"/>
      <family val="1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  <font>
      <sz val="12"/>
      <color rgb="FFFF0000"/>
      <name val="Cambria"/>
      <family val="1"/>
    </font>
    <font>
      <sz val="12"/>
      <color rgb="FF0000FF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38" fillId="4" borderId="0" applyNumberFormat="0" applyBorder="0" applyAlignment="0" applyProtection="0"/>
    <xf numFmtId="0" fontId="53" fillId="5" borderId="0" applyNumberFormat="0" applyBorder="0" applyAlignment="0" applyProtection="0"/>
    <xf numFmtId="0" fontId="38" fillId="6" borderId="0" applyNumberFormat="0" applyBorder="0" applyAlignment="0" applyProtection="0"/>
    <xf numFmtId="0" fontId="53" fillId="7" borderId="0" applyNumberFormat="0" applyBorder="0" applyAlignment="0" applyProtection="0"/>
    <xf numFmtId="0" fontId="38" fillId="8" borderId="0" applyNumberFormat="0" applyBorder="0" applyAlignment="0" applyProtection="0"/>
    <xf numFmtId="0" fontId="53" fillId="9" borderId="0" applyNumberFormat="0" applyBorder="0" applyAlignment="0" applyProtection="0"/>
    <xf numFmtId="0" fontId="38" fillId="10" borderId="0" applyNumberFormat="0" applyBorder="0" applyAlignment="0" applyProtection="0"/>
    <xf numFmtId="0" fontId="53" fillId="11" borderId="0" applyNumberFormat="0" applyBorder="0" applyAlignment="0" applyProtection="0"/>
    <xf numFmtId="0" fontId="38" fillId="12" borderId="0" applyNumberFormat="0" applyBorder="0" applyAlignment="0" applyProtection="0"/>
    <xf numFmtId="0" fontId="53" fillId="13" borderId="0" applyNumberFormat="0" applyBorder="0" applyAlignment="0" applyProtection="0"/>
    <xf numFmtId="0" fontId="38" fillId="14" borderId="0" applyNumberFormat="0" applyBorder="0" applyAlignment="0" applyProtection="0"/>
    <xf numFmtId="0" fontId="53" fillId="15" borderId="0" applyNumberFormat="0" applyBorder="0" applyAlignment="0" applyProtection="0"/>
    <xf numFmtId="0" fontId="38" fillId="16" borderId="0" applyNumberFormat="0" applyBorder="0" applyAlignment="0" applyProtection="0"/>
    <xf numFmtId="0" fontId="53" fillId="17" borderId="0" applyNumberFormat="0" applyBorder="0" applyAlignment="0" applyProtection="0"/>
    <xf numFmtId="0" fontId="38" fillId="18" borderId="0" applyNumberFormat="0" applyBorder="0" applyAlignment="0" applyProtection="0"/>
    <xf numFmtId="0" fontId="53" fillId="19" borderId="0" applyNumberFormat="0" applyBorder="0" applyAlignment="0" applyProtection="0"/>
    <xf numFmtId="0" fontId="38" fillId="20" borderId="0" applyNumberFormat="0" applyBorder="0" applyAlignment="0" applyProtection="0"/>
    <xf numFmtId="0" fontId="53" fillId="21" borderId="0" applyNumberFormat="0" applyBorder="0" applyAlignment="0" applyProtection="0"/>
    <xf numFmtId="0" fontId="38" fillId="10" borderId="0" applyNumberFormat="0" applyBorder="0" applyAlignment="0" applyProtection="0"/>
    <xf numFmtId="0" fontId="53" fillId="22" borderId="0" applyNumberFormat="0" applyBorder="0" applyAlignment="0" applyProtection="0"/>
    <xf numFmtId="0" fontId="38" fillId="16" borderId="0" applyNumberFormat="0" applyBorder="0" applyAlignment="0" applyProtection="0"/>
    <xf numFmtId="0" fontId="53" fillId="23" borderId="0" applyNumberFormat="0" applyBorder="0" applyAlignment="0" applyProtection="0"/>
    <xf numFmtId="0" fontId="38" fillId="24" borderId="0" applyNumberFormat="0" applyBorder="0" applyAlignment="0" applyProtection="0"/>
    <xf numFmtId="0" fontId="54" fillId="25" borderId="0" applyNumberFormat="0" applyBorder="0" applyAlignment="0" applyProtection="0"/>
    <xf numFmtId="0" fontId="37" fillId="26" borderId="0" applyNumberFormat="0" applyBorder="0" applyAlignment="0" applyProtection="0"/>
    <xf numFmtId="0" fontId="54" fillId="27" borderId="0" applyNumberFormat="0" applyBorder="0" applyAlignment="0" applyProtection="0"/>
    <xf numFmtId="0" fontId="37" fillId="18" borderId="0" applyNumberFormat="0" applyBorder="0" applyAlignment="0" applyProtection="0"/>
    <xf numFmtId="0" fontId="54" fillId="28" borderId="0" applyNumberFormat="0" applyBorder="0" applyAlignment="0" applyProtection="0"/>
    <xf numFmtId="0" fontId="37" fillId="20" borderId="0" applyNumberFormat="0" applyBorder="0" applyAlignment="0" applyProtection="0"/>
    <xf numFmtId="0" fontId="54" fillId="29" borderId="0" applyNumberFormat="0" applyBorder="0" applyAlignment="0" applyProtection="0"/>
    <xf numFmtId="0" fontId="37" fillId="30" borderId="0" applyNumberFormat="0" applyBorder="0" applyAlignment="0" applyProtection="0"/>
    <xf numFmtId="0" fontId="54" fillId="31" borderId="0" applyNumberFormat="0" applyBorder="0" applyAlignment="0" applyProtection="0"/>
    <xf numFmtId="0" fontId="37" fillId="32" borderId="0" applyNumberFormat="0" applyBorder="0" applyAlignment="0" applyProtection="0"/>
    <xf numFmtId="0" fontId="54" fillId="33" borderId="0" applyNumberFormat="0" applyBorder="0" applyAlignment="0" applyProtection="0"/>
    <xf numFmtId="0" fontId="37" fillId="34" borderId="0" applyNumberFormat="0" applyBorder="0" applyAlignment="0" applyProtection="0"/>
    <xf numFmtId="0" fontId="54" fillId="35" borderId="0" applyNumberFormat="0" applyBorder="0" applyAlignment="0" applyProtection="0"/>
    <xf numFmtId="0" fontId="37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38" borderId="0" applyNumberFormat="0" applyBorder="0" applyAlignment="0" applyProtection="0"/>
    <xf numFmtId="0" fontId="54" fillId="39" borderId="0" applyNumberFormat="0" applyBorder="0" applyAlignment="0" applyProtection="0"/>
    <xf numFmtId="0" fontId="37" fillId="40" borderId="0" applyNumberFormat="0" applyBorder="0" applyAlignment="0" applyProtection="0"/>
    <xf numFmtId="0" fontId="54" fillId="41" borderId="0" applyNumberFormat="0" applyBorder="0" applyAlignment="0" applyProtection="0"/>
    <xf numFmtId="0" fontId="37" fillId="30" borderId="0" applyNumberFormat="0" applyBorder="0" applyAlignment="0" applyProtection="0"/>
    <xf numFmtId="0" fontId="54" fillId="42" borderId="0" applyNumberFormat="0" applyBorder="0" applyAlignment="0" applyProtection="0"/>
    <xf numFmtId="0" fontId="37" fillId="32" borderId="0" applyNumberFormat="0" applyBorder="0" applyAlignment="0" applyProtection="0"/>
    <xf numFmtId="0" fontId="54" fillId="43" borderId="0" applyNumberFormat="0" applyBorder="0" applyAlignment="0" applyProtection="0"/>
    <xf numFmtId="0" fontId="37" fillId="44" borderId="0" applyNumberFormat="0" applyBorder="0" applyAlignment="0" applyProtection="0"/>
    <xf numFmtId="0" fontId="5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56" fillId="46" borderId="5" applyNumberFormat="0" applyAlignment="0" applyProtection="0"/>
    <xf numFmtId="0" fontId="31" fillId="47" borderId="6" applyNumberFormat="0" applyAlignment="0" applyProtection="0"/>
    <xf numFmtId="0" fontId="57" fillId="48" borderId="7" applyNumberFormat="0" applyAlignment="0" applyProtection="0"/>
    <xf numFmtId="0" fontId="33" fillId="49" borderId="8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26" fillId="8" borderId="0" applyNumberFormat="0" applyBorder="0" applyAlignment="0" applyProtection="0"/>
    <xf numFmtId="0" fontId="60" fillId="0" borderId="9" applyNumberFormat="0" applyFill="0" applyAlignment="0" applyProtection="0"/>
    <xf numFmtId="0" fontId="23" fillId="0" borderId="10" applyNumberFormat="0" applyFill="0" applyAlignment="0" applyProtection="0"/>
    <xf numFmtId="0" fontId="61" fillId="0" borderId="11" applyNumberFormat="0" applyFill="0" applyAlignment="0" applyProtection="0"/>
    <xf numFmtId="0" fontId="24" fillId="0" borderId="12" applyNumberFormat="0" applyFill="0" applyAlignment="0" applyProtection="0"/>
    <xf numFmtId="0" fontId="62" fillId="0" borderId="13" applyNumberFormat="0" applyFill="0" applyAlignment="0" applyProtection="0"/>
    <xf numFmtId="0" fontId="2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51" borderId="5" applyNumberFormat="0" applyAlignment="0" applyProtection="0"/>
    <xf numFmtId="0" fontId="29" fillId="14" borderId="6" applyNumberFormat="0" applyAlignment="0" applyProtection="0"/>
    <xf numFmtId="0" fontId="64" fillId="0" borderId="15" applyNumberFormat="0" applyFill="0" applyAlignment="0" applyProtection="0"/>
    <xf numFmtId="0" fontId="32" fillId="0" borderId="16" applyNumberFormat="0" applyFill="0" applyAlignment="0" applyProtection="0"/>
    <xf numFmtId="0" fontId="6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6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6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68" fillId="0" borderId="22" applyNumberFormat="0" applyFill="0" applyAlignment="0" applyProtection="0"/>
    <xf numFmtId="0" fontId="36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57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24" xfId="0" applyNumberFormat="1" applyFont="1" applyFill="1" applyBorder="1" applyAlignment="1" applyProtection="1">
      <alignment horizontal="center" vertical="top" wrapText="1"/>
      <protection/>
    </xf>
    <xf numFmtId="173" fontId="70" fillId="0" borderId="1" xfId="0" applyNumberFormat="1" applyFont="1" applyFill="1" applyBorder="1" applyAlignment="1" applyProtection="1">
      <alignment horizontal="left" vertical="top" wrapText="1"/>
      <protection/>
    </xf>
    <xf numFmtId="172" fontId="70" fillId="0" borderId="1" xfId="0" applyNumberFormat="1" applyFont="1" applyFill="1" applyBorder="1" applyAlignment="1" applyProtection="1">
      <alignment horizontal="left" vertical="top" wrapText="1"/>
      <protection/>
    </xf>
    <xf numFmtId="0" fontId="70" fillId="0" borderId="1" xfId="0" applyNumberFormat="1" applyFont="1" applyFill="1" applyBorder="1" applyAlignment="1" applyProtection="1">
      <alignment horizontal="center" vertical="top" wrapText="1"/>
      <protection/>
    </xf>
    <xf numFmtId="3" fontId="70" fillId="0" borderId="1" xfId="0" applyNumberFormat="1" applyFont="1" applyFill="1" applyBorder="1" applyAlignment="1" applyProtection="1">
      <alignment horizontal="right" vertical="top"/>
      <protection/>
    </xf>
    <xf numFmtId="174" fontId="7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173" fontId="70" fillId="0" borderId="1" xfId="136" applyNumberFormat="1" applyFont="1" applyFill="1" applyBorder="1" applyAlignment="1" applyProtection="1">
      <alignment horizontal="left" vertical="top" wrapText="1"/>
      <protection/>
    </xf>
    <xf numFmtId="172" fontId="70" fillId="0" borderId="1" xfId="136" applyNumberFormat="1" applyFont="1" applyFill="1" applyBorder="1" applyAlignment="1" applyProtection="1">
      <alignment horizontal="center" vertical="top" wrapText="1"/>
      <protection/>
    </xf>
    <xf numFmtId="174" fontId="71" fillId="0" borderId="1" xfId="136" applyNumberFormat="1" applyFont="1" applyFill="1" applyBorder="1" applyAlignment="1" applyProtection="1">
      <alignment vertical="top"/>
      <protection locked="0"/>
    </xf>
    <xf numFmtId="174" fontId="71" fillId="0" borderId="1" xfId="136" applyNumberFormat="1" applyFont="1" applyFill="1" applyBorder="1" applyAlignment="1" applyProtection="1">
      <alignment vertical="top"/>
      <protection/>
    </xf>
    <xf numFmtId="174" fontId="0" fillId="56" borderId="0" xfId="136" applyNumberFormat="1" applyFont="1" applyFill="1" applyBorder="1" applyAlignment="1" applyProtection="1">
      <alignment vertical="center"/>
      <protection/>
    </xf>
    <xf numFmtId="172" fontId="0" fillId="56" borderId="0" xfId="136" applyNumberFormat="1" applyFont="1" applyFill="1" applyBorder="1" applyAlignment="1" applyProtection="1">
      <alignment horizontal="center" vertical="center"/>
      <protection/>
    </xf>
    <xf numFmtId="0" fontId="42" fillId="57" borderId="0" xfId="136" applyFont="1" applyFill="1">
      <alignment/>
      <protection/>
    </xf>
    <xf numFmtId="172" fontId="70" fillId="0" borderId="1" xfId="136" applyNumberFormat="1" applyFont="1" applyFill="1" applyBorder="1" applyAlignment="1" applyProtection="1">
      <alignment horizontal="left" vertical="top" wrapText="1"/>
      <protection/>
    </xf>
    <xf numFmtId="0" fontId="70" fillId="0" borderId="1" xfId="136" applyNumberFormat="1" applyFont="1" applyFill="1" applyBorder="1" applyAlignment="1" applyProtection="1">
      <alignment horizontal="center" vertical="top" wrapText="1"/>
      <protection/>
    </xf>
    <xf numFmtId="1" fontId="71" fillId="0" borderId="1" xfId="136" applyNumberFormat="1" applyFont="1" applyFill="1" applyBorder="1" applyAlignment="1" applyProtection="1">
      <alignment horizontal="right" vertical="top"/>
      <protection/>
    </xf>
    <xf numFmtId="0" fontId="42" fillId="57" borderId="0" xfId="136" applyFont="1" applyFill="1" applyAlignment="1">
      <alignment/>
      <protection/>
    </xf>
    <xf numFmtId="0" fontId="71" fillId="0" borderId="1" xfId="136" applyNumberFormat="1" applyFont="1" applyFill="1" applyBorder="1" applyAlignment="1" applyProtection="1">
      <alignment vertical="center"/>
      <protection/>
    </xf>
    <xf numFmtId="173" fontId="70" fillId="0" borderId="1" xfId="136" applyNumberFormat="1" applyFont="1" applyFill="1" applyBorder="1" applyAlignment="1" applyProtection="1">
      <alignment horizontal="center" vertical="top" wrapText="1"/>
      <protection/>
    </xf>
    <xf numFmtId="172" fontId="70" fillId="0" borderId="25" xfId="136" applyNumberFormat="1" applyFont="1" applyFill="1" applyBorder="1" applyAlignment="1" applyProtection="1">
      <alignment horizontal="center" vertical="top" wrapText="1"/>
      <protection/>
    </xf>
    <xf numFmtId="1" fontId="71" fillId="0" borderId="25" xfId="136" applyNumberFormat="1" applyFont="1" applyFill="1" applyBorder="1" applyAlignment="1" applyProtection="1">
      <alignment horizontal="right" vertical="top"/>
      <protection/>
    </xf>
    <xf numFmtId="173" fontId="70" fillId="0" borderId="1" xfId="136" applyNumberFormat="1" applyFont="1" applyFill="1" applyBorder="1" applyAlignment="1" applyProtection="1">
      <alignment horizontal="right" vertical="top" wrapText="1"/>
      <protection/>
    </xf>
    <xf numFmtId="1" fontId="71" fillId="0" borderId="1" xfId="136" applyNumberFormat="1" applyFont="1" applyFill="1" applyBorder="1" applyAlignment="1" applyProtection="1">
      <alignment horizontal="right" vertical="top" wrapText="1"/>
      <protection/>
    </xf>
    <xf numFmtId="0" fontId="72" fillId="0" borderId="0" xfId="136" applyFont="1" applyFill="1" applyAlignment="1">
      <alignment/>
      <protection/>
    </xf>
    <xf numFmtId="0" fontId="42" fillId="57" borderId="0" xfId="136" applyFont="1" applyFill="1" applyBorder="1">
      <alignment/>
      <protection/>
    </xf>
    <xf numFmtId="179" fontId="71" fillId="0" borderId="1" xfId="136" applyNumberFormat="1" applyFont="1" applyFill="1" applyBorder="1" applyAlignment="1" applyProtection="1">
      <alignment horizontal="right" vertical="top" wrapText="1"/>
      <protection/>
    </xf>
    <xf numFmtId="172" fontId="73" fillId="56" borderId="0" xfId="136" applyNumberFormat="1" applyFont="1" applyFill="1" applyBorder="1" applyAlignment="1" applyProtection="1">
      <alignment horizontal="center" vertical="center"/>
      <protection/>
    </xf>
    <xf numFmtId="0" fontId="74" fillId="57" borderId="0" xfId="136" applyFont="1" applyFill="1" applyAlignment="1">
      <alignment/>
      <protection/>
    </xf>
    <xf numFmtId="172" fontId="70" fillId="56" borderId="0" xfId="136" applyNumberFormat="1" applyFont="1" applyFill="1" applyBorder="1" applyAlignment="1" applyProtection="1">
      <alignment horizontal="center" vertical="center"/>
      <protection/>
    </xf>
    <xf numFmtId="0" fontId="72" fillId="57" borderId="0" xfId="136" applyFont="1" applyFill="1" applyAlignment="1">
      <alignment/>
      <protection/>
    </xf>
    <xf numFmtId="0" fontId="42" fillId="57" borderId="0" xfId="136" applyFont="1" applyFill="1" applyAlignment="1">
      <alignment vertical="top"/>
      <protection/>
    </xf>
    <xf numFmtId="172" fontId="70" fillId="0" borderId="1" xfId="136" applyNumberFormat="1" applyFont="1" applyFill="1" applyBorder="1" applyAlignment="1" applyProtection="1">
      <alignment vertical="top" wrapText="1"/>
      <protection/>
    </xf>
    <xf numFmtId="0" fontId="0" fillId="0" borderId="1" xfId="136" applyNumberFormat="1" applyFont="1" applyFill="1" applyBorder="1" applyAlignment="1" applyProtection="1">
      <alignment horizontal="center" vertical="top" wrapText="1"/>
      <protection/>
    </xf>
    <xf numFmtId="1" fontId="47" fillId="0" borderId="25" xfId="136" applyNumberFormat="1" applyFont="1" applyFill="1" applyBorder="1" applyAlignment="1" applyProtection="1">
      <alignment horizontal="right" vertical="top" wrapText="1"/>
      <protection/>
    </xf>
    <xf numFmtId="174" fontId="47" fillId="0" borderId="1" xfId="136" applyNumberFormat="1" applyFont="1" applyFill="1" applyBorder="1" applyAlignment="1" applyProtection="1">
      <alignment vertical="top"/>
      <protection/>
    </xf>
    <xf numFmtId="0" fontId="8" fillId="57" borderId="0" xfId="136" applyFont="1" applyFill="1" applyAlignment="1">
      <alignment vertical="top"/>
      <protection/>
    </xf>
    <xf numFmtId="172" fontId="0" fillId="0" borderId="25" xfId="136" applyNumberFormat="1" applyFont="1" applyFill="1" applyBorder="1" applyAlignment="1" applyProtection="1">
      <alignment horizontal="left" vertical="top" wrapText="1"/>
      <protection/>
    </xf>
    <xf numFmtId="1" fontId="47" fillId="0" borderId="1" xfId="136" applyNumberFormat="1" applyFont="1" applyFill="1" applyBorder="1" applyAlignment="1" applyProtection="1">
      <alignment horizontal="right" vertical="top" wrapText="1"/>
      <protection/>
    </xf>
    <xf numFmtId="174" fontId="47" fillId="0" borderId="1" xfId="136" applyNumberFormat="1" applyFont="1" applyFill="1" applyBorder="1" applyAlignment="1" applyProtection="1">
      <alignment vertical="top"/>
      <protection locked="0"/>
    </xf>
    <xf numFmtId="172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75" fillId="0" borderId="24" xfId="136" applyFont="1" applyFill="1" applyBorder="1" applyAlignment="1">
      <alignment vertical="top" wrapText="1"/>
      <protection/>
    </xf>
    <xf numFmtId="0" fontId="75" fillId="0" borderId="24" xfId="136" applyFont="1" applyFill="1" applyBorder="1" applyAlignment="1">
      <alignment vertical="top" wrapText="1" shrinkToFit="1"/>
      <protection/>
    </xf>
    <xf numFmtId="174" fontId="71" fillId="0" borderId="24" xfId="136" applyNumberFormat="1" applyFont="1" applyFill="1" applyBorder="1" applyAlignment="1" applyProtection="1">
      <alignment vertical="top" wrapText="1"/>
      <protection/>
    </xf>
    <xf numFmtId="0" fontId="75" fillId="0" borderId="24" xfId="136" applyFont="1" applyFill="1" applyBorder="1" applyAlignment="1">
      <alignment/>
      <protection/>
    </xf>
    <xf numFmtId="0" fontId="76" fillId="0" borderId="24" xfId="136" applyFont="1" applyFill="1" applyBorder="1" applyAlignment="1">
      <alignment vertical="top" wrapText="1"/>
      <protection/>
    </xf>
    <xf numFmtId="0" fontId="75" fillId="0" borderId="24" xfId="136" applyFont="1" applyFill="1" applyBorder="1" applyAlignment="1" applyProtection="1">
      <alignment vertical="top" wrapText="1"/>
      <protection/>
    </xf>
    <xf numFmtId="0" fontId="76" fillId="0" borderId="24" xfId="136" applyFont="1" applyFill="1" applyBorder="1" applyAlignment="1">
      <alignment vertical="top" wrapText="1" shrinkToFit="1"/>
      <protection/>
    </xf>
    <xf numFmtId="0" fontId="44" fillId="0" borderId="24" xfId="136" applyFont="1" applyFill="1" applyBorder="1" applyAlignment="1">
      <alignment vertical="top" wrapText="1" shrinkToFit="1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43" fillId="57" borderId="0" xfId="136" applyFont="1" applyFill="1" applyBorder="1">
      <alignment/>
      <protection/>
    </xf>
    <xf numFmtId="0" fontId="43" fillId="57" borderId="0" xfId="136" applyFont="1" applyFill="1" applyBorder="1" applyAlignment="1">
      <alignment/>
      <protection/>
    </xf>
    <xf numFmtId="4" fontId="45" fillId="0" borderId="0" xfId="136" applyNumberFormat="1" applyFont="1" applyFill="1" applyBorder="1" applyAlignment="1" applyProtection="1">
      <alignment horizontal="center" vertical="top" wrapText="1"/>
      <protection/>
    </xf>
    <xf numFmtId="0" fontId="75" fillId="57" borderId="0" xfId="136" applyFont="1" applyFill="1" applyBorder="1" applyAlignment="1">
      <alignment/>
      <protection/>
    </xf>
    <xf numFmtId="0" fontId="43" fillId="57" borderId="0" xfId="136" applyFont="1" applyFill="1" applyBorder="1" applyAlignment="1">
      <alignment vertical="top"/>
      <protection/>
    </xf>
    <xf numFmtId="0" fontId="76" fillId="57" borderId="0" xfId="136" applyFont="1" applyFill="1" applyBorder="1" applyAlignment="1">
      <alignment/>
      <protection/>
    </xf>
    <xf numFmtId="0" fontId="44" fillId="57" borderId="0" xfId="136" applyFont="1" applyFill="1" applyBorder="1" applyAlignment="1">
      <alignment vertical="top"/>
      <protection/>
    </xf>
    <xf numFmtId="0" fontId="0" fillId="2" borderId="0" xfId="0" applyNumberFormat="1" applyBorder="1" applyAlignment="1">
      <alignment/>
    </xf>
    <xf numFmtId="174" fontId="71" fillId="0" borderId="24" xfId="136" applyNumberFormat="1" applyFont="1" applyFill="1" applyBorder="1" applyAlignment="1" applyProtection="1">
      <alignment vertical="top"/>
      <protection/>
    </xf>
    <xf numFmtId="174" fontId="70" fillId="0" borderId="24" xfId="0" applyNumberFormat="1" applyFont="1" applyFill="1" applyBorder="1" applyAlignment="1" applyProtection="1">
      <alignment vertical="top"/>
      <protection/>
    </xf>
    <xf numFmtId="174" fontId="47" fillId="0" borderId="24" xfId="136" applyNumberFormat="1" applyFont="1" applyFill="1" applyBorder="1" applyAlignment="1" applyProtection="1">
      <alignment vertical="top"/>
      <protection/>
    </xf>
    <xf numFmtId="0" fontId="44" fillId="0" borderId="0" xfId="136" applyFont="1" applyBorder="1" applyAlignment="1" applyProtection="1">
      <alignment vertical="center"/>
      <protection/>
    </xf>
    <xf numFmtId="0" fontId="8" fillId="0" borderId="0" xfId="136" applyFont="1" applyBorder="1" applyAlignment="1" applyProtection="1">
      <alignment horizontal="center" vertical="center"/>
      <protection/>
    </xf>
    <xf numFmtId="0" fontId="76" fillId="0" borderId="0" xfId="136" applyFont="1" applyBorder="1" applyAlignment="1" applyProtection="1">
      <alignment vertical="center"/>
      <protection/>
    </xf>
    <xf numFmtId="0" fontId="74" fillId="0" borderId="0" xfId="136" applyFont="1" applyBorder="1" applyAlignment="1" applyProtection="1">
      <alignment horizontal="center" vertical="center"/>
      <protection/>
    </xf>
    <xf numFmtId="0" fontId="75" fillId="0" borderId="0" xfId="136" applyFont="1" applyBorder="1" applyAlignment="1" applyProtection="1">
      <alignment vertical="center"/>
      <protection/>
    </xf>
    <xf numFmtId="0" fontId="72" fillId="0" borderId="0" xfId="136" applyFont="1" applyBorder="1" applyAlignment="1" applyProtection="1">
      <alignment horizontal="center" vertical="center"/>
      <protection/>
    </xf>
    <xf numFmtId="0" fontId="0" fillId="2" borderId="24" xfId="0" applyNumberFormat="1" applyBorder="1" applyAlignment="1">
      <alignment/>
    </xf>
    <xf numFmtId="0" fontId="0" fillId="2" borderId="24" xfId="0" applyNumberFormat="1" applyBorder="1" applyAlignment="1">
      <alignment vertical="center"/>
    </xf>
    <xf numFmtId="0" fontId="0" fillId="0" borderId="24" xfId="0" applyNumberFormat="1" applyFill="1" applyBorder="1" applyAlignment="1">
      <alignment/>
    </xf>
    <xf numFmtId="0" fontId="76" fillId="0" borderId="24" xfId="136" applyFont="1" applyFill="1" applyBorder="1" applyAlignment="1">
      <alignment/>
      <protection/>
    </xf>
    <xf numFmtId="0" fontId="0" fillId="2" borderId="24" xfId="0" applyNumberFormat="1" applyBorder="1" applyAlignment="1">
      <alignment/>
    </xf>
    <xf numFmtId="4" fontId="39" fillId="0" borderId="1" xfId="136" applyNumberFormat="1" applyFont="1" applyFill="1" applyBorder="1" applyAlignment="1" applyProtection="1">
      <alignment horizontal="center" vertical="top" wrapText="1"/>
      <protection/>
    </xf>
    <xf numFmtId="0" fontId="43" fillId="0" borderId="0" xfId="136" applyFont="1" applyFill="1" applyBorder="1" applyAlignment="1">
      <alignment vertical="top"/>
      <protection/>
    </xf>
    <xf numFmtId="0" fontId="43" fillId="0" borderId="0" xfId="136" applyFont="1" applyFill="1" applyBorder="1" applyAlignment="1">
      <alignment/>
      <protection/>
    </xf>
    <xf numFmtId="166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166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166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166" fontId="0" fillId="0" borderId="26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 vertical="top"/>
    </xf>
    <xf numFmtId="0" fontId="0" fillId="0" borderId="27" xfId="0" applyNumberFormat="1" applyFill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0" fillId="0" borderId="28" xfId="0" applyNumberFormat="1" applyFill="1" applyBorder="1" applyAlignment="1">
      <alignment horizontal="center"/>
    </xf>
    <xf numFmtId="166" fontId="0" fillId="0" borderId="28" xfId="0" applyNumberFormat="1" applyFill="1" applyBorder="1" applyAlignment="1">
      <alignment horizontal="right"/>
    </xf>
    <xf numFmtId="166" fontId="0" fillId="0" borderId="29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30" xfId="0" applyNumberFormat="1" applyFill="1" applyBorder="1" applyAlignment="1">
      <alignment horizontal="center"/>
    </xf>
    <xf numFmtId="0" fontId="0" fillId="0" borderId="32" xfId="0" applyNumberForma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right"/>
    </xf>
    <xf numFmtId="0" fontId="0" fillId="0" borderId="31" xfId="0" applyNumberFormat="1" applyFill="1" applyBorder="1" applyAlignment="1">
      <alignment horizontal="right"/>
    </xf>
    <xf numFmtId="166" fontId="0" fillId="0" borderId="33" xfId="0" applyNumberFormat="1" applyFill="1" applyBorder="1" applyAlignment="1">
      <alignment horizontal="right" vertical="center"/>
    </xf>
    <xf numFmtId="0" fontId="2" fillId="0" borderId="34" xfId="0" applyNumberFormat="1" applyFont="1" applyFill="1" applyBorder="1" applyAlignment="1">
      <alignment horizontal="center" vertical="center"/>
    </xf>
    <xf numFmtId="166" fontId="0" fillId="0" borderId="35" xfId="0" applyNumberFormat="1" applyFill="1" applyBorder="1" applyAlignment="1">
      <alignment horizontal="right" vertical="center"/>
    </xf>
    <xf numFmtId="166" fontId="0" fillId="0" borderId="33" xfId="0" applyNumberFormat="1" applyFill="1" applyBorder="1" applyAlignment="1">
      <alignment horizontal="right"/>
    </xf>
    <xf numFmtId="0" fontId="2" fillId="0" borderId="34" xfId="0" applyNumberFormat="1" applyFont="1" applyFill="1" applyBorder="1" applyAlignment="1">
      <alignment vertical="top"/>
    </xf>
    <xf numFmtId="172" fontId="2" fillId="0" borderId="34" xfId="0" applyNumberFormat="1" applyFont="1" applyFill="1" applyBorder="1" applyAlignment="1" applyProtection="1">
      <alignment horizontal="left" vertical="center"/>
      <protection/>
    </xf>
    <xf numFmtId="1" fontId="0" fillId="0" borderId="33" xfId="0" applyNumberFormat="1" applyFill="1" applyBorder="1" applyAlignment="1">
      <alignment horizontal="center" vertical="top"/>
    </xf>
    <xf numFmtId="0" fontId="0" fillId="0" borderId="33" xfId="0" applyNumberFormat="1" applyFill="1" applyBorder="1" applyAlignment="1">
      <alignment horizontal="center" vertical="top"/>
    </xf>
    <xf numFmtId="176" fontId="39" fillId="0" borderId="1" xfId="136" applyNumberFormat="1" applyFont="1" applyFill="1" applyBorder="1" applyAlignment="1" applyProtection="1">
      <alignment horizontal="center" vertical="top"/>
      <protection/>
    </xf>
    <xf numFmtId="172" fontId="2" fillId="0" borderId="34" xfId="0" applyNumberFormat="1" applyFont="1" applyFill="1" applyBorder="1" applyAlignment="1" applyProtection="1">
      <alignment horizontal="left" vertical="center" wrapText="1"/>
      <protection/>
    </xf>
    <xf numFmtId="1" fontId="0" fillId="0" borderId="33" xfId="0" applyNumberFormat="1" applyFill="1" applyBorder="1" applyAlignment="1">
      <alignment vertical="top"/>
    </xf>
    <xf numFmtId="4" fontId="39" fillId="0" borderId="1" xfId="136" applyNumberFormat="1" applyFont="1" applyFill="1" applyBorder="1" applyAlignment="1" applyProtection="1">
      <alignment horizontal="center" vertical="top"/>
      <protection/>
    </xf>
    <xf numFmtId="0" fontId="0" fillId="0" borderId="34" xfId="0" applyNumberFormat="1" applyFill="1" applyBorder="1" applyAlignment="1">
      <alignment horizontal="center" vertical="top"/>
    </xf>
    <xf numFmtId="0" fontId="0" fillId="0" borderId="33" xfId="0" applyNumberFormat="1" applyFill="1" applyBorder="1" applyAlignment="1">
      <alignment vertical="top"/>
    </xf>
    <xf numFmtId="4" fontId="73" fillId="0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center" vertical="top" wrapText="1"/>
      <protection/>
    </xf>
    <xf numFmtId="0" fontId="47" fillId="0" borderId="1" xfId="136" applyNumberFormat="1" applyFont="1" applyFill="1" applyBorder="1" applyAlignment="1" applyProtection="1">
      <alignment vertical="center"/>
      <protection/>
    </xf>
    <xf numFmtId="174" fontId="47" fillId="0" borderId="24" xfId="136" applyNumberFormat="1" applyFont="1" applyFill="1" applyBorder="1" applyAlignment="1" applyProtection="1">
      <alignment vertical="top" wrapText="1"/>
      <protection/>
    </xf>
    <xf numFmtId="173" fontId="0" fillId="0" borderId="1" xfId="136" applyNumberFormat="1" applyFont="1" applyFill="1" applyBorder="1" applyAlignment="1" applyProtection="1">
      <alignment horizontal="right" vertical="top" wrapText="1"/>
      <protection/>
    </xf>
    <xf numFmtId="174" fontId="77" fillId="0" borderId="24" xfId="136" applyNumberFormat="1" applyFont="1" applyFill="1" applyBorder="1" applyAlignment="1" applyProtection="1">
      <alignment vertical="top" wrapText="1"/>
      <protection/>
    </xf>
    <xf numFmtId="4" fontId="70" fillId="0" borderId="1" xfId="136" applyNumberFormat="1" applyFont="1" applyFill="1" applyBorder="1" applyAlignment="1" applyProtection="1">
      <alignment horizontal="center" vertical="top" wrapText="1"/>
      <protection/>
    </xf>
    <xf numFmtId="3" fontId="71" fillId="0" borderId="1" xfId="136" applyNumberFormat="1" applyFont="1" applyFill="1" applyBorder="1" applyAlignment="1" applyProtection="1">
      <alignment vertical="top"/>
      <protection/>
    </xf>
    <xf numFmtId="4" fontId="78" fillId="0" borderId="1" xfId="136" applyNumberFormat="1" applyFont="1" applyFill="1" applyBorder="1" applyAlignment="1" applyProtection="1">
      <alignment horizontal="center" vertical="top" wrapText="1"/>
      <protection/>
    </xf>
    <xf numFmtId="4" fontId="0" fillId="0" borderId="1" xfId="136" applyNumberFormat="1" applyFont="1" applyFill="1" applyBorder="1" applyAlignment="1" applyProtection="1">
      <alignment horizontal="center" vertical="top" wrapText="1"/>
      <protection/>
    </xf>
    <xf numFmtId="173" fontId="0" fillId="0" borderId="1" xfId="136" applyNumberFormat="1" applyFont="1" applyFill="1" applyBorder="1" applyAlignment="1" applyProtection="1">
      <alignment horizontal="left" vertical="top" wrapText="1"/>
      <protection/>
    </xf>
    <xf numFmtId="172" fontId="0" fillId="0" borderId="1" xfId="136" applyNumberFormat="1" applyFont="1" applyFill="1" applyBorder="1" applyAlignment="1" applyProtection="1">
      <alignment vertical="top" wrapText="1"/>
      <protection/>
    </xf>
    <xf numFmtId="172" fontId="0" fillId="0" borderId="25" xfId="136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ill="1" applyBorder="1" applyAlignment="1">
      <alignment vertical="top"/>
    </xf>
    <xf numFmtId="0" fontId="0" fillId="0" borderId="34" xfId="0" applyNumberFormat="1" applyFill="1" applyBorder="1" applyAlignment="1">
      <alignment horizontal="left" vertical="top"/>
    </xf>
    <xf numFmtId="166" fontId="0" fillId="0" borderId="36" xfId="0" applyNumberForma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center" vertical="center"/>
    </xf>
    <xf numFmtId="166" fontId="0" fillId="0" borderId="37" xfId="0" applyNumberFormat="1" applyFill="1" applyBorder="1" applyAlignment="1">
      <alignment horizontal="right"/>
    </xf>
    <xf numFmtId="166" fontId="0" fillId="0" borderId="38" xfId="0" applyNumberFormat="1" applyFill="1" applyBorder="1" applyAlignment="1">
      <alignment horizontal="right"/>
    </xf>
    <xf numFmtId="0" fontId="0" fillId="0" borderId="39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166" fontId="0" fillId="0" borderId="21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/>
    </xf>
    <xf numFmtId="1" fontId="6" fillId="0" borderId="35" xfId="0" applyNumberFormat="1" applyFont="1" applyFill="1" applyBorder="1" applyAlignment="1">
      <alignment horizontal="left" vertical="center" wrapText="1"/>
    </xf>
    <xf numFmtId="0" fontId="0" fillId="0" borderId="41" xfId="0" applyNumberFormat="1" applyFill="1" applyBorder="1" applyAlignment="1">
      <alignment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/>
    </xf>
    <xf numFmtId="0" fontId="0" fillId="0" borderId="44" xfId="0" applyNumberFormat="1" applyFill="1" applyBorder="1" applyAlignment="1">
      <alignment/>
    </xf>
    <xf numFmtId="1" fontId="6" fillId="0" borderId="37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0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showZeros="0" tabSelected="1" showOutlineSymbols="0" view="pageBreakPreview" zoomScale="75" zoomScaleNormal="75" zoomScaleSheetLayoutView="75" workbookViewId="0" topLeftCell="B1">
      <selection activeCell="G123" sqref="G123"/>
    </sheetView>
  </sheetViews>
  <sheetFormatPr defaultColWidth="10.5546875" defaultRowHeight="15"/>
  <cols>
    <col min="1" max="1" width="7.88671875" style="144" hidden="1" customWidth="1"/>
    <col min="2" max="2" width="8.77734375" style="88" customWidth="1"/>
    <col min="3" max="3" width="36.77734375" style="145" customWidth="1"/>
    <col min="4" max="4" width="12.77734375" style="146" customWidth="1"/>
    <col min="5" max="5" width="6.77734375" style="145" customWidth="1"/>
    <col min="6" max="6" width="11.77734375" style="145" customWidth="1"/>
    <col min="7" max="7" width="11.77734375" style="144" customWidth="1"/>
    <col min="8" max="8" width="16.77734375" style="144" customWidth="1"/>
    <col min="9" max="9" width="12.88671875" style="54" customWidth="1"/>
    <col min="10" max="10" width="37.5546875" style="54" customWidth="1"/>
    <col min="11" max="16" width="10.5546875" style="54" customWidth="1"/>
  </cols>
  <sheetData>
    <row r="1" spans="1:8" ht="15.75">
      <c r="A1" s="81"/>
      <c r="B1" s="82" t="s">
        <v>320</v>
      </c>
      <c r="C1" s="83"/>
      <c r="D1" s="83"/>
      <c r="E1" s="83"/>
      <c r="F1" s="83"/>
      <c r="G1" s="81"/>
      <c r="H1" s="83"/>
    </row>
    <row r="2" spans="1:8" ht="15">
      <c r="A2" s="84"/>
      <c r="B2" s="85" t="s">
        <v>160</v>
      </c>
      <c r="C2" s="86"/>
      <c r="D2" s="86"/>
      <c r="E2" s="86"/>
      <c r="F2" s="86"/>
      <c r="G2" s="84"/>
      <c r="H2" s="86"/>
    </row>
    <row r="3" spans="1:8" ht="15">
      <c r="A3" s="87"/>
      <c r="B3" s="88" t="s">
        <v>0</v>
      </c>
      <c r="C3" s="89"/>
      <c r="D3" s="89"/>
      <c r="E3" s="89"/>
      <c r="F3" s="89"/>
      <c r="G3" s="90"/>
      <c r="H3" s="91"/>
    </row>
    <row r="4" spans="1:9" ht="15">
      <c r="A4" s="92" t="s">
        <v>21</v>
      </c>
      <c r="B4" s="93" t="s">
        <v>2</v>
      </c>
      <c r="C4" s="94" t="s">
        <v>3</v>
      </c>
      <c r="D4" s="95" t="s">
        <v>4</v>
      </c>
      <c r="E4" s="96" t="s">
        <v>5</v>
      </c>
      <c r="F4" s="96" t="s">
        <v>6</v>
      </c>
      <c r="G4" s="97" t="s">
        <v>7</v>
      </c>
      <c r="H4" s="94" t="s">
        <v>8</v>
      </c>
      <c r="I4" s="73"/>
    </row>
    <row r="5" spans="1:9" ht="15.75" thickBot="1">
      <c r="A5" s="98"/>
      <c r="B5" s="99"/>
      <c r="C5" s="100"/>
      <c r="D5" s="101" t="s">
        <v>9</v>
      </c>
      <c r="E5" s="102"/>
      <c r="F5" s="103" t="s">
        <v>10</v>
      </c>
      <c r="G5" s="104"/>
      <c r="H5" s="105"/>
      <c r="I5" s="73"/>
    </row>
    <row r="6" spans="1:16" s="2" customFormat="1" ht="30" customHeight="1" thickTop="1">
      <c r="A6" s="106"/>
      <c r="B6" s="107" t="s">
        <v>11</v>
      </c>
      <c r="C6" s="149" t="s">
        <v>273</v>
      </c>
      <c r="D6" s="150"/>
      <c r="E6" s="150"/>
      <c r="F6" s="151"/>
      <c r="G6" s="108"/>
      <c r="H6" s="108" t="s">
        <v>1</v>
      </c>
      <c r="I6" s="74"/>
      <c r="J6" s="55"/>
      <c r="K6" s="55"/>
      <c r="L6" s="55"/>
      <c r="M6" s="55"/>
      <c r="N6" s="55"/>
      <c r="O6" s="55"/>
      <c r="P6" s="55"/>
    </row>
    <row r="7" spans="1:9" ht="36" customHeight="1">
      <c r="A7" s="109"/>
      <c r="B7" s="110"/>
      <c r="C7" s="111" t="s">
        <v>13</v>
      </c>
      <c r="D7" s="112"/>
      <c r="E7" s="113" t="s">
        <v>1</v>
      </c>
      <c r="F7" s="113" t="s">
        <v>1</v>
      </c>
      <c r="G7" s="109" t="s">
        <v>1</v>
      </c>
      <c r="H7" s="109"/>
      <c r="I7" s="73"/>
    </row>
    <row r="8" spans="1:16" s="17" customFormat="1" ht="30" customHeight="1">
      <c r="A8" s="78" t="s">
        <v>71</v>
      </c>
      <c r="B8" s="11" t="s">
        <v>161</v>
      </c>
      <c r="C8" s="18" t="s">
        <v>72</v>
      </c>
      <c r="D8" s="45" t="s">
        <v>164</v>
      </c>
      <c r="E8" s="19" t="s">
        <v>23</v>
      </c>
      <c r="F8" s="20">
        <v>14400</v>
      </c>
      <c r="G8" s="13"/>
      <c r="H8" s="64">
        <f>ROUND(G8*F8,2)</f>
        <v>0</v>
      </c>
      <c r="I8" s="46"/>
      <c r="J8" s="56"/>
      <c r="K8" s="67"/>
      <c r="L8" s="15"/>
      <c r="M8" s="16"/>
      <c r="N8" s="68"/>
      <c r="O8" s="68"/>
      <c r="P8" s="68"/>
    </row>
    <row r="9" spans="1:9" s="10" customFormat="1" ht="36" customHeight="1">
      <c r="A9" s="4"/>
      <c r="B9" s="5" t="s">
        <v>24</v>
      </c>
      <c r="C9" s="6" t="s">
        <v>162</v>
      </c>
      <c r="D9" s="3" t="s">
        <v>290</v>
      </c>
      <c r="E9" s="7" t="s">
        <v>163</v>
      </c>
      <c r="F9" s="8">
        <v>25</v>
      </c>
      <c r="G9" s="9"/>
      <c r="H9" s="65">
        <f>ROUND(G9*F9,2)</f>
        <v>0</v>
      </c>
      <c r="I9" s="75"/>
    </row>
    <row r="10" spans="1:16" s="21" customFormat="1" ht="30" customHeight="1">
      <c r="A10" s="114" t="s">
        <v>73</v>
      </c>
      <c r="B10" s="11" t="s">
        <v>76</v>
      </c>
      <c r="C10" s="18" t="s">
        <v>74</v>
      </c>
      <c r="D10" s="45" t="s">
        <v>164</v>
      </c>
      <c r="E10" s="19" t="s">
        <v>25</v>
      </c>
      <c r="F10" s="20">
        <v>17900</v>
      </c>
      <c r="G10" s="13"/>
      <c r="H10" s="64">
        <f>ROUND(G10*F10,2)</f>
        <v>0</v>
      </c>
      <c r="I10" s="46"/>
      <c r="J10" s="57"/>
      <c r="K10" s="67"/>
      <c r="L10" s="15"/>
      <c r="M10" s="16"/>
      <c r="N10" s="68"/>
      <c r="O10" s="68"/>
      <c r="P10" s="68"/>
    </row>
    <row r="11" spans="1:16" s="17" customFormat="1" ht="32.25" customHeight="1">
      <c r="A11" s="114" t="s">
        <v>75</v>
      </c>
      <c r="B11" s="11" t="s">
        <v>79</v>
      </c>
      <c r="C11" s="18" t="s">
        <v>77</v>
      </c>
      <c r="D11" s="45" t="s">
        <v>164</v>
      </c>
      <c r="E11" s="19"/>
      <c r="F11" s="20"/>
      <c r="G11" s="22"/>
      <c r="H11" s="64"/>
      <c r="I11" s="46"/>
      <c r="J11" s="56"/>
      <c r="K11" s="67"/>
      <c r="L11" s="15"/>
      <c r="M11" s="16"/>
      <c r="N11" s="68"/>
      <c r="O11" s="68"/>
      <c r="P11" s="68"/>
    </row>
    <row r="12" spans="1:16" s="17" customFormat="1" ht="42" customHeight="1">
      <c r="A12" s="114" t="s">
        <v>150</v>
      </c>
      <c r="B12" s="23" t="s">
        <v>26</v>
      </c>
      <c r="C12" s="18" t="s">
        <v>151</v>
      </c>
      <c r="D12" s="12" t="s">
        <v>1</v>
      </c>
      <c r="E12" s="19" t="s">
        <v>27</v>
      </c>
      <c r="F12" s="20">
        <v>6100</v>
      </c>
      <c r="G12" s="13"/>
      <c r="H12" s="64">
        <f aca="true" t="shared" si="0" ref="H12:H17">ROUND(G12*F12,2)</f>
        <v>0</v>
      </c>
      <c r="I12" s="46"/>
      <c r="J12" s="56"/>
      <c r="K12" s="67"/>
      <c r="L12" s="15"/>
      <c r="M12" s="16"/>
      <c r="N12" s="68"/>
      <c r="O12" s="68"/>
      <c r="P12" s="68"/>
    </row>
    <row r="13" spans="1:16" s="17" customFormat="1" ht="41.25" customHeight="1">
      <c r="A13" s="78" t="s">
        <v>165</v>
      </c>
      <c r="B13" s="23" t="s">
        <v>33</v>
      </c>
      <c r="C13" s="18" t="s">
        <v>78</v>
      </c>
      <c r="D13" s="12" t="s">
        <v>1</v>
      </c>
      <c r="E13" s="19" t="s">
        <v>27</v>
      </c>
      <c r="F13" s="20">
        <v>12800</v>
      </c>
      <c r="G13" s="13"/>
      <c r="H13" s="64">
        <f t="shared" si="0"/>
        <v>0</v>
      </c>
      <c r="I13" s="46"/>
      <c r="J13" s="58"/>
      <c r="K13" s="67"/>
      <c r="L13" s="15"/>
      <c r="M13" s="16"/>
      <c r="N13" s="68"/>
      <c r="O13" s="68"/>
      <c r="P13" s="68"/>
    </row>
    <row r="14" spans="1:16" s="17" customFormat="1" ht="63" customHeight="1">
      <c r="A14" s="114" t="s">
        <v>28</v>
      </c>
      <c r="B14" s="11" t="s">
        <v>80</v>
      </c>
      <c r="C14" s="18" t="s">
        <v>29</v>
      </c>
      <c r="D14" s="45" t="s">
        <v>164</v>
      </c>
      <c r="E14" s="19" t="s">
        <v>23</v>
      </c>
      <c r="F14" s="20">
        <v>1400</v>
      </c>
      <c r="G14" s="13"/>
      <c r="H14" s="64">
        <f t="shared" si="0"/>
        <v>0</v>
      </c>
      <c r="I14" s="46"/>
      <c r="J14" s="56"/>
      <c r="K14" s="67"/>
      <c r="L14" s="15"/>
      <c r="M14" s="16"/>
      <c r="N14" s="68"/>
      <c r="O14" s="68"/>
      <c r="P14" s="68"/>
    </row>
    <row r="15" spans="1:16" s="21" customFormat="1" ht="30" customHeight="1">
      <c r="A15" s="78" t="s">
        <v>30</v>
      </c>
      <c r="B15" s="11" t="s">
        <v>81</v>
      </c>
      <c r="C15" s="18" t="s">
        <v>31</v>
      </c>
      <c r="D15" s="45" t="s">
        <v>164</v>
      </c>
      <c r="E15" s="19" t="s">
        <v>25</v>
      </c>
      <c r="F15" s="20">
        <v>600</v>
      </c>
      <c r="G15" s="13"/>
      <c r="H15" s="64">
        <f t="shared" si="0"/>
        <v>0</v>
      </c>
      <c r="I15" s="46"/>
      <c r="J15" s="57"/>
      <c r="K15" s="67"/>
      <c r="L15" s="15"/>
      <c r="M15" s="16"/>
      <c r="N15" s="68"/>
      <c r="O15" s="68"/>
      <c r="P15" s="68"/>
    </row>
    <row r="16" spans="1:16" s="21" customFormat="1" ht="43.5" customHeight="1">
      <c r="A16" s="114" t="s">
        <v>223</v>
      </c>
      <c r="B16" s="11" t="s">
        <v>84</v>
      </c>
      <c r="C16" s="18" t="s">
        <v>224</v>
      </c>
      <c r="D16" s="12" t="s">
        <v>82</v>
      </c>
      <c r="E16" s="19" t="s">
        <v>25</v>
      </c>
      <c r="F16" s="20">
        <v>17700</v>
      </c>
      <c r="G16" s="13"/>
      <c r="H16" s="64">
        <f t="shared" si="0"/>
        <v>0</v>
      </c>
      <c r="I16" s="46"/>
      <c r="J16" s="57"/>
      <c r="K16" s="67"/>
      <c r="L16" s="15"/>
      <c r="M16" s="16"/>
      <c r="N16" s="68"/>
      <c r="O16" s="68"/>
      <c r="P16" s="68"/>
    </row>
    <row r="17" spans="1:16" s="21" customFormat="1" ht="43.5" customHeight="1">
      <c r="A17" s="114" t="s">
        <v>83</v>
      </c>
      <c r="B17" s="11" t="s">
        <v>87</v>
      </c>
      <c r="C17" s="18" t="s">
        <v>85</v>
      </c>
      <c r="D17" s="12" t="s">
        <v>86</v>
      </c>
      <c r="E17" s="19" t="s">
        <v>25</v>
      </c>
      <c r="F17" s="20">
        <v>5300</v>
      </c>
      <c r="G17" s="13"/>
      <c r="H17" s="64">
        <f t="shared" si="0"/>
        <v>0</v>
      </c>
      <c r="I17" s="46"/>
      <c r="J17" s="57"/>
      <c r="K17" s="67"/>
      <c r="L17" s="15"/>
      <c r="M17" s="16"/>
      <c r="N17" s="68"/>
      <c r="O17" s="68"/>
      <c r="P17" s="68"/>
    </row>
    <row r="18" spans="1:16" s="21" customFormat="1" ht="30" customHeight="1">
      <c r="A18" s="78" t="s">
        <v>226</v>
      </c>
      <c r="B18" s="11" t="s">
        <v>88</v>
      </c>
      <c r="C18" s="18" t="s">
        <v>227</v>
      </c>
      <c r="D18" s="12" t="s">
        <v>225</v>
      </c>
      <c r="E18" s="19"/>
      <c r="F18" s="20"/>
      <c r="G18" s="22"/>
      <c r="H18" s="64"/>
      <c r="I18" s="46"/>
      <c r="J18" s="57"/>
      <c r="K18" s="67"/>
      <c r="L18" s="15"/>
      <c r="M18" s="16"/>
      <c r="N18" s="68"/>
      <c r="O18" s="68"/>
      <c r="P18" s="68"/>
    </row>
    <row r="19" spans="1:16" s="21" customFormat="1" ht="30" customHeight="1">
      <c r="A19" s="114" t="s">
        <v>228</v>
      </c>
      <c r="B19" s="23" t="s">
        <v>26</v>
      </c>
      <c r="C19" s="18" t="s">
        <v>229</v>
      </c>
      <c r="D19" s="24"/>
      <c r="E19" s="19" t="s">
        <v>23</v>
      </c>
      <c r="F19" s="25">
        <v>320</v>
      </c>
      <c r="G19" s="13"/>
      <c r="H19" s="64">
        <f>ROUND(G19*F19,2)</f>
        <v>0</v>
      </c>
      <c r="I19" s="46"/>
      <c r="J19" s="57"/>
      <c r="K19" s="67"/>
      <c r="L19" s="15"/>
      <c r="M19" s="16"/>
      <c r="N19" s="68"/>
      <c r="O19" s="68"/>
      <c r="P19" s="68"/>
    </row>
    <row r="20" spans="1:9" ht="36" customHeight="1">
      <c r="A20" s="109"/>
      <c r="B20" s="110"/>
      <c r="C20" s="115" t="s">
        <v>14</v>
      </c>
      <c r="D20" s="112"/>
      <c r="E20" s="116"/>
      <c r="F20" s="112"/>
      <c r="G20" s="109"/>
      <c r="H20" s="109"/>
      <c r="I20" s="73"/>
    </row>
    <row r="21" spans="1:16" s="17" customFormat="1" ht="30" customHeight="1">
      <c r="A21" s="117" t="s">
        <v>57</v>
      </c>
      <c r="B21" s="11" t="s">
        <v>89</v>
      </c>
      <c r="C21" s="18" t="s">
        <v>58</v>
      </c>
      <c r="D21" s="45" t="s">
        <v>164</v>
      </c>
      <c r="E21" s="19"/>
      <c r="F21" s="20"/>
      <c r="G21" s="22"/>
      <c r="H21" s="64"/>
      <c r="I21" s="46"/>
      <c r="J21" s="56"/>
      <c r="K21" s="67"/>
      <c r="L21" s="15"/>
      <c r="M21" s="16"/>
      <c r="N21" s="68"/>
      <c r="O21" s="68"/>
      <c r="P21" s="68"/>
    </row>
    <row r="22" spans="1:16" s="21" customFormat="1" ht="30" customHeight="1">
      <c r="A22" s="117" t="s">
        <v>59</v>
      </c>
      <c r="B22" s="23" t="s">
        <v>26</v>
      </c>
      <c r="C22" s="18" t="s">
        <v>60</v>
      </c>
      <c r="D22" s="12" t="s">
        <v>1</v>
      </c>
      <c r="E22" s="19" t="s">
        <v>25</v>
      </c>
      <c r="F22" s="20">
        <v>14450</v>
      </c>
      <c r="G22" s="13"/>
      <c r="H22" s="64">
        <f>ROUND(G22*F22,2)</f>
        <v>0</v>
      </c>
      <c r="I22" s="46"/>
      <c r="J22" s="57"/>
      <c r="K22" s="67"/>
      <c r="L22" s="15"/>
      <c r="M22" s="16"/>
      <c r="N22" s="68"/>
      <c r="O22" s="68"/>
      <c r="P22" s="68"/>
    </row>
    <row r="23" spans="1:16" s="21" customFormat="1" ht="30" customHeight="1">
      <c r="A23" s="117" t="s">
        <v>166</v>
      </c>
      <c r="B23" s="23" t="s">
        <v>33</v>
      </c>
      <c r="C23" s="18" t="s">
        <v>167</v>
      </c>
      <c r="D23" s="12" t="s">
        <v>1</v>
      </c>
      <c r="E23" s="19" t="s">
        <v>25</v>
      </c>
      <c r="F23" s="20">
        <v>13850</v>
      </c>
      <c r="G23" s="13"/>
      <c r="H23" s="64">
        <f>ROUND(G23*F23,2)</f>
        <v>0</v>
      </c>
      <c r="I23" s="47"/>
      <c r="J23" s="57"/>
      <c r="K23" s="67"/>
      <c r="L23" s="15"/>
      <c r="M23" s="16"/>
      <c r="N23" s="68"/>
      <c r="O23" s="68"/>
      <c r="P23" s="68"/>
    </row>
    <row r="24" spans="1:16" s="21" customFormat="1" ht="43.5" customHeight="1">
      <c r="A24" s="117" t="s">
        <v>230</v>
      </c>
      <c r="B24" s="11" t="s">
        <v>90</v>
      </c>
      <c r="C24" s="18" t="s">
        <v>231</v>
      </c>
      <c r="D24" s="12" t="s">
        <v>168</v>
      </c>
      <c r="E24" s="19"/>
      <c r="F24" s="20"/>
      <c r="G24" s="22"/>
      <c r="H24" s="64"/>
      <c r="I24" s="46"/>
      <c r="J24" s="57"/>
      <c r="K24" s="67"/>
      <c r="L24" s="15"/>
      <c r="M24" s="16"/>
      <c r="N24" s="68"/>
      <c r="O24" s="68"/>
      <c r="P24" s="68"/>
    </row>
    <row r="25" spans="1:16" s="21" customFormat="1" ht="43.5" customHeight="1">
      <c r="A25" s="117" t="s">
        <v>282</v>
      </c>
      <c r="B25" s="23" t="s">
        <v>26</v>
      </c>
      <c r="C25" s="18" t="s">
        <v>283</v>
      </c>
      <c r="D25" s="12" t="s">
        <v>1</v>
      </c>
      <c r="E25" s="19" t="s">
        <v>25</v>
      </c>
      <c r="F25" s="20">
        <v>5</v>
      </c>
      <c r="G25" s="13"/>
      <c r="H25" s="64">
        <f>ROUND(G25*F25,2)</f>
        <v>0</v>
      </c>
      <c r="I25" s="46"/>
      <c r="J25" s="57"/>
      <c r="K25" s="67"/>
      <c r="L25" s="15"/>
      <c r="M25" s="16"/>
      <c r="N25" s="68"/>
      <c r="O25" s="68"/>
      <c r="P25" s="68"/>
    </row>
    <row r="26" spans="1:16" s="21" customFormat="1" ht="43.5" customHeight="1">
      <c r="A26" s="117" t="s">
        <v>284</v>
      </c>
      <c r="B26" s="23" t="s">
        <v>33</v>
      </c>
      <c r="C26" s="18" t="s">
        <v>285</v>
      </c>
      <c r="D26" s="12" t="s">
        <v>1</v>
      </c>
      <c r="E26" s="19" t="s">
        <v>25</v>
      </c>
      <c r="F26" s="20">
        <v>15</v>
      </c>
      <c r="G26" s="13"/>
      <c r="H26" s="64">
        <f>ROUND(G26*F26,2)</f>
        <v>0</v>
      </c>
      <c r="I26" s="46"/>
      <c r="J26" s="57"/>
      <c r="K26" s="67"/>
      <c r="L26" s="15"/>
      <c r="M26" s="16"/>
      <c r="N26" s="68"/>
      <c r="O26" s="68"/>
      <c r="P26" s="68"/>
    </row>
    <row r="27" spans="1:16" s="21" customFormat="1" ht="43.5" customHeight="1">
      <c r="A27" s="117" t="s">
        <v>286</v>
      </c>
      <c r="B27" s="23" t="s">
        <v>41</v>
      </c>
      <c r="C27" s="18" t="s">
        <v>287</v>
      </c>
      <c r="D27" s="12" t="s">
        <v>1</v>
      </c>
      <c r="E27" s="19" t="s">
        <v>25</v>
      </c>
      <c r="F27" s="20">
        <v>5</v>
      </c>
      <c r="G27" s="13"/>
      <c r="H27" s="64">
        <f>ROUND(G27*F27,2)</f>
        <v>0</v>
      </c>
      <c r="I27" s="47"/>
      <c r="J27" s="57"/>
      <c r="K27" s="67"/>
      <c r="L27" s="15"/>
      <c r="M27" s="16"/>
      <c r="N27" s="68"/>
      <c r="O27" s="68"/>
      <c r="P27" s="68"/>
    </row>
    <row r="28" spans="1:16" s="21" customFormat="1" ht="43.5" customHeight="1">
      <c r="A28" s="117" t="s">
        <v>288</v>
      </c>
      <c r="B28" s="23" t="s">
        <v>53</v>
      </c>
      <c r="C28" s="18" t="s">
        <v>289</v>
      </c>
      <c r="D28" s="12" t="s">
        <v>1</v>
      </c>
      <c r="E28" s="19" t="s">
        <v>25</v>
      </c>
      <c r="F28" s="20">
        <v>5</v>
      </c>
      <c r="G28" s="13"/>
      <c r="H28" s="64">
        <f>ROUND(G28*F28,2)</f>
        <v>0</v>
      </c>
      <c r="I28" s="47"/>
      <c r="J28" s="57"/>
      <c r="K28" s="67"/>
      <c r="L28" s="15"/>
      <c r="M28" s="16"/>
      <c r="N28" s="68"/>
      <c r="O28" s="68"/>
      <c r="P28" s="68"/>
    </row>
    <row r="29" spans="1:16" s="21" customFormat="1" ht="30" customHeight="1">
      <c r="A29" s="117" t="s">
        <v>34</v>
      </c>
      <c r="B29" s="11" t="s">
        <v>96</v>
      </c>
      <c r="C29" s="18" t="s">
        <v>35</v>
      </c>
      <c r="D29" s="12" t="s">
        <v>168</v>
      </c>
      <c r="E29" s="19"/>
      <c r="F29" s="20"/>
      <c r="G29" s="22"/>
      <c r="H29" s="64"/>
      <c r="I29" s="46"/>
      <c r="J29" s="57"/>
      <c r="K29" s="67"/>
      <c r="L29" s="15"/>
      <c r="M29" s="16"/>
      <c r="N29" s="68"/>
      <c r="O29" s="68"/>
      <c r="P29" s="68"/>
    </row>
    <row r="30" spans="1:16" s="21" customFormat="1" ht="30" customHeight="1">
      <c r="A30" s="117" t="s">
        <v>169</v>
      </c>
      <c r="B30" s="23" t="s">
        <v>26</v>
      </c>
      <c r="C30" s="18" t="s">
        <v>170</v>
      </c>
      <c r="D30" s="12" t="s">
        <v>1</v>
      </c>
      <c r="E30" s="19" t="s">
        <v>32</v>
      </c>
      <c r="F30" s="20">
        <v>290</v>
      </c>
      <c r="G30" s="13"/>
      <c r="H30" s="64">
        <f>ROUND(G30*F30,2)</f>
        <v>0</v>
      </c>
      <c r="I30" s="46"/>
      <c r="J30" s="57"/>
      <c r="K30" s="67"/>
      <c r="L30" s="15"/>
      <c r="M30" s="16"/>
      <c r="N30" s="68"/>
      <c r="O30" s="68"/>
      <c r="P30" s="68"/>
    </row>
    <row r="31" spans="1:16" s="21" customFormat="1" ht="30" customHeight="1">
      <c r="A31" s="117" t="s">
        <v>36</v>
      </c>
      <c r="B31" s="11" t="s">
        <v>99</v>
      </c>
      <c r="C31" s="18" t="s">
        <v>37</v>
      </c>
      <c r="D31" s="12" t="s">
        <v>168</v>
      </c>
      <c r="E31" s="19"/>
      <c r="F31" s="20"/>
      <c r="G31" s="22"/>
      <c r="H31" s="64"/>
      <c r="I31" s="46"/>
      <c r="J31" s="57"/>
      <c r="K31" s="67"/>
      <c r="L31" s="15"/>
      <c r="M31" s="16"/>
      <c r="N31" s="68"/>
      <c r="O31" s="68"/>
      <c r="P31" s="68"/>
    </row>
    <row r="32" spans="1:16" s="21" customFormat="1" ht="30" customHeight="1">
      <c r="A32" s="117" t="s">
        <v>38</v>
      </c>
      <c r="B32" s="23" t="s">
        <v>26</v>
      </c>
      <c r="C32" s="18" t="s">
        <v>39</v>
      </c>
      <c r="D32" s="12" t="s">
        <v>1</v>
      </c>
      <c r="E32" s="19" t="s">
        <v>32</v>
      </c>
      <c r="F32" s="20">
        <v>130</v>
      </c>
      <c r="G32" s="13"/>
      <c r="H32" s="64">
        <f>ROUND(G32*F32,2)</f>
        <v>0</v>
      </c>
      <c r="I32" s="46"/>
      <c r="J32" s="57"/>
      <c r="K32" s="67"/>
      <c r="L32" s="15"/>
      <c r="M32" s="16"/>
      <c r="N32" s="68"/>
      <c r="O32" s="68"/>
      <c r="P32" s="68"/>
    </row>
    <row r="33" spans="1:16" s="17" customFormat="1" ht="43.5" customHeight="1">
      <c r="A33" s="117" t="s">
        <v>152</v>
      </c>
      <c r="B33" s="11" t="s">
        <v>103</v>
      </c>
      <c r="C33" s="18" t="s">
        <v>153</v>
      </c>
      <c r="D33" s="12" t="s">
        <v>91</v>
      </c>
      <c r="E33" s="19"/>
      <c r="F33" s="20"/>
      <c r="G33" s="22"/>
      <c r="H33" s="64"/>
      <c r="I33" s="46"/>
      <c r="J33" s="56"/>
      <c r="K33" s="67"/>
      <c r="L33" s="15"/>
      <c r="M33" s="16"/>
      <c r="N33" s="68"/>
      <c r="O33" s="68"/>
      <c r="P33" s="68"/>
    </row>
    <row r="34" spans="1:16" s="21" customFormat="1" ht="30" customHeight="1">
      <c r="A34" s="117" t="s">
        <v>154</v>
      </c>
      <c r="B34" s="23" t="s">
        <v>26</v>
      </c>
      <c r="C34" s="18" t="s">
        <v>92</v>
      </c>
      <c r="D34" s="12" t="s">
        <v>1</v>
      </c>
      <c r="E34" s="19" t="s">
        <v>25</v>
      </c>
      <c r="F34" s="20">
        <v>3200</v>
      </c>
      <c r="G34" s="13"/>
      <c r="H34" s="64">
        <f>ROUND(G34*F34,2)</f>
        <v>0</v>
      </c>
      <c r="I34" s="46"/>
      <c r="J34" s="57"/>
      <c r="K34" s="67"/>
      <c r="L34" s="15"/>
      <c r="M34" s="16"/>
      <c r="N34" s="68"/>
      <c r="O34" s="68"/>
      <c r="P34" s="68"/>
    </row>
    <row r="35" spans="1:16" s="21" customFormat="1" ht="30" customHeight="1">
      <c r="A35" s="117" t="s">
        <v>171</v>
      </c>
      <c r="B35" s="23" t="s">
        <v>33</v>
      </c>
      <c r="C35" s="18" t="s">
        <v>172</v>
      </c>
      <c r="D35" s="12" t="s">
        <v>1</v>
      </c>
      <c r="E35" s="19" t="s">
        <v>25</v>
      </c>
      <c r="F35" s="20">
        <v>20</v>
      </c>
      <c r="G35" s="13"/>
      <c r="H35" s="64">
        <f>ROUND(G35*F35,2)</f>
        <v>0</v>
      </c>
      <c r="I35" s="46"/>
      <c r="J35" s="57"/>
      <c r="K35" s="67"/>
      <c r="L35" s="15"/>
      <c r="M35" s="16"/>
      <c r="N35" s="68"/>
      <c r="O35" s="68"/>
      <c r="P35" s="68"/>
    </row>
    <row r="36" spans="1:16" s="21" customFormat="1" ht="43.5" customHeight="1">
      <c r="A36" s="117" t="s">
        <v>173</v>
      </c>
      <c r="B36" s="11" t="s">
        <v>105</v>
      </c>
      <c r="C36" s="18" t="s">
        <v>174</v>
      </c>
      <c r="D36" s="12" t="s">
        <v>294</v>
      </c>
      <c r="E36" s="28"/>
      <c r="F36" s="20"/>
      <c r="G36" s="22"/>
      <c r="H36" s="64"/>
      <c r="I36" s="46"/>
      <c r="J36" s="57"/>
      <c r="K36" s="67"/>
      <c r="L36" s="15"/>
      <c r="M36" s="16"/>
      <c r="N36" s="68"/>
      <c r="O36" s="68"/>
      <c r="P36" s="68"/>
    </row>
    <row r="37" spans="1:16" s="21" customFormat="1" ht="30" customHeight="1">
      <c r="A37" s="117" t="s">
        <v>234</v>
      </c>
      <c r="B37" s="23" t="s">
        <v>26</v>
      </c>
      <c r="C37" s="18" t="s">
        <v>235</v>
      </c>
      <c r="D37" s="12"/>
      <c r="E37" s="19"/>
      <c r="F37" s="20"/>
      <c r="G37" s="22"/>
      <c r="H37" s="64"/>
      <c r="I37" s="46"/>
      <c r="J37" s="57"/>
      <c r="K37" s="67"/>
      <c r="L37" s="15"/>
      <c r="M37" s="16"/>
      <c r="N37" s="68"/>
      <c r="O37" s="68"/>
      <c r="P37" s="68"/>
    </row>
    <row r="38" spans="1:16" s="21" customFormat="1" ht="30" customHeight="1">
      <c r="A38" s="117" t="s">
        <v>175</v>
      </c>
      <c r="B38" s="26" t="s">
        <v>93</v>
      </c>
      <c r="C38" s="18" t="s">
        <v>115</v>
      </c>
      <c r="D38" s="12"/>
      <c r="E38" s="19" t="s">
        <v>27</v>
      </c>
      <c r="F38" s="20">
        <v>150</v>
      </c>
      <c r="G38" s="13"/>
      <c r="H38" s="64">
        <f>ROUND(G38*F38,2)</f>
        <v>0</v>
      </c>
      <c r="I38" s="46"/>
      <c r="J38" s="57"/>
      <c r="K38" s="67"/>
      <c r="L38" s="15"/>
      <c r="M38" s="16"/>
      <c r="N38" s="68"/>
      <c r="O38" s="68"/>
      <c r="P38" s="68"/>
    </row>
    <row r="39" spans="1:16" s="21" customFormat="1" ht="30" customHeight="1">
      <c r="A39" s="117" t="s">
        <v>176</v>
      </c>
      <c r="B39" s="23" t="s">
        <v>33</v>
      </c>
      <c r="C39" s="18" t="s">
        <v>61</v>
      </c>
      <c r="D39" s="12"/>
      <c r="E39" s="19"/>
      <c r="F39" s="20"/>
      <c r="G39" s="22"/>
      <c r="H39" s="64"/>
      <c r="I39" s="46"/>
      <c r="J39" s="57"/>
      <c r="K39" s="67"/>
      <c r="L39" s="15"/>
      <c r="M39" s="16"/>
      <c r="N39" s="68"/>
      <c r="O39" s="68"/>
      <c r="P39" s="68"/>
    </row>
    <row r="40" spans="1:16" s="21" customFormat="1" ht="30" customHeight="1">
      <c r="A40" s="117" t="s">
        <v>177</v>
      </c>
      <c r="B40" s="26" t="s">
        <v>93</v>
      </c>
      <c r="C40" s="18" t="s">
        <v>115</v>
      </c>
      <c r="D40" s="12"/>
      <c r="E40" s="19" t="s">
        <v>27</v>
      </c>
      <c r="F40" s="20">
        <v>50</v>
      </c>
      <c r="G40" s="13"/>
      <c r="H40" s="64">
        <f>ROUND(G40*F40,2)</f>
        <v>0</v>
      </c>
      <c r="I40" s="46"/>
      <c r="J40" s="57"/>
      <c r="K40" s="67"/>
      <c r="L40" s="15"/>
      <c r="M40" s="16"/>
      <c r="N40" s="68"/>
      <c r="O40" s="68"/>
      <c r="P40" s="68"/>
    </row>
    <row r="41" spans="1:16" s="17" customFormat="1" ht="30" customHeight="1">
      <c r="A41" s="117" t="s">
        <v>98</v>
      </c>
      <c r="B41" s="11" t="s">
        <v>106</v>
      </c>
      <c r="C41" s="18" t="s">
        <v>100</v>
      </c>
      <c r="D41" s="12" t="s">
        <v>236</v>
      </c>
      <c r="E41" s="19"/>
      <c r="F41" s="20"/>
      <c r="G41" s="22"/>
      <c r="H41" s="64"/>
      <c r="I41" s="46"/>
      <c r="J41" s="56"/>
      <c r="K41" s="67"/>
      <c r="L41" s="15"/>
      <c r="M41" s="16"/>
      <c r="N41" s="68"/>
      <c r="O41" s="68"/>
      <c r="P41" s="68"/>
    </row>
    <row r="42" spans="1:16" s="21" customFormat="1" ht="30" customHeight="1">
      <c r="A42" s="117" t="s">
        <v>101</v>
      </c>
      <c r="B42" s="23" t="s">
        <v>26</v>
      </c>
      <c r="C42" s="18" t="s">
        <v>237</v>
      </c>
      <c r="D42" s="12" t="s">
        <v>1</v>
      </c>
      <c r="E42" s="19" t="s">
        <v>25</v>
      </c>
      <c r="F42" s="20">
        <v>100</v>
      </c>
      <c r="G42" s="13"/>
      <c r="H42" s="64">
        <f>ROUND(G42*F42,2)</f>
        <v>0</v>
      </c>
      <c r="I42" s="46"/>
      <c r="J42" s="57"/>
      <c r="K42" s="67"/>
      <c r="L42" s="15"/>
      <c r="M42" s="16"/>
      <c r="N42" s="68"/>
      <c r="O42" s="68"/>
      <c r="P42" s="68"/>
    </row>
    <row r="43" spans="1:16" s="21" customFormat="1" ht="30" customHeight="1">
      <c r="A43" s="117" t="s">
        <v>238</v>
      </c>
      <c r="B43" s="23" t="s">
        <v>33</v>
      </c>
      <c r="C43" s="18" t="s">
        <v>239</v>
      </c>
      <c r="D43" s="12" t="s">
        <v>1</v>
      </c>
      <c r="E43" s="19" t="s">
        <v>25</v>
      </c>
      <c r="F43" s="20">
        <v>100</v>
      </c>
      <c r="G43" s="13"/>
      <c r="H43" s="64">
        <f>ROUND(G43*F43,2)</f>
        <v>0</v>
      </c>
      <c r="I43" s="46"/>
      <c r="J43" s="57"/>
      <c r="K43" s="67"/>
      <c r="L43" s="15"/>
      <c r="M43" s="16"/>
      <c r="N43" s="68"/>
      <c r="O43" s="68"/>
      <c r="P43" s="68"/>
    </row>
    <row r="44" spans="1:16" s="17" customFormat="1" ht="30" customHeight="1">
      <c r="A44" s="117" t="s">
        <v>240</v>
      </c>
      <c r="B44" s="11" t="s">
        <v>114</v>
      </c>
      <c r="C44" s="18" t="s">
        <v>241</v>
      </c>
      <c r="D44" s="12" t="s">
        <v>291</v>
      </c>
      <c r="E44" s="19" t="s">
        <v>25</v>
      </c>
      <c r="F44" s="27">
        <v>100</v>
      </c>
      <c r="G44" s="13"/>
      <c r="H44" s="64">
        <f>ROUND(G44*F44,2)</f>
        <v>0</v>
      </c>
      <c r="I44" s="47"/>
      <c r="J44" s="56"/>
      <c r="K44" s="67"/>
      <c r="L44" s="15"/>
      <c r="M44" s="16"/>
      <c r="N44" s="68"/>
      <c r="O44" s="68"/>
      <c r="P44" s="68"/>
    </row>
    <row r="45" spans="1:16" s="21" customFormat="1" ht="30" customHeight="1">
      <c r="A45" s="117" t="s">
        <v>102</v>
      </c>
      <c r="B45" s="11" t="s">
        <v>116</v>
      </c>
      <c r="C45" s="18" t="s">
        <v>104</v>
      </c>
      <c r="D45" s="12" t="s">
        <v>178</v>
      </c>
      <c r="E45" s="19" t="s">
        <v>32</v>
      </c>
      <c r="F45" s="27">
        <v>84</v>
      </c>
      <c r="G45" s="13"/>
      <c r="H45" s="64">
        <f>ROUND(G45*F45,2)</f>
        <v>0</v>
      </c>
      <c r="I45" s="46"/>
      <c r="J45" s="57"/>
      <c r="K45" s="67"/>
      <c r="L45" s="15"/>
      <c r="M45" s="16"/>
      <c r="N45" s="68"/>
      <c r="O45" s="68"/>
      <c r="P45" s="68"/>
    </row>
    <row r="46" spans="1:9" ht="36" customHeight="1">
      <c r="A46" s="109"/>
      <c r="B46" s="118"/>
      <c r="C46" s="115" t="s">
        <v>15</v>
      </c>
      <c r="D46" s="112"/>
      <c r="E46" s="113"/>
      <c r="F46" s="113"/>
      <c r="G46" s="109"/>
      <c r="H46" s="109"/>
      <c r="I46" s="73"/>
    </row>
    <row r="47" spans="1:16" s="17" customFormat="1" ht="43.5" customHeight="1">
      <c r="A47" s="78" t="s">
        <v>42</v>
      </c>
      <c r="B47" s="11" t="s">
        <v>119</v>
      </c>
      <c r="C47" s="18" t="s">
        <v>43</v>
      </c>
      <c r="D47" s="12" t="s">
        <v>187</v>
      </c>
      <c r="E47" s="19"/>
      <c r="F47" s="27"/>
      <c r="G47" s="22"/>
      <c r="H47" s="48"/>
      <c r="I47" s="46"/>
      <c r="J47" s="56"/>
      <c r="K47" s="67"/>
      <c r="L47" s="15"/>
      <c r="M47" s="16"/>
      <c r="N47" s="68"/>
      <c r="O47" s="68"/>
      <c r="P47" s="68"/>
    </row>
    <row r="48" spans="1:16" s="17" customFormat="1" ht="43.5" customHeight="1">
      <c r="A48" s="78" t="s">
        <v>179</v>
      </c>
      <c r="B48" s="23" t="s">
        <v>26</v>
      </c>
      <c r="C48" s="18" t="s">
        <v>242</v>
      </c>
      <c r="D48" s="12" t="s">
        <v>1</v>
      </c>
      <c r="E48" s="19" t="s">
        <v>25</v>
      </c>
      <c r="F48" s="27">
        <v>13350</v>
      </c>
      <c r="G48" s="13"/>
      <c r="H48" s="64">
        <f aca="true" t="shared" si="1" ref="H48:H54">ROUND(G48*F48,2)</f>
        <v>0</v>
      </c>
      <c r="I48" s="46"/>
      <c r="J48" s="56"/>
      <c r="K48" s="67"/>
      <c r="L48" s="15"/>
      <c r="M48" s="16"/>
      <c r="N48" s="68"/>
      <c r="O48" s="68"/>
      <c r="P48" s="68"/>
    </row>
    <row r="49" spans="1:16" s="17" customFormat="1" ht="43.5" customHeight="1">
      <c r="A49" s="78" t="s">
        <v>66</v>
      </c>
      <c r="B49" s="23" t="s">
        <v>33</v>
      </c>
      <c r="C49" s="18" t="s">
        <v>180</v>
      </c>
      <c r="D49" s="12" t="s">
        <v>1</v>
      </c>
      <c r="E49" s="19" t="s">
        <v>25</v>
      </c>
      <c r="F49" s="27">
        <v>750</v>
      </c>
      <c r="G49" s="13"/>
      <c r="H49" s="64">
        <f t="shared" si="1"/>
        <v>0</v>
      </c>
      <c r="I49" s="46"/>
      <c r="J49" s="56"/>
      <c r="K49" s="67"/>
      <c r="L49" s="15"/>
      <c r="M49" s="16"/>
      <c r="N49" s="68"/>
      <c r="O49" s="68"/>
      <c r="P49" s="68"/>
    </row>
    <row r="50" spans="1:16" s="17" customFormat="1" ht="43.5" customHeight="1">
      <c r="A50" s="78" t="s">
        <v>243</v>
      </c>
      <c r="B50" s="23" t="s">
        <v>41</v>
      </c>
      <c r="C50" s="18" t="s">
        <v>244</v>
      </c>
      <c r="D50" s="12" t="s">
        <v>232</v>
      </c>
      <c r="E50" s="19" t="s">
        <v>25</v>
      </c>
      <c r="F50" s="27">
        <v>125</v>
      </c>
      <c r="G50" s="13"/>
      <c r="H50" s="64">
        <f t="shared" si="1"/>
        <v>0</v>
      </c>
      <c r="I50" s="47"/>
      <c r="J50" s="56"/>
      <c r="K50" s="67"/>
      <c r="L50" s="15"/>
      <c r="M50" s="16"/>
      <c r="N50" s="68"/>
      <c r="O50" s="68"/>
      <c r="P50" s="68"/>
    </row>
    <row r="51" spans="1:16" s="17" customFormat="1" ht="43.5" customHeight="1">
      <c r="A51" s="78"/>
      <c r="B51" s="23" t="s">
        <v>53</v>
      </c>
      <c r="C51" s="18" t="s">
        <v>279</v>
      </c>
      <c r="D51" s="12" t="s">
        <v>281</v>
      </c>
      <c r="E51" s="19" t="s">
        <v>25</v>
      </c>
      <c r="F51" s="27">
        <v>2900</v>
      </c>
      <c r="G51" s="13"/>
      <c r="H51" s="64">
        <f t="shared" si="1"/>
        <v>0</v>
      </c>
      <c r="I51" s="47"/>
      <c r="J51" s="56"/>
      <c r="K51" s="67"/>
      <c r="L51" s="15"/>
      <c r="M51" s="16"/>
      <c r="N51" s="68"/>
      <c r="O51" s="68"/>
      <c r="P51" s="68"/>
    </row>
    <row r="52" spans="1:16" s="17" customFormat="1" ht="43.5" customHeight="1">
      <c r="A52" s="78"/>
      <c r="B52" s="23" t="s">
        <v>56</v>
      </c>
      <c r="C52" s="18" t="s">
        <v>280</v>
      </c>
      <c r="D52" s="12" t="s">
        <v>281</v>
      </c>
      <c r="E52" s="19" t="s">
        <v>25</v>
      </c>
      <c r="F52" s="27">
        <v>750</v>
      </c>
      <c r="G52" s="13"/>
      <c r="H52" s="64">
        <f t="shared" si="1"/>
        <v>0</v>
      </c>
      <c r="I52" s="47"/>
      <c r="J52" s="56"/>
      <c r="K52" s="67"/>
      <c r="L52" s="15"/>
      <c r="M52" s="16"/>
      <c r="N52" s="68"/>
      <c r="O52" s="68"/>
      <c r="P52" s="68"/>
    </row>
    <row r="53" spans="1:16" s="17" customFormat="1" ht="43.5" customHeight="1">
      <c r="A53" s="78" t="s">
        <v>181</v>
      </c>
      <c r="B53" s="23" t="s">
        <v>111</v>
      </c>
      <c r="C53" s="18" t="s">
        <v>182</v>
      </c>
      <c r="D53" s="12" t="s">
        <v>183</v>
      </c>
      <c r="E53" s="19" t="s">
        <v>25</v>
      </c>
      <c r="F53" s="27">
        <v>15</v>
      </c>
      <c r="G53" s="13"/>
      <c r="H53" s="64">
        <f t="shared" si="1"/>
        <v>0</v>
      </c>
      <c r="I53" s="47"/>
      <c r="J53" s="56"/>
      <c r="K53" s="67"/>
      <c r="L53" s="15"/>
      <c r="M53" s="16"/>
      <c r="N53" s="68"/>
      <c r="O53" s="68"/>
      <c r="P53" s="68"/>
    </row>
    <row r="54" spans="1:16" s="17" customFormat="1" ht="45">
      <c r="A54" s="78" t="s">
        <v>296</v>
      </c>
      <c r="B54" s="23" t="s">
        <v>298</v>
      </c>
      <c r="C54" s="18" t="s">
        <v>297</v>
      </c>
      <c r="D54" s="12"/>
      <c r="E54" s="19" t="s">
        <v>25</v>
      </c>
      <c r="F54" s="27">
        <v>650</v>
      </c>
      <c r="G54" s="13"/>
      <c r="H54" s="64">
        <f t="shared" si="1"/>
        <v>0</v>
      </c>
      <c r="I54" s="47"/>
      <c r="J54" s="56"/>
      <c r="K54" s="67"/>
      <c r="L54" s="15"/>
      <c r="M54" s="16"/>
      <c r="N54" s="68"/>
      <c r="O54" s="68"/>
      <c r="P54" s="68"/>
    </row>
    <row r="55" spans="1:16" s="17" customFormat="1" ht="43.5" customHeight="1">
      <c r="A55" s="78" t="s">
        <v>44</v>
      </c>
      <c r="B55" s="11" t="s">
        <v>123</v>
      </c>
      <c r="C55" s="18" t="s">
        <v>45</v>
      </c>
      <c r="D55" s="12" t="s">
        <v>187</v>
      </c>
      <c r="E55" s="19"/>
      <c r="F55" s="27"/>
      <c r="G55" s="22"/>
      <c r="H55" s="48"/>
      <c r="I55" s="46"/>
      <c r="J55" s="56"/>
      <c r="K55" s="67"/>
      <c r="L55" s="15"/>
      <c r="M55" s="16"/>
      <c r="N55" s="68"/>
      <c r="O55" s="68"/>
      <c r="P55" s="68"/>
    </row>
    <row r="56" spans="1:16" s="21" customFormat="1" ht="43.5" customHeight="1">
      <c r="A56" s="78" t="s">
        <v>107</v>
      </c>
      <c r="B56" s="23" t="s">
        <v>26</v>
      </c>
      <c r="C56" s="18" t="s">
        <v>184</v>
      </c>
      <c r="D56" s="12" t="s">
        <v>108</v>
      </c>
      <c r="E56" s="19" t="s">
        <v>40</v>
      </c>
      <c r="F56" s="20">
        <v>25</v>
      </c>
      <c r="G56" s="13"/>
      <c r="H56" s="64">
        <f aca="true" t="shared" si="2" ref="H56:H62">ROUND(G56*F56,2)</f>
        <v>0</v>
      </c>
      <c r="I56" s="46"/>
      <c r="J56" s="57"/>
      <c r="K56" s="67"/>
      <c r="L56" s="15"/>
      <c r="M56" s="16"/>
      <c r="N56" s="68"/>
      <c r="O56" s="68"/>
      <c r="P56" s="68"/>
    </row>
    <row r="57" spans="1:16" s="21" customFormat="1" ht="43.5" customHeight="1">
      <c r="A57" s="78" t="s">
        <v>109</v>
      </c>
      <c r="B57" s="23" t="s">
        <v>33</v>
      </c>
      <c r="C57" s="18" t="s">
        <v>110</v>
      </c>
      <c r="D57" s="12" t="s">
        <v>97</v>
      </c>
      <c r="E57" s="19" t="s">
        <v>40</v>
      </c>
      <c r="F57" s="20">
        <v>275</v>
      </c>
      <c r="G57" s="13"/>
      <c r="H57" s="64">
        <f t="shared" si="2"/>
        <v>0</v>
      </c>
      <c r="I57" s="46"/>
      <c r="J57" s="57"/>
      <c r="K57" s="67"/>
      <c r="L57" s="15"/>
      <c r="M57" s="16"/>
      <c r="N57" s="68"/>
      <c r="O57" s="68"/>
      <c r="P57" s="68"/>
    </row>
    <row r="58" spans="1:16" s="21" customFormat="1" ht="43.5" customHeight="1">
      <c r="A58" s="78" t="s">
        <v>46</v>
      </c>
      <c r="B58" s="23" t="s">
        <v>41</v>
      </c>
      <c r="C58" s="18" t="s">
        <v>112</v>
      </c>
      <c r="D58" s="12" t="s">
        <v>113</v>
      </c>
      <c r="E58" s="19" t="s">
        <v>40</v>
      </c>
      <c r="F58" s="20">
        <v>250</v>
      </c>
      <c r="G58" s="13"/>
      <c r="H58" s="64">
        <f t="shared" si="2"/>
        <v>0</v>
      </c>
      <c r="I58" s="47"/>
      <c r="J58" s="57"/>
      <c r="K58" s="67"/>
      <c r="L58" s="15"/>
      <c r="M58" s="16"/>
      <c r="N58" s="68"/>
      <c r="O58" s="68"/>
      <c r="P58" s="68"/>
    </row>
    <row r="59" spans="1:16" s="21" customFormat="1" ht="43.5" customHeight="1">
      <c r="A59" s="78" t="s">
        <v>321</v>
      </c>
      <c r="B59" s="23" t="s">
        <v>53</v>
      </c>
      <c r="C59" s="18" t="s">
        <v>322</v>
      </c>
      <c r="D59" s="12" t="s">
        <v>323</v>
      </c>
      <c r="E59" s="19" t="s">
        <v>40</v>
      </c>
      <c r="F59" s="20">
        <v>65</v>
      </c>
      <c r="G59" s="13"/>
      <c r="H59" s="64">
        <f t="shared" si="2"/>
        <v>0</v>
      </c>
      <c r="I59" s="46"/>
      <c r="J59" s="57"/>
      <c r="K59" s="67"/>
      <c r="L59" s="15"/>
      <c r="M59" s="16"/>
      <c r="N59" s="68"/>
      <c r="O59" s="68"/>
      <c r="P59" s="68"/>
    </row>
    <row r="60" spans="1:16" s="17" customFormat="1" ht="43.5" customHeight="1">
      <c r="A60" s="78" t="s">
        <v>185</v>
      </c>
      <c r="B60" s="11" t="s">
        <v>125</v>
      </c>
      <c r="C60" s="18" t="s">
        <v>186</v>
      </c>
      <c r="D60" s="12" t="s">
        <v>187</v>
      </c>
      <c r="E60" s="19" t="s">
        <v>40</v>
      </c>
      <c r="F60" s="27">
        <v>3325</v>
      </c>
      <c r="G60" s="13"/>
      <c r="H60" s="64">
        <f t="shared" si="2"/>
        <v>0</v>
      </c>
      <c r="I60" s="46"/>
      <c r="J60" s="56"/>
      <c r="K60" s="67"/>
      <c r="L60" s="15"/>
      <c r="M60" s="16"/>
      <c r="N60" s="68"/>
      <c r="O60" s="68"/>
      <c r="P60" s="68"/>
    </row>
    <row r="61" spans="1:16" s="17" customFormat="1" ht="30" customHeight="1">
      <c r="A61" s="78" t="s">
        <v>156</v>
      </c>
      <c r="B61" s="11" t="s">
        <v>127</v>
      </c>
      <c r="C61" s="18" t="s">
        <v>157</v>
      </c>
      <c r="D61" s="12" t="s">
        <v>158</v>
      </c>
      <c r="E61" s="19" t="s">
        <v>25</v>
      </c>
      <c r="F61" s="27">
        <v>50</v>
      </c>
      <c r="G61" s="13"/>
      <c r="H61" s="64">
        <f t="shared" si="2"/>
        <v>0</v>
      </c>
      <c r="I61" s="47"/>
      <c r="J61" s="56"/>
      <c r="K61" s="67"/>
      <c r="L61" s="15"/>
      <c r="M61" s="16"/>
      <c r="N61" s="68"/>
      <c r="O61" s="68"/>
      <c r="P61" s="68"/>
    </row>
    <row r="62" spans="1:16" s="21" customFormat="1" ht="30" customHeight="1">
      <c r="A62" s="78" t="s">
        <v>245</v>
      </c>
      <c r="B62" s="11" t="s">
        <v>131</v>
      </c>
      <c r="C62" s="18" t="s">
        <v>188</v>
      </c>
      <c r="D62" s="12" t="s">
        <v>233</v>
      </c>
      <c r="E62" s="19" t="s">
        <v>25</v>
      </c>
      <c r="F62" s="27">
        <v>50</v>
      </c>
      <c r="G62" s="13"/>
      <c r="H62" s="64">
        <f t="shared" si="2"/>
        <v>0</v>
      </c>
      <c r="I62" s="46"/>
      <c r="J62" s="57"/>
      <c r="K62" s="67"/>
      <c r="L62" s="15"/>
      <c r="M62" s="16"/>
      <c r="N62" s="68"/>
      <c r="O62" s="68"/>
      <c r="P62" s="68"/>
    </row>
    <row r="63" spans="1:9" ht="36" customHeight="1">
      <c r="A63" s="109"/>
      <c r="B63" s="118"/>
      <c r="C63" s="115" t="s">
        <v>16</v>
      </c>
      <c r="D63" s="112"/>
      <c r="E63" s="119"/>
      <c r="F63" s="113"/>
      <c r="G63" s="109"/>
      <c r="H63" s="109"/>
      <c r="I63" s="73"/>
    </row>
    <row r="64" spans="1:16" s="17" customFormat="1" ht="30" customHeight="1">
      <c r="A64" s="78" t="s">
        <v>47</v>
      </c>
      <c r="B64" s="11" t="s">
        <v>132</v>
      </c>
      <c r="C64" s="18" t="s">
        <v>48</v>
      </c>
      <c r="D64" s="12" t="s">
        <v>117</v>
      </c>
      <c r="E64" s="19" t="s">
        <v>40</v>
      </c>
      <c r="F64" s="27">
        <v>420</v>
      </c>
      <c r="G64" s="13"/>
      <c r="H64" s="64">
        <f>ROUND(G64*F64,2)</f>
        <v>0</v>
      </c>
      <c r="I64" s="46"/>
      <c r="J64" s="56"/>
      <c r="K64" s="67"/>
      <c r="L64" s="15"/>
      <c r="M64" s="16"/>
      <c r="N64" s="68"/>
      <c r="O64" s="68"/>
      <c r="P64" s="68"/>
    </row>
    <row r="65" spans="1:9" ht="48" customHeight="1">
      <c r="A65" s="109"/>
      <c r="B65" s="118"/>
      <c r="C65" s="115" t="s">
        <v>17</v>
      </c>
      <c r="D65" s="112"/>
      <c r="E65" s="119"/>
      <c r="F65" s="113"/>
      <c r="G65" s="109"/>
      <c r="H65" s="109"/>
      <c r="I65" s="73"/>
    </row>
    <row r="66" spans="1:16" s="17" customFormat="1" ht="30" customHeight="1">
      <c r="A66" s="78" t="s">
        <v>118</v>
      </c>
      <c r="B66" s="11" t="s">
        <v>134</v>
      </c>
      <c r="C66" s="18" t="s">
        <v>120</v>
      </c>
      <c r="D66" s="12" t="s">
        <v>121</v>
      </c>
      <c r="E66" s="19"/>
      <c r="F66" s="27"/>
      <c r="G66" s="22"/>
      <c r="H66" s="48"/>
      <c r="I66" s="46"/>
      <c r="J66" s="56"/>
      <c r="K66" s="67"/>
      <c r="L66" s="15"/>
      <c r="M66" s="16"/>
      <c r="N66" s="68"/>
      <c r="O66" s="68"/>
      <c r="P66" s="68"/>
    </row>
    <row r="67" spans="1:16" s="17" customFormat="1" ht="30" customHeight="1">
      <c r="A67" s="120" t="s">
        <v>246</v>
      </c>
      <c r="B67" s="23" t="s">
        <v>26</v>
      </c>
      <c r="C67" s="18" t="s">
        <v>122</v>
      </c>
      <c r="D67" s="12"/>
      <c r="E67" s="19" t="s">
        <v>32</v>
      </c>
      <c r="F67" s="27">
        <v>15</v>
      </c>
      <c r="G67" s="13"/>
      <c r="H67" s="64">
        <f>ROUND(G67*F67,2)</f>
        <v>0</v>
      </c>
      <c r="I67" s="46"/>
      <c r="J67" s="56"/>
      <c r="K67" s="67"/>
      <c r="L67" s="15"/>
      <c r="M67" s="16"/>
      <c r="N67" s="68"/>
      <c r="O67" s="68"/>
      <c r="P67" s="68"/>
    </row>
    <row r="68" spans="1:16" s="17" customFormat="1" ht="30" customHeight="1">
      <c r="A68" s="120" t="s">
        <v>247</v>
      </c>
      <c r="B68" s="23" t="s">
        <v>33</v>
      </c>
      <c r="C68" s="18" t="s">
        <v>189</v>
      </c>
      <c r="D68" s="12"/>
      <c r="E68" s="19" t="s">
        <v>32</v>
      </c>
      <c r="F68" s="27">
        <v>1</v>
      </c>
      <c r="G68" s="13"/>
      <c r="H68" s="64">
        <f>ROUND(G68*F68,2)</f>
        <v>0</v>
      </c>
      <c r="I68" s="46"/>
      <c r="J68" s="56"/>
      <c r="K68" s="67"/>
      <c r="L68" s="15"/>
      <c r="M68" s="16"/>
      <c r="N68" s="68"/>
      <c r="O68" s="68"/>
      <c r="P68" s="68"/>
    </row>
    <row r="69" spans="1:22" s="17" customFormat="1" ht="43.5" customHeight="1">
      <c r="A69" s="78" t="s">
        <v>248</v>
      </c>
      <c r="B69" s="11" t="s">
        <v>137</v>
      </c>
      <c r="C69" s="18" t="s">
        <v>249</v>
      </c>
      <c r="D69" s="12" t="s">
        <v>121</v>
      </c>
      <c r="E69" s="19"/>
      <c r="F69" s="27"/>
      <c r="G69" s="22"/>
      <c r="H69" s="48"/>
      <c r="I69" s="48"/>
      <c r="J69" s="56"/>
      <c r="K69" s="67"/>
      <c r="L69" s="15"/>
      <c r="M69" s="16"/>
      <c r="N69" s="68"/>
      <c r="O69" s="68"/>
      <c r="P69" s="68"/>
      <c r="Q69" s="29"/>
      <c r="R69" s="29"/>
      <c r="S69" s="29"/>
      <c r="T69" s="29"/>
      <c r="U69" s="29"/>
      <c r="V69" s="29"/>
    </row>
    <row r="70" spans="1:22" s="17" customFormat="1" ht="30" customHeight="1">
      <c r="A70" s="78" t="s">
        <v>250</v>
      </c>
      <c r="B70" s="23" t="s">
        <v>26</v>
      </c>
      <c r="C70" s="18" t="s">
        <v>251</v>
      </c>
      <c r="D70" s="12"/>
      <c r="E70" s="19" t="s">
        <v>32</v>
      </c>
      <c r="F70" s="27">
        <v>4</v>
      </c>
      <c r="G70" s="13"/>
      <c r="H70" s="64">
        <f>ROUND(G70*F70,2)</f>
        <v>0</v>
      </c>
      <c r="I70" s="48"/>
      <c r="J70" s="56"/>
      <c r="K70" s="67"/>
      <c r="L70" s="15"/>
      <c r="M70" s="16"/>
      <c r="N70" s="68"/>
      <c r="O70" s="68"/>
      <c r="P70" s="68"/>
      <c r="Q70" s="29"/>
      <c r="R70" s="29"/>
      <c r="S70" s="29"/>
      <c r="T70" s="29"/>
      <c r="U70" s="29"/>
      <c r="V70" s="29"/>
    </row>
    <row r="71" spans="1:16" s="21" customFormat="1" ht="30" customHeight="1">
      <c r="A71" s="78" t="s">
        <v>299</v>
      </c>
      <c r="B71" s="11" t="s">
        <v>138</v>
      </c>
      <c r="C71" s="18" t="s">
        <v>300</v>
      </c>
      <c r="D71" s="12" t="s">
        <v>121</v>
      </c>
      <c r="E71" s="19"/>
      <c r="F71" s="27"/>
      <c r="G71" s="22"/>
      <c r="H71" s="48"/>
      <c r="I71" s="46"/>
      <c r="J71" s="57"/>
      <c r="K71" s="67"/>
      <c r="L71" s="15"/>
      <c r="M71" s="16"/>
      <c r="N71" s="68"/>
      <c r="O71" s="68"/>
      <c r="P71" s="68"/>
    </row>
    <row r="72" spans="1:16" s="21" customFormat="1" ht="30" customHeight="1">
      <c r="A72" s="78" t="s">
        <v>301</v>
      </c>
      <c r="B72" s="23" t="s">
        <v>26</v>
      </c>
      <c r="C72" s="18" t="s">
        <v>302</v>
      </c>
      <c r="D72" s="12"/>
      <c r="E72" s="19"/>
      <c r="F72" s="27"/>
      <c r="G72" s="22"/>
      <c r="H72" s="48"/>
      <c r="I72" s="46"/>
      <c r="J72" s="57"/>
      <c r="K72" s="67"/>
      <c r="L72" s="15"/>
      <c r="M72" s="16"/>
      <c r="N72" s="68"/>
      <c r="O72" s="68"/>
      <c r="P72" s="68"/>
    </row>
    <row r="73" spans="1:16" s="21" customFormat="1" ht="43.5" customHeight="1">
      <c r="A73" s="78" t="s">
        <v>303</v>
      </c>
      <c r="B73" s="26" t="s">
        <v>93</v>
      </c>
      <c r="C73" s="18" t="s">
        <v>312</v>
      </c>
      <c r="D73" s="12"/>
      <c r="E73" s="19" t="s">
        <v>40</v>
      </c>
      <c r="F73" s="27">
        <v>160</v>
      </c>
      <c r="G73" s="13"/>
      <c r="H73" s="64">
        <f>ROUND(G73*F73,2)</f>
        <v>0</v>
      </c>
      <c r="I73" s="46"/>
      <c r="J73" s="57"/>
      <c r="K73" s="67"/>
      <c r="L73" s="15"/>
      <c r="M73" s="16"/>
      <c r="N73" s="68"/>
      <c r="O73" s="68"/>
      <c r="P73" s="68"/>
    </row>
    <row r="74" spans="1:16" s="21" customFormat="1" ht="30" customHeight="1">
      <c r="A74" s="78" t="s">
        <v>191</v>
      </c>
      <c r="B74" s="11" t="s">
        <v>140</v>
      </c>
      <c r="C74" s="18" t="s">
        <v>193</v>
      </c>
      <c r="D74" s="12" t="s">
        <v>121</v>
      </c>
      <c r="E74" s="19"/>
      <c r="F74" s="27"/>
      <c r="G74" s="22"/>
      <c r="H74" s="48"/>
      <c r="I74" s="46"/>
      <c r="J74" s="57"/>
      <c r="K74" s="67"/>
      <c r="L74" s="15"/>
      <c r="M74" s="16"/>
      <c r="N74" s="68"/>
      <c r="O74" s="68"/>
      <c r="P74" s="68"/>
    </row>
    <row r="75" spans="1:16" s="21" customFormat="1" ht="30" customHeight="1">
      <c r="A75" s="78" t="s">
        <v>194</v>
      </c>
      <c r="B75" s="23" t="s">
        <v>26</v>
      </c>
      <c r="C75" s="18" t="s">
        <v>222</v>
      </c>
      <c r="D75" s="12"/>
      <c r="E75" s="19"/>
      <c r="F75" s="27"/>
      <c r="G75" s="22"/>
      <c r="H75" s="48"/>
      <c r="I75" s="46"/>
      <c r="J75" s="57"/>
      <c r="K75" s="67"/>
      <c r="L75" s="15"/>
      <c r="M75" s="16"/>
      <c r="N75" s="68"/>
      <c r="O75" s="68"/>
      <c r="P75" s="68"/>
    </row>
    <row r="76" spans="1:16" s="21" customFormat="1" ht="30" customHeight="1">
      <c r="A76" s="78" t="s">
        <v>252</v>
      </c>
      <c r="B76" s="26" t="s">
        <v>93</v>
      </c>
      <c r="C76" s="18" t="s">
        <v>253</v>
      </c>
      <c r="D76" s="12"/>
      <c r="E76" s="19" t="s">
        <v>63</v>
      </c>
      <c r="F76" s="30">
        <v>5</v>
      </c>
      <c r="G76" s="13"/>
      <c r="H76" s="64">
        <f>ROUND(G76*F76,2)</f>
        <v>0</v>
      </c>
      <c r="I76" s="46"/>
      <c r="J76" s="57"/>
      <c r="K76" s="67"/>
      <c r="L76" s="15"/>
      <c r="M76" s="16"/>
      <c r="N76" s="68"/>
      <c r="O76" s="68"/>
      <c r="P76" s="68"/>
    </row>
    <row r="77" spans="1:16" s="21" customFormat="1" ht="39.75" customHeight="1">
      <c r="A77" s="78" t="s">
        <v>254</v>
      </c>
      <c r="B77" s="11" t="s">
        <v>142</v>
      </c>
      <c r="C77" s="18" t="s">
        <v>255</v>
      </c>
      <c r="D77" s="12" t="s">
        <v>121</v>
      </c>
      <c r="E77" s="19"/>
      <c r="F77" s="27"/>
      <c r="G77" s="22"/>
      <c r="H77" s="48"/>
      <c r="I77" s="46"/>
      <c r="J77" s="57"/>
      <c r="K77" s="67"/>
      <c r="L77" s="15"/>
      <c r="M77" s="16"/>
      <c r="N77" s="68"/>
      <c r="O77" s="68"/>
      <c r="P77" s="68"/>
    </row>
    <row r="78" spans="1:16" s="32" customFormat="1" ht="30" customHeight="1">
      <c r="A78" s="120" t="s">
        <v>313</v>
      </c>
      <c r="B78" s="121" t="s">
        <v>26</v>
      </c>
      <c r="C78" s="44" t="s">
        <v>314</v>
      </c>
      <c r="D78" s="45"/>
      <c r="E78" s="37"/>
      <c r="F78" s="42"/>
      <c r="G78" s="122"/>
      <c r="H78" s="123"/>
      <c r="I78" s="50"/>
      <c r="J78" s="61"/>
      <c r="K78" s="69"/>
      <c r="L78" s="15"/>
      <c r="M78" s="31"/>
      <c r="N78" s="70"/>
      <c r="O78" s="70"/>
      <c r="P78" s="70"/>
    </row>
    <row r="79" spans="1:16" s="32" customFormat="1" ht="30" customHeight="1">
      <c r="A79" s="120" t="s">
        <v>315</v>
      </c>
      <c r="B79" s="124" t="s">
        <v>93</v>
      </c>
      <c r="C79" s="44" t="s">
        <v>292</v>
      </c>
      <c r="D79" s="45"/>
      <c r="E79" s="37" t="s">
        <v>32</v>
      </c>
      <c r="F79" s="42">
        <v>1</v>
      </c>
      <c r="G79" s="43"/>
      <c r="H79" s="66">
        <f>ROUND(G79*F79,2)</f>
        <v>0</v>
      </c>
      <c r="I79" s="76"/>
      <c r="J79" s="61"/>
      <c r="K79" s="69"/>
      <c r="L79" s="15"/>
      <c r="M79" s="31"/>
      <c r="N79" s="70"/>
      <c r="O79" s="70"/>
      <c r="P79" s="70"/>
    </row>
    <row r="80" spans="1:16" s="21" customFormat="1" ht="30" customHeight="1">
      <c r="A80" s="120" t="s">
        <v>256</v>
      </c>
      <c r="B80" s="23" t="s">
        <v>33</v>
      </c>
      <c r="C80" s="18" t="s">
        <v>195</v>
      </c>
      <c r="D80" s="12"/>
      <c r="E80" s="19"/>
      <c r="F80" s="27"/>
      <c r="G80" s="22"/>
      <c r="H80" s="48"/>
      <c r="I80" s="46"/>
      <c r="J80" s="57"/>
      <c r="K80" s="67"/>
      <c r="L80" s="15"/>
      <c r="M80" s="16"/>
      <c r="N80" s="68"/>
      <c r="O80" s="68"/>
      <c r="P80" s="68"/>
    </row>
    <row r="81" spans="1:16" s="32" customFormat="1" ht="30" customHeight="1">
      <c r="A81" s="120" t="s">
        <v>257</v>
      </c>
      <c r="B81" s="26" t="s">
        <v>93</v>
      </c>
      <c r="C81" s="18" t="s">
        <v>292</v>
      </c>
      <c r="D81" s="12"/>
      <c r="E81" s="19" t="s">
        <v>32</v>
      </c>
      <c r="F81" s="27">
        <v>3</v>
      </c>
      <c r="G81" s="13"/>
      <c r="H81" s="64">
        <f>ROUND(G81*F81,2)</f>
        <v>0</v>
      </c>
      <c r="I81" s="49"/>
      <c r="J81" s="59"/>
      <c r="K81" s="71"/>
      <c r="L81" s="15"/>
      <c r="M81" s="33"/>
      <c r="N81" s="72"/>
      <c r="O81" s="72"/>
      <c r="P81" s="72"/>
    </row>
    <row r="82" spans="1:16" s="21" customFormat="1" ht="43.5" customHeight="1">
      <c r="A82" s="78" t="s">
        <v>258</v>
      </c>
      <c r="B82" s="11" t="s">
        <v>143</v>
      </c>
      <c r="C82" s="18" t="s">
        <v>259</v>
      </c>
      <c r="D82" s="12" t="s">
        <v>121</v>
      </c>
      <c r="E82" s="19"/>
      <c r="F82" s="27"/>
      <c r="G82" s="22"/>
      <c r="H82" s="48"/>
      <c r="I82" s="46"/>
      <c r="J82" s="57"/>
      <c r="K82" s="67"/>
      <c r="L82" s="15"/>
      <c r="M82" s="16"/>
      <c r="N82" s="68"/>
      <c r="O82" s="68"/>
      <c r="P82" s="68"/>
    </row>
    <row r="83" spans="1:16" s="32" customFormat="1" ht="30" customHeight="1">
      <c r="A83" s="120" t="s">
        <v>316</v>
      </c>
      <c r="B83" s="121" t="s">
        <v>26</v>
      </c>
      <c r="C83" s="44" t="s">
        <v>317</v>
      </c>
      <c r="D83" s="45"/>
      <c r="E83" s="37"/>
      <c r="F83" s="42"/>
      <c r="G83" s="122"/>
      <c r="H83" s="125"/>
      <c r="I83" s="50"/>
      <c r="J83" s="61"/>
      <c r="K83" s="69"/>
      <c r="L83" s="15"/>
      <c r="M83" s="31"/>
      <c r="N83" s="70"/>
      <c r="O83" s="70"/>
      <c r="P83" s="70"/>
    </row>
    <row r="84" spans="1:16" s="21" customFormat="1" ht="30" customHeight="1">
      <c r="A84" s="120" t="s">
        <v>318</v>
      </c>
      <c r="B84" s="26" t="s">
        <v>93</v>
      </c>
      <c r="C84" s="18" t="s">
        <v>292</v>
      </c>
      <c r="D84" s="12"/>
      <c r="E84" s="19" t="s">
        <v>40</v>
      </c>
      <c r="F84" s="27">
        <v>8</v>
      </c>
      <c r="G84" s="13"/>
      <c r="H84" s="64">
        <f>ROUND(G84*F84,2)</f>
        <v>0</v>
      </c>
      <c r="I84" s="46"/>
      <c r="J84" s="57"/>
      <c r="K84" s="67"/>
      <c r="L84" s="15"/>
      <c r="M84" s="16"/>
      <c r="N84" s="68"/>
      <c r="O84" s="68"/>
      <c r="P84" s="68"/>
    </row>
    <row r="85" spans="1:16" s="21" customFormat="1" ht="30" customHeight="1">
      <c r="A85" s="78" t="s">
        <v>260</v>
      </c>
      <c r="B85" s="23" t="s">
        <v>33</v>
      </c>
      <c r="C85" s="18" t="s">
        <v>195</v>
      </c>
      <c r="D85" s="12"/>
      <c r="E85" s="19"/>
      <c r="F85" s="27"/>
      <c r="G85" s="22"/>
      <c r="H85" s="48"/>
      <c r="I85" s="46"/>
      <c r="J85" s="57"/>
      <c r="K85" s="67"/>
      <c r="L85" s="15"/>
      <c r="M85" s="16"/>
      <c r="N85" s="68"/>
      <c r="O85" s="68"/>
      <c r="P85" s="68"/>
    </row>
    <row r="86" spans="1:16" s="21" customFormat="1" ht="30" customHeight="1">
      <c r="A86" s="78" t="s">
        <v>261</v>
      </c>
      <c r="B86" s="26" t="s">
        <v>93</v>
      </c>
      <c r="C86" s="18" t="s">
        <v>292</v>
      </c>
      <c r="D86" s="12"/>
      <c r="E86" s="19" t="s">
        <v>40</v>
      </c>
      <c r="F86" s="27">
        <v>5</v>
      </c>
      <c r="G86" s="13"/>
      <c r="H86" s="64">
        <f>ROUND(G86*F86,2)</f>
        <v>0</v>
      </c>
      <c r="I86" s="46"/>
      <c r="J86" s="57"/>
      <c r="K86" s="67"/>
      <c r="L86" s="15"/>
      <c r="M86" s="16"/>
      <c r="N86" s="68"/>
      <c r="O86" s="68"/>
      <c r="P86" s="68"/>
    </row>
    <row r="87" spans="1:16" s="34" customFormat="1" ht="38.25" customHeight="1">
      <c r="A87" s="126" t="s">
        <v>262</v>
      </c>
      <c r="B87" s="11" t="s">
        <v>144</v>
      </c>
      <c r="C87" s="18" t="s">
        <v>263</v>
      </c>
      <c r="D87" s="12" t="s">
        <v>295</v>
      </c>
      <c r="E87" s="19"/>
      <c r="F87" s="27"/>
      <c r="G87" s="22"/>
      <c r="H87" s="48"/>
      <c r="I87" s="46"/>
      <c r="J87" s="59"/>
      <c r="K87" s="71"/>
      <c r="L87" s="15"/>
      <c r="M87" s="33"/>
      <c r="N87" s="72"/>
      <c r="O87" s="72"/>
      <c r="P87" s="72"/>
    </row>
    <row r="88" spans="1:16" s="34" customFormat="1" ht="30" customHeight="1">
      <c r="A88" s="120" t="s">
        <v>264</v>
      </c>
      <c r="B88" s="23" t="s">
        <v>26</v>
      </c>
      <c r="C88" s="18" t="s">
        <v>124</v>
      </c>
      <c r="D88" s="12"/>
      <c r="E88" s="19" t="s">
        <v>40</v>
      </c>
      <c r="F88" s="127">
        <v>6</v>
      </c>
      <c r="G88" s="13"/>
      <c r="H88" s="64">
        <f>ROUND(G88*F88,2)</f>
        <v>0</v>
      </c>
      <c r="I88" s="46"/>
      <c r="J88" s="59"/>
      <c r="K88" s="71"/>
      <c r="L88" s="15"/>
      <c r="M88" s="33"/>
      <c r="N88" s="72"/>
      <c r="O88" s="72"/>
      <c r="P88" s="72"/>
    </row>
    <row r="89" spans="1:16" s="34" customFormat="1" ht="30" customHeight="1">
      <c r="A89" s="120" t="s">
        <v>264</v>
      </c>
      <c r="B89" s="23" t="s">
        <v>33</v>
      </c>
      <c r="C89" s="18" t="s">
        <v>190</v>
      </c>
      <c r="D89" s="12"/>
      <c r="E89" s="19" t="s">
        <v>40</v>
      </c>
      <c r="F89" s="127">
        <v>120</v>
      </c>
      <c r="G89" s="13"/>
      <c r="H89" s="64">
        <f>ROUND(G89*F89,2)</f>
        <v>0</v>
      </c>
      <c r="I89" s="46"/>
      <c r="J89" s="59"/>
      <c r="K89" s="71"/>
      <c r="L89" s="15"/>
      <c r="M89" s="33"/>
      <c r="N89" s="72"/>
      <c r="O89" s="72"/>
      <c r="P89" s="72"/>
    </row>
    <row r="90" spans="1:16" s="34" customFormat="1" ht="30" customHeight="1">
      <c r="A90" s="120" t="s">
        <v>264</v>
      </c>
      <c r="B90" s="23" t="s">
        <v>41</v>
      </c>
      <c r="C90" s="18" t="s">
        <v>319</v>
      </c>
      <c r="D90" s="12"/>
      <c r="E90" s="19" t="s">
        <v>40</v>
      </c>
      <c r="F90" s="127">
        <v>80</v>
      </c>
      <c r="G90" s="13"/>
      <c r="H90" s="64">
        <f>ROUND(G90*F90,2)</f>
        <v>0</v>
      </c>
      <c r="I90" s="46"/>
      <c r="J90" s="59"/>
      <c r="K90" s="71"/>
      <c r="L90" s="15"/>
      <c r="M90" s="33"/>
      <c r="N90" s="72"/>
      <c r="O90" s="72"/>
      <c r="P90" s="72"/>
    </row>
    <row r="91" spans="1:16" s="35" customFormat="1" ht="30" customHeight="1">
      <c r="A91" s="78" t="s">
        <v>197</v>
      </c>
      <c r="B91" s="11" t="s">
        <v>145</v>
      </c>
      <c r="C91" s="36" t="s">
        <v>199</v>
      </c>
      <c r="D91" s="12" t="s">
        <v>121</v>
      </c>
      <c r="E91" s="19"/>
      <c r="F91" s="27"/>
      <c r="G91" s="22"/>
      <c r="H91" s="48"/>
      <c r="I91" s="46"/>
      <c r="J91" s="60"/>
      <c r="K91" s="67"/>
      <c r="L91" s="15"/>
      <c r="M91" s="16"/>
      <c r="N91" s="68"/>
      <c r="O91" s="68"/>
      <c r="P91" s="68"/>
    </row>
    <row r="92" spans="1:16" s="35" customFormat="1" ht="30" customHeight="1">
      <c r="A92" s="78" t="s">
        <v>200</v>
      </c>
      <c r="B92" s="23" t="s">
        <v>26</v>
      </c>
      <c r="C92" s="36" t="s">
        <v>201</v>
      </c>
      <c r="D92" s="12"/>
      <c r="E92" s="19" t="s">
        <v>32</v>
      </c>
      <c r="F92" s="27">
        <v>1</v>
      </c>
      <c r="G92" s="13"/>
      <c r="H92" s="64">
        <f>ROUND(G92*F92,2)</f>
        <v>0</v>
      </c>
      <c r="I92" s="46"/>
      <c r="J92" s="60"/>
      <c r="K92" s="67"/>
      <c r="L92" s="15"/>
      <c r="M92" s="16"/>
      <c r="N92" s="68"/>
      <c r="O92" s="68"/>
      <c r="P92" s="68"/>
    </row>
    <row r="93" spans="1:16" s="35" customFormat="1" ht="30" customHeight="1">
      <c r="A93" s="78" t="s">
        <v>126</v>
      </c>
      <c r="B93" s="11" t="s">
        <v>192</v>
      </c>
      <c r="C93" s="36" t="s">
        <v>128</v>
      </c>
      <c r="D93" s="12" t="s">
        <v>121</v>
      </c>
      <c r="E93" s="19"/>
      <c r="F93" s="27"/>
      <c r="G93" s="22"/>
      <c r="H93" s="48"/>
      <c r="I93" s="50"/>
      <c r="J93" s="60"/>
      <c r="K93" s="67"/>
      <c r="L93" s="15"/>
      <c r="M93" s="16"/>
      <c r="N93" s="68"/>
      <c r="O93" s="68"/>
      <c r="P93" s="68"/>
    </row>
    <row r="94" spans="1:16" s="35" customFormat="1" ht="39.75" customHeight="1">
      <c r="A94" s="78" t="s">
        <v>129</v>
      </c>
      <c r="B94" s="23" t="s">
        <v>26</v>
      </c>
      <c r="C94" s="36" t="s">
        <v>278</v>
      </c>
      <c r="D94" s="12"/>
      <c r="E94" s="19"/>
      <c r="F94" s="27"/>
      <c r="G94" s="22"/>
      <c r="H94" s="48"/>
      <c r="I94" s="51"/>
      <c r="J94" s="60"/>
      <c r="K94" s="67"/>
      <c r="L94" s="15"/>
      <c r="M94" s="16"/>
      <c r="N94" s="68"/>
      <c r="O94" s="68"/>
      <c r="P94" s="68"/>
    </row>
    <row r="95" spans="1:16" s="21" customFormat="1" ht="43.5" customHeight="1">
      <c r="A95" s="78" t="s">
        <v>149</v>
      </c>
      <c r="B95" s="26" t="s">
        <v>93</v>
      </c>
      <c r="C95" s="18" t="s">
        <v>277</v>
      </c>
      <c r="D95" s="12"/>
      <c r="E95" s="19" t="s">
        <v>32</v>
      </c>
      <c r="F95" s="27">
        <v>6</v>
      </c>
      <c r="G95" s="13"/>
      <c r="H95" s="64">
        <f aca="true" t="shared" si="3" ref="H95:H101">ROUND(G95*F95,2)</f>
        <v>0</v>
      </c>
      <c r="I95" s="47"/>
      <c r="J95" s="57"/>
      <c r="K95" s="67"/>
      <c r="L95" s="15"/>
      <c r="M95" s="16"/>
      <c r="N95" s="68"/>
      <c r="O95" s="68"/>
      <c r="P95" s="68"/>
    </row>
    <row r="96" spans="1:16" s="21" customFormat="1" ht="43.5" customHeight="1">
      <c r="A96" s="78" t="s">
        <v>155</v>
      </c>
      <c r="B96" s="26" t="s">
        <v>94</v>
      </c>
      <c r="C96" s="18" t="s">
        <v>276</v>
      </c>
      <c r="D96" s="12"/>
      <c r="E96" s="19" t="s">
        <v>32</v>
      </c>
      <c r="F96" s="27">
        <v>4</v>
      </c>
      <c r="G96" s="13"/>
      <c r="H96" s="64">
        <f t="shared" si="3"/>
        <v>0</v>
      </c>
      <c r="I96" s="47"/>
      <c r="J96" s="57"/>
      <c r="K96" s="67"/>
      <c r="L96" s="15"/>
      <c r="M96" s="16"/>
      <c r="N96" s="68"/>
      <c r="O96" s="68"/>
      <c r="P96" s="68"/>
    </row>
    <row r="97" spans="1:16" s="32" customFormat="1" ht="43.5" customHeight="1">
      <c r="A97" s="120" t="s">
        <v>265</v>
      </c>
      <c r="B97" s="26" t="s">
        <v>95</v>
      </c>
      <c r="C97" s="18" t="s">
        <v>275</v>
      </c>
      <c r="D97" s="12"/>
      <c r="E97" s="19" t="s">
        <v>32</v>
      </c>
      <c r="F97" s="42">
        <v>2</v>
      </c>
      <c r="G97" s="43"/>
      <c r="H97" s="66">
        <f t="shared" si="3"/>
        <v>0</v>
      </c>
      <c r="I97" s="52"/>
      <c r="J97" s="61"/>
      <c r="K97" s="69"/>
      <c r="L97" s="15"/>
      <c r="M97" s="31"/>
      <c r="N97" s="70"/>
      <c r="O97" s="70"/>
      <c r="P97" s="70"/>
    </row>
    <row r="98" spans="1:16" s="32" customFormat="1" ht="43.5" customHeight="1">
      <c r="A98" s="128" t="s">
        <v>266</v>
      </c>
      <c r="B98" s="26" t="s">
        <v>130</v>
      </c>
      <c r="C98" s="18" t="s">
        <v>274</v>
      </c>
      <c r="D98" s="12"/>
      <c r="E98" s="19" t="s">
        <v>32</v>
      </c>
      <c r="F98" s="42">
        <v>8</v>
      </c>
      <c r="G98" s="43"/>
      <c r="H98" s="66">
        <f t="shared" si="3"/>
        <v>0</v>
      </c>
      <c r="I98" s="52"/>
      <c r="J98" s="61"/>
      <c r="K98" s="69"/>
      <c r="L98" s="15"/>
      <c r="M98" s="31"/>
      <c r="N98" s="70"/>
      <c r="O98" s="70"/>
      <c r="P98" s="70"/>
    </row>
    <row r="99" spans="1:16" s="17" customFormat="1" ht="30" customHeight="1">
      <c r="A99" s="78" t="s">
        <v>203</v>
      </c>
      <c r="B99" s="11" t="s">
        <v>196</v>
      </c>
      <c r="C99" s="18" t="s">
        <v>205</v>
      </c>
      <c r="D99" s="12" t="s">
        <v>121</v>
      </c>
      <c r="E99" s="19" t="s">
        <v>32</v>
      </c>
      <c r="F99" s="27">
        <v>16</v>
      </c>
      <c r="G99" s="13"/>
      <c r="H99" s="64">
        <f t="shared" si="3"/>
        <v>0</v>
      </c>
      <c r="I99" s="46"/>
      <c r="J99" s="56"/>
      <c r="K99" s="67"/>
      <c r="L99" s="15"/>
      <c r="M99" s="16"/>
      <c r="N99" s="68"/>
      <c r="O99" s="68"/>
      <c r="P99" s="68"/>
    </row>
    <row r="100" spans="1:16" s="17" customFormat="1" ht="30" customHeight="1">
      <c r="A100" s="78" t="s">
        <v>206</v>
      </c>
      <c r="B100" s="11" t="s">
        <v>198</v>
      </c>
      <c r="C100" s="18" t="s">
        <v>208</v>
      </c>
      <c r="D100" s="12" t="s">
        <v>121</v>
      </c>
      <c r="E100" s="19" t="s">
        <v>32</v>
      </c>
      <c r="F100" s="27">
        <v>12</v>
      </c>
      <c r="G100" s="13"/>
      <c r="H100" s="64">
        <f t="shared" si="3"/>
        <v>0</v>
      </c>
      <c r="I100" s="46"/>
      <c r="J100" s="56"/>
      <c r="K100" s="67"/>
      <c r="L100" s="15"/>
      <c r="M100" s="16"/>
      <c r="N100" s="68"/>
      <c r="O100" s="68"/>
      <c r="P100" s="68"/>
    </row>
    <row r="101" spans="1:16" s="21" customFormat="1" ht="30" customHeight="1">
      <c r="A101" s="78" t="s">
        <v>133</v>
      </c>
      <c r="B101" s="11" t="s">
        <v>202</v>
      </c>
      <c r="C101" s="18" t="s">
        <v>135</v>
      </c>
      <c r="D101" s="12" t="s">
        <v>136</v>
      </c>
      <c r="E101" s="19" t="s">
        <v>40</v>
      </c>
      <c r="F101" s="27">
        <v>240</v>
      </c>
      <c r="G101" s="13"/>
      <c r="H101" s="64">
        <f t="shared" si="3"/>
        <v>0</v>
      </c>
      <c r="I101" s="46"/>
      <c r="J101" s="57"/>
      <c r="K101" s="67"/>
      <c r="L101" s="15"/>
      <c r="M101" s="16"/>
      <c r="N101" s="68"/>
      <c r="O101" s="68"/>
      <c r="P101" s="68"/>
    </row>
    <row r="102" spans="1:16" s="40" customFormat="1" ht="30" customHeight="1">
      <c r="A102" s="129" t="s">
        <v>213</v>
      </c>
      <c r="B102" s="130" t="s">
        <v>204</v>
      </c>
      <c r="C102" s="131" t="s">
        <v>215</v>
      </c>
      <c r="D102" s="132"/>
      <c r="E102" s="37"/>
      <c r="F102" s="38"/>
      <c r="G102" s="39"/>
      <c r="H102" s="66"/>
      <c r="I102" s="53"/>
      <c r="J102" s="62"/>
      <c r="K102" s="67"/>
      <c r="L102" s="15"/>
      <c r="M102" s="16"/>
      <c r="N102" s="68"/>
      <c r="O102" s="68"/>
      <c r="P102" s="68"/>
    </row>
    <row r="103" spans="1:16" s="40" customFormat="1" ht="51" customHeight="1">
      <c r="A103" s="129" t="s">
        <v>216</v>
      </c>
      <c r="B103" s="121" t="s">
        <v>26</v>
      </c>
      <c r="C103" s="41" t="s">
        <v>217</v>
      </c>
      <c r="D103" s="132"/>
      <c r="E103" s="37" t="s">
        <v>25</v>
      </c>
      <c r="F103" s="42">
        <v>400</v>
      </c>
      <c r="G103" s="43"/>
      <c r="H103" s="66">
        <f>ROUND(G103*F103,2)</f>
        <v>0</v>
      </c>
      <c r="I103" s="53"/>
      <c r="J103" s="62"/>
      <c r="K103" s="67"/>
      <c r="L103" s="15"/>
      <c r="M103" s="16"/>
      <c r="N103" s="68"/>
      <c r="O103" s="68"/>
      <c r="P103" s="68"/>
    </row>
    <row r="104" spans="1:9" ht="36" customHeight="1">
      <c r="A104" s="109"/>
      <c r="B104" s="133"/>
      <c r="C104" s="115" t="s">
        <v>18</v>
      </c>
      <c r="D104" s="112"/>
      <c r="E104" s="119"/>
      <c r="F104" s="113"/>
      <c r="G104" s="109"/>
      <c r="H104" s="109"/>
      <c r="I104" s="73"/>
    </row>
    <row r="105" spans="1:16" s="21" customFormat="1" ht="43.5" customHeight="1">
      <c r="A105" s="78" t="s">
        <v>49</v>
      </c>
      <c r="B105" s="11" t="s">
        <v>207</v>
      </c>
      <c r="C105" s="44" t="s">
        <v>267</v>
      </c>
      <c r="D105" s="45" t="s">
        <v>268</v>
      </c>
      <c r="E105" s="19" t="s">
        <v>32</v>
      </c>
      <c r="F105" s="27">
        <v>14</v>
      </c>
      <c r="G105" s="13"/>
      <c r="H105" s="64">
        <f>ROUND(G105*F105,2)</f>
        <v>0</v>
      </c>
      <c r="I105" s="46"/>
      <c r="J105" s="57"/>
      <c r="K105" s="67"/>
      <c r="L105" s="15"/>
      <c r="M105" s="16"/>
      <c r="N105" s="68"/>
      <c r="O105" s="68"/>
      <c r="P105" s="68"/>
    </row>
    <row r="106" spans="1:16" s="21" customFormat="1" ht="30" customHeight="1">
      <c r="A106" s="78" t="s">
        <v>62</v>
      </c>
      <c r="B106" s="11" t="s">
        <v>209</v>
      </c>
      <c r="C106" s="44" t="s">
        <v>67</v>
      </c>
      <c r="D106" s="45" t="s">
        <v>121</v>
      </c>
      <c r="E106" s="19"/>
      <c r="F106" s="27"/>
      <c r="G106" s="14"/>
      <c r="H106" s="48"/>
      <c r="I106" s="46"/>
      <c r="J106" s="57"/>
      <c r="K106" s="67"/>
      <c r="L106" s="15"/>
      <c r="M106" s="16"/>
      <c r="N106" s="68"/>
      <c r="O106" s="68"/>
      <c r="P106" s="68"/>
    </row>
    <row r="107" spans="1:16" s="21" customFormat="1" ht="30" customHeight="1">
      <c r="A107" s="78" t="s">
        <v>68</v>
      </c>
      <c r="B107" s="23" t="s">
        <v>26</v>
      </c>
      <c r="C107" s="44" t="s">
        <v>139</v>
      </c>
      <c r="D107" s="45"/>
      <c r="E107" s="19" t="s">
        <v>63</v>
      </c>
      <c r="F107" s="30">
        <v>1</v>
      </c>
      <c r="G107" s="13"/>
      <c r="H107" s="64">
        <f>ROUND(G107*F107,2)</f>
        <v>0</v>
      </c>
      <c r="I107" s="46"/>
      <c r="J107" s="57"/>
      <c r="K107" s="67"/>
      <c r="L107" s="15"/>
      <c r="M107" s="16"/>
      <c r="N107" s="68"/>
      <c r="O107" s="68"/>
      <c r="P107" s="68"/>
    </row>
    <row r="108" spans="1:16" s="21" customFormat="1" ht="30" customHeight="1">
      <c r="A108" s="78" t="s">
        <v>269</v>
      </c>
      <c r="B108" s="23" t="s">
        <v>33</v>
      </c>
      <c r="C108" s="44" t="s">
        <v>270</v>
      </c>
      <c r="D108" s="45"/>
      <c r="E108" s="19" t="s">
        <v>63</v>
      </c>
      <c r="F108" s="30">
        <v>1</v>
      </c>
      <c r="G108" s="13"/>
      <c r="H108" s="64">
        <f>ROUND(G108*F108,2)</f>
        <v>0</v>
      </c>
      <c r="I108" s="46"/>
      <c r="J108" s="57"/>
      <c r="K108" s="67"/>
      <c r="L108" s="15"/>
      <c r="M108" s="16"/>
      <c r="N108" s="68"/>
      <c r="O108" s="68"/>
      <c r="P108" s="68"/>
    </row>
    <row r="109" spans="1:16" s="21" customFormat="1" ht="30" customHeight="1">
      <c r="A109" s="78" t="s">
        <v>271</v>
      </c>
      <c r="B109" s="23" t="s">
        <v>41</v>
      </c>
      <c r="C109" s="44" t="s">
        <v>272</v>
      </c>
      <c r="D109" s="45"/>
      <c r="E109" s="19" t="s">
        <v>63</v>
      </c>
      <c r="F109" s="30">
        <v>1</v>
      </c>
      <c r="G109" s="13"/>
      <c r="H109" s="64">
        <f>ROUND(G109*F109,2)</f>
        <v>0</v>
      </c>
      <c r="I109" s="46"/>
      <c r="J109" s="57"/>
      <c r="K109" s="67"/>
      <c r="L109" s="15"/>
      <c r="M109" s="16"/>
      <c r="N109" s="68"/>
      <c r="O109" s="68"/>
      <c r="P109" s="68"/>
    </row>
    <row r="110" spans="1:16" s="17" customFormat="1" ht="30" customHeight="1">
      <c r="A110" s="78" t="s">
        <v>50</v>
      </c>
      <c r="B110" s="11" t="s">
        <v>210</v>
      </c>
      <c r="C110" s="44" t="s">
        <v>293</v>
      </c>
      <c r="D110" s="45" t="s">
        <v>268</v>
      </c>
      <c r="E110" s="19"/>
      <c r="F110" s="27"/>
      <c r="G110" s="22"/>
      <c r="H110" s="48"/>
      <c r="I110" s="46"/>
      <c r="J110" s="56"/>
      <c r="K110" s="67"/>
      <c r="L110" s="15"/>
      <c r="M110" s="16"/>
      <c r="N110" s="68"/>
      <c r="O110" s="68"/>
      <c r="P110" s="68"/>
    </row>
    <row r="111" spans="1:16" s="21" customFormat="1" ht="30" customHeight="1">
      <c r="A111" s="78" t="s">
        <v>218</v>
      </c>
      <c r="B111" s="23" t="s">
        <v>26</v>
      </c>
      <c r="C111" s="44" t="s">
        <v>219</v>
      </c>
      <c r="D111" s="45"/>
      <c r="E111" s="19" t="s">
        <v>32</v>
      </c>
      <c r="F111" s="27">
        <v>3</v>
      </c>
      <c r="G111" s="13"/>
      <c r="H111" s="64">
        <f aca="true" t="shared" si="4" ref="H111:H116">ROUND(G111*F111,2)</f>
        <v>0</v>
      </c>
      <c r="I111" s="46"/>
      <c r="J111" s="57"/>
      <c r="K111" s="67"/>
      <c r="L111" s="15"/>
      <c r="M111" s="16"/>
      <c r="N111" s="68"/>
      <c r="O111" s="68"/>
      <c r="P111" s="68"/>
    </row>
    <row r="112" spans="1:16" s="21" customFormat="1" ht="30" customHeight="1">
      <c r="A112" s="78" t="s">
        <v>51</v>
      </c>
      <c r="B112" s="23" t="s">
        <v>33</v>
      </c>
      <c r="C112" s="44" t="s">
        <v>141</v>
      </c>
      <c r="D112" s="45"/>
      <c r="E112" s="19" t="s">
        <v>32</v>
      </c>
      <c r="F112" s="27">
        <v>4</v>
      </c>
      <c r="G112" s="13"/>
      <c r="H112" s="64">
        <f t="shared" si="4"/>
        <v>0</v>
      </c>
      <c r="I112" s="46"/>
      <c r="J112" s="57"/>
      <c r="K112" s="67"/>
      <c r="L112" s="15"/>
      <c r="M112" s="16"/>
      <c r="N112" s="68"/>
      <c r="O112" s="68"/>
      <c r="P112" s="68"/>
    </row>
    <row r="113" spans="1:16" s="21" customFormat="1" ht="30" customHeight="1">
      <c r="A113" s="78" t="s">
        <v>220</v>
      </c>
      <c r="B113" s="23" t="s">
        <v>41</v>
      </c>
      <c r="C113" s="44" t="s">
        <v>221</v>
      </c>
      <c r="D113" s="45">
        <v>3210</v>
      </c>
      <c r="E113" s="19" t="s">
        <v>32</v>
      </c>
      <c r="F113" s="27">
        <v>4</v>
      </c>
      <c r="G113" s="13"/>
      <c r="H113" s="64">
        <f t="shared" si="4"/>
        <v>0</v>
      </c>
      <c r="I113" s="46"/>
      <c r="J113" s="57"/>
      <c r="K113" s="67"/>
      <c r="L113" s="15"/>
      <c r="M113" s="16"/>
      <c r="N113" s="68"/>
      <c r="O113" s="68"/>
      <c r="P113" s="68"/>
    </row>
    <row r="114" spans="1:16" s="21" customFormat="1" ht="30" customHeight="1">
      <c r="A114" s="78" t="s">
        <v>52</v>
      </c>
      <c r="B114" s="23" t="s">
        <v>53</v>
      </c>
      <c r="C114" s="44" t="s">
        <v>159</v>
      </c>
      <c r="D114" s="45"/>
      <c r="E114" s="19" t="s">
        <v>32</v>
      </c>
      <c r="F114" s="27">
        <v>4</v>
      </c>
      <c r="G114" s="13"/>
      <c r="H114" s="64">
        <f t="shared" si="4"/>
        <v>0</v>
      </c>
      <c r="I114" s="46"/>
      <c r="J114" s="57"/>
      <c r="K114" s="67"/>
      <c r="L114" s="15"/>
      <c r="M114" s="16"/>
      <c r="N114" s="68"/>
      <c r="O114" s="68"/>
      <c r="P114" s="68"/>
    </row>
    <row r="115" spans="1:16" s="17" customFormat="1" ht="30" customHeight="1">
      <c r="A115" s="78" t="s">
        <v>64</v>
      </c>
      <c r="B115" s="11" t="s">
        <v>211</v>
      </c>
      <c r="C115" s="44" t="s">
        <v>69</v>
      </c>
      <c r="D115" s="45" t="s">
        <v>268</v>
      </c>
      <c r="E115" s="19" t="s">
        <v>32</v>
      </c>
      <c r="F115" s="27">
        <v>29</v>
      </c>
      <c r="G115" s="13"/>
      <c r="H115" s="64">
        <f t="shared" si="4"/>
        <v>0</v>
      </c>
      <c r="I115" s="46"/>
      <c r="J115" s="56"/>
      <c r="K115" s="67"/>
      <c r="L115" s="15"/>
      <c r="M115" s="16"/>
      <c r="N115" s="68"/>
      <c r="O115" s="68"/>
      <c r="P115" s="68"/>
    </row>
    <row r="116" spans="1:16" s="21" customFormat="1" ht="30" customHeight="1">
      <c r="A116" s="78" t="s">
        <v>65</v>
      </c>
      <c r="B116" s="11" t="s">
        <v>212</v>
      </c>
      <c r="C116" s="44" t="s">
        <v>70</v>
      </c>
      <c r="D116" s="45" t="s">
        <v>268</v>
      </c>
      <c r="E116" s="19" t="s">
        <v>32</v>
      </c>
      <c r="F116" s="27">
        <v>8</v>
      </c>
      <c r="G116" s="13"/>
      <c r="H116" s="64">
        <f t="shared" si="4"/>
        <v>0</v>
      </c>
      <c r="I116" s="46"/>
      <c r="J116" s="57"/>
      <c r="K116" s="67"/>
      <c r="L116" s="15"/>
      <c r="M116" s="16"/>
      <c r="N116" s="68"/>
      <c r="O116" s="68"/>
      <c r="P116" s="68"/>
    </row>
    <row r="117" spans="1:9" ht="36" customHeight="1">
      <c r="A117" s="109"/>
      <c r="B117" s="110"/>
      <c r="C117" s="115" t="s">
        <v>19</v>
      </c>
      <c r="D117" s="112"/>
      <c r="E117" s="116"/>
      <c r="F117" s="112"/>
      <c r="G117" s="109"/>
      <c r="H117" s="109"/>
      <c r="I117" s="73"/>
    </row>
    <row r="118" spans="1:16" s="17" customFormat="1" ht="30" customHeight="1">
      <c r="A118" s="117" t="s">
        <v>54</v>
      </c>
      <c r="B118" s="11" t="s">
        <v>214</v>
      </c>
      <c r="C118" s="18" t="s">
        <v>55</v>
      </c>
      <c r="D118" s="12" t="s">
        <v>146</v>
      </c>
      <c r="E118" s="19"/>
      <c r="F118" s="20"/>
      <c r="G118" s="22"/>
      <c r="H118" s="64"/>
      <c r="I118" s="46"/>
      <c r="J118" s="56"/>
      <c r="K118" s="67"/>
      <c r="L118" s="15"/>
      <c r="M118" s="16"/>
      <c r="N118" s="68"/>
      <c r="O118" s="68"/>
      <c r="P118" s="68"/>
    </row>
    <row r="119" spans="1:16" s="21" customFormat="1" ht="30" customHeight="1">
      <c r="A119" s="117" t="s">
        <v>147</v>
      </c>
      <c r="B119" s="23" t="s">
        <v>26</v>
      </c>
      <c r="C119" s="18" t="s">
        <v>148</v>
      </c>
      <c r="D119" s="12"/>
      <c r="E119" s="19" t="s">
        <v>25</v>
      </c>
      <c r="F119" s="20">
        <v>260</v>
      </c>
      <c r="G119" s="13"/>
      <c r="H119" s="64">
        <f>ROUND(G119*F119,2)</f>
        <v>0</v>
      </c>
      <c r="I119" s="49"/>
      <c r="J119" s="57"/>
      <c r="K119" s="67"/>
      <c r="L119" s="15"/>
      <c r="M119" s="16"/>
      <c r="N119" s="68"/>
      <c r="O119" s="68"/>
      <c r="P119" s="68"/>
    </row>
    <row r="120" spans="1:9" ht="36" customHeight="1">
      <c r="A120" s="109"/>
      <c r="B120" s="134"/>
      <c r="C120" s="115" t="s">
        <v>20</v>
      </c>
      <c r="D120" s="112"/>
      <c r="E120" s="119"/>
      <c r="F120" s="113"/>
      <c r="G120" s="109"/>
      <c r="H120" s="109"/>
      <c r="I120" s="73"/>
    </row>
    <row r="121" spans="1:16" s="35" customFormat="1" ht="30" customHeight="1">
      <c r="A121" s="78"/>
      <c r="B121" s="11" t="s">
        <v>307</v>
      </c>
      <c r="C121" s="36" t="s">
        <v>304</v>
      </c>
      <c r="D121" s="12" t="s">
        <v>121</v>
      </c>
      <c r="E121" s="19"/>
      <c r="F121" s="27"/>
      <c r="G121" s="22"/>
      <c r="H121" s="48"/>
      <c r="I121" s="50"/>
      <c r="J121" s="79"/>
      <c r="K121" s="67"/>
      <c r="L121" s="15"/>
      <c r="M121" s="16"/>
      <c r="N121" s="68"/>
      <c r="O121" s="68"/>
      <c r="P121" s="68"/>
    </row>
    <row r="122" spans="1:16" s="35" customFormat="1" ht="30" customHeight="1">
      <c r="A122" s="78"/>
      <c r="B122" s="23" t="s">
        <v>26</v>
      </c>
      <c r="C122" s="36" t="s">
        <v>305</v>
      </c>
      <c r="D122" s="12"/>
      <c r="E122" s="19"/>
      <c r="F122" s="27"/>
      <c r="G122" s="22"/>
      <c r="H122" s="48"/>
      <c r="I122" s="51"/>
      <c r="J122" s="79"/>
      <c r="K122" s="67"/>
      <c r="L122" s="15"/>
      <c r="M122" s="16"/>
      <c r="N122" s="68"/>
      <c r="O122" s="68"/>
      <c r="P122" s="68"/>
    </row>
    <row r="123" spans="1:16" s="21" customFormat="1" ht="30" customHeight="1">
      <c r="A123" s="78"/>
      <c r="B123" s="26" t="s">
        <v>93</v>
      </c>
      <c r="C123" s="18" t="s">
        <v>306</v>
      </c>
      <c r="D123" s="12"/>
      <c r="E123" s="19" t="s">
        <v>63</v>
      </c>
      <c r="F123" s="27">
        <v>9</v>
      </c>
      <c r="G123" s="13"/>
      <c r="H123" s="64">
        <f>ROUND(G123*F123,2)</f>
        <v>0</v>
      </c>
      <c r="I123" s="47"/>
      <c r="J123" s="80"/>
      <c r="K123" s="67"/>
      <c r="L123" s="15"/>
      <c r="M123" s="16"/>
      <c r="N123" s="68"/>
      <c r="O123" s="68"/>
      <c r="P123" s="68"/>
    </row>
    <row r="124" spans="1:16" s="35" customFormat="1" ht="30" customHeight="1">
      <c r="A124" s="78"/>
      <c r="B124" s="11" t="s">
        <v>308</v>
      </c>
      <c r="C124" s="36" t="s">
        <v>309</v>
      </c>
      <c r="D124" s="12" t="s">
        <v>121</v>
      </c>
      <c r="E124" s="19"/>
      <c r="F124" s="27"/>
      <c r="G124" s="22"/>
      <c r="H124" s="48"/>
      <c r="I124" s="50"/>
      <c r="J124" s="79"/>
      <c r="K124" s="67"/>
      <c r="L124" s="15"/>
      <c r="M124" s="16"/>
      <c r="N124" s="68"/>
      <c r="O124" s="68"/>
      <c r="P124" s="68"/>
    </row>
    <row r="125" spans="1:16" s="35" customFormat="1" ht="30" customHeight="1">
      <c r="A125" s="78"/>
      <c r="B125" s="23" t="s">
        <v>26</v>
      </c>
      <c r="C125" s="36" t="s">
        <v>310</v>
      </c>
      <c r="D125" s="12"/>
      <c r="E125" s="19"/>
      <c r="F125" s="27"/>
      <c r="G125" s="22"/>
      <c r="H125" s="48"/>
      <c r="I125" s="51"/>
      <c r="J125" s="79"/>
      <c r="K125" s="67"/>
      <c r="L125" s="15"/>
      <c r="M125" s="16"/>
      <c r="N125" s="68"/>
      <c r="O125" s="68"/>
      <c r="P125" s="68"/>
    </row>
    <row r="126" spans="1:16" s="21" customFormat="1" ht="35.25" customHeight="1">
      <c r="A126" s="78"/>
      <c r="B126" s="26" t="s">
        <v>93</v>
      </c>
      <c r="C126" s="18" t="s">
        <v>311</v>
      </c>
      <c r="D126" s="12"/>
      <c r="E126" s="19" t="s">
        <v>40</v>
      </c>
      <c r="F126" s="27">
        <v>13</v>
      </c>
      <c r="G126" s="13"/>
      <c r="H126" s="64">
        <f>ROUND(G126*F126,2)</f>
        <v>0</v>
      </c>
      <c r="I126" s="47"/>
      <c r="J126" s="80"/>
      <c r="K126" s="67"/>
      <c r="L126" s="15"/>
      <c r="M126" s="16"/>
      <c r="N126" s="68"/>
      <c r="O126" s="68"/>
      <c r="P126" s="68"/>
    </row>
    <row r="127" spans="1:9" ht="30" customHeight="1" thickBot="1">
      <c r="A127" s="135"/>
      <c r="B127" s="136" t="str">
        <f>B6</f>
        <v>A</v>
      </c>
      <c r="C127" s="154" t="str">
        <f>C6</f>
        <v>McGregor Street Reconstruction - Selkirk Avenue to Mountain Avenue</v>
      </c>
      <c r="D127" s="155"/>
      <c r="E127" s="155"/>
      <c r="F127" s="156"/>
      <c r="G127" s="135" t="s">
        <v>12</v>
      </c>
      <c r="H127" s="137">
        <f>SUM(H6:H126)</f>
        <v>0</v>
      </c>
      <c r="I127" s="73"/>
    </row>
    <row r="128" spans="1:16" s="1" customFormat="1" ht="37.5" customHeight="1" thickTop="1">
      <c r="A128" s="109"/>
      <c r="B128" s="152" t="s">
        <v>22</v>
      </c>
      <c r="C128" s="153"/>
      <c r="D128" s="153"/>
      <c r="E128" s="153"/>
      <c r="F128" s="153"/>
      <c r="G128" s="147">
        <f>H127</f>
        <v>0</v>
      </c>
      <c r="H128" s="148"/>
      <c r="I128" s="77"/>
      <c r="J128" s="63"/>
      <c r="K128" s="63"/>
      <c r="L128" s="63"/>
      <c r="M128" s="63"/>
      <c r="N128" s="63"/>
      <c r="O128" s="63"/>
      <c r="P128" s="63"/>
    </row>
    <row r="129" spans="1:9" ht="15.75" customHeight="1">
      <c r="A129" s="138"/>
      <c r="B129" s="139"/>
      <c r="C129" s="140"/>
      <c r="D129" s="141"/>
      <c r="E129" s="140"/>
      <c r="F129" s="140"/>
      <c r="G129" s="142"/>
      <c r="H129" s="143"/>
      <c r="I129" s="73"/>
    </row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</sheetData>
  <sheetProtection password="CC3D" sheet="1" selectLockedCells="1"/>
  <mergeCells count="6">
    <mergeCell ref="G128:H128"/>
    <mergeCell ref="C6:F6"/>
    <mergeCell ref="B128:F128"/>
    <mergeCell ref="C127:F127"/>
  </mergeCells>
  <conditionalFormatting sqref="D58 D64 D107:D116 D53 D50 D8 D21:D24 D47:D48 D29:D45 D10:D19 D60:D62">
    <cfRule type="cellIs" priority="882" dxfId="102" operator="equal" stopIfTrue="1">
      <formula>"CW 2130-R11"</formula>
    </cfRule>
    <cfRule type="cellIs" priority="883" dxfId="102" operator="equal" stopIfTrue="1">
      <formula>"CW 3120-R2"</formula>
    </cfRule>
    <cfRule type="cellIs" priority="884" dxfId="102" operator="equal" stopIfTrue="1">
      <formula>"CW 3240-R7"</formula>
    </cfRule>
  </conditionalFormatting>
  <conditionalFormatting sqref="D55">
    <cfRule type="cellIs" priority="744" dxfId="102" operator="equal" stopIfTrue="1">
      <formula>"CW 2130-R11"</formula>
    </cfRule>
    <cfRule type="cellIs" priority="745" dxfId="102" operator="equal" stopIfTrue="1">
      <formula>"CW 3120-R2"</formula>
    </cfRule>
    <cfRule type="cellIs" priority="746" dxfId="102" operator="equal" stopIfTrue="1">
      <formula>"CW 3240-R7"</formula>
    </cfRule>
  </conditionalFormatting>
  <conditionalFormatting sqref="D56">
    <cfRule type="cellIs" priority="711" dxfId="102" operator="equal" stopIfTrue="1">
      <formula>"CW 2130-R11"</formula>
    </cfRule>
    <cfRule type="cellIs" priority="712" dxfId="102" operator="equal" stopIfTrue="1">
      <formula>"CW 3120-R2"</formula>
    </cfRule>
    <cfRule type="cellIs" priority="713" dxfId="102" operator="equal" stopIfTrue="1">
      <formula>"CW 3240-R7"</formula>
    </cfRule>
  </conditionalFormatting>
  <conditionalFormatting sqref="D57">
    <cfRule type="cellIs" priority="693" dxfId="102" operator="equal" stopIfTrue="1">
      <formula>"CW 2130-R11"</formula>
    </cfRule>
    <cfRule type="cellIs" priority="694" dxfId="102" operator="equal" stopIfTrue="1">
      <formula>"CW 3120-R2"</formula>
    </cfRule>
    <cfRule type="cellIs" priority="695" dxfId="102" operator="equal" stopIfTrue="1">
      <formula>"CW 3240-R7"</formula>
    </cfRule>
  </conditionalFormatting>
  <conditionalFormatting sqref="D94:D96">
    <cfRule type="cellIs" priority="647" dxfId="102" operator="equal" stopIfTrue="1">
      <formula>"CW 2130-R11"</formula>
    </cfRule>
    <cfRule type="cellIs" priority="648" dxfId="102" operator="equal" stopIfTrue="1">
      <formula>"CW 3120-R2"</formula>
    </cfRule>
    <cfRule type="cellIs" priority="649" dxfId="102" operator="equal" stopIfTrue="1">
      <formula>"CW 3240-R7"</formula>
    </cfRule>
  </conditionalFormatting>
  <conditionalFormatting sqref="D66 D91 D93 D82 D99:D100 D69:D70 D76:D77 D74">
    <cfRule type="cellIs" priority="650" dxfId="102" operator="equal" stopIfTrue="1">
      <formula>"CW 3120-R2"</formula>
    </cfRule>
    <cfRule type="cellIs" priority="651" dxfId="102" operator="equal" stopIfTrue="1">
      <formula>"CW 3240-R7"</formula>
    </cfRule>
  </conditionalFormatting>
  <conditionalFormatting sqref="D101">
    <cfRule type="cellIs" priority="652" dxfId="102" operator="equal" stopIfTrue="1">
      <formula>"CW 2130-R11"</formula>
    </cfRule>
    <cfRule type="cellIs" priority="653" dxfId="102" operator="equal" stopIfTrue="1">
      <formula>"CW 3240-R7"</formula>
    </cfRule>
  </conditionalFormatting>
  <conditionalFormatting sqref="D67">
    <cfRule type="cellIs" priority="626" dxfId="102" operator="equal" stopIfTrue="1">
      <formula>"CW 2130-R11"</formula>
    </cfRule>
    <cfRule type="cellIs" priority="627" dxfId="102" operator="equal" stopIfTrue="1">
      <formula>"CW 3120-R2"</formula>
    </cfRule>
    <cfRule type="cellIs" priority="628" dxfId="102" operator="equal" stopIfTrue="1">
      <formula>"CW 3240-R7"</formula>
    </cfRule>
  </conditionalFormatting>
  <conditionalFormatting sqref="D68">
    <cfRule type="cellIs" priority="620" dxfId="102" operator="equal" stopIfTrue="1">
      <formula>"CW 2130-R11"</formula>
    </cfRule>
    <cfRule type="cellIs" priority="621" dxfId="102" operator="equal" stopIfTrue="1">
      <formula>"CW 3120-R2"</formula>
    </cfRule>
    <cfRule type="cellIs" priority="622" dxfId="102" operator="equal" stopIfTrue="1">
      <formula>"CW 3240-R7"</formula>
    </cfRule>
  </conditionalFormatting>
  <conditionalFormatting sqref="D75">
    <cfRule type="cellIs" priority="616" dxfId="102" operator="equal" stopIfTrue="1">
      <formula>"CW 3120-R2"</formula>
    </cfRule>
    <cfRule type="cellIs" priority="617" dxfId="102" operator="equal" stopIfTrue="1">
      <formula>"CW 3240-R7"</formula>
    </cfRule>
  </conditionalFormatting>
  <conditionalFormatting sqref="D92">
    <cfRule type="cellIs" priority="608" dxfId="102" operator="equal" stopIfTrue="1">
      <formula>"CW 3120-R2"</formula>
    </cfRule>
    <cfRule type="cellIs" priority="609" dxfId="102" operator="equal" stopIfTrue="1">
      <formula>"CW 3240-R7"</formula>
    </cfRule>
  </conditionalFormatting>
  <conditionalFormatting sqref="D102:D103">
    <cfRule type="cellIs" priority="590" dxfId="102" operator="equal" stopIfTrue="1">
      <formula>"CW 2130-R11"</formula>
    </cfRule>
    <cfRule type="cellIs" priority="591" dxfId="102" operator="equal" stopIfTrue="1">
      <formula>"CW 3120-R2"</formula>
    </cfRule>
    <cfRule type="cellIs" priority="592" dxfId="102" operator="equal" stopIfTrue="1">
      <formula>"CW 3240-R7"</formula>
    </cfRule>
  </conditionalFormatting>
  <conditionalFormatting sqref="D88">
    <cfRule type="cellIs" priority="588" dxfId="102" operator="equal" stopIfTrue="1">
      <formula>"CW 3120-R2"</formula>
    </cfRule>
    <cfRule type="cellIs" priority="589" dxfId="102" operator="equal" stopIfTrue="1">
      <formula>"CW 3240-R7"</formula>
    </cfRule>
  </conditionalFormatting>
  <conditionalFormatting sqref="D105">
    <cfRule type="cellIs" priority="493" dxfId="102" operator="equal" stopIfTrue="1">
      <formula>"CW 2130-R11"</formula>
    </cfRule>
    <cfRule type="cellIs" priority="494" dxfId="102" operator="equal" stopIfTrue="1">
      <formula>"CW 3120-R2"</formula>
    </cfRule>
    <cfRule type="cellIs" priority="495" dxfId="102" operator="equal" stopIfTrue="1">
      <formula>"CW 3240-R7"</formula>
    </cfRule>
  </conditionalFormatting>
  <conditionalFormatting sqref="D106">
    <cfRule type="cellIs" priority="496" dxfId="102" operator="equal" stopIfTrue="1">
      <formula>"CW 3120-R2"</formula>
    </cfRule>
    <cfRule type="cellIs" priority="497" dxfId="102" operator="equal" stopIfTrue="1">
      <formula>"CW 3240-R7"</formula>
    </cfRule>
  </conditionalFormatting>
  <conditionalFormatting sqref="D118:D119">
    <cfRule type="cellIs" priority="484" dxfId="102" operator="equal" stopIfTrue="1">
      <formula>"CW 2130-R11"</formula>
    </cfRule>
    <cfRule type="cellIs" priority="485" dxfId="102" operator="equal" stopIfTrue="1">
      <formula>"CW 3120-R2"</formula>
    </cfRule>
    <cfRule type="cellIs" priority="486" dxfId="102" operator="equal" stopIfTrue="1">
      <formula>"CW 3240-R7"</formula>
    </cfRule>
  </conditionalFormatting>
  <conditionalFormatting sqref="D80">
    <cfRule type="cellIs" priority="75" dxfId="102" operator="equal" stopIfTrue="1">
      <formula>"CW 3120-R2"</formula>
    </cfRule>
    <cfRule type="cellIs" priority="76" dxfId="102" operator="equal" stopIfTrue="1">
      <formula>"CW 3240-R7"</formula>
    </cfRule>
  </conditionalFormatting>
  <conditionalFormatting sqref="D81">
    <cfRule type="cellIs" priority="73" dxfId="102" operator="equal" stopIfTrue="1">
      <formula>"CW 3120-R2"</formula>
    </cfRule>
    <cfRule type="cellIs" priority="74" dxfId="102" operator="equal" stopIfTrue="1">
      <formula>"CW 3240-R7"</formula>
    </cfRule>
  </conditionalFormatting>
  <conditionalFormatting sqref="D85">
    <cfRule type="cellIs" priority="71" dxfId="102" operator="equal" stopIfTrue="1">
      <formula>"CW 3120-R2"</formula>
    </cfRule>
    <cfRule type="cellIs" priority="72" dxfId="102" operator="equal" stopIfTrue="1">
      <formula>"CW 3240-R7"</formula>
    </cfRule>
  </conditionalFormatting>
  <conditionalFormatting sqref="D86">
    <cfRule type="cellIs" priority="69" dxfId="102" operator="equal" stopIfTrue="1">
      <formula>"CW 3120-R2"</formula>
    </cfRule>
    <cfRule type="cellIs" priority="70" dxfId="102" operator="equal" stopIfTrue="1">
      <formula>"CW 3240-R7"</formula>
    </cfRule>
  </conditionalFormatting>
  <conditionalFormatting sqref="D89">
    <cfRule type="cellIs" priority="67" dxfId="102" operator="equal" stopIfTrue="1">
      <formula>"CW 3120-R2"</formula>
    </cfRule>
    <cfRule type="cellIs" priority="68" dxfId="102" operator="equal" stopIfTrue="1">
      <formula>"CW 3240-R7"</formula>
    </cfRule>
  </conditionalFormatting>
  <conditionalFormatting sqref="D97:D98">
    <cfRule type="cellIs" priority="64" dxfId="102" operator="equal" stopIfTrue="1">
      <formula>"CW 2130-R11"</formula>
    </cfRule>
    <cfRule type="cellIs" priority="65" dxfId="102" operator="equal" stopIfTrue="1">
      <formula>"CW 3120-R2"</formula>
    </cfRule>
    <cfRule type="cellIs" priority="66" dxfId="102" operator="equal" stopIfTrue="1">
      <formula>"CW 3240-R7"</formula>
    </cfRule>
  </conditionalFormatting>
  <conditionalFormatting sqref="D49">
    <cfRule type="cellIs" priority="55" dxfId="102" operator="equal" stopIfTrue="1">
      <formula>"CW 2130-R11"</formula>
    </cfRule>
    <cfRule type="cellIs" priority="56" dxfId="102" operator="equal" stopIfTrue="1">
      <formula>"CW 3120-R2"</formula>
    </cfRule>
    <cfRule type="cellIs" priority="57" dxfId="102" operator="equal" stopIfTrue="1">
      <formula>"CW 3240-R7"</formula>
    </cfRule>
  </conditionalFormatting>
  <conditionalFormatting sqref="D51">
    <cfRule type="cellIs" priority="52" dxfId="102" operator="equal" stopIfTrue="1">
      <formula>"CW 2130-R11"</formula>
    </cfRule>
    <cfRule type="cellIs" priority="53" dxfId="102" operator="equal" stopIfTrue="1">
      <formula>"CW 3120-R2"</formula>
    </cfRule>
    <cfRule type="cellIs" priority="54" dxfId="102" operator="equal" stopIfTrue="1">
      <formula>"CW 3240-R7"</formula>
    </cfRule>
  </conditionalFormatting>
  <conditionalFormatting sqref="D52">
    <cfRule type="cellIs" priority="49" dxfId="102" operator="equal" stopIfTrue="1">
      <formula>"CW 2130-R11"</formula>
    </cfRule>
    <cfRule type="cellIs" priority="50" dxfId="102" operator="equal" stopIfTrue="1">
      <formula>"CW 3120-R2"</formula>
    </cfRule>
    <cfRule type="cellIs" priority="51" dxfId="102" operator="equal" stopIfTrue="1">
      <formula>"CW 3240-R7"</formula>
    </cfRule>
  </conditionalFormatting>
  <conditionalFormatting sqref="D25:D28">
    <cfRule type="cellIs" priority="43" dxfId="102" operator="equal" stopIfTrue="1">
      <formula>"CW 2130-R11"</formula>
    </cfRule>
    <cfRule type="cellIs" priority="44" dxfId="102" operator="equal" stopIfTrue="1">
      <formula>"CW 3120-R2"</formula>
    </cfRule>
    <cfRule type="cellIs" priority="45" dxfId="102" operator="equal" stopIfTrue="1">
      <formula>"CW 3240-R7"</formula>
    </cfRule>
  </conditionalFormatting>
  <conditionalFormatting sqref="D9">
    <cfRule type="cellIs" priority="40" dxfId="102" operator="equal" stopIfTrue="1">
      <formula>"CW 2130-R11"</formula>
    </cfRule>
    <cfRule type="cellIs" priority="41" dxfId="102" operator="equal" stopIfTrue="1">
      <formula>"CW 3120-R2"</formula>
    </cfRule>
    <cfRule type="cellIs" priority="42" dxfId="102" operator="equal" stopIfTrue="1">
      <formula>"CW 3240-R7"</formula>
    </cfRule>
  </conditionalFormatting>
  <conditionalFormatting sqref="D54">
    <cfRule type="cellIs" priority="34" dxfId="102" operator="equal" stopIfTrue="1">
      <formula>"CW 2130-R11"</formula>
    </cfRule>
    <cfRule type="cellIs" priority="35" dxfId="102" operator="equal" stopIfTrue="1">
      <formula>"CW 3120-R2"</formula>
    </cfRule>
    <cfRule type="cellIs" priority="36" dxfId="102" operator="equal" stopIfTrue="1">
      <formula>"CW 3240-R7"</formula>
    </cfRule>
  </conditionalFormatting>
  <conditionalFormatting sqref="D71">
    <cfRule type="cellIs" priority="32" dxfId="102" operator="equal" stopIfTrue="1">
      <formula>"CW 3120-R2"</formula>
    </cfRule>
    <cfRule type="cellIs" priority="33" dxfId="102" operator="equal" stopIfTrue="1">
      <formula>"CW 3240-R7"</formula>
    </cfRule>
  </conditionalFormatting>
  <conditionalFormatting sqref="D73">
    <cfRule type="cellIs" priority="30" dxfId="102" operator="equal" stopIfTrue="1">
      <formula>"CW 3120-R2"</formula>
    </cfRule>
    <cfRule type="cellIs" priority="31" dxfId="102" operator="equal" stopIfTrue="1">
      <formula>"CW 3240-R7"</formula>
    </cfRule>
  </conditionalFormatting>
  <conditionalFormatting sqref="D72">
    <cfRule type="cellIs" priority="28" dxfId="102" operator="equal" stopIfTrue="1">
      <formula>"CW 3120-R2"</formula>
    </cfRule>
    <cfRule type="cellIs" priority="29" dxfId="102" operator="equal" stopIfTrue="1">
      <formula>"CW 3240-R7"</formula>
    </cfRule>
  </conditionalFormatting>
  <conditionalFormatting sqref="D122:D123">
    <cfRule type="cellIs" priority="23" dxfId="102" operator="equal" stopIfTrue="1">
      <formula>"CW 2130-R11"</formula>
    </cfRule>
    <cfRule type="cellIs" priority="24" dxfId="102" operator="equal" stopIfTrue="1">
      <formula>"CW 3120-R2"</formula>
    </cfRule>
    <cfRule type="cellIs" priority="25" dxfId="102" operator="equal" stopIfTrue="1">
      <formula>"CW 3240-R7"</formula>
    </cfRule>
  </conditionalFormatting>
  <conditionalFormatting sqref="D121">
    <cfRule type="cellIs" priority="26" dxfId="102" operator="equal" stopIfTrue="1">
      <formula>"CW 3120-R2"</formula>
    </cfRule>
    <cfRule type="cellIs" priority="27" dxfId="102" operator="equal" stopIfTrue="1">
      <formula>"CW 3240-R7"</formula>
    </cfRule>
  </conditionalFormatting>
  <conditionalFormatting sqref="D125:D126">
    <cfRule type="cellIs" priority="18" dxfId="102" operator="equal" stopIfTrue="1">
      <formula>"CW 2130-R11"</formula>
    </cfRule>
    <cfRule type="cellIs" priority="19" dxfId="102" operator="equal" stopIfTrue="1">
      <formula>"CW 3120-R2"</formula>
    </cfRule>
    <cfRule type="cellIs" priority="20" dxfId="102" operator="equal" stopIfTrue="1">
      <formula>"CW 3240-R7"</formula>
    </cfRule>
  </conditionalFormatting>
  <conditionalFormatting sqref="D124">
    <cfRule type="cellIs" priority="21" dxfId="102" operator="equal" stopIfTrue="1">
      <formula>"CW 3120-R2"</formula>
    </cfRule>
    <cfRule type="cellIs" priority="22" dxfId="102" operator="equal" stopIfTrue="1">
      <formula>"CW 3240-R7"</formula>
    </cfRule>
  </conditionalFormatting>
  <conditionalFormatting sqref="D79">
    <cfRule type="cellIs" priority="12" dxfId="102" operator="equal" stopIfTrue="1">
      <formula>"CW 3120-R2"</formula>
    </cfRule>
    <cfRule type="cellIs" priority="13" dxfId="102" operator="equal" stopIfTrue="1">
      <formula>"CW 3240-R7"</formula>
    </cfRule>
  </conditionalFormatting>
  <conditionalFormatting sqref="D78">
    <cfRule type="cellIs" priority="10" dxfId="102" operator="equal" stopIfTrue="1">
      <formula>"CW 3120-R2"</formula>
    </cfRule>
    <cfRule type="cellIs" priority="11" dxfId="102" operator="equal" stopIfTrue="1">
      <formula>"CW 3240-R7"</formula>
    </cfRule>
  </conditionalFormatting>
  <conditionalFormatting sqref="D84">
    <cfRule type="cellIs" priority="8" dxfId="102" operator="equal" stopIfTrue="1">
      <formula>"CW 3120-R2"</formula>
    </cfRule>
    <cfRule type="cellIs" priority="9" dxfId="102" operator="equal" stopIfTrue="1">
      <formula>"CW 3240-R7"</formula>
    </cfRule>
  </conditionalFormatting>
  <conditionalFormatting sqref="D83">
    <cfRule type="cellIs" priority="6" dxfId="102" operator="equal" stopIfTrue="1">
      <formula>"CW 3120-R2"</formula>
    </cfRule>
    <cfRule type="cellIs" priority="7" dxfId="102" operator="equal" stopIfTrue="1">
      <formula>"CW 3240-R7"</formula>
    </cfRule>
  </conditionalFormatting>
  <conditionalFormatting sqref="D90">
    <cfRule type="cellIs" priority="4" dxfId="102" operator="equal" stopIfTrue="1">
      <formula>"CW 3120-R2"</formula>
    </cfRule>
    <cfRule type="cellIs" priority="5" dxfId="102" operator="equal" stopIfTrue="1">
      <formula>"CW 3240-R7"</formula>
    </cfRule>
  </conditionalFormatting>
  <conditionalFormatting sqref="D59">
    <cfRule type="cellIs" priority="1" dxfId="102" operator="equal" stopIfTrue="1">
      <formula>"CW 2130-R11"</formula>
    </cfRule>
    <cfRule type="cellIs" priority="2" dxfId="102" operator="equal" stopIfTrue="1">
      <formula>"CW 3120-R2"</formula>
    </cfRule>
    <cfRule type="cellIs" priority="3" dxfId="102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9 G22:G23 G38 G86 G76 G126 G105 G107:G109 G119 G25:G28 G30 G32 G34:G35 G40 G111:G116 G8:G10 G64 G67:G68 G84 G92 G95:G101 G12:G17 G42:G45 G73 G48:G54 G70 G88:G90 G103 G123 G81 G79 G56:G62">
      <formula1>IF(G19&gt;=0.01,ROUND(G19,2),0.01)</formula1>
    </dataValidation>
    <dataValidation type="custom" allowBlank="1" showInputMessage="1" showErrorMessage="1" error="If you can enter a Unit  Price in this cell, pLease contact the Contract Administrator immediately!" sqref="G11 G18 G41 G39 G36:G37 G33 G29 G74:G75 G21 G31 G55 G47 G69 G93:G94 G91 G77:G78 G87 G110 G118 G66 G80 G85 G24 G71:G72 G121:G122 G124:G125 G82:G83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06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88:F90">
      <formula1>IF(F88&gt;=0,ROUND(F88,0),0)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3"/>
  <headerFooter alignWithMargins="0">
    <oddHeader>&amp;L&amp;10The City of Winnipeg
Bid Opportunity No. 218-2018_Addendum 1 
&amp;XTemplate Version: C420180312-RW&amp;R&amp;10Bid Submission
Page &amp;P+3 of 13</oddHeader>
    <oddFooter xml:space="preserve">&amp;R__________________
Name of Bidder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by: Mark Delmo
Date: April 13, 2018
File Size 94,208</dc:description>
  <cp:lastModifiedBy>Jarrod Boscow</cp:lastModifiedBy>
  <cp:lastPrinted>2018-04-13T18:50:13Z</cp:lastPrinted>
  <dcterms:created xsi:type="dcterms:W3CDTF">1999-03-31T15:44:33Z</dcterms:created>
  <dcterms:modified xsi:type="dcterms:W3CDTF">2018-04-13T20:02:24Z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