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PRICES'!$B$1:$H$336</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PRICES'!$B$1:$IV$316</definedName>
    <definedName name="XITEMS">'FORM B - PRICES'!$B$6:$IV$316</definedName>
  </definedNames>
  <calcPr fullCalcOnLoad="1" fullPrecision="0"/>
</workbook>
</file>

<file path=xl/comments2.xml><?xml version="1.0" encoding="utf-8"?>
<comments xmlns="http://schemas.openxmlformats.org/spreadsheetml/2006/main">
  <authors>
    <author>Pheifer, Henly</author>
  </authors>
  <commentList>
    <comment ref="C189"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<sst xmlns="http://schemas.openxmlformats.org/spreadsheetml/2006/main" count="1293" uniqueCount="693">
  <si>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</si>
  <si>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</si>
  <si>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</si>
  <si>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</si>
  <si>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</si>
  <si>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</si>
  <si>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</si>
  <si>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</si>
  <si>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</si>
  <si>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</si>
  <si>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</si>
  <si>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</si>
  <si>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</si>
  <si>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</si>
  <si>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</si>
  <si>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</si>
  <si>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</si>
  <si>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</si>
  <si>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</si>
  <si>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</si>
  <si>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</si>
  <si>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</si>
  <si>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</si>
  <si>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</si>
  <si>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</si>
  <si>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</si>
  <si>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</si>
  <si>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</si>
  <si>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</si>
  <si>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</si>
  <si>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</si>
  <si>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</si>
  <si>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</si>
  <si>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</si>
  <si>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</si>
  <si>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</si>
  <si>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</si>
  <si>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</si>
  <si>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</si>
  <si>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</si>
  <si>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</si>
  <si>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</si>
  <si>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</si>
  <si>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</si>
  <si>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</si>
  <si>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B097</t>
  </si>
  <si>
    <t>Drilled Tie Bars</t>
  </si>
  <si>
    <t>B099</t>
  </si>
  <si>
    <t>25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</si>
  <si>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</si>
  <si>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</si>
  <si>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</si>
  <si>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</si>
  <si>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</si>
  <si>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</si>
  <si>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</si>
  <si>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</si>
  <si>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</si>
  <si>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</si>
  <si>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</si>
  <si>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</si>
  <si>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</si>
  <si>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iv)</t>
  </si>
  <si>
    <t>Sodding</t>
  </si>
  <si>
    <t>G003</t>
  </si>
  <si>
    <t>v)</t>
  </si>
  <si>
    <t>B001</t>
  </si>
  <si>
    <t>Pavement Removal</t>
  </si>
  <si>
    <t>B002</t>
  </si>
  <si>
    <t>Concrete Pavement</t>
  </si>
  <si>
    <t>Tie-ins and Approaches</t>
  </si>
  <si>
    <t>F002</t>
  </si>
  <si>
    <t>vert. m</t>
  </si>
  <si>
    <t>F009</t>
  </si>
  <si>
    <t>F010</t>
  </si>
  <si>
    <t>F011</t>
  </si>
  <si>
    <t>C019</t>
  </si>
  <si>
    <t>Concrete Pavements for Early Opening</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</si>
  <si>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</si>
  <si>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</si>
  <si>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</si>
  <si>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</si>
  <si>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</si>
  <si>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</si>
  <si>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</si>
  <si>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</si>
  <si>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</si>
  <si>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</si>
  <si>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</si>
  <si>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</si>
  <si>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</si>
  <si>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</si>
  <si>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</si>
  <si>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</si>
  <si>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</si>
  <si>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</si>
  <si>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</si>
  <si>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</si>
  <si>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</si>
  <si>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</si>
  <si>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</si>
  <si>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</si>
  <si>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</si>
  <si>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</si>
  <si>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</si>
  <si>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</si>
  <si>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</si>
  <si>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</si>
  <si>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</si>
  <si>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</si>
  <si>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</si>
  <si>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</si>
  <si>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</si>
  <si>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</si>
  <si>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</si>
  <si>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</si>
  <si>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</si>
  <si>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A.7</t>
  </si>
  <si>
    <t>A.8</t>
  </si>
  <si>
    <t>A.9</t>
  </si>
  <si>
    <t>A.10</t>
  </si>
  <si>
    <t>A.11</t>
  </si>
  <si>
    <t xml:space="preserve">CW 3235-R9  </t>
  </si>
  <si>
    <t>100 mm Sidewalk</t>
  </si>
  <si>
    <t>a)</t>
  </si>
  <si>
    <t>b)</t>
  </si>
  <si>
    <t>B154rl</t>
  </si>
  <si>
    <t>A.12</t>
  </si>
  <si>
    <t>SD-203B</t>
  </si>
  <si>
    <t>B200</t>
  </si>
  <si>
    <t>A.13</t>
  </si>
  <si>
    <t>Planing of Pavement</t>
  </si>
  <si>
    <t>B201</t>
  </si>
  <si>
    <t>B219</t>
  </si>
  <si>
    <t>A.14</t>
  </si>
  <si>
    <t>Detectable Warning Surface Tiles</t>
  </si>
  <si>
    <t>A.15</t>
  </si>
  <si>
    <t>A.16</t>
  </si>
  <si>
    <t>C033</t>
  </si>
  <si>
    <t>SD-205</t>
  </si>
  <si>
    <t>vi)</t>
  </si>
  <si>
    <t>vii)</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</si>
  <si>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</si>
  <si>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</si>
  <si>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</si>
  <si>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</si>
  <si>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</si>
  <si>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</si>
  <si>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</si>
  <si>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</si>
  <si>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</si>
  <si>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</si>
  <si>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</si>
  <si>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</si>
  <si>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</si>
  <si>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</si>
  <si>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</si>
  <si>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250 mm, PVC</t>
  </si>
  <si>
    <t>E010</t>
  </si>
  <si>
    <t>A.21</t>
  </si>
  <si>
    <t>E036</t>
  </si>
  <si>
    <t>A.22</t>
  </si>
  <si>
    <t xml:space="preserve">Connecting to Existing Sewer </t>
  </si>
  <si>
    <t>E037</t>
  </si>
  <si>
    <t>A.23</t>
  </si>
  <si>
    <t>A.24</t>
  </si>
  <si>
    <t>E051</t>
  </si>
  <si>
    <t>A.25</t>
  </si>
  <si>
    <t>Installation of Subdrains</t>
  </si>
  <si>
    <t>CW 3120-R4</t>
  </si>
  <si>
    <t>A.26</t>
  </si>
  <si>
    <t>A.27</t>
  </si>
  <si>
    <t>Pre-cast Concrete Risers</t>
  </si>
  <si>
    <t>A.28</t>
  </si>
  <si>
    <t>51 mm</t>
  </si>
  <si>
    <t>A.29</t>
  </si>
  <si>
    <t>A.30</t>
  </si>
  <si>
    <t>A.31</t>
  </si>
  <si>
    <t>A.32</t>
  </si>
  <si>
    <t>G002</t>
  </si>
  <si>
    <t xml:space="preserve"> width &lt; 600 mm</t>
  </si>
  <si>
    <t xml:space="preserve"> width &gt; or = 600 mm</t>
  </si>
  <si>
    <t>C037</t>
  </si>
  <si>
    <t>Construction of  Modified Barrier  (180 mm ht, Integral)</t>
  </si>
  <si>
    <t>A007A</t>
  </si>
  <si>
    <t xml:space="preserve">50 mm </t>
  </si>
  <si>
    <t>B100r</t>
  </si>
  <si>
    <t>Miscellaneous Concrete Slab Removal</t>
  </si>
  <si>
    <t>B104r</t>
  </si>
  <si>
    <t>Construction of  Curb Ramp (8-12 mm ht, Monolithic)</t>
  </si>
  <si>
    <t>C051</t>
  </si>
  <si>
    <t>100 mm Concrete Sidewalk</t>
  </si>
  <si>
    <t xml:space="preserve">CW 3325-R5  </t>
  </si>
  <si>
    <t>(SEE B9)</t>
  </si>
  <si>
    <t>A.1</t>
  </si>
  <si>
    <t>Hydro-Excavation</t>
  </si>
  <si>
    <t>CW 3110-R19</t>
  </si>
  <si>
    <t>A016</t>
  </si>
  <si>
    <t>Removal of Existing Concrete Bases</t>
  </si>
  <si>
    <t>A017</t>
  </si>
  <si>
    <t>600 mm Diameter or Less</t>
  </si>
  <si>
    <t>A018</t>
  </si>
  <si>
    <t>Greater than 600 mm Diameter</t>
  </si>
  <si>
    <t xml:space="preserve">CW 3230-R8
</t>
  </si>
  <si>
    <t>B097A</t>
  </si>
  <si>
    <t>15 M Deformed Tie Bar</t>
  </si>
  <si>
    <t>B101r</t>
  </si>
  <si>
    <t>Median Slab</t>
  </si>
  <si>
    <t>B105r</t>
  </si>
  <si>
    <t>Bullnose</t>
  </si>
  <si>
    <t>B190</t>
  </si>
  <si>
    <t xml:space="preserve">Construction of Asphaltic Concrete Overlay </t>
  </si>
  <si>
    <t>B193</t>
  </si>
  <si>
    <t>B194</t>
  </si>
  <si>
    <t>CW 3326-R3</t>
  </si>
  <si>
    <t>C007</t>
  </si>
  <si>
    <t>C018</t>
  </si>
  <si>
    <t>Construction of Monolithic Concrete Bull-noses</t>
  </si>
  <si>
    <t>SD-227C</t>
  </si>
  <si>
    <t>C025</t>
  </si>
  <si>
    <t>Construction of  Barrier (180 mm ht, Dowelled)</t>
  </si>
  <si>
    <t>C035</t>
  </si>
  <si>
    <t>SD-204</t>
  </si>
  <si>
    <t>C046A</t>
  </si>
  <si>
    <t>C047C</t>
  </si>
  <si>
    <t>viii)</t>
  </si>
  <si>
    <t>SD-223B</t>
  </si>
  <si>
    <t>C050</t>
  </si>
  <si>
    <t>Supply and Installation of Dowel Assemblies</t>
  </si>
  <si>
    <t>CW 3310-R17</t>
  </si>
  <si>
    <t>Interlocking Paving Stones</t>
  </si>
  <si>
    <t>C054</t>
  </si>
  <si>
    <t>Lean Concrete Base</t>
  </si>
  <si>
    <t>E005</t>
  </si>
  <si>
    <t>SD-025, 1800 mm deep</t>
  </si>
  <si>
    <t>A.33</t>
  </si>
  <si>
    <t>A.34</t>
  </si>
  <si>
    <t>E026</t>
  </si>
  <si>
    <t>E032</t>
  </si>
  <si>
    <t>A.35</t>
  </si>
  <si>
    <t>Connecting to Existing Manhole</t>
  </si>
  <si>
    <t>E033</t>
  </si>
  <si>
    <t>250 mm Catch Basin Lead</t>
  </si>
  <si>
    <t>A.36</t>
  </si>
  <si>
    <t>E046</t>
  </si>
  <si>
    <t>A.37</t>
  </si>
  <si>
    <t>Removal of Existing Catch Basins</t>
  </si>
  <si>
    <t>A.38</t>
  </si>
  <si>
    <t>A.39</t>
  </si>
  <si>
    <t>A.40</t>
  </si>
  <si>
    <t>A.41</t>
  </si>
  <si>
    <t>A.42</t>
  </si>
  <si>
    <t>A.43</t>
  </si>
  <si>
    <t>A.44</t>
  </si>
  <si>
    <t>A.45</t>
  </si>
  <si>
    <t>A.46</t>
  </si>
  <si>
    <t>F004</t>
  </si>
  <si>
    <t>38 mm</t>
  </si>
  <si>
    <t>F006</t>
  </si>
  <si>
    <t>64 mm</t>
  </si>
  <si>
    <t>A.47</t>
  </si>
  <si>
    <t>A.48</t>
  </si>
  <si>
    <t>A.49</t>
  </si>
  <si>
    <t>A.50</t>
  </si>
  <si>
    <t>A.51</t>
  </si>
  <si>
    <t>F028</t>
  </si>
  <si>
    <t>Adjustment of Traffic Signal Service Box Frames</t>
  </si>
  <si>
    <t>A008E</t>
  </si>
  <si>
    <t xml:space="preserve">150 mm </t>
  </si>
  <si>
    <t xml:space="preserve"> </t>
  </si>
  <si>
    <t>B.1</t>
  </si>
  <si>
    <t>B.9</t>
  </si>
  <si>
    <t>B.10</t>
  </si>
  <si>
    <t>B126r</t>
  </si>
  <si>
    <t>B.16</t>
  </si>
  <si>
    <t>Concrete Curb Removal</t>
  </si>
  <si>
    <t xml:space="preserve">CW 3240-R10 </t>
  </si>
  <si>
    <t>B127r</t>
  </si>
  <si>
    <t>Barrier Integral</t>
  </si>
  <si>
    <t>B132r</t>
  </si>
  <si>
    <t>Curb Ramp</t>
  </si>
  <si>
    <t>Splash Strip, Monolithic Barrier Curb</t>
  </si>
  <si>
    <t>B134r</t>
  </si>
  <si>
    <t>Splash Strip Separate</t>
  </si>
  <si>
    <t>B.24</t>
  </si>
  <si>
    <t xml:space="preserve">CW 3450-R6 </t>
  </si>
  <si>
    <t>1 - 50 mm Depth (Asphalt)</t>
  </si>
  <si>
    <t>B202</t>
  </si>
  <si>
    <t>50 - 100 mm Depth (Asphalt)</t>
  </si>
  <si>
    <t>C.1</t>
  </si>
  <si>
    <t>Construction of 230 mm Concrete Pavement (Plain-Dowelled), Slip Form Paving</t>
  </si>
  <si>
    <t>C.2</t>
  </si>
  <si>
    <t>C.3</t>
  </si>
  <si>
    <t>Construction of Barrier (180 mm ht, Integral), Slip Form Paving</t>
  </si>
  <si>
    <t>Construction of  Modified Barrier  (180 mm ht, Integral), Slip Form Paving</t>
  </si>
  <si>
    <t>C047</t>
  </si>
  <si>
    <t>SD-206B</t>
  </si>
  <si>
    <t>C047A</t>
  </si>
  <si>
    <t>Construction of Splash Strip (180 mm ht, Monolithic Barrier Curb,  750 mm width)</t>
  </si>
  <si>
    <t>SD-223A</t>
  </si>
  <si>
    <t>Construction of Splash Strip, ( Separate, 600 mm width)</t>
  </si>
  <si>
    <t>C.4</t>
  </si>
  <si>
    <t>C.8</t>
  </si>
  <si>
    <t>CW 3335-R1</t>
  </si>
  <si>
    <t>C.9</t>
  </si>
  <si>
    <t>C.5</t>
  </si>
  <si>
    <t>C056</t>
  </si>
  <si>
    <t>Main Line Paving</t>
  </si>
  <si>
    <t>C058</t>
  </si>
  <si>
    <t>C059</t>
  </si>
  <si>
    <t>C060</t>
  </si>
  <si>
    <t>100 mm Concrete Sidewalk with Concrete Blockouts</t>
  </si>
  <si>
    <t>Construction of 230 mm Concrete Pavement for Early Opening 24 Hour (Plain-Dowelled)</t>
  </si>
  <si>
    <t>B.15</t>
  </si>
  <si>
    <t xml:space="preserve">Miscellaneous Asphalt Removal </t>
  </si>
  <si>
    <t>E.1</t>
  </si>
  <si>
    <t>E004A</t>
  </si>
  <si>
    <t>E.5</t>
  </si>
  <si>
    <t>E.10</t>
  </si>
  <si>
    <t>Frames &amp; Covers</t>
  </si>
  <si>
    <t>CW3210-R8</t>
  </si>
  <si>
    <t>AP-006 - Standard Frame for Manhole and Catch Basin</t>
  </si>
  <si>
    <t>AP-007 - Standard Solid Cover for Standard Frame</t>
  </si>
  <si>
    <t>AP-008 - Standard Grated Cover for Standard Frame</t>
  </si>
  <si>
    <t>E028</t>
  </si>
  <si>
    <t xml:space="preserve">AP-011 - Barrier Curb and Gutter Frame </t>
  </si>
  <si>
    <t>E029</t>
  </si>
  <si>
    <t xml:space="preserve">AP-012 - Barrier Curb and Gutter Cover </t>
  </si>
  <si>
    <t>Adjustment of Manholes/Catch Basins Frames</t>
  </si>
  <si>
    <t>CW 3210-R8</t>
  </si>
  <si>
    <t>Lifter Rings (AP-010)</t>
  </si>
  <si>
    <t>F018</t>
  </si>
  <si>
    <t>Curb Stop Extensions</t>
  </si>
  <si>
    <t>H020</t>
  </si>
  <si>
    <t>CW 3650-R6</t>
  </si>
  <si>
    <t>H021</t>
  </si>
  <si>
    <t>INTERSECTION IMPROVEMENT - MAIN STREET AT CHIEF PEGUIS TRAIL</t>
  </si>
  <si>
    <t>OVERHEAD SIGN STRUCTURE</t>
  </si>
  <si>
    <t>l.s</t>
  </si>
  <si>
    <t>BRIDGE WORK - KILDONAN SETTLERS BRIDGE</t>
  </si>
  <si>
    <t>hr</t>
  </si>
  <si>
    <t>Clearing and Grubbing</t>
  </si>
  <si>
    <t>ha</t>
  </si>
  <si>
    <t>A002</t>
  </si>
  <si>
    <t>A028</t>
  </si>
  <si>
    <t>CW 3170-R3</t>
  </si>
  <si>
    <t>Common Excavation</t>
  </si>
  <si>
    <t>A013</t>
  </si>
  <si>
    <t xml:space="preserve">Ditch and Slope Grading </t>
  </si>
  <si>
    <t>A015</t>
  </si>
  <si>
    <t>Ditch Excavation</t>
  </si>
  <si>
    <t>A030</t>
  </si>
  <si>
    <t>Fill Material</t>
  </si>
  <si>
    <t>A031</t>
  </si>
  <si>
    <t>Placing Suitable Site Material</t>
  </si>
  <si>
    <t>A033</t>
  </si>
  <si>
    <t>Supplying and Placing Imported Material</t>
  </si>
  <si>
    <t>Splash Strip Monolithic</t>
  </si>
  <si>
    <t>250 mm (PVC) Connecting Pipe</t>
  </si>
  <si>
    <t>Connecting to 450 mm (Concrete)  Sewer</t>
  </si>
  <si>
    <t>Construction of 230 mm Concrete Pavement (Plain-Dowelled)</t>
  </si>
  <si>
    <t>C055</t>
  </si>
  <si>
    <t>C.10</t>
  </si>
  <si>
    <t xml:space="preserve">Construction of Asphaltic Concrete Pavements </t>
  </si>
  <si>
    <t>B129r</t>
  </si>
  <si>
    <t>Curb and Gutter</t>
  </si>
  <si>
    <t>Barrier Separate</t>
  </si>
  <si>
    <t>D002</t>
  </si>
  <si>
    <t>D.2</t>
  </si>
  <si>
    <t>Crack Sealing</t>
  </si>
  <si>
    <t>D003</t>
  </si>
  <si>
    <t>2 mm to 10 mm Wide</t>
  </si>
  <si>
    <t>D004</t>
  </si>
  <si>
    <t>&gt;10 mm to 25 mm Wide</t>
  </si>
  <si>
    <t>SD-025, 1200 mm deep</t>
  </si>
  <si>
    <t>E005A</t>
  </si>
  <si>
    <t>E026A</t>
  </si>
  <si>
    <t>AP-009 - Beehive Manhole Cover</t>
  </si>
  <si>
    <t>E050A</t>
  </si>
  <si>
    <t>Catch Basin Cleaning</t>
  </si>
  <si>
    <t>CW 3610-R5</t>
  </si>
  <si>
    <t>E057s</t>
  </si>
  <si>
    <t>E069</t>
  </si>
  <si>
    <t>Removal of Existing Culverts</t>
  </si>
  <si>
    <t>E071</t>
  </si>
  <si>
    <t>Culvert End Markers</t>
  </si>
  <si>
    <t>H016</t>
  </si>
  <si>
    <t>H018</t>
  </si>
  <si>
    <t>UNIT PAVING</t>
  </si>
  <si>
    <t>B.4</t>
  </si>
  <si>
    <t>B.5</t>
  </si>
  <si>
    <t>CHIEF PEGUIS GREENWAY EXTENSION -  LANDSCAPING AND CORRIDOR AMENITIES</t>
  </si>
  <si>
    <t>Trail Bollard</t>
  </si>
  <si>
    <t>Trailhead Sign</t>
  </si>
  <si>
    <t>Interpretive Sign</t>
  </si>
  <si>
    <t>Chief Peguis Greenway Trail Sign</t>
  </si>
  <si>
    <t>North Winnipeg Parkway Sign</t>
  </si>
  <si>
    <t>Trans Canada Trail Sign</t>
  </si>
  <si>
    <t>SOFT LANDSCAPING</t>
  </si>
  <si>
    <t>Manitoba Maple</t>
  </si>
  <si>
    <t>Basswood</t>
  </si>
  <si>
    <t>Landscape Maintenance Year 1</t>
  </si>
  <si>
    <t>Landscape Maintenance Year 2</t>
  </si>
  <si>
    <t>C.6</t>
  </si>
  <si>
    <t>150 mm Reinforced Concrete Sidewalk with Concrete Blockouts</t>
  </si>
  <si>
    <t>Supply and Place Planting Medium for Shrub Beds, 300mm Depth</t>
  </si>
  <si>
    <t>Supply and Place Wood Chip Mulch</t>
  </si>
  <si>
    <t>Pygmy Carrigana</t>
  </si>
  <si>
    <t>Miss Kim Lilac</t>
  </si>
  <si>
    <t>Karl Foerester Reed Grass</t>
  </si>
  <si>
    <t xml:space="preserve">Naturalized Seed Mix </t>
  </si>
  <si>
    <t>Wet Seed Mix</t>
  </si>
  <si>
    <t>Tree Protection Fence</t>
  </si>
  <si>
    <t>(300 mm)</t>
  </si>
  <si>
    <t>In a Trench, Type B  Bedding, Class 3 Backfill</t>
  </si>
  <si>
    <t>300 mm, CSP</t>
  </si>
  <si>
    <t>E041A</t>
  </si>
  <si>
    <t>Connecting to 600 mm  Concrete Sewer</t>
  </si>
  <si>
    <t>C042</t>
  </si>
  <si>
    <t>Construction of  Mountable Curb 120 mm  (Integral)</t>
  </si>
  <si>
    <t>SD-201</t>
  </si>
  <si>
    <t>B.18</t>
  </si>
  <si>
    <t>B186rl</t>
  </si>
  <si>
    <t>B114rl</t>
  </si>
  <si>
    <t>B.12</t>
  </si>
  <si>
    <t xml:space="preserve">Miscellaneous Concrete Slab Renewal </t>
  </si>
  <si>
    <t>B122rl</t>
  </si>
  <si>
    <t>B187rl</t>
  </si>
  <si>
    <t>Splash Strip (180 mm reveal ht, Modified Barrier Curb, Integral, 750 mm width)</t>
  </si>
  <si>
    <t>Splash Strip (180 mm reveal ht, Barrier Curb, Integral, 750 mm width)</t>
  </si>
  <si>
    <t>B.21</t>
  </si>
  <si>
    <t>B191</t>
  </si>
  <si>
    <t>B197</t>
  </si>
  <si>
    <t>Type II</t>
  </si>
  <si>
    <t>100 mm Colour Concrete Sidewalk (Artevia Steel Gray)</t>
  </si>
  <si>
    <t>Stripping Topsoil</t>
  </si>
  <si>
    <t>Construction of  Safety Curb (330 mm ht)</t>
  </si>
  <si>
    <t>D001</t>
  </si>
  <si>
    <t>D.1</t>
  </si>
  <si>
    <t>Joint Sealing</t>
  </si>
  <si>
    <t>D.4</t>
  </si>
  <si>
    <t>53mm Red PVC Conduit with Fittings in Trench</t>
  </si>
  <si>
    <t>#6 AWG RWU90 Cu. Wire</t>
  </si>
  <si>
    <t>#12 AWG RW90 Cu. Wire</t>
  </si>
  <si>
    <t>19mm EMT Conduit with fittings</t>
  </si>
  <si>
    <t>100x100mm Junction Box</t>
  </si>
  <si>
    <t>ea</t>
  </si>
  <si>
    <t>LUMINAIRES AND POLES</t>
  </si>
  <si>
    <t>Type '1' Post-Top Luminaire</t>
  </si>
  <si>
    <t>Type '2' Canopy Luminaire</t>
  </si>
  <si>
    <t>Type '1' Pole</t>
  </si>
  <si>
    <t>ELECTRICAL DISTRIBUTION</t>
  </si>
  <si>
    <t>Panelboard c/w Integral Meter</t>
  </si>
  <si>
    <t>15A Narrow Circuit Breaker</t>
  </si>
  <si>
    <t>Roadway Excavation</t>
  </si>
  <si>
    <t>B155rl</t>
  </si>
  <si>
    <t>Barrier (150 mm reveal ht, Dowelled)</t>
  </si>
  <si>
    <t>SD-205,
SD-206A</t>
  </si>
  <si>
    <t>B156rl</t>
  </si>
  <si>
    <t>Less than 3 m</t>
  </si>
  <si>
    <t>B157rl</t>
  </si>
  <si>
    <t>3 m to 30 m</t>
  </si>
  <si>
    <t>B169rl</t>
  </si>
  <si>
    <t>Mountable Curb (120 mm reveal ht Integral)</t>
  </si>
  <si>
    <t>Silt Fence Barrier</t>
  </si>
  <si>
    <t>Erosion Control Blanket</t>
  </si>
  <si>
    <t>Installation of Aluminum Balanced Barrier Posts</t>
  </si>
  <si>
    <t>Installation of Aluminum Balanced Barrier Rails</t>
  </si>
  <si>
    <t>Erosion Control</t>
  </si>
  <si>
    <t>Mobilization and Demobilization</t>
  </si>
  <si>
    <t>LS</t>
  </si>
  <si>
    <t>Traffic Control</t>
  </si>
  <si>
    <t>Structural Removals</t>
  </si>
  <si>
    <t>Existing Concrete Bridge Traffic Barrier</t>
  </si>
  <si>
    <t>Existing Aluminum Pedestrian Hand Railing</t>
  </si>
  <si>
    <t>Partial Depth Deck Hydro-Demolition</t>
  </si>
  <si>
    <t>Existing Stairway Concrete Landing</t>
  </si>
  <si>
    <t>Salvage Items</t>
  </si>
  <si>
    <t>Supply and Place Structural Backfill</t>
  </si>
  <si>
    <t>Drainage Fill</t>
  </si>
  <si>
    <t>kg</t>
  </si>
  <si>
    <t>Bridge Traffic Barriers</t>
  </si>
  <si>
    <t>Bridge Sidewalk</t>
  </si>
  <si>
    <t>Underbridge Pathway and Slope Paving</t>
  </si>
  <si>
    <t>Removal of Abandoned Utility</t>
  </si>
  <si>
    <t>Supply and Install Zinc Anode Units</t>
  </si>
  <si>
    <t>Deck Drain Modifications</t>
  </si>
  <si>
    <t>Modifications to Expansion Joints</t>
  </si>
  <si>
    <t>Supply and Install Aluminum Pedestrian Handrail</t>
  </si>
  <si>
    <t>Bridge Sidewalk New Toprail and Posts</t>
  </si>
  <si>
    <t>Abandon Cast-In-Place Concrete Foundation for Existing Overhead Sign Structure</t>
  </si>
  <si>
    <t>Removal of Existing Overhead Sign Structure</t>
  </si>
  <si>
    <t>Cast-In-Place Concrete Pile and Pile Cap for New Overhead Sign Structure</t>
  </si>
  <si>
    <t>Supply and Installation of 6.45 m Cantilever Sign Structure</t>
  </si>
  <si>
    <t>Supply and Install Corrugated Steel Pipe Culvert</t>
  </si>
  <si>
    <t>B.2</t>
  </si>
  <si>
    <t>B.3</t>
  </si>
  <si>
    <t>B.6</t>
  </si>
  <si>
    <t>B.7</t>
  </si>
  <si>
    <t>CONCRETE</t>
  </si>
  <si>
    <t>Trailhead Sign Concrete Base</t>
  </si>
  <si>
    <t>Clay Brick Paver, Manganese Ironspot</t>
  </si>
  <si>
    <t>Clay Brick Paver, Medium Ironspot</t>
  </si>
  <si>
    <t>METAL SIGN SUPPORTS</t>
  </si>
  <si>
    <t>Trailhead Sign Supports</t>
  </si>
  <si>
    <t>Interpretive Sign Supports</t>
  </si>
  <si>
    <t>Wayfinding Sign Mounting Bracket</t>
  </si>
  <si>
    <t>EXTERIOR SITE CARPENTRY</t>
  </si>
  <si>
    <t>INTERPRETIVE AND TRAILHEAD SIGNS</t>
  </si>
  <si>
    <t>REFLECTIVE ALUMINUM SIGNS</t>
  </si>
  <si>
    <t>Wayfinding Sign</t>
  </si>
  <si>
    <t>Bench</t>
  </si>
  <si>
    <t>Litter Receptacle</t>
  </si>
  <si>
    <t>SITE FURNISHING</t>
  </si>
  <si>
    <t>Trembling Aspen</t>
  </si>
  <si>
    <t>B.8</t>
  </si>
  <si>
    <t>B.11</t>
  </si>
  <si>
    <t>B.13</t>
  </si>
  <si>
    <t>B.14</t>
  </si>
  <si>
    <t>B.17</t>
  </si>
  <si>
    <t>B.19</t>
  </si>
  <si>
    <t>B.20</t>
  </si>
  <si>
    <t>B.22</t>
  </si>
  <si>
    <t>B.23</t>
  </si>
  <si>
    <t>C.7</t>
  </si>
  <si>
    <t>C.11</t>
  </si>
  <si>
    <t>C.12</t>
  </si>
  <si>
    <t>C.13</t>
  </si>
  <si>
    <t>C.14</t>
  </si>
  <si>
    <t>C.15</t>
  </si>
  <si>
    <t>C.16</t>
  </si>
  <si>
    <t>C.17</t>
  </si>
  <si>
    <t>C.18</t>
  </si>
  <si>
    <t>C.19</t>
  </si>
  <si>
    <t>C.20</t>
  </si>
  <si>
    <t>C.21</t>
  </si>
  <si>
    <t>ix)</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</si>
  <si>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</si>
  <si>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</si>
  <si>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</si>
  <si>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</si>
  <si>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</si>
  <si>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</si>
  <si>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</si>
  <si>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</si>
  <si>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</si>
  <si>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</si>
  <si>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</si>
  <si>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</si>
  <si>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</si>
  <si>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</si>
  <si>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</si>
  <si>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</si>
  <si>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</si>
  <si>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</si>
  <si>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</si>
  <si>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</si>
  <si>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</si>
  <si>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</si>
  <si>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</si>
  <si>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</si>
  <si>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</si>
  <si>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</si>
  <si>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</si>
  <si>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</si>
  <si>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</si>
  <si>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</si>
  <si>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</si>
  <si>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</si>
  <si>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</si>
  <si>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</si>
  <si>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</si>
  <si>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</si>
  <si>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</si>
  <si>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</si>
  <si>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</si>
  <si>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</si>
  <si>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D.3</t>
  </si>
  <si>
    <t>D.5</t>
  </si>
  <si>
    <t>D.6</t>
  </si>
  <si>
    <t>D.7</t>
  </si>
  <si>
    <t>D.8</t>
  </si>
  <si>
    <t>D.10</t>
  </si>
  <si>
    <t>D.11</t>
  </si>
  <si>
    <t>D.12</t>
  </si>
  <si>
    <t>D.13</t>
  </si>
  <si>
    <t>E.2</t>
  </si>
  <si>
    <t>E.3</t>
  </si>
  <si>
    <t>E.4</t>
  </si>
  <si>
    <t>E.6</t>
  </si>
  <si>
    <t>E.7</t>
  </si>
  <si>
    <t>E.8</t>
  </si>
  <si>
    <t>E.9</t>
  </si>
  <si>
    <t>Tree Removal</t>
  </si>
  <si>
    <t>CW 3010-R4 E18, E19</t>
  </si>
  <si>
    <t>E26</t>
  </si>
  <si>
    <t>Removing Existing Bollards</t>
  </si>
  <si>
    <t>E24</t>
  </si>
  <si>
    <t>E25</t>
  </si>
  <si>
    <t>E51</t>
  </si>
  <si>
    <t>Drain Tiles</t>
  </si>
  <si>
    <t>E29</t>
  </si>
  <si>
    <t>CW 3325-R5  E27</t>
  </si>
  <si>
    <t>Random Stone Rip-Rap</t>
  </si>
  <si>
    <t>E17</t>
  </si>
  <si>
    <t>Aluminum Balanced Barrier</t>
  </si>
  <si>
    <t>Connection to Bridge Barrier</t>
  </si>
  <si>
    <t>E22, E23</t>
  </si>
  <si>
    <t>H015</t>
  </si>
  <si>
    <t>H017</t>
  </si>
  <si>
    <t>Crash Attenuation Barrels</t>
  </si>
  <si>
    <t>Salvage and Delivery of Crash Attenuation Barrels</t>
  </si>
  <si>
    <t xml:space="preserve">CIP Retaining Wall (Incl.  Reinforcements, Shear key, Sidewalk, and Backfill) </t>
  </si>
  <si>
    <t>CHIEF PEGUIS GREENWAY EXTENSION -  ACTIVE TRANSPORTATION CORRIDOR</t>
  </si>
  <si>
    <t>CIP Reinforced Concrete Pile for Pedestrian Light</t>
  </si>
  <si>
    <t>ELECTRICAL - PEDESTRIAN LIGHTING AND ASSOCIATED WORKS</t>
  </si>
  <si>
    <t>Bench Cuts</t>
  </si>
  <si>
    <t>E35</t>
  </si>
  <si>
    <t>E42</t>
  </si>
  <si>
    <t>E40</t>
  </si>
  <si>
    <t>E41</t>
  </si>
  <si>
    <t>E43</t>
  </si>
  <si>
    <t>E44</t>
  </si>
  <si>
    <t>E48</t>
  </si>
  <si>
    <t>E49</t>
  </si>
  <si>
    <t>E45</t>
  </si>
  <si>
    <t>CW 3325-R5</t>
  </si>
  <si>
    <t>CW 3330-R5 E37</t>
  </si>
  <si>
    <t>E55</t>
  </si>
  <si>
    <t>E56</t>
  </si>
  <si>
    <t>E57</t>
  </si>
  <si>
    <t>E6</t>
  </si>
  <si>
    <t>E10</t>
  </si>
  <si>
    <t>E28</t>
  </si>
  <si>
    <t>E54</t>
  </si>
  <si>
    <t>E58</t>
  </si>
  <si>
    <t>E59</t>
  </si>
  <si>
    <t>E60</t>
  </si>
  <si>
    <t>E53</t>
  </si>
  <si>
    <t>Bike Lane Surface Painting (Green)</t>
  </si>
  <si>
    <t>E38</t>
  </si>
  <si>
    <t>Supply and Installation of Crash Attenuation Barrels</t>
  </si>
  <si>
    <t>DWG E1.2</t>
  </si>
  <si>
    <t>Precast Concrete Traffic Barriers</t>
  </si>
  <si>
    <t>Deliver and Install Precast Concrete Traffic Barriers</t>
  </si>
  <si>
    <t>Salvage Precast Concrete Traffic Barriers</t>
  </si>
  <si>
    <t>E61</t>
  </si>
  <si>
    <t>SD-223A            SD-203B</t>
  </si>
  <si>
    <t>CW 3410-R12</t>
  </si>
  <si>
    <t>CW 2140-R4</t>
  </si>
  <si>
    <t xml:space="preserve">CW 3410-R12 </t>
  </si>
  <si>
    <t>B.25</t>
  </si>
  <si>
    <t>C.62</t>
  </si>
  <si>
    <t>Supply of Aluminum Balanced Barrier Posts</t>
  </si>
  <si>
    <t>Supply of Aluminum Balanced Barrier Rails</t>
  </si>
  <si>
    <t>Discovery Elm</t>
  </si>
  <si>
    <t>Prarier Horizon Alder</t>
  </si>
  <si>
    <t>Dropmore Linden</t>
  </si>
  <si>
    <t>B.26</t>
  </si>
  <si>
    <t>B.27</t>
  </si>
  <si>
    <t>B.28</t>
  </si>
  <si>
    <t>A.52</t>
  </si>
  <si>
    <t>Salvaging Existing Aluminum Balanced Barrier Rail</t>
  </si>
  <si>
    <t>Salvaging Existing Aluminum Balanced Barrier Posts</t>
  </si>
  <si>
    <t xml:space="preserve">a) </t>
  </si>
  <si>
    <t>Supply Black Reinforcing Steel</t>
  </si>
  <si>
    <t>Supply Stainless Steel Reinforcing</t>
  </si>
  <si>
    <t>Place Stainless Steel Reinforcing</t>
  </si>
  <si>
    <t>Place Structural Concrete</t>
  </si>
  <si>
    <t>Stairway Modifications</t>
  </si>
  <si>
    <t>E52</t>
  </si>
  <si>
    <t>FORM B (R1): PRICES</t>
  </si>
  <si>
    <t>D.9</t>
  </si>
  <si>
    <t>D.14</t>
  </si>
  <si>
    <t>E040</t>
  </si>
  <si>
    <t>Stairway Modifications New Panel and Posts</t>
  </si>
  <si>
    <t>Relocate and Install Precast Concrete Traffic Barriers</t>
  </si>
  <si>
    <t>Existing Concrete Slope Paving, Sidewalk and Fencing</t>
  </si>
  <si>
    <t>Removing Existing Granular Pathway</t>
  </si>
  <si>
    <t xml:space="preserve">Salvaging Existing Aluminum Balanced Rails </t>
  </si>
  <si>
    <t>Salvaging Existing Aluminum Balanced Posts</t>
  </si>
  <si>
    <t>Bridge Aluminum Balanced Barrier</t>
  </si>
  <si>
    <t>Place Black Reinforcing Steel</t>
  </si>
  <si>
    <t>D.15</t>
  </si>
  <si>
    <t>Supply and Install Anchor Units for Stairway Railing Extension</t>
  </si>
  <si>
    <t>CW 3650-R6 E39</t>
  </si>
  <si>
    <t>E36</t>
  </si>
  <si>
    <t>E36, E33</t>
  </si>
  <si>
    <t>CW 3510-R9 E47</t>
  </si>
  <si>
    <t>E50</t>
  </si>
  <si>
    <t>E46</t>
  </si>
  <si>
    <t>E33</t>
  </si>
  <si>
    <t>Granular Base Course Material</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</si>
</sst>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9"/>
      <name val="Tahoma"/>
      <family val="2"/>
    </font>
    <font>
      <b/>
      <sz val="9"/>
      <name val="Tahoma"/>
      <family val="2"/>
    </font>
    <font>
      <sz val="10"/>
      <name val="Cambria"/>
      <family val="1"/>
    </font>
    <font>
      <sz val="10"/>
      <color indexed="8"/>
      <name val="MS Sans Serif"/>
      <family val="2"/>
    </font>
    <font>
      <b/>
      <sz val="10"/>
      <color indexed="8"/>
      <name val="MS Sans Serif"/>
      <family val="2"/>
    </font>
    <font>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0"/>
      <color theme="1"/>
      <name val="MS Sans Serif"/>
      <family val="2"/>
    </font>
    <font>
      <sz val="12"/>
      <color theme="1"/>
      <name val="Cambria"/>
      <family val="1"/>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indexed="8"/>
      </left>
      <right style="thin"/>
      <top/>
      <bottom/>
    </border>
    <border>
      <left style="thin"/>
      <right style="thin"/>
      <top>
        <color indexed="63"/>
      </top>
      <bottom style="thin">
        <color theme="0" tint="-0.149959996342659"/>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3" borderId="0" applyNumberFormat="0" applyBorder="0" applyAlignment="0" applyProtection="0"/>
    <xf numFmtId="0" fontId="43" fillId="4" borderId="0" applyNumberFormat="0" applyBorder="0" applyAlignment="0" applyProtection="0"/>
    <xf numFmtId="0" fontId="53" fillId="5" borderId="0" applyNumberFormat="0" applyBorder="0" applyAlignment="0" applyProtection="0"/>
    <xf numFmtId="0" fontId="43" fillId="6" borderId="0" applyNumberFormat="0" applyBorder="0" applyAlignment="0" applyProtection="0"/>
    <xf numFmtId="0" fontId="53" fillId="7" borderId="0" applyNumberFormat="0" applyBorder="0" applyAlignment="0" applyProtection="0"/>
    <xf numFmtId="0" fontId="43" fillId="8" borderId="0" applyNumberFormat="0" applyBorder="0" applyAlignment="0" applyProtection="0"/>
    <xf numFmtId="0" fontId="53" fillId="9" borderId="0" applyNumberFormat="0" applyBorder="0" applyAlignment="0" applyProtection="0"/>
    <xf numFmtId="0" fontId="43" fillId="10" borderId="0" applyNumberFormat="0" applyBorder="0" applyAlignment="0" applyProtection="0"/>
    <xf numFmtId="0" fontId="53" fillId="11" borderId="0" applyNumberFormat="0" applyBorder="0" applyAlignment="0" applyProtection="0"/>
    <xf numFmtId="0" fontId="43" fillId="12" borderId="0" applyNumberFormat="0" applyBorder="0" applyAlignment="0" applyProtection="0"/>
    <xf numFmtId="0" fontId="53" fillId="13" borderId="0" applyNumberFormat="0" applyBorder="0" applyAlignment="0" applyProtection="0"/>
    <xf numFmtId="0" fontId="43" fillId="14" borderId="0" applyNumberFormat="0" applyBorder="0" applyAlignment="0" applyProtection="0"/>
    <xf numFmtId="0" fontId="53" fillId="15" borderId="0" applyNumberFormat="0" applyBorder="0" applyAlignment="0" applyProtection="0"/>
    <xf numFmtId="0" fontId="43" fillId="16" borderId="0" applyNumberFormat="0" applyBorder="0" applyAlignment="0" applyProtection="0"/>
    <xf numFmtId="0" fontId="53" fillId="17" borderId="0" applyNumberFormat="0" applyBorder="0" applyAlignment="0" applyProtection="0"/>
    <xf numFmtId="0" fontId="43" fillId="18" borderId="0" applyNumberFormat="0" applyBorder="0" applyAlignment="0" applyProtection="0"/>
    <xf numFmtId="0" fontId="53" fillId="19" borderId="0" applyNumberFormat="0" applyBorder="0" applyAlignment="0" applyProtection="0"/>
    <xf numFmtId="0" fontId="43" fillId="20" borderId="0" applyNumberFormat="0" applyBorder="0" applyAlignment="0" applyProtection="0"/>
    <xf numFmtId="0" fontId="53" fillId="21" borderId="0" applyNumberFormat="0" applyBorder="0" applyAlignment="0" applyProtection="0"/>
    <xf numFmtId="0" fontId="43" fillId="10" borderId="0" applyNumberFormat="0" applyBorder="0" applyAlignment="0" applyProtection="0"/>
    <xf numFmtId="0" fontId="53" fillId="22" borderId="0" applyNumberFormat="0" applyBorder="0" applyAlignment="0" applyProtection="0"/>
    <xf numFmtId="0" fontId="43" fillId="16" borderId="0" applyNumberFormat="0" applyBorder="0" applyAlignment="0" applyProtection="0"/>
    <xf numFmtId="0" fontId="53" fillId="23" borderId="0" applyNumberFormat="0" applyBorder="0" applyAlignment="0" applyProtection="0"/>
    <xf numFmtId="0" fontId="43" fillId="24" borderId="0" applyNumberFormat="0" applyBorder="0" applyAlignment="0" applyProtection="0"/>
    <xf numFmtId="0" fontId="54" fillId="25" borderId="0" applyNumberFormat="0" applyBorder="0" applyAlignment="0" applyProtection="0"/>
    <xf numFmtId="0" fontId="42" fillId="26" borderId="0" applyNumberFormat="0" applyBorder="0" applyAlignment="0" applyProtection="0"/>
    <xf numFmtId="0" fontId="54" fillId="27" borderId="0" applyNumberFormat="0" applyBorder="0" applyAlignment="0" applyProtection="0"/>
    <xf numFmtId="0" fontId="42" fillId="18" borderId="0" applyNumberFormat="0" applyBorder="0" applyAlignment="0" applyProtection="0"/>
    <xf numFmtId="0" fontId="54" fillId="28" borderId="0" applyNumberFormat="0" applyBorder="0" applyAlignment="0" applyProtection="0"/>
    <xf numFmtId="0" fontId="42" fillId="20" borderId="0" applyNumberFormat="0" applyBorder="0" applyAlignment="0" applyProtection="0"/>
    <xf numFmtId="0" fontId="54" fillId="29" borderId="0" applyNumberFormat="0" applyBorder="0" applyAlignment="0" applyProtection="0"/>
    <xf numFmtId="0" fontId="42" fillId="30" borderId="0" applyNumberFormat="0" applyBorder="0" applyAlignment="0" applyProtection="0"/>
    <xf numFmtId="0" fontId="54" fillId="31" borderId="0" applyNumberFormat="0" applyBorder="0" applyAlignment="0" applyProtection="0"/>
    <xf numFmtId="0" fontId="42" fillId="32" borderId="0" applyNumberFormat="0" applyBorder="0" applyAlignment="0" applyProtection="0"/>
    <xf numFmtId="0" fontId="54" fillId="33" borderId="0" applyNumberFormat="0" applyBorder="0" applyAlignment="0" applyProtection="0"/>
    <xf numFmtId="0" fontId="42" fillId="34" borderId="0" applyNumberFormat="0" applyBorder="0" applyAlignment="0" applyProtection="0"/>
    <xf numFmtId="0" fontId="54" fillId="35" borderId="0" applyNumberFormat="0" applyBorder="0" applyAlignment="0" applyProtection="0"/>
    <xf numFmtId="0" fontId="42" fillId="36" borderId="0" applyNumberFormat="0" applyBorder="0" applyAlignment="0" applyProtection="0"/>
    <xf numFmtId="0" fontId="54" fillId="37" borderId="0" applyNumberFormat="0" applyBorder="0" applyAlignment="0" applyProtection="0"/>
    <xf numFmtId="0" fontId="42" fillId="38" borderId="0" applyNumberFormat="0" applyBorder="0" applyAlignment="0" applyProtection="0"/>
    <xf numFmtId="0" fontId="54" fillId="39" borderId="0" applyNumberFormat="0" applyBorder="0" applyAlignment="0" applyProtection="0"/>
    <xf numFmtId="0" fontId="42" fillId="40" borderId="0" applyNumberFormat="0" applyBorder="0" applyAlignment="0" applyProtection="0"/>
    <xf numFmtId="0" fontId="54" fillId="41" borderId="0" applyNumberFormat="0" applyBorder="0" applyAlignment="0" applyProtection="0"/>
    <xf numFmtId="0" fontId="42" fillId="30" borderId="0" applyNumberFormat="0" applyBorder="0" applyAlignment="0" applyProtection="0"/>
    <xf numFmtId="0" fontId="54" fillId="42" borderId="0" applyNumberFormat="0" applyBorder="0" applyAlignment="0" applyProtection="0"/>
    <xf numFmtId="0" fontId="42" fillId="32" borderId="0" applyNumberFormat="0" applyBorder="0" applyAlignment="0" applyProtection="0"/>
    <xf numFmtId="0" fontId="54" fillId="43" borderId="0" applyNumberFormat="0" applyBorder="0" applyAlignment="0" applyProtection="0"/>
    <xf numFmtId="0" fontId="42" fillId="44" borderId="0" applyNumberFormat="0" applyBorder="0" applyAlignment="0" applyProtection="0"/>
    <xf numFmtId="0" fontId="55"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6" fillId="46" borderId="5" applyNumberFormat="0" applyAlignment="0" applyProtection="0"/>
    <xf numFmtId="0" fontId="36" fillId="47" borderId="6" applyNumberFormat="0" applyAlignment="0" applyProtection="0"/>
    <xf numFmtId="0" fontId="57"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8"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9" fillId="50" borderId="0" applyNumberFormat="0" applyBorder="0" applyAlignment="0" applyProtection="0"/>
    <xf numFmtId="0" fontId="31" fillId="8" borderId="0" applyNumberFormat="0" applyBorder="0" applyAlignment="0" applyProtection="0"/>
    <xf numFmtId="0" fontId="60" fillId="0" borderId="9" applyNumberFormat="0" applyFill="0" applyAlignment="0" applyProtection="0"/>
    <xf numFmtId="0" fontId="28" fillId="0" borderId="10" applyNumberFormat="0" applyFill="0" applyAlignment="0" applyProtection="0"/>
    <xf numFmtId="0" fontId="61" fillId="0" borderId="11" applyNumberFormat="0" applyFill="0" applyAlignment="0" applyProtection="0"/>
    <xf numFmtId="0" fontId="29" fillId="0" borderId="12" applyNumberFormat="0" applyFill="0" applyAlignment="0" applyProtection="0"/>
    <xf numFmtId="0" fontId="62" fillId="0" borderId="13" applyNumberFormat="0" applyFill="0" applyAlignment="0" applyProtection="0"/>
    <xf numFmtId="0" fontId="30" fillId="0" borderId="14" applyNumberFormat="0" applyFill="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3" fillId="51" borderId="5" applyNumberFormat="0" applyAlignment="0" applyProtection="0"/>
    <xf numFmtId="0" fontId="34" fillId="14" borderId="6" applyNumberFormat="0" applyAlignment="0" applyProtection="0"/>
    <xf numFmtId="0" fontId="64" fillId="0" borderId="15" applyNumberFormat="0" applyFill="0" applyAlignment="0" applyProtection="0"/>
    <xf numFmtId="0" fontId="37" fillId="0" borderId="16" applyNumberFormat="0" applyFill="0" applyAlignment="0" applyProtection="0"/>
    <xf numFmtId="0" fontId="65"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6"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7"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8" fillId="0" borderId="22" applyNumberFormat="0" applyFill="0" applyAlignment="0" applyProtection="0"/>
    <xf numFmtId="0" fontId="41" fillId="0" borderId="23" applyNumberFormat="0" applyFill="0" applyAlignment="0" applyProtection="0"/>
    <xf numFmtId="0" fontId="69" fillId="0" borderId="0" applyNumberFormat="0" applyFill="0" applyBorder="0" applyAlignment="0" applyProtection="0"/>
    <xf numFmtId="0" fontId="39" fillId="0" borderId="0" applyNumberFormat="0" applyFill="0" applyBorder="0" applyAlignment="0" applyProtection="0"/>
  </cellStyleXfs>
  <cellXfs count="194">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0" fillId="2" borderId="33"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0" fontId="0" fillId="2" borderId="34" xfId="0" applyNumberFormat="1" applyBorder="1" applyAlignment="1">
      <alignment vertical="top"/>
    </xf>
    <xf numFmtId="0" fontId="0" fillId="2" borderId="35" xfId="0" applyNumberFormat="1" applyBorder="1" applyAlignment="1">
      <alignment/>
    </xf>
    <xf numFmtId="0" fontId="0" fillId="2" borderId="34" xfId="0" applyNumberFormat="1" applyBorder="1" applyAlignment="1">
      <alignment horizontal="center"/>
    </xf>
    <xf numFmtId="0" fontId="0" fillId="2" borderId="36" xfId="0" applyNumberFormat="1" applyBorder="1" applyAlignment="1">
      <alignment/>
    </xf>
    <xf numFmtId="0" fontId="0" fillId="2" borderId="36" xfId="0" applyNumberFormat="1" applyBorder="1" applyAlignment="1">
      <alignment horizontal="center"/>
    </xf>
    <xf numFmtId="7" fontId="0" fillId="2" borderId="36" xfId="0" applyNumberFormat="1" applyBorder="1" applyAlignment="1">
      <alignment horizontal="right"/>
    </xf>
    <xf numFmtId="0" fontId="0" fillId="2" borderId="36"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7"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8" xfId="0" applyNumberFormat="1" applyBorder="1" applyAlignment="1">
      <alignment horizontal="right"/>
    </xf>
    <xf numFmtId="172" fontId="0" fillId="0" borderId="1" xfId="0" applyNumberFormat="1" applyFont="1" applyFill="1" applyBorder="1" applyAlignment="1" applyProtection="1">
      <alignment horizontal="center" vertical="top" wrapText="1"/>
      <protection/>
    </xf>
    <xf numFmtId="0" fontId="0" fillId="2" borderId="0" xfId="0" applyNumberFormat="1" applyBorder="1" applyAlignment="1">
      <alignment horizontal="right"/>
    </xf>
    <xf numFmtId="7" fontId="0" fillId="2" borderId="39" xfId="0" applyNumberFormat="1" applyBorder="1" applyAlignment="1">
      <alignment horizontal="right" vertical="center"/>
    </xf>
    <xf numFmtId="7" fontId="0" fillId="2" borderId="40" xfId="0" applyNumberFormat="1" applyBorder="1" applyAlignment="1">
      <alignment horizontal="right" vertical="center"/>
    </xf>
    <xf numFmtId="0" fontId="0" fillId="2" borderId="41" xfId="0" applyNumberFormat="1" applyBorder="1" applyAlignment="1">
      <alignment horizontal="right"/>
    </xf>
    <xf numFmtId="0" fontId="0" fillId="2" borderId="42" xfId="0" applyNumberFormat="1" applyBorder="1" applyAlignment="1">
      <alignment horizontal="right"/>
    </xf>
    <xf numFmtId="173"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left" vertical="top" wrapText="1"/>
      <protection/>
    </xf>
    <xf numFmtId="0" fontId="70" fillId="0" borderId="1" xfId="0" applyNumberFormat="1" applyFont="1" applyFill="1" applyBorder="1" applyAlignment="1" applyProtection="1">
      <alignment horizontal="center" vertical="top" wrapText="1"/>
      <protection/>
    </xf>
    <xf numFmtId="174" fontId="70" fillId="0" borderId="1" xfId="0" applyNumberFormat="1" applyFont="1" applyFill="1" applyBorder="1" applyAlignment="1" applyProtection="1">
      <alignment vertical="top"/>
      <protection locked="0"/>
    </xf>
    <xf numFmtId="174" fontId="70" fillId="0" borderId="1" xfId="0" applyNumberFormat="1" applyFont="1" applyFill="1" applyBorder="1" applyAlignment="1" applyProtection="1">
      <alignment vertical="top"/>
      <protection/>
    </xf>
    <xf numFmtId="172" fontId="70" fillId="0" borderId="1" xfId="0" applyNumberFormat="1" applyFont="1" applyFill="1" applyBorder="1" applyAlignment="1" applyProtection="1">
      <alignment horizontal="center" vertical="top" wrapText="1"/>
      <protection/>
    </xf>
    <xf numFmtId="174" fontId="70" fillId="0" borderId="1" xfId="0" applyNumberFormat="1" applyFont="1" applyFill="1" applyBorder="1" applyAlignment="1" applyProtection="1">
      <alignment vertical="top" wrapText="1"/>
      <protection/>
    </xf>
    <xf numFmtId="4" fontId="46" fillId="57" borderId="1" xfId="0" applyNumberFormat="1" applyFont="1" applyFill="1" applyBorder="1" applyAlignment="1" applyProtection="1">
      <alignment horizontal="center" vertical="top" wrapText="1"/>
      <protection/>
    </xf>
    <xf numFmtId="4" fontId="0" fillId="57"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70" fillId="0" borderId="1" xfId="0" applyNumberFormat="1" applyFont="1" applyFill="1" applyBorder="1" applyAlignment="1" applyProtection="1">
      <alignment horizontal="right" vertical="top"/>
      <protection/>
    </xf>
    <xf numFmtId="174" fontId="70" fillId="57" borderId="1" xfId="0" applyNumberFormat="1" applyFont="1" applyFill="1" applyBorder="1" applyAlignment="1" applyProtection="1">
      <alignment vertical="top"/>
      <protection locked="0"/>
    </xf>
    <xf numFmtId="0" fontId="71" fillId="57" borderId="0" xfId="0" applyFont="1" applyFill="1" applyAlignment="1">
      <alignment/>
    </xf>
    <xf numFmtId="176" fontId="0" fillId="57" borderId="1" xfId="0" applyNumberFormat="1" applyFont="1" applyFill="1" applyBorder="1" applyAlignment="1" applyProtection="1">
      <alignment horizontal="center" vertical="top"/>
      <protection/>
    </xf>
    <xf numFmtId="0" fontId="71" fillId="57" borderId="0" xfId="0" applyFont="1" applyFill="1" applyAlignment="1">
      <alignment/>
    </xf>
    <xf numFmtId="0" fontId="70" fillId="57" borderId="1" xfId="0" applyNumberFormat="1" applyFont="1" applyFill="1" applyBorder="1" applyAlignment="1" applyProtection="1">
      <alignment vertical="center"/>
      <protection/>
    </xf>
    <xf numFmtId="173" fontId="0" fillId="0" borderId="1" xfId="0" applyNumberFormat="1" applyFont="1" applyFill="1" applyBorder="1" applyAlignment="1" applyProtection="1">
      <alignment horizontal="center" vertical="top" wrapText="1"/>
      <protection/>
    </xf>
    <xf numFmtId="4" fontId="0" fillId="57" borderId="1" xfId="0" applyNumberFormat="1" applyFont="1" applyFill="1" applyBorder="1" applyAlignment="1" applyProtection="1">
      <alignment horizontal="center" vertical="top"/>
      <protection/>
    </xf>
    <xf numFmtId="0" fontId="72" fillId="57" borderId="0" xfId="0" applyFont="1" applyFill="1" applyAlignment="1">
      <alignment/>
    </xf>
    <xf numFmtId="1" fontId="70" fillId="0" borderId="1" xfId="0"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right" vertical="top" wrapText="1"/>
      <protection/>
    </xf>
    <xf numFmtId="172" fontId="0" fillId="0" borderId="1" xfId="136" applyNumberFormat="1" applyFont="1" applyFill="1" applyBorder="1" applyAlignment="1" applyProtection="1">
      <alignment vertical="top" wrapText="1"/>
      <protection/>
    </xf>
    <xf numFmtId="172" fontId="0" fillId="0" borderId="1" xfId="136" applyNumberFormat="1" applyFont="1" applyFill="1" applyBorder="1" applyAlignment="1" applyProtection="1">
      <alignment horizontal="center" vertical="top" wrapText="1"/>
      <protection/>
    </xf>
    <xf numFmtId="0" fontId="71" fillId="57" borderId="0" xfId="0" applyFont="1" applyFill="1" applyAlignment="1">
      <alignment vertical="top"/>
    </xf>
    <xf numFmtId="172" fontId="0" fillId="0" borderId="1" xfId="136"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vertical="top" wrapText="1"/>
      <protection/>
    </xf>
    <xf numFmtId="4" fontId="0" fillId="57" borderId="1" xfId="136" applyNumberFormat="1" applyFont="1" applyFill="1" applyBorder="1" applyAlignment="1" applyProtection="1">
      <alignment horizontal="center" vertical="top" wrapText="1"/>
      <protection/>
    </xf>
    <xf numFmtId="174" fontId="70" fillId="57" borderId="1" xfId="0" applyNumberFormat="1" applyFont="1" applyFill="1" applyBorder="1" applyAlignment="1" applyProtection="1">
      <alignment vertical="top"/>
      <protection/>
    </xf>
    <xf numFmtId="179" fontId="70" fillId="0" borderId="1" xfId="0" applyNumberFormat="1" applyFont="1" applyFill="1" applyBorder="1" applyAlignment="1" applyProtection="1">
      <alignment horizontal="right" vertical="top" wrapText="1"/>
      <protection/>
    </xf>
    <xf numFmtId="173" fontId="0" fillId="0" borderId="1" xfId="136" applyNumberFormat="1" applyFont="1" applyFill="1" applyBorder="1" applyAlignment="1" applyProtection="1">
      <alignment horizontal="left" vertical="top" wrapText="1"/>
      <protection/>
    </xf>
    <xf numFmtId="0" fontId="0" fillId="0" borderId="1" xfId="136" applyNumberFormat="1" applyFont="1" applyFill="1" applyBorder="1" applyAlignment="1" applyProtection="1">
      <alignment horizontal="center" vertical="top" wrapText="1"/>
      <protection/>
    </xf>
    <xf numFmtId="1" fontId="73" fillId="0" borderId="1" xfId="136" applyNumberFormat="1" applyFont="1" applyFill="1" applyBorder="1" applyAlignment="1" applyProtection="1">
      <alignment horizontal="right" vertical="top" wrapText="1"/>
      <protection/>
    </xf>
    <xf numFmtId="174" fontId="73" fillId="57" borderId="1" xfId="136" applyNumberFormat="1" applyFont="1" applyFill="1" applyBorder="1" applyAlignment="1" applyProtection="1">
      <alignment vertical="top"/>
      <protection locked="0"/>
    </xf>
    <xf numFmtId="174" fontId="73" fillId="0" borderId="1" xfId="136" applyNumberFormat="1" applyFont="1" applyFill="1" applyBorder="1" applyAlignment="1" applyProtection="1">
      <alignment vertical="top"/>
      <protection/>
    </xf>
    <xf numFmtId="1" fontId="70" fillId="0" borderId="43" xfId="0"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left" vertical="top"/>
      <protection/>
    </xf>
    <xf numFmtId="172" fontId="0" fillId="0" borderId="44"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protection/>
    </xf>
    <xf numFmtId="180" fontId="70" fillId="0" borderId="1" xfId="0" applyNumberFormat="1" applyFont="1" applyFill="1" applyBorder="1" applyAlignment="1" applyProtection="1">
      <alignment horizontal="right" vertical="top"/>
      <protection/>
    </xf>
    <xf numFmtId="172" fontId="0" fillId="0" borderId="43" xfId="0" applyNumberFormat="1" applyFont="1" applyFill="1" applyBorder="1" applyAlignment="1" applyProtection="1">
      <alignment horizontal="center" vertical="top" wrapText="1"/>
      <protection/>
    </xf>
    <xf numFmtId="1" fontId="70" fillId="0" borderId="43" xfId="0" applyNumberFormat="1" applyFont="1" applyFill="1" applyBorder="1" applyAlignment="1" applyProtection="1">
      <alignment horizontal="right" vertical="top"/>
      <protection/>
    </xf>
    <xf numFmtId="0" fontId="13" fillId="0" borderId="0" xfId="0" applyFont="1" applyFill="1" applyAlignment="1">
      <alignment/>
    </xf>
    <xf numFmtId="173" fontId="0" fillId="0" borderId="1" xfId="136" applyNumberFormat="1" applyFont="1" applyFill="1" applyBorder="1" applyAlignment="1" applyProtection="1">
      <alignment horizontal="center" vertical="top" wrapText="1"/>
      <protection/>
    </xf>
    <xf numFmtId="173" fontId="0" fillId="57"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vertical="top" wrapText="1"/>
      <protection/>
    </xf>
    <xf numFmtId="174" fontId="0" fillId="56" borderId="0" xfId="0" applyNumberFormat="1" applyFont="1" applyFill="1" applyBorder="1" applyAlignment="1" applyProtection="1">
      <alignment vertical="center"/>
      <protection/>
    </xf>
    <xf numFmtId="3" fontId="70" fillId="0" borderId="1" xfId="0" applyNumberFormat="1" applyFont="1" applyFill="1" applyBorder="1" applyAlignment="1" applyProtection="1">
      <alignment vertical="top"/>
      <protection/>
    </xf>
    <xf numFmtId="172" fontId="70" fillId="0" borderId="0" xfId="0" applyNumberFormat="1" applyFont="1" applyFill="1" applyBorder="1" applyAlignment="1" applyProtection="1">
      <alignment horizontal="left" vertical="top" wrapText="1"/>
      <protection/>
    </xf>
    <xf numFmtId="172" fontId="70" fillId="0" borderId="44" xfId="0" applyNumberFormat="1" applyFont="1" applyFill="1" applyBorder="1" applyAlignment="1" applyProtection="1">
      <alignment horizontal="left" vertical="top" wrapText="1"/>
      <protection/>
    </xf>
    <xf numFmtId="172" fontId="46" fillId="0" borderId="0" xfId="0" applyNumberFormat="1" applyFont="1" applyFill="1" applyBorder="1" applyAlignment="1" applyProtection="1">
      <alignment vertical="top"/>
      <protection/>
    </xf>
    <xf numFmtId="172" fontId="70" fillId="0" borderId="0" xfId="0" applyNumberFormat="1" applyFont="1" applyFill="1" applyBorder="1" applyAlignment="1" applyProtection="1">
      <alignment vertical="top" wrapText="1"/>
      <protection/>
    </xf>
    <xf numFmtId="0" fontId="70" fillId="0" borderId="0" xfId="0" applyFont="1" applyFill="1" applyAlignment="1">
      <alignment vertical="top" wrapText="1"/>
    </xf>
    <xf numFmtId="0" fontId="0" fillId="2" borderId="29" xfId="0" applyFont="1" applyBorder="1" applyAlignment="1">
      <alignment vertical="top" wrapText="1"/>
    </xf>
    <xf numFmtId="0" fontId="0" fillId="2" borderId="29" xfId="0" applyFont="1" applyBorder="1" applyAlignment="1">
      <alignment vertical="top"/>
    </xf>
    <xf numFmtId="0" fontId="0" fillId="2" borderId="29" xfId="0" applyBorder="1" applyAlignment="1">
      <alignment vertical="top"/>
    </xf>
    <xf numFmtId="0" fontId="0" fillId="2" borderId="29" xfId="0" applyFont="1" applyBorder="1" applyAlignment="1">
      <alignment vertical="top" wrapText="1"/>
    </xf>
    <xf numFmtId="0" fontId="0" fillId="0" borderId="29" xfId="0" applyFont="1" applyFill="1" applyBorder="1" applyAlignment="1">
      <alignment vertical="top"/>
    </xf>
    <xf numFmtId="199" fontId="0" fillId="57" borderId="1" xfId="0" applyNumberFormat="1" applyFont="1" applyFill="1" applyBorder="1" applyAlignment="1" applyProtection="1">
      <alignment horizontal="center" vertical="top"/>
      <protection/>
    </xf>
    <xf numFmtId="199" fontId="0" fillId="57" borderId="1" xfId="0" applyNumberFormat="1" applyFont="1" applyFill="1" applyBorder="1" applyAlignment="1" applyProtection="1">
      <alignment horizontal="center" vertical="top" wrapText="1"/>
      <protection/>
    </xf>
    <xf numFmtId="199" fontId="0" fillId="57" borderId="1" xfId="0" applyNumberFormat="1" applyFont="1" applyFill="1" applyBorder="1" applyAlignment="1" applyProtection="1">
      <alignment horizontal="left" vertical="top" wrapText="1"/>
      <protection/>
    </xf>
    <xf numFmtId="0" fontId="0" fillId="0" borderId="1" xfId="0" applyNumberFormat="1" applyFill="1" applyBorder="1" applyAlignment="1">
      <alignment vertical="top" wrapText="1"/>
    </xf>
    <xf numFmtId="3" fontId="0" fillId="0" borderId="1" xfId="0" applyNumberFormat="1" applyFill="1" applyBorder="1" applyAlignment="1">
      <alignment vertical="top" wrapText="1"/>
    </xf>
    <xf numFmtId="1" fontId="70" fillId="0" borderId="1" xfId="0" applyNumberFormat="1" applyFont="1" applyFill="1" applyBorder="1" applyAlignment="1" applyProtection="1">
      <alignment vertical="top"/>
      <protection/>
    </xf>
    <xf numFmtId="0" fontId="0" fillId="0" borderId="1" xfId="0" applyNumberFormat="1" applyFill="1" applyBorder="1" applyAlignment="1">
      <alignment vertical="center" wrapText="1"/>
    </xf>
    <xf numFmtId="3" fontId="0" fillId="0" borderId="1" xfId="0" applyNumberFormat="1" applyFill="1" applyBorder="1" applyAlignment="1">
      <alignment vertical="center" wrapText="1"/>
    </xf>
    <xf numFmtId="172" fontId="0" fillId="0" borderId="1" xfId="0" applyNumberFormat="1" applyFont="1" applyFill="1" applyBorder="1" applyAlignment="1" applyProtection="1">
      <alignment horizontal="left" vertical="center" wrapText="1"/>
      <protection/>
    </xf>
    <xf numFmtId="1" fontId="0" fillId="2" borderId="29" xfId="0" applyNumberFormat="1" applyBorder="1" applyAlignment="1">
      <alignment horizontal="center" vertical="center"/>
    </xf>
    <xf numFmtId="172" fontId="46" fillId="56" borderId="28" xfId="0" applyNumberFormat="1" applyFont="1" applyFill="1" applyBorder="1" applyAlignment="1" applyProtection="1">
      <alignment horizontal="left" vertical="center" wrapText="1"/>
      <protection/>
    </xf>
    <xf numFmtId="0" fontId="0" fillId="2" borderId="29" xfId="0" applyNumberFormat="1" applyFont="1" applyBorder="1" applyAlignment="1">
      <alignment horizontal="center" vertical="center"/>
    </xf>
    <xf numFmtId="0" fontId="0" fillId="2" borderId="29" xfId="0" applyNumberFormat="1" applyBorder="1" applyAlignment="1">
      <alignment horizontal="center" vertical="center"/>
    </xf>
    <xf numFmtId="172" fontId="46" fillId="56" borderId="29" xfId="0" applyNumberFormat="1" applyFont="1" applyFill="1" applyBorder="1" applyAlignment="1" applyProtection="1">
      <alignment horizontal="left" vertical="center" wrapText="1"/>
      <protection/>
    </xf>
    <xf numFmtId="1" fontId="0" fillId="2" borderId="29" xfId="0" applyNumberFormat="1" applyFont="1" applyBorder="1" applyAlignment="1">
      <alignment horizontal="center" vertical="center"/>
    </xf>
    <xf numFmtId="7" fontId="0" fillId="0" borderId="45" xfId="0" applyNumberFormat="1" applyFill="1" applyBorder="1" applyAlignment="1">
      <alignment horizontal="right" vertical="center"/>
    </xf>
    <xf numFmtId="1" fontId="0" fillId="0" borderId="1" xfId="0" applyNumberFormat="1" applyFont="1" applyFill="1" applyBorder="1" applyAlignment="1" applyProtection="1">
      <alignment horizontal="right" vertical="top"/>
      <protection/>
    </xf>
    <xf numFmtId="44" fontId="0" fillId="0" borderId="29" xfId="0" applyNumberFormat="1" applyFill="1" applyBorder="1" applyAlignment="1" applyProtection="1">
      <alignment horizontal="right" vertical="top"/>
      <protection locked="0"/>
    </xf>
    <xf numFmtId="0" fontId="0" fillId="0" borderId="1" xfId="0" applyFont="1" applyFill="1" applyBorder="1" applyAlignment="1" applyProtection="1">
      <alignment horizontal="left" vertical="top" wrapText="1"/>
      <protection/>
    </xf>
    <xf numFmtId="44" fontId="0" fillId="0" borderId="29" xfId="0" applyNumberFormat="1" applyFill="1" applyBorder="1" applyAlignment="1" applyProtection="1">
      <alignment horizontal="right" vertical="top"/>
      <protection/>
    </xf>
    <xf numFmtId="44" fontId="0" fillId="0" borderId="45" xfId="0" applyNumberFormat="1" applyFill="1" applyBorder="1" applyAlignment="1">
      <alignment horizontal="right" vertical="top"/>
    </xf>
    <xf numFmtId="0" fontId="0" fillId="0" borderId="1" xfId="0" applyFont="1" applyFill="1" applyBorder="1" applyAlignment="1" applyProtection="1">
      <alignment horizontal="center" vertical="top" wrapText="1"/>
      <protection/>
    </xf>
    <xf numFmtId="0" fontId="4" fillId="0" borderId="1" xfId="0" applyNumberFormat="1" applyFont="1" applyFill="1" applyBorder="1" applyAlignment="1" applyProtection="1">
      <alignment vertical="center"/>
      <protection/>
    </xf>
    <xf numFmtId="172" fontId="70" fillId="0" borderId="46" xfId="0" applyNumberFormat="1" applyFont="1" applyFill="1" applyBorder="1" applyAlignment="1" applyProtection="1">
      <alignment horizontal="left" vertical="top" wrapText="1"/>
      <protection/>
    </xf>
    <xf numFmtId="172" fontId="46" fillId="0" borderId="0" xfId="0" applyNumberFormat="1" applyFont="1" applyFill="1" applyBorder="1" applyAlignment="1" applyProtection="1">
      <alignment horizontal="left" vertical="top" wrapText="1"/>
      <protection/>
    </xf>
    <xf numFmtId="0" fontId="0" fillId="2" borderId="28" xfId="0" applyNumberFormat="1" applyFont="1" applyBorder="1" applyAlignment="1">
      <alignment horizontal="left" vertical="top"/>
    </xf>
    <xf numFmtId="0" fontId="46" fillId="2" borderId="28" xfId="0" applyNumberFormat="1" applyFont="1" applyBorder="1" applyAlignment="1">
      <alignment horizontal="left" vertical="top"/>
    </xf>
    <xf numFmtId="174" fontId="70" fillId="57" borderId="1" xfId="136" applyNumberFormat="1" applyFont="1" applyFill="1" applyBorder="1" applyAlignment="1" applyProtection="1">
      <alignment vertical="top"/>
      <protection locked="0"/>
    </xf>
    <xf numFmtId="174" fontId="70" fillId="0" borderId="1" xfId="136" applyNumberFormat="1" applyFont="1" applyFill="1" applyBorder="1" applyAlignment="1" applyProtection="1">
      <alignment vertical="top"/>
      <protection/>
    </xf>
    <xf numFmtId="3" fontId="0" fillId="0" borderId="1" xfId="0" applyNumberFormat="1" applyFont="1" applyFill="1" applyBorder="1" applyAlignment="1" applyProtection="1">
      <alignment horizontal="right" vertical="top"/>
      <protection/>
    </xf>
    <xf numFmtId="0" fontId="49" fillId="2" borderId="0" xfId="0" applyFont="1" applyAlignment="1" applyProtection="1">
      <alignment vertical="center"/>
      <protection/>
    </xf>
    <xf numFmtId="172" fontId="0" fillId="56" borderId="0" xfId="0" applyNumberFormat="1" applyFont="1" applyFill="1" applyBorder="1" applyAlignment="1" applyProtection="1">
      <alignment horizontal="center" vertical="center"/>
      <protection/>
    </xf>
    <xf numFmtId="0" fontId="13" fillId="2" borderId="0" xfId="0" applyFont="1" applyAlignment="1" applyProtection="1">
      <alignment horizontal="center" vertical="center"/>
      <protection/>
    </xf>
    <xf numFmtId="0" fontId="71" fillId="0" borderId="44" xfId="0" applyFont="1" applyFill="1" applyBorder="1" applyAlignment="1">
      <alignment vertical="top" wrapText="1" shrinkToFit="1"/>
    </xf>
    <xf numFmtId="0" fontId="71" fillId="0" borderId="44" xfId="0" applyFont="1" applyFill="1" applyBorder="1" applyAlignment="1">
      <alignment vertical="top" wrapText="1"/>
    </xf>
    <xf numFmtId="0" fontId="71" fillId="57" borderId="0" xfId="0" applyFont="1" applyFill="1" applyBorder="1" applyAlignment="1">
      <alignment/>
    </xf>
    <xf numFmtId="0" fontId="71" fillId="57" borderId="0" xfId="0" applyFont="1" applyFill="1" applyBorder="1" applyAlignment="1">
      <alignment vertical="top"/>
    </xf>
    <xf numFmtId="2" fontId="70" fillId="0" borderId="1" xfId="0" applyNumberFormat="1" applyFont="1" applyFill="1" applyBorder="1" applyAlignment="1" applyProtection="1">
      <alignment horizontal="right" vertical="top"/>
      <protection/>
    </xf>
    <xf numFmtId="0" fontId="0" fillId="2" borderId="29" xfId="0" applyFont="1" applyBorder="1" applyAlignment="1">
      <alignment vertical="top"/>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39" xfId="0" applyNumberFormat="1" applyFont="1" applyBorder="1" applyAlignment="1">
      <alignment horizontal="left" vertical="center" wrapText="1"/>
    </xf>
    <xf numFmtId="0" fontId="0" fillId="2" borderId="47" xfId="0" applyNumberFormat="1" applyBorder="1" applyAlignment="1">
      <alignment vertical="center" wrapText="1"/>
    </xf>
    <xf numFmtId="0" fontId="0" fillId="2" borderId="48" xfId="0" applyNumberFormat="1" applyBorder="1" applyAlignment="1">
      <alignment vertical="center" wrapText="1"/>
    </xf>
    <xf numFmtId="1" fontId="6" fillId="2" borderId="49" xfId="0" applyNumberFormat="1" applyFont="1" applyBorder="1" applyAlignment="1">
      <alignment horizontal="left" vertical="center" wrapText="1"/>
    </xf>
    <xf numFmtId="0" fontId="0" fillId="2" borderId="50" xfId="0" applyNumberFormat="1" applyBorder="1" applyAlignment="1">
      <alignment vertical="center" wrapText="1"/>
    </xf>
    <xf numFmtId="0" fontId="0" fillId="2" borderId="51" xfId="0" applyNumberFormat="1" applyBorder="1" applyAlignment="1">
      <alignment vertical="center" wrapText="1"/>
    </xf>
    <xf numFmtId="0" fontId="0" fillId="2" borderId="52" xfId="0" applyNumberFormat="1" applyBorder="1" applyAlignment="1">
      <alignment/>
    </xf>
    <xf numFmtId="0" fontId="0" fillId="2" borderId="53" xfId="0" applyNumberFormat="1" applyBorder="1" applyAlignment="1">
      <alignment/>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54" xfId="0" applyNumberFormat="1" applyBorder="1" applyAlignment="1">
      <alignment vertical="center" wrapText="1"/>
    </xf>
    <xf numFmtId="1" fontId="3" fillId="2" borderId="49" xfId="0" applyNumberFormat="1" applyFont="1" applyBorder="1" applyAlignment="1">
      <alignment horizontal="left" vertical="center" wrapText="1"/>
    </xf>
    <xf numFmtId="1" fontId="3" fillId="2" borderId="55" xfId="0" applyNumberFormat="1" applyFont="1" applyBorder="1" applyAlignment="1">
      <alignment horizontal="left" vertical="center" wrapText="1"/>
    </xf>
    <xf numFmtId="0" fontId="0" fillId="2" borderId="56" xfId="0" applyNumberFormat="1" applyBorder="1" applyAlignment="1">
      <alignment vertical="center" wrapText="1"/>
    </xf>
    <xf numFmtId="0" fontId="0" fillId="2" borderId="57" xfId="0" applyNumberFormat="1" applyBorder="1" applyAlignment="1">
      <alignment vertical="center" wrapText="1"/>
    </xf>
    <xf numFmtId="7" fontId="0" fillId="2" borderId="58" xfId="0" applyNumberFormat="1" applyBorder="1" applyAlignment="1">
      <alignment horizontal="center"/>
    </xf>
    <xf numFmtId="0" fontId="0" fillId="2" borderId="59" xfId="0" applyNumberFormat="1" applyBorder="1" applyAlignment="1">
      <alignment/>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66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52" customWidth="1"/>
    <col min="2" max="16384" width="8.77734375" style="52" customWidth="1"/>
  </cols>
  <sheetData>
    <row r="1" spans="1:9" ht="38.25" customHeight="1">
      <c r="A1" s="165" t="s">
        <v>26</v>
      </c>
      <c r="B1" s="166"/>
      <c r="C1" s="166"/>
      <c r="D1" s="166"/>
      <c r="E1" s="166"/>
      <c r="F1" s="166"/>
      <c r="G1" s="166"/>
      <c r="H1" s="166"/>
      <c r="I1" s="166"/>
    </row>
    <row r="2" spans="1:9" ht="20.25" customHeight="1">
      <c r="A2" s="53">
        <v>1</v>
      </c>
      <c r="B2" s="173" t="s">
        <v>31</v>
      </c>
      <c r="C2" s="173"/>
      <c r="D2" s="173"/>
      <c r="E2" s="173"/>
      <c r="F2" s="173"/>
      <c r="G2" s="173"/>
      <c r="H2" s="173"/>
      <c r="I2" s="173"/>
    </row>
    <row r="3" spans="1:9" ht="34.5" customHeight="1">
      <c r="A3" s="53">
        <v>2</v>
      </c>
      <c r="B3" s="173" t="s">
        <v>87</v>
      </c>
      <c r="C3" s="173"/>
      <c r="D3" s="173"/>
      <c r="E3" s="173"/>
      <c r="F3" s="173"/>
      <c r="G3" s="173"/>
      <c r="H3" s="173"/>
      <c r="I3" s="173"/>
    </row>
    <row r="4" spans="1:9" ht="34.5" customHeight="1">
      <c r="A4" s="53">
        <v>3</v>
      </c>
      <c r="B4" s="173" t="s">
        <v>97</v>
      </c>
      <c r="C4" s="173"/>
      <c r="D4" s="173"/>
      <c r="E4" s="173"/>
      <c r="F4" s="173"/>
      <c r="G4" s="173"/>
      <c r="H4" s="173"/>
      <c r="I4" s="173"/>
    </row>
    <row r="5" spans="1:9" ht="34.5" customHeight="1">
      <c r="A5" s="53">
        <v>4</v>
      </c>
      <c r="B5" s="173" t="s">
        <v>29</v>
      </c>
      <c r="C5" s="173"/>
      <c r="D5" s="173"/>
      <c r="E5" s="173"/>
      <c r="F5" s="173"/>
      <c r="G5" s="173"/>
      <c r="H5" s="173"/>
      <c r="I5" s="173"/>
    </row>
    <row r="6" spans="1:9" ht="19.5" customHeight="1">
      <c r="A6" s="53">
        <v>5</v>
      </c>
      <c r="B6" s="171" t="s">
        <v>95</v>
      </c>
      <c r="C6" s="172"/>
      <c r="D6" s="172"/>
      <c r="E6" s="172"/>
      <c r="F6" s="172"/>
      <c r="G6" s="172"/>
      <c r="H6" s="172"/>
      <c r="I6" s="172"/>
    </row>
    <row r="7" spans="1:9" ht="19.5" customHeight="1">
      <c r="A7" s="53">
        <v>6</v>
      </c>
      <c r="B7" s="171" t="s">
        <v>103</v>
      </c>
      <c r="C7" s="172"/>
      <c r="D7" s="172"/>
      <c r="E7" s="172"/>
      <c r="F7" s="172"/>
      <c r="G7" s="172"/>
      <c r="H7" s="172"/>
      <c r="I7" s="172"/>
    </row>
    <row r="8" spans="1:9" ht="28.5" customHeight="1">
      <c r="A8" s="53">
        <v>7</v>
      </c>
      <c r="B8" s="171" t="s">
        <v>94</v>
      </c>
      <c r="C8" s="172"/>
      <c r="D8" s="172"/>
      <c r="E8" s="172"/>
      <c r="F8" s="172"/>
      <c r="G8" s="172"/>
      <c r="H8" s="172"/>
      <c r="I8" s="172"/>
    </row>
    <row r="9" spans="1:9" ht="19.5" customHeight="1">
      <c r="A9" s="53">
        <v>8</v>
      </c>
      <c r="B9" s="171" t="s">
        <v>101</v>
      </c>
      <c r="C9" s="172"/>
      <c r="D9" s="172"/>
      <c r="E9" s="172"/>
      <c r="F9" s="172"/>
      <c r="G9" s="172"/>
      <c r="H9" s="172"/>
      <c r="I9" s="172"/>
    </row>
    <row r="10" spans="1:9" ht="66" customHeight="1">
      <c r="A10" s="53"/>
      <c r="B10" s="174" t="s">
        <v>88</v>
      </c>
      <c r="C10" s="175"/>
      <c r="D10" s="175"/>
      <c r="E10" s="175"/>
      <c r="F10" s="175"/>
      <c r="G10" s="175"/>
      <c r="H10" s="175"/>
      <c r="I10" s="175"/>
    </row>
    <row r="11" spans="1:9" ht="31.5" customHeight="1">
      <c r="A11" s="53">
        <v>9</v>
      </c>
      <c r="B11" s="167" t="s">
        <v>100</v>
      </c>
      <c r="C11" s="172"/>
      <c r="D11" s="172"/>
      <c r="E11" s="172"/>
      <c r="F11" s="172"/>
      <c r="G11" s="172"/>
      <c r="H11" s="172"/>
      <c r="I11" s="172"/>
    </row>
    <row r="12" spans="1:9" ht="20.25" customHeight="1">
      <c r="A12" s="53">
        <v>10</v>
      </c>
      <c r="B12" s="167" t="s">
        <v>28</v>
      </c>
      <c r="C12" s="172"/>
      <c r="D12" s="172"/>
      <c r="E12" s="172"/>
      <c r="F12" s="172"/>
      <c r="G12" s="172"/>
      <c r="H12" s="172"/>
      <c r="I12" s="172"/>
    </row>
    <row r="13" spans="1:9" ht="45.75" customHeight="1">
      <c r="A13" s="53">
        <v>11</v>
      </c>
      <c r="B13" s="167" t="s">
        <v>33</v>
      </c>
      <c r="C13" s="172"/>
      <c r="D13" s="172"/>
      <c r="E13" s="172"/>
      <c r="F13" s="172"/>
      <c r="G13" s="172"/>
      <c r="H13" s="172"/>
      <c r="I13" s="172"/>
    </row>
    <row r="14" spans="1:9" ht="36" customHeight="1">
      <c r="A14" s="53">
        <v>12</v>
      </c>
      <c r="B14" s="167" t="s">
        <v>89</v>
      </c>
      <c r="C14" s="172"/>
      <c r="D14" s="172"/>
      <c r="E14" s="172"/>
      <c r="F14" s="172"/>
      <c r="G14" s="172"/>
      <c r="H14" s="172"/>
      <c r="I14" s="172"/>
    </row>
    <row r="15" spans="1:9" ht="31.5" customHeight="1">
      <c r="A15" s="53">
        <v>13</v>
      </c>
      <c r="B15" s="176" t="s">
        <v>90</v>
      </c>
      <c r="C15" s="172"/>
      <c r="D15" s="172"/>
      <c r="E15" s="172"/>
      <c r="F15" s="172"/>
      <c r="G15" s="172"/>
      <c r="H15" s="172"/>
      <c r="I15" s="172"/>
    </row>
    <row r="16" spans="1:9" ht="36" customHeight="1">
      <c r="A16" s="53">
        <v>14</v>
      </c>
      <c r="B16" s="176" t="s">
        <v>30</v>
      </c>
      <c r="C16" s="172"/>
      <c r="D16" s="172"/>
      <c r="E16" s="172"/>
      <c r="F16" s="172"/>
      <c r="G16" s="172"/>
      <c r="H16" s="172"/>
      <c r="I16" s="172"/>
    </row>
    <row r="17" spans="1:9" ht="19.5" customHeight="1">
      <c r="A17" s="53">
        <v>15</v>
      </c>
      <c r="B17" s="167" t="s">
        <v>86</v>
      </c>
      <c r="C17" s="172"/>
      <c r="D17" s="172"/>
      <c r="E17" s="172"/>
      <c r="F17" s="172"/>
      <c r="G17" s="172"/>
      <c r="H17" s="172"/>
      <c r="I17" s="172"/>
    </row>
    <row r="18" spans="1:9" ht="19.5" customHeight="1">
      <c r="A18" s="53">
        <v>16</v>
      </c>
      <c r="B18" s="167" t="s">
        <v>99</v>
      </c>
      <c r="C18" s="172"/>
      <c r="D18" s="172"/>
      <c r="E18" s="172"/>
      <c r="F18" s="172"/>
      <c r="G18" s="172"/>
      <c r="H18" s="172"/>
      <c r="I18" s="172"/>
    </row>
    <row r="19" spans="1:9" ht="19.5" customHeight="1">
      <c r="A19" s="53">
        <v>17</v>
      </c>
      <c r="B19" s="167" t="s">
        <v>27</v>
      </c>
      <c r="C19" s="172"/>
      <c r="D19" s="172"/>
      <c r="E19" s="172"/>
      <c r="F19" s="172"/>
      <c r="G19" s="172"/>
      <c r="H19" s="172"/>
      <c r="I19" s="172"/>
    </row>
    <row r="20" spans="1:9" ht="28.5" customHeight="1">
      <c r="A20" s="53">
        <v>18</v>
      </c>
      <c r="B20" s="167" t="s">
        <v>98</v>
      </c>
      <c r="C20" s="168"/>
      <c r="D20" s="168"/>
      <c r="E20" s="168"/>
      <c r="F20" s="168"/>
      <c r="G20" s="168"/>
      <c r="H20" s="168"/>
      <c r="I20" s="168"/>
    </row>
    <row r="21" spans="1:9" ht="28.5" customHeight="1">
      <c r="A21" s="53">
        <v>19</v>
      </c>
      <c r="B21" s="167" t="s">
        <v>96</v>
      </c>
      <c r="C21" s="168"/>
      <c r="D21" s="168"/>
      <c r="E21" s="168"/>
      <c r="F21" s="168"/>
      <c r="G21" s="168"/>
      <c r="H21" s="168"/>
      <c r="I21" s="168"/>
    </row>
    <row r="22" spans="1:9" ht="28.5" customHeight="1">
      <c r="A22" s="53">
        <v>20</v>
      </c>
      <c r="B22" s="167" t="s">
        <v>102</v>
      </c>
      <c r="C22" s="168"/>
      <c r="D22" s="168"/>
      <c r="E22" s="168"/>
      <c r="F22" s="168"/>
      <c r="G22" s="168"/>
      <c r="H22" s="168"/>
      <c r="I22" s="168"/>
    </row>
    <row r="23" spans="1:9" ht="31.5" customHeight="1">
      <c r="A23" s="53">
        <v>21</v>
      </c>
      <c r="B23" s="167" t="s">
        <v>91</v>
      </c>
      <c r="C23" s="172"/>
      <c r="D23" s="172"/>
      <c r="E23" s="172"/>
      <c r="F23" s="172"/>
      <c r="G23" s="172"/>
      <c r="H23" s="172"/>
      <c r="I23" s="172"/>
    </row>
    <row r="24" spans="1:9" ht="33" customHeight="1">
      <c r="A24" s="53">
        <v>22</v>
      </c>
      <c r="B24" s="169" t="s">
        <v>93</v>
      </c>
      <c r="C24" s="170"/>
      <c r="D24" s="170"/>
      <c r="E24" s="170"/>
      <c r="F24" s="170"/>
      <c r="G24" s="170"/>
      <c r="H24" s="170"/>
      <c r="I24" s="170"/>
    </row>
    <row r="25" spans="1:9" ht="17.25" customHeight="1">
      <c r="A25" s="53">
        <v>23</v>
      </c>
      <c r="B25" s="169" t="s">
        <v>92</v>
      </c>
      <c r="C25" s="170"/>
      <c r="D25" s="170"/>
      <c r="E25" s="170"/>
      <c r="F25" s="170"/>
      <c r="G25" s="170"/>
      <c r="H25" s="170"/>
      <c r="I25" s="170"/>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N337"/>
  <sheetViews>
    <sheetView showZeros="0" tabSelected="1" showOutlineSymbols="0" view="pageBreakPreview" zoomScale="75" zoomScaleNormal="75" zoomScaleSheetLayoutView="75" workbookViewId="0" topLeftCell="B1">
      <selection activeCell="K14" sqref="K14"/>
    </sheetView>
  </sheetViews>
  <sheetFormatPr defaultColWidth="10.5546875" defaultRowHeight="15"/>
  <cols>
    <col min="1" max="1" width="8.88671875" style="23" hidden="1" customWidth="1"/>
    <col min="2" max="2" width="8.77734375" style="14" customWidth="1"/>
    <col min="3" max="3" width="36.77734375" style="0" customWidth="1"/>
    <col min="4" max="4" width="12.77734375" style="26" customWidth="1"/>
    <col min="5" max="5" width="6.77734375" style="0" customWidth="1"/>
    <col min="6" max="6" width="12.5546875" style="0" customWidth="1"/>
    <col min="7" max="7" width="12.4453125" style="23" bestFit="1" customWidth="1"/>
    <col min="8" max="8" width="16.77734375" style="23" customWidth="1"/>
    <col min="9" max="9" width="12.88671875" style="0" customWidth="1"/>
    <col min="10" max="10" width="37.5546875" style="14" customWidth="1"/>
  </cols>
  <sheetData>
    <row r="1" spans="1:8" ht="15.75">
      <c r="A1" s="33"/>
      <c r="B1" s="31" t="s">
        <v>671</v>
      </c>
      <c r="C1" s="32"/>
      <c r="D1" s="32"/>
      <c r="E1" s="32"/>
      <c r="F1" s="32"/>
      <c r="G1" s="33"/>
      <c r="H1" s="32"/>
    </row>
    <row r="2" spans="1:8" ht="15">
      <c r="A2" s="30"/>
      <c r="B2" s="15" t="s">
        <v>193</v>
      </c>
      <c r="C2" s="2"/>
      <c r="D2" s="2"/>
      <c r="E2" s="2"/>
      <c r="F2" s="2"/>
      <c r="G2" s="30"/>
      <c r="H2" s="2"/>
    </row>
    <row r="3" spans="1:8" ht="15">
      <c r="A3" s="19"/>
      <c r="B3" s="14" t="s">
        <v>0</v>
      </c>
      <c r="C3" s="38"/>
      <c r="D3" s="38"/>
      <c r="E3" s="38"/>
      <c r="F3" s="38"/>
      <c r="G3" s="37"/>
      <c r="H3" s="36"/>
    </row>
    <row r="4" spans="1:8" ht="15">
      <c r="A4" s="57" t="s">
        <v>25</v>
      </c>
      <c r="B4" s="16" t="s">
        <v>2</v>
      </c>
      <c r="C4" s="4" t="s">
        <v>3</v>
      </c>
      <c r="D4" s="3" t="s">
        <v>4</v>
      </c>
      <c r="E4" s="5" t="s">
        <v>5</v>
      </c>
      <c r="F4" s="5" t="s">
        <v>6</v>
      </c>
      <c r="G4" s="20" t="s">
        <v>7</v>
      </c>
      <c r="H4" s="5" t="s">
        <v>8</v>
      </c>
    </row>
    <row r="5" spans="1:8" ht="15.75" thickBot="1">
      <c r="A5" s="25"/>
      <c r="B5" s="45"/>
      <c r="C5" s="46"/>
      <c r="D5" s="47" t="s">
        <v>9</v>
      </c>
      <c r="E5" s="48"/>
      <c r="F5" s="49" t="s">
        <v>10</v>
      </c>
      <c r="G5" s="50"/>
      <c r="H5" s="51"/>
    </row>
    <row r="6" spans="1:10" s="43" customFormat="1" ht="30" customHeight="1" thickTop="1">
      <c r="A6" s="41"/>
      <c r="B6" s="40" t="s">
        <v>11</v>
      </c>
      <c r="C6" s="177" t="s">
        <v>613</v>
      </c>
      <c r="D6" s="178"/>
      <c r="E6" s="178"/>
      <c r="F6" s="179"/>
      <c r="G6" s="62"/>
      <c r="H6" s="63" t="s">
        <v>1</v>
      </c>
      <c r="J6" s="14"/>
    </row>
    <row r="7" spans="1:14" ht="36" customHeight="1">
      <c r="A7" s="21"/>
      <c r="B7" s="17"/>
      <c r="C7" s="34" t="s">
        <v>18</v>
      </c>
      <c r="D7" s="11"/>
      <c r="E7" s="9" t="s">
        <v>1</v>
      </c>
      <c r="F7" s="9" t="s">
        <v>1</v>
      </c>
      <c r="G7" s="21" t="s">
        <v>1</v>
      </c>
      <c r="H7" s="24"/>
      <c r="I7" s="156"/>
      <c r="J7" s="114"/>
      <c r="K7" s="157"/>
      <c r="L7" s="158"/>
      <c r="M7" s="158"/>
      <c r="N7" s="158"/>
    </row>
    <row r="8" spans="1:14" s="81" customFormat="1" ht="30.75" customHeight="1">
      <c r="A8" s="82"/>
      <c r="B8" s="75" t="s">
        <v>194</v>
      </c>
      <c r="C8" s="105" t="s">
        <v>341</v>
      </c>
      <c r="D8" s="60" t="s">
        <v>594</v>
      </c>
      <c r="E8" s="106"/>
      <c r="F8" s="107"/>
      <c r="G8" s="84"/>
      <c r="H8" s="70"/>
      <c r="I8" s="156"/>
      <c r="J8" s="114"/>
      <c r="K8" s="157"/>
      <c r="L8" s="158"/>
      <c r="M8" s="158"/>
      <c r="N8" s="158"/>
    </row>
    <row r="9" spans="1:14" s="83" customFormat="1" ht="29.25" customHeight="1">
      <c r="A9" s="82"/>
      <c r="B9" s="85" t="s">
        <v>37</v>
      </c>
      <c r="C9" s="76" t="s">
        <v>341</v>
      </c>
      <c r="D9" s="108"/>
      <c r="E9" s="78" t="s">
        <v>342</v>
      </c>
      <c r="F9" s="163">
        <v>0.45</v>
      </c>
      <c r="G9" s="80"/>
      <c r="H9" s="70">
        <f aca="true" t="shared" si="0" ref="H9:H14">ROUND(G9*F9,2)</f>
        <v>0</v>
      </c>
      <c r="I9" s="156"/>
      <c r="J9" s="114"/>
      <c r="K9" s="157"/>
      <c r="L9" s="158"/>
      <c r="M9" s="158"/>
      <c r="N9" s="158"/>
    </row>
    <row r="10" spans="1:14" s="83" customFormat="1" ht="29.25" customHeight="1">
      <c r="A10" s="74"/>
      <c r="B10" s="85" t="s">
        <v>44</v>
      </c>
      <c r="C10" s="76" t="s">
        <v>593</v>
      </c>
      <c r="D10" s="108"/>
      <c r="E10" s="78" t="s">
        <v>43</v>
      </c>
      <c r="F10" s="109">
        <v>50</v>
      </c>
      <c r="G10" s="80"/>
      <c r="H10" s="70">
        <f t="shared" si="0"/>
        <v>0</v>
      </c>
      <c r="I10" s="156"/>
      <c r="J10" s="114"/>
      <c r="K10" s="157"/>
      <c r="L10" s="158"/>
      <c r="M10" s="158"/>
      <c r="N10" s="158"/>
    </row>
    <row r="11" spans="1:14" s="83" customFormat="1" ht="30.75" customHeight="1">
      <c r="A11" s="74" t="s">
        <v>343</v>
      </c>
      <c r="B11" s="75" t="s">
        <v>35</v>
      </c>
      <c r="C11" s="76" t="s">
        <v>435</v>
      </c>
      <c r="D11" s="77" t="s">
        <v>196</v>
      </c>
      <c r="E11" s="78" t="s">
        <v>34</v>
      </c>
      <c r="F11" s="79">
        <v>1100</v>
      </c>
      <c r="G11" s="80"/>
      <c r="H11" s="70">
        <f t="shared" si="0"/>
        <v>0</v>
      </c>
      <c r="I11" s="156"/>
      <c r="J11" s="114"/>
      <c r="K11" s="157"/>
      <c r="L11" s="158"/>
      <c r="M11" s="158"/>
      <c r="N11" s="158"/>
    </row>
    <row r="12" spans="1:14" s="81" customFormat="1" ht="30.75" customHeight="1">
      <c r="A12" s="74" t="s">
        <v>104</v>
      </c>
      <c r="B12" s="75" t="s">
        <v>109</v>
      </c>
      <c r="C12" s="76" t="s">
        <v>454</v>
      </c>
      <c r="D12" s="77" t="s">
        <v>196</v>
      </c>
      <c r="E12" s="78" t="s">
        <v>34</v>
      </c>
      <c r="F12" s="79">
        <v>150</v>
      </c>
      <c r="G12" s="80"/>
      <c r="H12" s="70">
        <f t="shared" si="0"/>
        <v>0</v>
      </c>
      <c r="I12" s="156"/>
      <c r="J12" s="114"/>
      <c r="K12" s="157"/>
      <c r="L12" s="158"/>
      <c r="M12" s="158"/>
      <c r="N12" s="158"/>
    </row>
    <row r="13" spans="1:14" s="83" customFormat="1" ht="30.75" customHeight="1">
      <c r="A13" s="82" t="s">
        <v>106</v>
      </c>
      <c r="B13" s="75" t="s">
        <v>111</v>
      </c>
      <c r="C13" s="76" t="s">
        <v>107</v>
      </c>
      <c r="D13" s="77" t="s">
        <v>196</v>
      </c>
      <c r="E13" s="78" t="s">
        <v>36</v>
      </c>
      <c r="F13" s="79">
        <v>6500</v>
      </c>
      <c r="G13" s="80"/>
      <c r="H13" s="70">
        <f t="shared" si="0"/>
        <v>0</v>
      </c>
      <c r="I13" s="156"/>
      <c r="J13" s="114"/>
      <c r="K13" s="157"/>
      <c r="L13" s="158"/>
      <c r="M13" s="158"/>
      <c r="N13" s="158"/>
    </row>
    <row r="14" spans="1:14" s="83" customFormat="1" ht="30.75" customHeight="1">
      <c r="A14" s="82" t="s">
        <v>344</v>
      </c>
      <c r="B14" s="75" t="s">
        <v>112</v>
      </c>
      <c r="C14" s="76" t="s">
        <v>346</v>
      </c>
      <c r="D14" s="60" t="s">
        <v>345</v>
      </c>
      <c r="E14" s="78" t="s">
        <v>34</v>
      </c>
      <c r="F14" s="79">
        <v>2000</v>
      </c>
      <c r="G14" s="80"/>
      <c r="H14" s="70">
        <f t="shared" si="0"/>
        <v>0</v>
      </c>
      <c r="I14" s="156"/>
      <c r="J14" s="114"/>
      <c r="K14" s="157"/>
      <c r="L14" s="158"/>
      <c r="M14" s="158"/>
      <c r="N14" s="158"/>
    </row>
    <row r="15" spans="1:14" s="81" customFormat="1" ht="30.75" customHeight="1">
      <c r="A15" s="82" t="s">
        <v>108</v>
      </c>
      <c r="B15" s="75" t="s">
        <v>114</v>
      </c>
      <c r="C15" s="76" t="s">
        <v>110</v>
      </c>
      <c r="D15" s="77" t="s">
        <v>196</v>
      </c>
      <c r="E15" s="78"/>
      <c r="F15" s="79"/>
      <c r="G15" s="84"/>
      <c r="H15" s="70"/>
      <c r="I15" s="156"/>
      <c r="J15" s="114"/>
      <c r="K15" s="157"/>
      <c r="L15" s="158"/>
      <c r="M15" s="158"/>
      <c r="N15" s="158"/>
    </row>
    <row r="16" spans="1:14" s="81" customFormat="1" ht="30.75" customHeight="1">
      <c r="A16" s="82" t="s">
        <v>184</v>
      </c>
      <c r="B16" s="85" t="s">
        <v>37</v>
      </c>
      <c r="C16" s="76" t="s">
        <v>185</v>
      </c>
      <c r="D16" s="60" t="s">
        <v>1</v>
      </c>
      <c r="E16" s="78" t="s">
        <v>38</v>
      </c>
      <c r="F16" s="79">
        <v>4200</v>
      </c>
      <c r="G16" s="80"/>
      <c r="H16" s="70">
        <f aca="true" t="shared" si="1" ref="H16:H21">ROUND(G16*F16,2)</f>
        <v>0</v>
      </c>
      <c r="I16" s="156"/>
      <c r="J16" s="114"/>
      <c r="K16" s="157"/>
      <c r="L16" s="158"/>
      <c r="M16" s="158"/>
      <c r="N16" s="158"/>
    </row>
    <row r="17" spans="1:14" s="81" customFormat="1" ht="41.25" customHeight="1">
      <c r="A17" s="82" t="s">
        <v>39</v>
      </c>
      <c r="B17" s="75" t="s">
        <v>117</v>
      </c>
      <c r="C17" s="76" t="s">
        <v>40</v>
      </c>
      <c r="D17" s="77" t="s">
        <v>196</v>
      </c>
      <c r="E17" s="78" t="s">
        <v>34</v>
      </c>
      <c r="F17" s="79">
        <v>600</v>
      </c>
      <c r="G17" s="80"/>
      <c r="H17" s="70">
        <f t="shared" si="1"/>
        <v>0</v>
      </c>
      <c r="I17" s="156"/>
      <c r="J17" s="114"/>
      <c r="K17" s="157"/>
      <c r="L17" s="158"/>
      <c r="M17" s="158"/>
      <c r="N17" s="158"/>
    </row>
    <row r="18" spans="1:14" s="83" customFormat="1" ht="29.25" customHeight="1">
      <c r="A18" s="74" t="s">
        <v>41</v>
      </c>
      <c r="B18" s="75" t="s">
        <v>118</v>
      </c>
      <c r="C18" s="76" t="s">
        <v>42</v>
      </c>
      <c r="D18" s="77" t="s">
        <v>196</v>
      </c>
      <c r="E18" s="78" t="s">
        <v>36</v>
      </c>
      <c r="F18" s="79">
        <v>10700</v>
      </c>
      <c r="G18" s="80"/>
      <c r="H18" s="70">
        <f t="shared" si="1"/>
        <v>0</v>
      </c>
      <c r="I18" s="156"/>
      <c r="J18" s="114"/>
      <c r="K18" s="157"/>
      <c r="L18" s="158"/>
      <c r="M18" s="158"/>
      <c r="N18" s="158"/>
    </row>
    <row r="19" spans="1:14" s="83" customFormat="1" ht="29.25" customHeight="1">
      <c r="A19" s="82" t="s">
        <v>347</v>
      </c>
      <c r="B19" s="75" t="s">
        <v>119</v>
      </c>
      <c r="C19" s="76" t="s">
        <v>348</v>
      </c>
      <c r="D19" s="77" t="s">
        <v>196</v>
      </c>
      <c r="E19" s="78" t="s">
        <v>36</v>
      </c>
      <c r="F19" s="79">
        <v>10900</v>
      </c>
      <c r="G19" s="80"/>
      <c r="H19" s="70">
        <f t="shared" si="1"/>
        <v>0</v>
      </c>
      <c r="I19" s="156"/>
      <c r="J19" s="114"/>
      <c r="K19" s="157"/>
      <c r="L19" s="158"/>
      <c r="M19" s="158"/>
      <c r="N19" s="158"/>
    </row>
    <row r="20" spans="1:14" s="83" customFormat="1" ht="29.25" customHeight="1">
      <c r="A20" s="74" t="s">
        <v>349</v>
      </c>
      <c r="B20" s="75" t="s">
        <v>120</v>
      </c>
      <c r="C20" s="76" t="s">
        <v>350</v>
      </c>
      <c r="D20" s="77" t="s">
        <v>196</v>
      </c>
      <c r="E20" s="78" t="s">
        <v>34</v>
      </c>
      <c r="F20" s="79">
        <v>250</v>
      </c>
      <c r="G20" s="80"/>
      <c r="H20" s="70">
        <f t="shared" si="1"/>
        <v>0</v>
      </c>
      <c r="I20" s="156"/>
      <c r="J20" s="114"/>
      <c r="K20" s="157"/>
      <c r="L20" s="158"/>
      <c r="M20" s="158"/>
      <c r="N20" s="158"/>
    </row>
    <row r="21" spans="1:14" s="83" customFormat="1" ht="29.25" customHeight="1">
      <c r="A21" s="82" t="s">
        <v>113</v>
      </c>
      <c r="B21" s="75" t="s">
        <v>121</v>
      </c>
      <c r="C21" s="76" t="s">
        <v>115</v>
      </c>
      <c r="D21" s="60" t="s">
        <v>116</v>
      </c>
      <c r="E21" s="78" t="s">
        <v>36</v>
      </c>
      <c r="F21" s="79">
        <v>8000</v>
      </c>
      <c r="G21" s="80"/>
      <c r="H21" s="70">
        <f t="shared" si="1"/>
        <v>0</v>
      </c>
      <c r="I21" s="156"/>
      <c r="J21" s="114"/>
      <c r="K21" s="157"/>
      <c r="L21" s="158"/>
      <c r="M21" s="158"/>
      <c r="N21" s="158"/>
    </row>
    <row r="22" spans="1:14" s="83" customFormat="1" ht="29.25" customHeight="1">
      <c r="A22" s="74" t="s">
        <v>351</v>
      </c>
      <c r="B22" s="75" t="s">
        <v>127</v>
      </c>
      <c r="C22" s="76" t="s">
        <v>352</v>
      </c>
      <c r="D22" s="60" t="s">
        <v>345</v>
      </c>
      <c r="E22" s="78"/>
      <c r="F22" s="79"/>
      <c r="G22" s="84"/>
      <c r="H22" s="70"/>
      <c r="I22" s="156"/>
      <c r="J22" s="114"/>
      <c r="K22" s="157"/>
      <c r="L22" s="158"/>
      <c r="M22" s="158"/>
      <c r="N22" s="158"/>
    </row>
    <row r="23" spans="1:14" s="83" customFormat="1" ht="29.25" customHeight="1">
      <c r="A23" s="82" t="s">
        <v>353</v>
      </c>
      <c r="B23" s="85" t="s">
        <v>37</v>
      </c>
      <c r="C23" s="76" t="s">
        <v>354</v>
      </c>
      <c r="D23" s="108"/>
      <c r="E23" s="78" t="s">
        <v>34</v>
      </c>
      <c r="F23" s="109">
        <v>1200</v>
      </c>
      <c r="G23" s="80"/>
      <c r="H23" s="70">
        <f>ROUND(G23*F23,2)</f>
        <v>0</v>
      </c>
      <c r="I23" s="156"/>
      <c r="J23" s="114"/>
      <c r="K23" s="157"/>
      <c r="L23" s="158"/>
      <c r="M23" s="158"/>
      <c r="N23" s="158"/>
    </row>
    <row r="24" spans="1:14" s="83" customFormat="1" ht="29.25" customHeight="1">
      <c r="A24" s="74" t="s">
        <v>355</v>
      </c>
      <c r="B24" s="85" t="s">
        <v>44</v>
      </c>
      <c r="C24" s="76" t="s">
        <v>356</v>
      </c>
      <c r="D24" s="108"/>
      <c r="E24" s="78" t="s">
        <v>34</v>
      </c>
      <c r="F24" s="109">
        <v>600</v>
      </c>
      <c r="G24" s="80"/>
      <c r="H24" s="70">
        <f>ROUND(G24*F24,2)</f>
        <v>0</v>
      </c>
      <c r="I24" s="156"/>
      <c r="J24" s="114"/>
      <c r="K24" s="157"/>
      <c r="L24" s="158"/>
      <c r="M24" s="158"/>
      <c r="N24" s="158"/>
    </row>
    <row r="25" spans="1:14" s="83" customFormat="1" ht="29.25" customHeight="1">
      <c r="A25" s="82"/>
      <c r="B25" s="75" t="s">
        <v>130</v>
      </c>
      <c r="C25" s="76" t="s">
        <v>616</v>
      </c>
      <c r="D25" s="60" t="s">
        <v>595</v>
      </c>
      <c r="E25" s="78" t="s">
        <v>49</v>
      </c>
      <c r="F25" s="79">
        <v>750</v>
      </c>
      <c r="G25" s="80"/>
      <c r="H25" s="70">
        <f>ROUND(G25*F25,2)</f>
        <v>0</v>
      </c>
      <c r="I25" s="156"/>
      <c r="J25" s="114"/>
      <c r="K25" s="157"/>
      <c r="L25" s="158"/>
      <c r="M25" s="158"/>
      <c r="N25" s="158"/>
    </row>
    <row r="26" spans="1:14" ht="36" customHeight="1">
      <c r="A26" s="21"/>
      <c r="B26" s="17"/>
      <c r="C26" s="35" t="s">
        <v>19</v>
      </c>
      <c r="D26" s="11"/>
      <c r="E26" s="8"/>
      <c r="F26" s="11"/>
      <c r="G26" s="21"/>
      <c r="H26" s="24"/>
      <c r="I26" s="156"/>
      <c r="J26" s="114"/>
      <c r="K26" s="157"/>
      <c r="L26" s="158"/>
      <c r="M26" s="158"/>
      <c r="N26" s="158"/>
    </row>
    <row r="27" spans="1:14" s="81" customFormat="1" ht="29.25" customHeight="1">
      <c r="A27" s="86" t="s">
        <v>66</v>
      </c>
      <c r="B27" s="75" t="s">
        <v>134</v>
      </c>
      <c r="C27" s="76" t="s">
        <v>67</v>
      </c>
      <c r="D27" s="77" t="s">
        <v>196</v>
      </c>
      <c r="E27" s="78"/>
      <c r="F27" s="79"/>
      <c r="G27" s="84"/>
      <c r="H27" s="70"/>
      <c r="I27" s="156"/>
      <c r="J27" s="114"/>
      <c r="K27" s="157"/>
      <c r="L27" s="158"/>
      <c r="M27" s="158"/>
      <c r="N27" s="158"/>
    </row>
    <row r="28" spans="1:14" s="83" customFormat="1" ht="29.25" customHeight="1">
      <c r="A28" s="86" t="s">
        <v>68</v>
      </c>
      <c r="B28" s="85" t="s">
        <v>37</v>
      </c>
      <c r="C28" s="76" t="s">
        <v>69</v>
      </c>
      <c r="D28" s="60" t="s">
        <v>1</v>
      </c>
      <c r="E28" s="78" t="s">
        <v>36</v>
      </c>
      <c r="F28" s="79">
        <v>175</v>
      </c>
      <c r="G28" s="80"/>
      <c r="H28" s="70">
        <f>ROUND(G28*F28,2)</f>
        <v>0</v>
      </c>
      <c r="I28" s="156"/>
      <c r="J28" s="114"/>
      <c r="K28" s="157"/>
      <c r="L28" s="158"/>
      <c r="M28" s="158"/>
      <c r="N28" s="158"/>
    </row>
    <row r="29" spans="1:14" s="83" customFormat="1" ht="29.25" customHeight="1">
      <c r="A29" s="86" t="s">
        <v>45</v>
      </c>
      <c r="B29" s="75" t="s">
        <v>136</v>
      </c>
      <c r="C29" s="76" t="s">
        <v>46</v>
      </c>
      <c r="D29" s="60" t="s">
        <v>203</v>
      </c>
      <c r="E29" s="78"/>
      <c r="F29" s="79"/>
      <c r="G29" s="84"/>
      <c r="H29" s="70"/>
      <c r="I29" s="156"/>
      <c r="J29" s="114"/>
      <c r="K29" s="157"/>
      <c r="L29" s="158"/>
      <c r="M29" s="158"/>
      <c r="N29" s="158"/>
    </row>
    <row r="30" spans="1:14" s="83" customFormat="1" ht="29.25" customHeight="1">
      <c r="A30" s="126" t="s">
        <v>204</v>
      </c>
      <c r="B30" s="127" t="s">
        <v>37</v>
      </c>
      <c r="C30" s="128" t="s">
        <v>205</v>
      </c>
      <c r="D30" s="127" t="s">
        <v>1</v>
      </c>
      <c r="E30" s="127" t="s">
        <v>43</v>
      </c>
      <c r="F30" s="79">
        <v>200</v>
      </c>
      <c r="G30" s="80"/>
      <c r="H30" s="70">
        <f>ROUND(G30*F30,2)</f>
        <v>0</v>
      </c>
      <c r="I30" s="156"/>
      <c r="J30" s="114"/>
      <c r="K30" s="157"/>
      <c r="L30" s="158"/>
      <c r="M30" s="158"/>
      <c r="N30" s="158"/>
    </row>
    <row r="31" spans="1:14" s="83" customFormat="1" ht="29.25" customHeight="1">
      <c r="A31" s="86" t="s">
        <v>47</v>
      </c>
      <c r="B31" s="85" t="s">
        <v>44</v>
      </c>
      <c r="C31" s="76" t="s">
        <v>48</v>
      </c>
      <c r="D31" s="60" t="s">
        <v>1</v>
      </c>
      <c r="E31" s="78" t="s">
        <v>43</v>
      </c>
      <c r="F31" s="79">
        <v>25</v>
      </c>
      <c r="G31" s="80"/>
      <c r="H31" s="70">
        <f>ROUND(G31*F31,2)</f>
        <v>0</v>
      </c>
      <c r="I31" s="156"/>
      <c r="J31" s="114"/>
      <c r="K31" s="157"/>
      <c r="L31" s="158"/>
      <c r="M31" s="158"/>
      <c r="N31" s="158"/>
    </row>
    <row r="32" spans="1:14" s="81" customFormat="1" ht="29.25" customHeight="1">
      <c r="A32" s="86" t="s">
        <v>186</v>
      </c>
      <c r="B32" s="75" t="s">
        <v>137</v>
      </c>
      <c r="C32" s="76" t="s">
        <v>187</v>
      </c>
      <c r="D32" s="60" t="s">
        <v>122</v>
      </c>
      <c r="E32" s="78"/>
      <c r="F32" s="79"/>
      <c r="G32" s="84"/>
      <c r="H32" s="70"/>
      <c r="I32" s="156"/>
      <c r="J32" s="114"/>
      <c r="K32" s="157"/>
      <c r="L32" s="158"/>
      <c r="M32" s="158"/>
      <c r="N32" s="158"/>
    </row>
    <row r="33" spans="1:14" s="83" customFormat="1" ht="29.25" customHeight="1">
      <c r="A33" s="86" t="s">
        <v>188</v>
      </c>
      <c r="B33" s="85" t="s">
        <v>37</v>
      </c>
      <c r="C33" s="76" t="s">
        <v>123</v>
      </c>
      <c r="D33" s="60" t="s">
        <v>1</v>
      </c>
      <c r="E33" s="78" t="s">
        <v>36</v>
      </c>
      <c r="F33" s="79">
        <v>1700</v>
      </c>
      <c r="G33" s="80"/>
      <c r="H33" s="70">
        <f>ROUND(G33*F33,2)</f>
        <v>0</v>
      </c>
      <c r="I33" s="156"/>
      <c r="J33" s="114"/>
      <c r="K33" s="157"/>
      <c r="L33" s="158"/>
      <c r="M33" s="158"/>
      <c r="N33" s="158"/>
    </row>
    <row r="34" spans="1:14" s="81" customFormat="1" ht="29.25" customHeight="1">
      <c r="A34" s="86" t="s">
        <v>273</v>
      </c>
      <c r="B34" s="75" t="s">
        <v>144</v>
      </c>
      <c r="C34" s="76" t="s">
        <v>275</v>
      </c>
      <c r="D34" s="60" t="s">
        <v>276</v>
      </c>
      <c r="E34" s="78"/>
      <c r="F34" s="79"/>
      <c r="G34" s="84"/>
      <c r="H34" s="70"/>
      <c r="I34" s="156"/>
      <c r="J34" s="114"/>
      <c r="K34" s="157"/>
      <c r="L34" s="158"/>
      <c r="M34" s="158"/>
      <c r="N34" s="158"/>
    </row>
    <row r="35" spans="1:14" s="83" customFormat="1" ht="29.25" customHeight="1">
      <c r="A35" s="86" t="s">
        <v>277</v>
      </c>
      <c r="B35" s="85" t="s">
        <v>37</v>
      </c>
      <c r="C35" s="76" t="s">
        <v>366</v>
      </c>
      <c r="D35" s="60" t="s">
        <v>1</v>
      </c>
      <c r="E35" s="78" t="s">
        <v>49</v>
      </c>
      <c r="F35" s="79">
        <v>15</v>
      </c>
      <c r="G35" s="80"/>
      <c r="H35" s="70">
        <f>ROUND(G35*F35,2)</f>
        <v>0</v>
      </c>
      <c r="I35" s="156"/>
      <c r="J35" s="114"/>
      <c r="K35" s="157"/>
      <c r="L35" s="158"/>
      <c r="M35" s="158"/>
      <c r="N35" s="158"/>
    </row>
    <row r="36" spans="1:14" s="83" customFormat="1" ht="29.25" customHeight="1">
      <c r="A36" s="86" t="s">
        <v>364</v>
      </c>
      <c r="B36" s="85" t="s">
        <v>44</v>
      </c>
      <c r="C36" s="76" t="s">
        <v>365</v>
      </c>
      <c r="D36" s="60" t="s">
        <v>1</v>
      </c>
      <c r="E36" s="78" t="s">
        <v>49</v>
      </c>
      <c r="F36" s="79">
        <v>10</v>
      </c>
      <c r="G36" s="80"/>
      <c r="H36" s="70">
        <f>ROUND(G36*F36,2)</f>
        <v>0</v>
      </c>
      <c r="I36" s="156"/>
      <c r="J36" s="114"/>
      <c r="K36" s="157"/>
      <c r="L36" s="158"/>
      <c r="M36" s="158"/>
      <c r="N36" s="158"/>
    </row>
    <row r="37" spans="1:14" s="83" customFormat="1" ht="29.25" customHeight="1">
      <c r="A37" s="86" t="s">
        <v>279</v>
      </c>
      <c r="B37" s="85" t="s">
        <v>50</v>
      </c>
      <c r="C37" s="76" t="s">
        <v>280</v>
      </c>
      <c r="D37" s="60" t="s">
        <v>1</v>
      </c>
      <c r="E37" s="78" t="s">
        <v>49</v>
      </c>
      <c r="F37" s="79">
        <v>23</v>
      </c>
      <c r="G37" s="80"/>
      <c r="H37" s="70">
        <f>ROUND(G37*F37,2)</f>
        <v>0</v>
      </c>
      <c r="I37" s="156"/>
      <c r="J37" s="114"/>
      <c r="K37" s="157"/>
      <c r="L37" s="158"/>
      <c r="M37" s="158"/>
      <c r="N37" s="158"/>
    </row>
    <row r="38" spans="1:14" s="87" customFormat="1" ht="29.25" customHeight="1">
      <c r="A38" s="86" t="s">
        <v>282</v>
      </c>
      <c r="B38" s="85" t="s">
        <v>62</v>
      </c>
      <c r="C38" s="76" t="s">
        <v>357</v>
      </c>
      <c r="D38" s="60"/>
      <c r="E38" s="78" t="s">
        <v>49</v>
      </c>
      <c r="F38" s="79">
        <v>100</v>
      </c>
      <c r="G38" s="80"/>
      <c r="H38" s="70">
        <f>ROUND(G38*F38,2)</f>
        <v>0</v>
      </c>
      <c r="I38" s="156"/>
      <c r="J38" s="114"/>
      <c r="K38" s="157"/>
      <c r="L38" s="158"/>
      <c r="M38" s="158"/>
      <c r="N38" s="158"/>
    </row>
    <row r="39" spans="1:14" s="83" customFormat="1" ht="29.25" customHeight="1">
      <c r="A39" s="86" t="s">
        <v>126</v>
      </c>
      <c r="B39" s="75" t="s">
        <v>146</v>
      </c>
      <c r="C39" s="76" t="s">
        <v>51</v>
      </c>
      <c r="D39" s="60" t="s">
        <v>276</v>
      </c>
      <c r="E39" s="78"/>
      <c r="F39" s="79"/>
      <c r="G39" s="84"/>
      <c r="H39" s="70"/>
      <c r="I39" s="156"/>
      <c r="J39" s="114"/>
      <c r="K39" s="157"/>
      <c r="L39" s="158"/>
      <c r="M39" s="158"/>
      <c r="N39" s="158"/>
    </row>
    <row r="40" spans="1:14" s="83" customFormat="1" ht="29.25" customHeight="1">
      <c r="A40" s="86" t="s">
        <v>455</v>
      </c>
      <c r="B40" s="85" t="s">
        <v>37</v>
      </c>
      <c r="C40" s="76" t="s">
        <v>456</v>
      </c>
      <c r="D40" s="60" t="s">
        <v>457</v>
      </c>
      <c r="E40" s="78"/>
      <c r="F40" s="79"/>
      <c r="G40" s="96"/>
      <c r="H40" s="70"/>
      <c r="I40" s="156"/>
      <c r="J40" s="114"/>
      <c r="K40" s="157"/>
      <c r="L40" s="158"/>
      <c r="M40" s="158"/>
      <c r="N40" s="158"/>
    </row>
    <row r="41" spans="1:14" s="83" customFormat="1" ht="29.25" customHeight="1">
      <c r="A41" s="86" t="s">
        <v>458</v>
      </c>
      <c r="B41" s="89" t="s">
        <v>124</v>
      </c>
      <c r="C41" s="76" t="s">
        <v>459</v>
      </c>
      <c r="D41" s="60"/>
      <c r="E41" s="78" t="s">
        <v>49</v>
      </c>
      <c r="F41" s="79">
        <v>10</v>
      </c>
      <c r="G41" s="80"/>
      <c r="H41" s="70">
        <f>ROUND(G41*F41,2)</f>
        <v>0</v>
      </c>
      <c r="I41" s="156"/>
      <c r="J41" s="114"/>
      <c r="K41" s="157"/>
      <c r="L41" s="158"/>
      <c r="M41" s="158"/>
      <c r="N41" s="158"/>
    </row>
    <row r="42" spans="1:14" s="83" customFormat="1" ht="29.25" customHeight="1">
      <c r="A42" s="86" t="s">
        <v>460</v>
      </c>
      <c r="B42" s="89" t="s">
        <v>125</v>
      </c>
      <c r="C42" s="76" t="s">
        <v>461</v>
      </c>
      <c r="D42" s="60"/>
      <c r="E42" s="78" t="s">
        <v>49</v>
      </c>
      <c r="F42" s="79">
        <v>10</v>
      </c>
      <c r="G42" s="80"/>
      <c r="H42" s="70">
        <f>ROUND(G42*F42,2)</f>
        <v>0</v>
      </c>
      <c r="I42" s="156"/>
      <c r="J42" s="114"/>
      <c r="K42" s="157"/>
      <c r="L42" s="158"/>
      <c r="M42" s="158"/>
      <c r="N42" s="158"/>
    </row>
    <row r="43" spans="1:14" s="83" customFormat="1" ht="29.25" customHeight="1">
      <c r="A43" s="86" t="s">
        <v>462</v>
      </c>
      <c r="B43" s="85" t="s">
        <v>44</v>
      </c>
      <c r="C43" s="76" t="s">
        <v>463</v>
      </c>
      <c r="D43" s="60" t="s">
        <v>420</v>
      </c>
      <c r="E43" s="78" t="s">
        <v>49</v>
      </c>
      <c r="F43" s="79">
        <v>15</v>
      </c>
      <c r="G43" s="80"/>
      <c r="H43" s="70">
        <f>ROUND(G43*F43,2)</f>
        <v>0</v>
      </c>
      <c r="I43" s="156"/>
      <c r="J43" s="114"/>
      <c r="K43" s="157"/>
      <c r="L43" s="158"/>
      <c r="M43" s="158"/>
      <c r="N43" s="158"/>
    </row>
    <row r="44" spans="1:14" ht="30" customHeight="1">
      <c r="A44" s="73"/>
      <c r="B44" s="75" t="s">
        <v>149</v>
      </c>
      <c r="C44" s="118" t="s">
        <v>596</v>
      </c>
      <c r="D44" s="71" t="s">
        <v>597</v>
      </c>
      <c r="E44" s="68" t="s">
        <v>43</v>
      </c>
      <c r="F44" s="115">
        <v>10</v>
      </c>
      <c r="G44" s="69"/>
      <c r="H44" s="70">
        <f>ROUND(G44*F44,2)</f>
        <v>0</v>
      </c>
      <c r="I44" s="156"/>
      <c r="J44" s="114"/>
      <c r="K44" s="157"/>
      <c r="L44" s="158"/>
      <c r="M44" s="158"/>
      <c r="N44" s="158"/>
    </row>
    <row r="45" spans="1:14" ht="30" customHeight="1">
      <c r="A45" s="73"/>
      <c r="B45" s="75" t="s">
        <v>154</v>
      </c>
      <c r="C45" s="118" t="s">
        <v>678</v>
      </c>
      <c r="D45" s="71" t="s">
        <v>598</v>
      </c>
      <c r="E45" s="78" t="s">
        <v>36</v>
      </c>
      <c r="F45" s="115">
        <v>1500</v>
      </c>
      <c r="G45" s="69"/>
      <c r="H45" s="70">
        <f>ROUND(G45*F45,2)</f>
        <v>0</v>
      </c>
      <c r="I45" s="156"/>
      <c r="J45" s="114"/>
      <c r="K45" s="157"/>
      <c r="L45" s="158"/>
      <c r="M45" s="158"/>
      <c r="N45" s="158"/>
    </row>
    <row r="46" spans="1:14" ht="36" customHeight="1">
      <c r="A46" s="21"/>
      <c r="B46" s="7"/>
      <c r="C46" s="35" t="s">
        <v>20</v>
      </c>
      <c r="D46" s="11"/>
      <c r="E46" s="9"/>
      <c r="F46" s="9"/>
      <c r="G46" s="21"/>
      <c r="H46" s="24"/>
      <c r="I46" s="156"/>
      <c r="J46" s="114"/>
      <c r="K46" s="157"/>
      <c r="L46" s="158"/>
      <c r="M46" s="158"/>
      <c r="N46" s="158"/>
    </row>
    <row r="47" spans="1:14" s="81" customFormat="1" ht="40.5" customHeight="1">
      <c r="A47" s="74" t="s">
        <v>52</v>
      </c>
      <c r="B47" s="75" t="s">
        <v>159</v>
      </c>
      <c r="C47" s="76" t="s">
        <v>53</v>
      </c>
      <c r="D47" s="60" t="s">
        <v>229</v>
      </c>
      <c r="E47" s="78"/>
      <c r="F47" s="88"/>
      <c r="G47" s="84"/>
      <c r="H47" s="72"/>
      <c r="I47" s="156"/>
      <c r="J47" s="114"/>
      <c r="K47" s="157"/>
      <c r="L47" s="158"/>
      <c r="M47" s="158"/>
      <c r="N47" s="158"/>
    </row>
    <row r="48" spans="1:14" s="81" customFormat="1" ht="40.5" customHeight="1">
      <c r="A48" s="74" t="s">
        <v>215</v>
      </c>
      <c r="B48" s="85" t="s">
        <v>37</v>
      </c>
      <c r="C48" s="76" t="s">
        <v>360</v>
      </c>
      <c r="D48" s="60" t="s">
        <v>1</v>
      </c>
      <c r="E48" s="78" t="s">
        <v>36</v>
      </c>
      <c r="F48" s="88">
        <v>135</v>
      </c>
      <c r="G48" s="80"/>
      <c r="H48" s="70">
        <f>ROUND(G48*F48,2)</f>
        <v>0</v>
      </c>
      <c r="I48" s="156"/>
      <c r="J48" s="114"/>
      <c r="K48" s="157"/>
      <c r="L48" s="158"/>
      <c r="M48" s="158"/>
      <c r="N48" s="158"/>
    </row>
    <row r="49" spans="1:14" s="81" customFormat="1" ht="40.5" customHeight="1">
      <c r="A49" s="74" t="s">
        <v>54</v>
      </c>
      <c r="B49" s="75" t="s">
        <v>161</v>
      </c>
      <c r="C49" s="76" t="s">
        <v>55</v>
      </c>
      <c r="D49" s="60" t="s">
        <v>229</v>
      </c>
      <c r="E49" s="78"/>
      <c r="F49" s="88"/>
      <c r="G49" s="84"/>
      <c r="H49" s="72"/>
      <c r="I49" s="156"/>
      <c r="J49" s="114"/>
      <c r="K49" s="157"/>
      <c r="L49" s="158"/>
      <c r="M49" s="158"/>
      <c r="N49" s="158"/>
    </row>
    <row r="50" spans="1:14" s="83" customFormat="1" ht="40.5" customHeight="1">
      <c r="A50" s="74" t="s">
        <v>418</v>
      </c>
      <c r="B50" s="85" t="s">
        <v>37</v>
      </c>
      <c r="C50" s="76" t="s">
        <v>419</v>
      </c>
      <c r="D50" s="60" t="s">
        <v>420</v>
      </c>
      <c r="E50" s="78" t="s">
        <v>49</v>
      </c>
      <c r="F50" s="79">
        <v>140</v>
      </c>
      <c r="G50" s="80"/>
      <c r="H50" s="70">
        <f aca="true" t="shared" si="2" ref="H50:H56">ROUND(G50*F50,2)</f>
        <v>0</v>
      </c>
      <c r="I50" s="156"/>
      <c r="J50" s="114"/>
      <c r="K50" s="157"/>
      <c r="L50" s="158"/>
      <c r="M50" s="158"/>
      <c r="N50" s="158"/>
    </row>
    <row r="51" spans="1:14" s="83" customFormat="1" ht="40.5" customHeight="1">
      <c r="A51" s="74" t="s">
        <v>223</v>
      </c>
      <c r="B51" s="85" t="s">
        <v>44</v>
      </c>
      <c r="C51" s="76" t="s">
        <v>189</v>
      </c>
      <c r="D51" s="60" t="s">
        <v>143</v>
      </c>
      <c r="E51" s="78" t="s">
        <v>49</v>
      </c>
      <c r="F51" s="79">
        <v>15</v>
      </c>
      <c r="G51" s="80"/>
      <c r="H51" s="70">
        <f t="shared" si="2"/>
        <v>0</v>
      </c>
      <c r="I51" s="156"/>
      <c r="J51" s="114"/>
      <c r="K51" s="157"/>
      <c r="L51" s="158"/>
      <c r="M51" s="158"/>
      <c r="N51" s="158"/>
    </row>
    <row r="52" spans="1:14" s="81" customFormat="1" ht="40.5" customHeight="1">
      <c r="A52" s="74" t="s">
        <v>227</v>
      </c>
      <c r="B52" s="75" t="s">
        <v>164</v>
      </c>
      <c r="C52" s="76" t="s">
        <v>228</v>
      </c>
      <c r="D52" s="60" t="s">
        <v>229</v>
      </c>
      <c r="E52" s="78" t="s">
        <v>49</v>
      </c>
      <c r="F52" s="88">
        <v>20</v>
      </c>
      <c r="G52" s="80"/>
      <c r="H52" s="70">
        <f t="shared" si="2"/>
        <v>0</v>
      </c>
      <c r="I52" s="156"/>
      <c r="J52" s="114"/>
      <c r="K52" s="157"/>
      <c r="L52" s="158"/>
      <c r="M52" s="158"/>
      <c r="N52" s="158"/>
    </row>
    <row r="53" spans="1:14" s="81" customFormat="1" ht="30" customHeight="1">
      <c r="A53" s="74" t="s">
        <v>190</v>
      </c>
      <c r="B53" s="75" t="s">
        <v>165</v>
      </c>
      <c r="C53" s="76" t="s">
        <v>191</v>
      </c>
      <c r="D53" s="60" t="s">
        <v>192</v>
      </c>
      <c r="E53" s="78" t="s">
        <v>36</v>
      </c>
      <c r="F53" s="88">
        <v>300</v>
      </c>
      <c r="G53" s="80"/>
      <c r="H53" s="70">
        <f t="shared" si="2"/>
        <v>0</v>
      </c>
      <c r="I53" s="156"/>
      <c r="J53" s="114"/>
      <c r="K53" s="157"/>
      <c r="L53" s="158"/>
      <c r="M53" s="158"/>
      <c r="N53" s="158"/>
    </row>
    <row r="54" spans="1:14" s="81" customFormat="1" ht="30" customHeight="1">
      <c r="A54" s="74"/>
      <c r="B54" s="75" t="s">
        <v>167</v>
      </c>
      <c r="C54" s="76" t="s">
        <v>404</v>
      </c>
      <c r="D54" s="60" t="s">
        <v>602</v>
      </c>
      <c r="E54" s="78" t="s">
        <v>36</v>
      </c>
      <c r="F54" s="88">
        <v>50</v>
      </c>
      <c r="G54" s="80"/>
      <c r="H54" s="70">
        <f>ROUND(G54*F54,2)</f>
        <v>0</v>
      </c>
      <c r="I54" s="156"/>
      <c r="J54" s="114"/>
      <c r="K54" s="157"/>
      <c r="L54" s="158"/>
      <c r="M54" s="158"/>
      <c r="N54" s="158"/>
    </row>
    <row r="55" spans="1:14" s="81" customFormat="1" ht="45">
      <c r="A55" s="74"/>
      <c r="B55" s="75" t="s">
        <v>170</v>
      </c>
      <c r="C55" s="76" t="s">
        <v>612</v>
      </c>
      <c r="D55" s="60" t="s">
        <v>670</v>
      </c>
      <c r="E55" s="78" t="s">
        <v>49</v>
      </c>
      <c r="F55" s="88">
        <v>300</v>
      </c>
      <c r="G55" s="80"/>
      <c r="H55" s="70">
        <f t="shared" si="2"/>
        <v>0</v>
      </c>
      <c r="I55" s="156"/>
      <c r="J55" s="114"/>
      <c r="K55" s="157"/>
      <c r="L55" s="158"/>
      <c r="M55" s="158"/>
      <c r="N55" s="158"/>
    </row>
    <row r="56" spans="1:14" s="81" customFormat="1" ht="29.25" customHeight="1">
      <c r="A56" s="74"/>
      <c r="B56" s="75" t="s">
        <v>171</v>
      </c>
      <c r="C56" s="76" t="s">
        <v>600</v>
      </c>
      <c r="D56" s="60" t="s">
        <v>601</v>
      </c>
      <c r="E56" s="78" t="s">
        <v>49</v>
      </c>
      <c r="F56" s="88">
        <v>500</v>
      </c>
      <c r="G56" s="80"/>
      <c r="H56" s="70">
        <f t="shared" si="2"/>
        <v>0</v>
      </c>
      <c r="I56" s="156"/>
      <c r="J56" s="114"/>
      <c r="K56" s="157"/>
      <c r="L56" s="158"/>
      <c r="M56" s="158"/>
      <c r="N56" s="158"/>
    </row>
    <row r="57" spans="1:14" s="83" customFormat="1" ht="40.5" customHeight="1">
      <c r="A57" s="74" t="s">
        <v>361</v>
      </c>
      <c r="B57" s="75" t="s">
        <v>173</v>
      </c>
      <c r="C57" s="76" t="s">
        <v>363</v>
      </c>
      <c r="D57" s="60" t="s">
        <v>648</v>
      </c>
      <c r="E57" s="110"/>
      <c r="F57" s="79"/>
      <c r="G57" s="84"/>
      <c r="H57" s="72"/>
      <c r="I57" s="156"/>
      <c r="J57" s="114"/>
      <c r="K57" s="157"/>
      <c r="L57" s="158"/>
      <c r="M57" s="158"/>
      <c r="N57" s="158"/>
    </row>
    <row r="58" spans="1:14" s="83" customFormat="1" ht="30" customHeight="1">
      <c r="A58" s="74" t="s">
        <v>306</v>
      </c>
      <c r="B58" s="85" t="s">
        <v>37</v>
      </c>
      <c r="C58" s="76" t="s">
        <v>307</v>
      </c>
      <c r="D58" s="60"/>
      <c r="E58" s="78"/>
      <c r="F58" s="79"/>
      <c r="G58" s="84"/>
      <c r="H58" s="72"/>
      <c r="I58" s="156"/>
      <c r="J58" s="114"/>
      <c r="K58" s="157"/>
      <c r="L58" s="158"/>
      <c r="M58" s="158"/>
      <c r="N58" s="158"/>
    </row>
    <row r="59" spans="1:14" s="83" customFormat="1" ht="30" customHeight="1">
      <c r="A59" s="74" t="s">
        <v>308</v>
      </c>
      <c r="B59" s="89" t="s">
        <v>124</v>
      </c>
      <c r="C59" s="76" t="s">
        <v>145</v>
      </c>
      <c r="D59" s="60"/>
      <c r="E59" s="78" t="s">
        <v>38</v>
      </c>
      <c r="F59" s="79">
        <v>1500</v>
      </c>
      <c r="G59" s="80"/>
      <c r="H59" s="70">
        <f>ROUND(G59*F59,2)</f>
        <v>0</v>
      </c>
      <c r="I59" s="156"/>
      <c r="J59" s="114"/>
      <c r="K59" s="157"/>
      <c r="L59" s="158"/>
      <c r="M59" s="158"/>
      <c r="N59" s="158"/>
    </row>
    <row r="60" spans="1:14" s="83" customFormat="1" ht="30" customHeight="1">
      <c r="A60" s="74" t="s">
        <v>309</v>
      </c>
      <c r="B60" s="85" t="s">
        <v>44</v>
      </c>
      <c r="C60" s="76" t="s">
        <v>70</v>
      </c>
      <c r="D60" s="60"/>
      <c r="E60" s="78"/>
      <c r="F60" s="79"/>
      <c r="G60" s="84"/>
      <c r="H60" s="72"/>
      <c r="I60" s="156"/>
      <c r="J60" s="114"/>
      <c r="K60" s="157"/>
      <c r="L60" s="158"/>
      <c r="M60" s="158"/>
      <c r="N60" s="158"/>
    </row>
    <row r="61" spans="1:14" s="83" customFormat="1" ht="30" customHeight="1">
      <c r="A61" s="74" t="s">
        <v>310</v>
      </c>
      <c r="B61" s="89" t="s">
        <v>124</v>
      </c>
      <c r="C61" s="76" t="s">
        <v>145</v>
      </c>
      <c r="D61" s="60"/>
      <c r="E61" s="78" t="s">
        <v>38</v>
      </c>
      <c r="F61" s="79">
        <v>50</v>
      </c>
      <c r="G61" s="80"/>
      <c r="H61" s="70">
        <f>ROUND(G61*F61,2)</f>
        <v>0</v>
      </c>
      <c r="I61" s="156"/>
      <c r="J61" s="114"/>
      <c r="K61" s="157"/>
      <c r="L61" s="158"/>
      <c r="M61" s="158"/>
      <c r="N61" s="158"/>
    </row>
    <row r="62" spans="1:14" ht="36" customHeight="1">
      <c r="A62" s="21"/>
      <c r="B62" s="7"/>
      <c r="C62" s="35" t="s">
        <v>21</v>
      </c>
      <c r="D62" s="11"/>
      <c r="E62" s="10"/>
      <c r="F62" s="9"/>
      <c r="G62" s="21"/>
      <c r="H62" s="24"/>
      <c r="I62" s="156"/>
      <c r="J62" s="114"/>
      <c r="K62" s="157"/>
      <c r="L62" s="158"/>
      <c r="M62" s="158"/>
      <c r="N62" s="158"/>
    </row>
    <row r="63" spans="1:14" s="81" customFormat="1" ht="30" customHeight="1">
      <c r="A63" s="74" t="s">
        <v>437</v>
      </c>
      <c r="B63" s="75" t="s">
        <v>175</v>
      </c>
      <c r="C63" s="76" t="s">
        <v>439</v>
      </c>
      <c r="D63" s="60" t="s">
        <v>147</v>
      </c>
      <c r="E63" s="78" t="s">
        <v>49</v>
      </c>
      <c r="F63" s="88">
        <v>15</v>
      </c>
      <c r="G63" s="80"/>
      <c r="H63" s="70">
        <f>ROUND(G63*F63,2)</f>
        <v>0</v>
      </c>
      <c r="I63" s="156"/>
      <c r="J63" s="114"/>
      <c r="K63" s="157"/>
      <c r="L63" s="158"/>
      <c r="M63" s="158"/>
      <c r="N63" s="158"/>
    </row>
    <row r="64" spans="1:14" s="81" customFormat="1" ht="30" customHeight="1">
      <c r="A64" s="74" t="s">
        <v>367</v>
      </c>
      <c r="B64" s="75" t="s">
        <v>176</v>
      </c>
      <c r="C64" s="76" t="s">
        <v>369</v>
      </c>
      <c r="D64" s="60" t="s">
        <v>147</v>
      </c>
      <c r="E64" s="78"/>
      <c r="F64" s="88"/>
      <c r="G64" s="84"/>
      <c r="H64" s="72"/>
      <c r="I64" s="156"/>
      <c r="J64" s="114"/>
      <c r="K64" s="157"/>
      <c r="L64" s="158"/>
      <c r="M64" s="158"/>
      <c r="N64" s="158"/>
    </row>
    <row r="65" spans="1:14" s="83" customFormat="1" ht="30" customHeight="1">
      <c r="A65" s="74" t="s">
        <v>370</v>
      </c>
      <c r="B65" s="85" t="s">
        <v>37</v>
      </c>
      <c r="C65" s="76" t="s">
        <v>371</v>
      </c>
      <c r="D65" s="60" t="s">
        <v>1</v>
      </c>
      <c r="E65" s="78" t="s">
        <v>49</v>
      </c>
      <c r="F65" s="88">
        <v>300</v>
      </c>
      <c r="G65" s="80"/>
      <c r="H65" s="70">
        <f>ROUND(G65*F65,2)</f>
        <v>0</v>
      </c>
      <c r="I65" s="156"/>
      <c r="J65" s="114"/>
      <c r="K65" s="157"/>
      <c r="L65" s="158"/>
      <c r="M65" s="158"/>
      <c r="N65" s="158"/>
    </row>
    <row r="66" spans="1:14" s="83" customFormat="1" ht="30" customHeight="1">
      <c r="A66" s="74" t="s">
        <v>372</v>
      </c>
      <c r="B66" s="85" t="s">
        <v>44</v>
      </c>
      <c r="C66" s="76" t="s">
        <v>373</v>
      </c>
      <c r="D66" s="60" t="s">
        <v>1</v>
      </c>
      <c r="E66" s="78" t="s">
        <v>49</v>
      </c>
      <c r="F66" s="88">
        <v>700</v>
      </c>
      <c r="G66" s="80"/>
      <c r="H66" s="70">
        <f>ROUND(G66*F66,2)</f>
        <v>0</v>
      </c>
      <c r="I66" s="156"/>
      <c r="J66" s="114"/>
      <c r="K66" s="157"/>
      <c r="L66" s="158"/>
      <c r="M66" s="158"/>
      <c r="N66" s="158"/>
    </row>
    <row r="67" spans="1:14" ht="48" customHeight="1">
      <c r="A67" s="21"/>
      <c r="B67" s="7"/>
      <c r="C67" s="35" t="s">
        <v>22</v>
      </c>
      <c r="D67" s="11"/>
      <c r="E67" s="10"/>
      <c r="F67" s="9"/>
      <c r="G67" s="21"/>
      <c r="H67" s="24"/>
      <c r="I67" s="156"/>
      <c r="J67" s="114"/>
      <c r="K67" s="157"/>
      <c r="L67" s="158"/>
      <c r="M67" s="158"/>
      <c r="N67" s="158"/>
    </row>
    <row r="68" spans="1:14" s="81" customFormat="1" ht="29.25" customHeight="1">
      <c r="A68" s="74" t="s">
        <v>148</v>
      </c>
      <c r="B68" s="75" t="s">
        <v>177</v>
      </c>
      <c r="C68" s="76" t="s">
        <v>150</v>
      </c>
      <c r="D68" s="60" t="s">
        <v>151</v>
      </c>
      <c r="E68" s="78"/>
      <c r="F68" s="88"/>
      <c r="G68" s="84"/>
      <c r="H68" s="72"/>
      <c r="I68" s="156"/>
      <c r="J68" s="114"/>
      <c r="K68" s="157"/>
      <c r="L68" s="158"/>
      <c r="M68" s="158"/>
      <c r="N68" s="158"/>
    </row>
    <row r="69" spans="1:14" s="81" customFormat="1" ht="29.25" customHeight="1">
      <c r="A69" s="74" t="s">
        <v>233</v>
      </c>
      <c r="B69" s="85" t="s">
        <v>37</v>
      </c>
      <c r="C69" s="76" t="s">
        <v>374</v>
      </c>
      <c r="D69" s="60"/>
      <c r="E69" s="78" t="s">
        <v>43</v>
      </c>
      <c r="F69" s="88">
        <v>7</v>
      </c>
      <c r="G69" s="80"/>
      <c r="H69" s="70">
        <f>ROUND(G69*F69,2)</f>
        <v>0</v>
      </c>
      <c r="I69" s="156"/>
      <c r="J69" s="114"/>
      <c r="K69" s="157"/>
      <c r="L69" s="158"/>
      <c r="M69" s="158"/>
      <c r="N69" s="158"/>
    </row>
    <row r="70" spans="1:14" s="81" customFormat="1" ht="29.25" customHeight="1">
      <c r="A70" s="74" t="s">
        <v>375</v>
      </c>
      <c r="B70" s="85" t="s">
        <v>44</v>
      </c>
      <c r="C70" s="76" t="s">
        <v>234</v>
      </c>
      <c r="D70" s="60"/>
      <c r="E70" s="78" t="s">
        <v>43</v>
      </c>
      <c r="F70" s="88">
        <v>1</v>
      </c>
      <c r="G70" s="80"/>
      <c r="H70" s="70">
        <f>ROUND(G70*F70,2)</f>
        <v>0</v>
      </c>
      <c r="I70" s="156"/>
      <c r="J70" s="114"/>
      <c r="K70" s="157"/>
      <c r="L70" s="158"/>
      <c r="M70" s="158"/>
      <c r="N70" s="158"/>
    </row>
    <row r="71" spans="1:14" s="83" customFormat="1" ht="29.25" customHeight="1">
      <c r="A71" s="74" t="s">
        <v>153</v>
      </c>
      <c r="B71" s="75" t="s">
        <v>178</v>
      </c>
      <c r="C71" s="76" t="s">
        <v>155</v>
      </c>
      <c r="D71" s="60" t="s">
        <v>151</v>
      </c>
      <c r="E71" s="78"/>
      <c r="F71" s="88"/>
      <c r="G71" s="84"/>
      <c r="H71" s="72"/>
      <c r="I71" s="156"/>
      <c r="J71" s="114"/>
      <c r="K71" s="157"/>
      <c r="L71" s="158"/>
      <c r="M71" s="158"/>
      <c r="N71" s="158"/>
    </row>
    <row r="72" spans="1:14" s="83" customFormat="1" ht="29.25" customHeight="1">
      <c r="A72" s="74" t="s">
        <v>156</v>
      </c>
      <c r="B72" s="85" t="s">
        <v>37</v>
      </c>
      <c r="C72" s="76" t="s">
        <v>157</v>
      </c>
      <c r="D72" s="60"/>
      <c r="E72" s="78"/>
      <c r="F72" s="88"/>
      <c r="G72" s="84"/>
      <c r="H72" s="72"/>
      <c r="I72" s="156"/>
      <c r="J72" s="114"/>
      <c r="K72" s="157"/>
      <c r="L72" s="158"/>
      <c r="M72" s="158"/>
      <c r="N72" s="158"/>
    </row>
    <row r="73" spans="1:14" s="83" customFormat="1" ht="39.75" customHeight="1">
      <c r="A73" s="74" t="s">
        <v>158</v>
      </c>
      <c r="B73" s="89" t="s">
        <v>124</v>
      </c>
      <c r="C73" s="76" t="s">
        <v>414</v>
      </c>
      <c r="D73" s="60"/>
      <c r="E73" s="78" t="s">
        <v>49</v>
      </c>
      <c r="F73" s="88">
        <v>20</v>
      </c>
      <c r="G73" s="80"/>
      <c r="H73" s="70">
        <f>ROUND(G73*F73,2)</f>
        <v>0</v>
      </c>
      <c r="I73" s="156"/>
      <c r="J73" s="114"/>
      <c r="K73" s="157"/>
      <c r="L73" s="158"/>
      <c r="M73" s="158"/>
      <c r="N73" s="158"/>
    </row>
    <row r="74" spans="1:14" s="83" customFormat="1" ht="30" customHeight="1">
      <c r="A74" s="74" t="s">
        <v>156</v>
      </c>
      <c r="B74" s="85" t="s">
        <v>44</v>
      </c>
      <c r="C74" s="76" t="s">
        <v>415</v>
      </c>
      <c r="D74" s="60"/>
      <c r="E74" s="78"/>
      <c r="F74" s="88"/>
      <c r="G74" s="84"/>
      <c r="H74" s="72"/>
      <c r="I74" s="156"/>
      <c r="J74" s="114"/>
      <c r="K74" s="157"/>
      <c r="L74" s="158"/>
      <c r="M74" s="158"/>
      <c r="N74" s="158"/>
    </row>
    <row r="75" spans="1:14" s="83" customFormat="1" ht="40.5" customHeight="1">
      <c r="A75" s="74" t="s">
        <v>158</v>
      </c>
      <c r="B75" s="89" t="s">
        <v>124</v>
      </c>
      <c r="C75" s="76" t="s">
        <v>414</v>
      </c>
      <c r="D75" s="60"/>
      <c r="E75" s="78" t="s">
        <v>49</v>
      </c>
      <c r="F75" s="88">
        <v>35</v>
      </c>
      <c r="G75" s="80"/>
      <c r="H75" s="70">
        <f>ROUND(G75*F75,2)</f>
        <v>0</v>
      </c>
      <c r="I75" s="156"/>
      <c r="J75" s="114"/>
      <c r="K75" s="157"/>
      <c r="L75" s="158"/>
      <c r="M75" s="158"/>
      <c r="N75" s="158"/>
    </row>
    <row r="76" spans="1:14" s="92" customFormat="1" ht="29.25" customHeight="1">
      <c r="A76" s="74" t="s">
        <v>78</v>
      </c>
      <c r="B76" s="75" t="s">
        <v>235</v>
      </c>
      <c r="C76" s="90" t="s">
        <v>319</v>
      </c>
      <c r="D76" s="91" t="s">
        <v>320</v>
      </c>
      <c r="E76" s="78"/>
      <c r="F76" s="88"/>
      <c r="G76" s="84"/>
      <c r="H76" s="72"/>
      <c r="I76" s="156"/>
      <c r="J76" s="114"/>
      <c r="K76" s="157"/>
      <c r="L76" s="158"/>
      <c r="M76" s="158"/>
      <c r="N76" s="158"/>
    </row>
    <row r="77" spans="1:10" s="83" customFormat="1" ht="29.25" customHeight="1">
      <c r="A77" s="95" t="s">
        <v>376</v>
      </c>
      <c r="B77" s="111" t="s">
        <v>37</v>
      </c>
      <c r="C77" s="93" t="s">
        <v>377</v>
      </c>
      <c r="D77" s="91"/>
      <c r="E77" s="99" t="s">
        <v>43</v>
      </c>
      <c r="F77" s="100">
        <v>2</v>
      </c>
      <c r="G77" s="153"/>
      <c r="H77" s="154">
        <f>ROUND(G77*F77,2)</f>
        <v>0</v>
      </c>
      <c r="I77" s="159"/>
      <c r="J77" s="161"/>
    </row>
    <row r="78" spans="1:10" s="92" customFormat="1" ht="29.25" customHeight="1">
      <c r="A78" s="74" t="s">
        <v>238</v>
      </c>
      <c r="B78" s="75" t="s">
        <v>236</v>
      </c>
      <c r="C78" s="94" t="s">
        <v>240</v>
      </c>
      <c r="D78" s="60" t="s">
        <v>151</v>
      </c>
      <c r="E78" s="78"/>
      <c r="F78" s="88"/>
      <c r="G78" s="84"/>
      <c r="H78" s="72"/>
      <c r="I78" s="160"/>
      <c r="J78" s="162"/>
    </row>
    <row r="79" spans="1:14" s="92" customFormat="1" ht="29.25" customHeight="1">
      <c r="A79" s="74" t="s">
        <v>241</v>
      </c>
      <c r="B79" s="85" t="s">
        <v>37</v>
      </c>
      <c r="C79" s="94" t="s">
        <v>242</v>
      </c>
      <c r="D79" s="60"/>
      <c r="E79" s="78" t="s">
        <v>43</v>
      </c>
      <c r="F79" s="88">
        <v>2</v>
      </c>
      <c r="G79" s="80"/>
      <c r="H79" s="70">
        <f>ROUND(G79*F79,2)</f>
        <v>0</v>
      </c>
      <c r="I79" s="156"/>
      <c r="J79" s="114"/>
      <c r="K79" s="157"/>
      <c r="L79" s="158"/>
      <c r="M79" s="158"/>
      <c r="N79" s="158"/>
    </row>
    <row r="80" spans="1:14" s="92" customFormat="1" ht="29.25" customHeight="1">
      <c r="A80" s="74" t="s">
        <v>160</v>
      </c>
      <c r="B80" s="75" t="s">
        <v>239</v>
      </c>
      <c r="C80" s="94" t="s">
        <v>162</v>
      </c>
      <c r="D80" s="60" t="s">
        <v>151</v>
      </c>
      <c r="E80" s="78"/>
      <c r="F80" s="88"/>
      <c r="G80" s="84"/>
      <c r="H80" s="72"/>
      <c r="I80" s="156"/>
      <c r="J80" s="114"/>
      <c r="K80" s="157"/>
      <c r="L80" s="158"/>
      <c r="M80" s="158"/>
      <c r="N80" s="158"/>
    </row>
    <row r="81" spans="1:14" s="83" customFormat="1" ht="29.25" customHeight="1">
      <c r="A81" s="74" t="s">
        <v>416</v>
      </c>
      <c r="B81" s="89" t="s">
        <v>124</v>
      </c>
      <c r="C81" s="76" t="s">
        <v>417</v>
      </c>
      <c r="D81" s="60"/>
      <c r="E81" s="78" t="s">
        <v>43</v>
      </c>
      <c r="F81" s="88">
        <v>1</v>
      </c>
      <c r="G81" s="80"/>
      <c r="H81" s="70">
        <f>ROUND(G81*F81,2)</f>
        <v>0</v>
      </c>
      <c r="I81" s="156"/>
      <c r="J81" s="114"/>
      <c r="K81" s="157"/>
      <c r="L81" s="158"/>
      <c r="M81" s="158"/>
      <c r="N81" s="158"/>
    </row>
    <row r="82" spans="1:14" s="83" customFormat="1" ht="29.25" customHeight="1">
      <c r="A82" s="74" t="s">
        <v>378</v>
      </c>
      <c r="B82" s="75" t="s">
        <v>243</v>
      </c>
      <c r="C82" s="76" t="s">
        <v>379</v>
      </c>
      <c r="D82" s="60" t="s">
        <v>649</v>
      </c>
      <c r="E82" s="78" t="s">
        <v>43</v>
      </c>
      <c r="F82" s="88">
        <v>2</v>
      </c>
      <c r="G82" s="80"/>
      <c r="H82" s="70">
        <f>ROUND(G82*F82,2)</f>
        <v>0</v>
      </c>
      <c r="I82" s="156"/>
      <c r="J82" s="114"/>
      <c r="K82" s="157"/>
      <c r="L82" s="158"/>
      <c r="M82" s="158"/>
      <c r="N82" s="158"/>
    </row>
    <row r="83" spans="1:14" s="92" customFormat="1" ht="30" customHeight="1">
      <c r="A83" s="74"/>
      <c r="B83" s="75" t="s">
        <v>245</v>
      </c>
      <c r="C83" s="94" t="s">
        <v>494</v>
      </c>
      <c r="D83" s="60" t="s">
        <v>380</v>
      </c>
      <c r="E83" s="78"/>
      <c r="F83" s="88"/>
      <c r="G83" s="84"/>
      <c r="H83" s="72"/>
      <c r="I83" s="156"/>
      <c r="J83" s="114"/>
      <c r="K83" s="157"/>
      <c r="L83" s="158"/>
      <c r="M83" s="158"/>
      <c r="N83" s="158"/>
    </row>
    <row r="84" spans="1:14" s="83" customFormat="1" ht="29.25" customHeight="1">
      <c r="A84" s="74" t="s">
        <v>381</v>
      </c>
      <c r="B84" s="85" t="s">
        <v>37</v>
      </c>
      <c r="C84" s="76" t="s">
        <v>413</v>
      </c>
      <c r="D84" s="60"/>
      <c r="E84" s="78" t="s">
        <v>49</v>
      </c>
      <c r="F84" s="88">
        <v>100</v>
      </c>
      <c r="G84" s="80"/>
      <c r="H84" s="70">
        <f>ROUND(G84*F84,2)</f>
        <v>0</v>
      </c>
      <c r="I84" s="156"/>
      <c r="J84" s="114"/>
      <c r="K84" s="157"/>
      <c r="L84" s="158"/>
      <c r="M84" s="158"/>
      <c r="N84" s="158"/>
    </row>
    <row r="85" spans="1:14" s="81" customFormat="1" ht="29.25" customHeight="1">
      <c r="A85" s="74" t="s">
        <v>382</v>
      </c>
      <c r="B85" s="75" t="s">
        <v>247</v>
      </c>
      <c r="C85" s="76" t="s">
        <v>383</v>
      </c>
      <c r="D85" s="60" t="s">
        <v>380</v>
      </c>
      <c r="E85" s="78" t="s">
        <v>49</v>
      </c>
      <c r="F85" s="88">
        <v>30</v>
      </c>
      <c r="G85" s="80"/>
      <c r="H85" s="70">
        <f>ROUND(G85*F85,2)</f>
        <v>0</v>
      </c>
      <c r="I85" s="156"/>
      <c r="J85" s="114"/>
      <c r="K85" s="157"/>
      <c r="L85" s="158"/>
      <c r="M85" s="158"/>
      <c r="N85" s="158"/>
    </row>
    <row r="86" spans="1:14" s="92" customFormat="1" ht="29.25" customHeight="1">
      <c r="A86" s="74" t="s">
        <v>384</v>
      </c>
      <c r="B86" s="112" t="s">
        <v>248</v>
      </c>
      <c r="C86" s="113" t="s">
        <v>385</v>
      </c>
      <c r="D86" s="77" t="s">
        <v>380</v>
      </c>
      <c r="E86" s="78" t="s">
        <v>43</v>
      </c>
      <c r="F86" s="88">
        <v>22</v>
      </c>
      <c r="G86" s="80"/>
      <c r="H86" s="70">
        <f>ROUND(G86*F86,2)</f>
        <v>0</v>
      </c>
      <c r="I86" s="156"/>
      <c r="J86" s="114"/>
      <c r="K86" s="157"/>
      <c r="L86" s="158"/>
      <c r="M86" s="158"/>
      <c r="N86" s="158"/>
    </row>
    <row r="87" spans="1:14" ht="36" customHeight="1">
      <c r="A87" s="21"/>
      <c r="B87" s="13"/>
      <c r="C87" s="35" t="s">
        <v>23</v>
      </c>
      <c r="D87" s="11"/>
      <c r="E87" s="10"/>
      <c r="F87" s="9"/>
      <c r="G87" s="21"/>
      <c r="H87" s="24"/>
      <c r="I87" s="156"/>
      <c r="J87" s="114"/>
      <c r="K87" s="157"/>
      <c r="L87" s="158"/>
      <c r="M87" s="158"/>
      <c r="N87" s="158"/>
    </row>
    <row r="88" spans="1:14" s="83" customFormat="1" ht="40.5" customHeight="1">
      <c r="A88" s="74" t="s">
        <v>59</v>
      </c>
      <c r="B88" s="75" t="s">
        <v>249</v>
      </c>
      <c r="C88" s="93" t="s">
        <v>328</v>
      </c>
      <c r="D88" s="91" t="s">
        <v>329</v>
      </c>
      <c r="E88" s="78" t="s">
        <v>43</v>
      </c>
      <c r="F88" s="88">
        <v>4</v>
      </c>
      <c r="G88" s="80"/>
      <c r="H88" s="70">
        <f>ROUND(G88*F88,2)</f>
        <v>0</v>
      </c>
      <c r="I88" s="156"/>
      <c r="J88" s="114"/>
      <c r="K88" s="157"/>
      <c r="L88" s="158"/>
      <c r="M88" s="158"/>
      <c r="N88" s="158"/>
    </row>
    <row r="89" spans="1:14" s="83" customFormat="1" ht="29.25" customHeight="1">
      <c r="A89" s="74" t="s">
        <v>71</v>
      </c>
      <c r="B89" s="75" t="s">
        <v>250</v>
      </c>
      <c r="C89" s="76" t="s">
        <v>81</v>
      </c>
      <c r="D89" s="60" t="s">
        <v>151</v>
      </c>
      <c r="E89" s="78"/>
      <c r="F89" s="88"/>
      <c r="G89" s="96"/>
      <c r="H89" s="72"/>
      <c r="I89" s="156"/>
      <c r="J89" s="114"/>
      <c r="K89" s="157"/>
      <c r="L89" s="158"/>
      <c r="M89" s="158"/>
      <c r="N89" s="158"/>
    </row>
    <row r="90" spans="1:14" s="83" customFormat="1" ht="29.25" customHeight="1">
      <c r="A90" s="74" t="s">
        <v>82</v>
      </c>
      <c r="B90" s="85" t="s">
        <v>37</v>
      </c>
      <c r="C90" s="76" t="s">
        <v>172</v>
      </c>
      <c r="D90" s="60"/>
      <c r="E90" s="78" t="s">
        <v>72</v>
      </c>
      <c r="F90" s="97">
        <v>2</v>
      </c>
      <c r="G90" s="80"/>
      <c r="H90" s="70">
        <f>ROUND(G90*F90,2)</f>
        <v>0</v>
      </c>
      <c r="I90" s="156"/>
      <c r="J90" s="114"/>
      <c r="K90" s="157"/>
      <c r="L90" s="158"/>
      <c r="M90" s="158"/>
      <c r="N90" s="158"/>
    </row>
    <row r="91" spans="1:14" s="81" customFormat="1" ht="29.25" customHeight="1">
      <c r="A91" s="74" t="s">
        <v>60</v>
      </c>
      <c r="B91" s="75" t="s">
        <v>251</v>
      </c>
      <c r="C91" s="93" t="s">
        <v>330</v>
      </c>
      <c r="D91" s="91" t="s">
        <v>329</v>
      </c>
      <c r="E91" s="78"/>
      <c r="F91" s="88"/>
      <c r="G91" s="84"/>
      <c r="H91" s="72"/>
      <c r="I91" s="156"/>
      <c r="J91" s="114"/>
      <c r="K91" s="157"/>
      <c r="L91" s="158"/>
      <c r="M91" s="158"/>
      <c r="N91" s="158"/>
    </row>
    <row r="92" spans="1:14" s="83" customFormat="1" ht="29.25" customHeight="1">
      <c r="A92" s="74" t="s">
        <v>61</v>
      </c>
      <c r="B92" s="85" t="s">
        <v>37</v>
      </c>
      <c r="C92" s="76" t="s">
        <v>174</v>
      </c>
      <c r="D92" s="60"/>
      <c r="E92" s="78" t="s">
        <v>43</v>
      </c>
      <c r="F92" s="88">
        <v>7</v>
      </c>
      <c r="G92" s="80"/>
      <c r="H92" s="70">
        <f>ROUND(G92*F92,2)</f>
        <v>0</v>
      </c>
      <c r="I92" s="156"/>
      <c r="J92" s="114"/>
      <c r="K92" s="157"/>
      <c r="L92" s="158"/>
      <c r="M92" s="158"/>
      <c r="N92" s="158"/>
    </row>
    <row r="93" spans="1:14" ht="36" customHeight="1">
      <c r="A93" s="21"/>
      <c r="B93" s="6"/>
      <c r="C93" s="35" t="s">
        <v>24</v>
      </c>
      <c r="D93" s="11"/>
      <c r="E93" s="10"/>
      <c r="F93" s="9"/>
      <c r="G93" s="21"/>
      <c r="H93" s="24"/>
      <c r="I93" s="156"/>
      <c r="J93" s="114"/>
      <c r="K93" s="157"/>
      <c r="L93" s="158"/>
      <c r="M93" s="158"/>
      <c r="N93" s="158"/>
    </row>
    <row r="94" spans="1:14" s="83" customFormat="1" ht="30" customHeight="1">
      <c r="A94" s="74"/>
      <c r="B94" s="75" t="s">
        <v>252</v>
      </c>
      <c r="C94" s="76" t="s">
        <v>468</v>
      </c>
      <c r="D94" s="77" t="s">
        <v>607</v>
      </c>
      <c r="E94" s="78"/>
      <c r="F94" s="88"/>
      <c r="G94" s="96"/>
      <c r="H94" s="72"/>
      <c r="I94" s="156"/>
      <c r="J94" s="114"/>
      <c r="K94" s="157"/>
      <c r="L94" s="158"/>
      <c r="M94" s="158"/>
      <c r="N94" s="158"/>
    </row>
    <row r="95" spans="1:14" s="83" customFormat="1" ht="30" customHeight="1">
      <c r="A95" s="74"/>
      <c r="B95" s="85" t="s">
        <v>37</v>
      </c>
      <c r="C95" s="76" t="s">
        <v>603</v>
      </c>
      <c r="D95" s="60"/>
      <c r="E95" s="78" t="s">
        <v>36</v>
      </c>
      <c r="F95" s="79">
        <v>25</v>
      </c>
      <c r="G95" s="80"/>
      <c r="H95" s="70">
        <f aca="true" t="shared" si="3" ref="H95:H110">ROUND(G95*F95,2)</f>
        <v>0</v>
      </c>
      <c r="I95" s="156"/>
      <c r="J95" s="114"/>
      <c r="K95" s="157"/>
      <c r="L95" s="158"/>
      <c r="M95" s="158"/>
      <c r="N95" s="158"/>
    </row>
    <row r="96" spans="1:14" s="83" customFormat="1" ht="30" customHeight="1">
      <c r="A96" s="74"/>
      <c r="B96" s="85" t="s">
        <v>44</v>
      </c>
      <c r="C96" s="76" t="s">
        <v>465</v>
      </c>
      <c r="D96" s="60"/>
      <c r="E96" s="78" t="s">
        <v>36</v>
      </c>
      <c r="F96" s="79">
        <v>1200</v>
      </c>
      <c r="G96" s="80"/>
      <c r="H96" s="70">
        <f t="shared" si="3"/>
        <v>0</v>
      </c>
      <c r="I96" s="156"/>
      <c r="J96" s="114"/>
      <c r="K96" s="157"/>
      <c r="L96" s="158"/>
      <c r="M96" s="158"/>
      <c r="N96" s="158"/>
    </row>
    <row r="97" spans="1:14" s="83" customFormat="1" ht="30" customHeight="1">
      <c r="A97" s="74"/>
      <c r="B97" s="85" t="s">
        <v>50</v>
      </c>
      <c r="C97" s="76" t="s">
        <v>464</v>
      </c>
      <c r="D97" s="60"/>
      <c r="E97" s="78" t="s">
        <v>49</v>
      </c>
      <c r="F97" s="79">
        <v>750</v>
      </c>
      <c r="G97" s="80"/>
      <c r="H97" s="70">
        <f t="shared" si="3"/>
        <v>0</v>
      </c>
      <c r="I97" s="156"/>
      <c r="J97" s="114"/>
      <c r="K97" s="157"/>
      <c r="L97" s="158"/>
      <c r="M97" s="158"/>
      <c r="N97" s="158"/>
    </row>
    <row r="98" spans="1:14" s="81" customFormat="1" ht="30" customHeight="1">
      <c r="A98" s="86" t="s">
        <v>608</v>
      </c>
      <c r="B98" s="75" t="s">
        <v>253</v>
      </c>
      <c r="C98" s="76" t="s">
        <v>653</v>
      </c>
      <c r="D98" s="60" t="s">
        <v>334</v>
      </c>
      <c r="E98" s="78" t="s">
        <v>43</v>
      </c>
      <c r="F98" s="79">
        <v>5</v>
      </c>
      <c r="G98" s="80"/>
      <c r="H98" s="70">
        <f t="shared" si="3"/>
        <v>0</v>
      </c>
      <c r="I98" s="156"/>
      <c r="J98" s="114"/>
      <c r="K98" s="157"/>
      <c r="L98" s="158"/>
      <c r="M98" s="158"/>
      <c r="N98" s="158"/>
    </row>
    <row r="99" spans="1:14" s="81" customFormat="1" ht="30" customHeight="1">
      <c r="A99" s="86" t="s">
        <v>609</v>
      </c>
      <c r="B99" s="75" t="s">
        <v>254</v>
      </c>
      <c r="C99" s="76" t="s">
        <v>654</v>
      </c>
      <c r="D99" s="60" t="s">
        <v>334</v>
      </c>
      <c r="E99" s="78" t="s">
        <v>49</v>
      </c>
      <c r="F99" s="79">
        <v>10</v>
      </c>
      <c r="G99" s="80"/>
      <c r="H99" s="70">
        <f t="shared" si="3"/>
        <v>0</v>
      </c>
      <c r="I99" s="156"/>
      <c r="J99" s="114"/>
      <c r="K99" s="157"/>
      <c r="L99" s="158"/>
      <c r="M99" s="158"/>
      <c r="N99" s="158"/>
    </row>
    <row r="100" spans="1:14" s="81" customFormat="1" ht="30" customHeight="1">
      <c r="A100" s="86" t="s">
        <v>386</v>
      </c>
      <c r="B100" s="75" t="s">
        <v>255</v>
      </c>
      <c r="C100" s="76" t="s">
        <v>466</v>
      </c>
      <c r="D100" s="60" t="s">
        <v>334</v>
      </c>
      <c r="E100" s="78" t="s">
        <v>43</v>
      </c>
      <c r="F100" s="79">
        <f>3+23</f>
        <v>26</v>
      </c>
      <c r="G100" s="80"/>
      <c r="H100" s="70">
        <f t="shared" si="3"/>
        <v>0</v>
      </c>
      <c r="I100" s="156"/>
      <c r="J100" s="114"/>
      <c r="K100" s="157"/>
      <c r="L100" s="158"/>
      <c r="M100" s="158"/>
      <c r="N100" s="158"/>
    </row>
    <row r="101" spans="1:14" s="81" customFormat="1" ht="30" customHeight="1">
      <c r="A101" s="86" t="s">
        <v>387</v>
      </c>
      <c r="B101" s="104" t="s">
        <v>260</v>
      </c>
      <c r="C101" s="76" t="s">
        <v>467</v>
      </c>
      <c r="D101" s="60" t="s">
        <v>334</v>
      </c>
      <c r="E101" s="78" t="s">
        <v>49</v>
      </c>
      <c r="F101" s="79">
        <f>15+75</f>
        <v>90</v>
      </c>
      <c r="G101" s="80"/>
      <c r="H101" s="70">
        <f t="shared" si="3"/>
        <v>0</v>
      </c>
      <c r="I101" s="156"/>
      <c r="J101" s="114"/>
      <c r="K101" s="157"/>
      <c r="L101" s="158"/>
      <c r="M101" s="158"/>
      <c r="N101" s="158"/>
    </row>
    <row r="102" spans="1:14" s="81" customFormat="1" ht="38.25" customHeight="1">
      <c r="A102" s="86"/>
      <c r="B102" s="75" t="s">
        <v>261</v>
      </c>
      <c r="C102" s="76" t="s">
        <v>679</v>
      </c>
      <c r="D102" s="60" t="s">
        <v>685</v>
      </c>
      <c r="E102" s="78" t="s">
        <v>49</v>
      </c>
      <c r="F102" s="79">
        <v>175</v>
      </c>
      <c r="G102" s="80"/>
      <c r="H102" s="70">
        <f t="shared" si="3"/>
        <v>0</v>
      </c>
      <c r="I102" s="156"/>
      <c r="J102" s="114"/>
      <c r="K102" s="157"/>
      <c r="L102" s="158"/>
      <c r="M102" s="158"/>
      <c r="N102" s="158"/>
    </row>
    <row r="103" spans="1:14" s="81" customFormat="1" ht="38.25" customHeight="1">
      <c r="A103" s="86"/>
      <c r="B103" s="75" t="s">
        <v>262</v>
      </c>
      <c r="C103" s="76" t="s">
        <v>680</v>
      </c>
      <c r="D103" s="60" t="s">
        <v>685</v>
      </c>
      <c r="E103" s="78" t="s">
        <v>49</v>
      </c>
      <c r="F103" s="79">
        <v>50</v>
      </c>
      <c r="G103" s="80"/>
      <c r="H103" s="70">
        <f t="shared" si="3"/>
        <v>0</v>
      </c>
      <c r="I103" s="156"/>
      <c r="J103" s="114"/>
      <c r="K103" s="157"/>
      <c r="L103" s="158"/>
      <c r="M103" s="158"/>
      <c r="N103" s="158"/>
    </row>
    <row r="104" spans="1:14" s="81" customFormat="1" ht="30" customHeight="1">
      <c r="A104" s="86"/>
      <c r="B104" s="104" t="s">
        <v>263</v>
      </c>
      <c r="C104" s="76" t="s">
        <v>681</v>
      </c>
      <c r="D104" s="60" t="s">
        <v>619</v>
      </c>
      <c r="E104" s="78"/>
      <c r="F104" s="79"/>
      <c r="G104" s="84"/>
      <c r="H104" s="70">
        <f t="shared" si="3"/>
        <v>0</v>
      </c>
      <c r="I104" s="156"/>
      <c r="J104" s="114"/>
      <c r="K104" s="157"/>
      <c r="L104" s="158"/>
      <c r="M104" s="158"/>
      <c r="N104" s="158"/>
    </row>
    <row r="105" spans="1:14" s="83" customFormat="1" ht="30" customHeight="1">
      <c r="A105" s="74"/>
      <c r="B105" s="85" t="s">
        <v>37</v>
      </c>
      <c r="C105" s="76" t="s">
        <v>605</v>
      </c>
      <c r="D105" s="60"/>
      <c r="E105" s="78" t="s">
        <v>49</v>
      </c>
      <c r="F105" s="79">
        <v>10</v>
      </c>
      <c r="G105" s="80"/>
      <c r="H105" s="70">
        <f t="shared" si="3"/>
        <v>0</v>
      </c>
      <c r="I105" s="156"/>
      <c r="J105" s="114"/>
      <c r="K105" s="157"/>
      <c r="L105" s="158"/>
      <c r="M105" s="158"/>
      <c r="N105" s="158"/>
    </row>
    <row r="106" spans="1:14" s="83" customFormat="1" ht="30" customHeight="1">
      <c r="A106" s="74"/>
      <c r="B106" s="85" t="s">
        <v>44</v>
      </c>
      <c r="C106" s="76" t="s">
        <v>606</v>
      </c>
      <c r="D106" s="60"/>
      <c r="E106" s="78" t="s">
        <v>43</v>
      </c>
      <c r="F106" s="79">
        <v>1</v>
      </c>
      <c r="G106" s="80"/>
      <c r="H106" s="70">
        <f t="shared" si="3"/>
        <v>0</v>
      </c>
      <c r="I106" s="156"/>
      <c r="J106" s="114"/>
      <c r="K106" s="157"/>
      <c r="L106" s="158"/>
      <c r="M106" s="158"/>
      <c r="N106" s="158"/>
    </row>
    <row r="107" spans="1:14" s="81" customFormat="1" ht="30" customHeight="1">
      <c r="A107" s="86"/>
      <c r="B107" s="104" t="s">
        <v>264</v>
      </c>
      <c r="C107" s="76" t="s">
        <v>610</v>
      </c>
      <c r="D107" s="60" t="s">
        <v>617</v>
      </c>
      <c r="E107" s="78"/>
      <c r="F107" s="79"/>
      <c r="G107" s="84"/>
      <c r="H107" s="70">
        <f t="shared" si="3"/>
        <v>0</v>
      </c>
      <c r="I107" s="156"/>
      <c r="J107" s="114"/>
      <c r="K107" s="157"/>
      <c r="L107" s="158"/>
      <c r="M107" s="158"/>
      <c r="N107" s="158"/>
    </row>
    <row r="108" spans="1:14" s="83" customFormat="1" ht="30" customHeight="1">
      <c r="A108" s="74"/>
      <c r="B108" s="85" t="s">
        <v>37</v>
      </c>
      <c r="C108" s="76" t="s">
        <v>641</v>
      </c>
      <c r="D108" s="60"/>
      <c r="E108" s="78" t="s">
        <v>338</v>
      </c>
      <c r="F108" s="79">
        <v>1</v>
      </c>
      <c r="G108" s="80"/>
      <c r="H108" s="70">
        <f t="shared" si="3"/>
        <v>0</v>
      </c>
      <c r="I108" s="156"/>
      <c r="J108" s="114"/>
      <c r="K108" s="157"/>
      <c r="L108" s="158"/>
      <c r="M108" s="158"/>
      <c r="N108" s="158"/>
    </row>
    <row r="109" spans="1:14" s="83" customFormat="1" ht="30" customHeight="1">
      <c r="A109" s="74"/>
      <c r="B109" s="85" t="s">
        <v>44</v>
      </c>
      <c r="C109" s="76" t="s">
        <v>611</v>
      </c>
      <c r="D109" s="60"/>
      <c r="E109" s="78" t="s">
        <v>338</v>
      </c>
      <c r="F109" s="79">
        <v>1</v>
      </c>
      <c r="G109" s="80"/>
      <c r="H109" s="70">
        <f t="shared" si="3"/>
        <v>0</v>
      </c>
      <c r="I109" s="156"/>
      <c r="J109" s="114"/>
      <c r="K109" s="157"/>
      <c r="L109" s="158"/>
      <c r="M109" s="158"/>
      <c r="N109" s="158"/>
    </row>
    <row r="110" spans="1:14" s="81" customFormat="1" ht="30" customHeight="1">
      <c r="A110" s="86"/>
      <c r="B110" s="75" t="s">
        <v>661</v>
      </c>
      <c r="C110" s="76" t="s">
        <v>412</v>
      </c>
      <c r="D110" s="60" t="s">
        <v>604</v>
      </c>
      <c r="E110" s="78" t="s">
        <v>49</v>
      </c>
      <c r="F110" s="79">
        <v>1500</v>
      </c>
      <c r="G110" s="80"/>
      <c r="H110" s="70">
        <f t="shared" si="3"/>
        <v>0</v>
      </c>
      <c r="I110" s="156"/>
      <c r="J110" s="114"/>
      <c r="K110" s="157"/>
      <c r="L110" s="158"/>
      <c r="M110" s="158"/>
      <c r="N110" s="158"/>
    </row>
    <row r="111" spans="1:8" ht="30" customHeight="1" thickBot="1">
      <c r="A111" s="22"/>
      <c r="B111" s="39" t="str">
        <f>B6</f>
        <v>A</v>
      </c>
      <c r="C111" s="180" t="str">
        <f>C6</f>
        <v>CHIEF PEGUIS GREENWAY EXTENSION -  ACTIVE TRANSPORTATION CORRIDOR</v>
      </c>
      <c r="D111" s="181"/>
      <c r="E111" s="181"/>
      <c r="F111" s="182"/>
      <c r="G111" s="22" t="s">
        <v>16</v>
      </c>
      <c r="H111" s="22">
        <f>SUM(H6:H110)</f>
        <v>0</v>
      </c>
    </row>
    <row r="112" spans="1:10" s="43" customFormat="1" ht="30" customHeight="1" thickTop="1">
      <c r="A112" s="41"/>
      <c r="B112" s="40" t="s">
        <v>12</v>
      </c>
      <c r="C112" s="177" t="s">
        <v>391</v>
      </c>
      <c r="D112" s="178"/>
      <c r="E112" s="178"/>
      <c r="F112" s="179"/>
      <c r="G112" s="62"/>
      <c r="H112" s="63" t="s">
        <v>1</v>
      </c>
      <c r="J112" s="14"/>
    </row>
    <row r="113" spans="1:8" ht="36" customHeight="1">
      <c r="A113" s="21"/>
      <c r="B113" s="17"/>
      <c r="C113" s="34" t="s">
        <v>499</v>
      </c>
      <c r="D113" s="11"/>
      <c r="E113" s="9" t="s">
        <v>1</v>
      </c>
      <c r="F113" s="9" t="s">
        <v>1</v>
      </c>
      <c r="G113" s="21" t="s">
        <v>1</v>
      </c>
      <c r="H113" s="24"/>
    </row>
    <row r="114" spans="1:14" ht="36" customHeight="1">
      <c r="A114" s="73"/>
      <c r="B114" s="66" t="s">
        <v>270</v>
      </c>
      <c r="C114" s="67" t="s">
        <v>500</v>
      </c>
      <c r="D114" s="71" t="s">
        <v>686</v>
      </c>
      <c r="E114" s="68" t="s">
        <v>49</v>
      </c>
      <c r="F114" s="115">
        <v>5</v>
      </c>
      <c r="G114" s="69"/>
      <c r="H114" s="70">
        <f>ROUND(G114*F114,2)</f>
        <v>0</v>
      </c>
      <c r="I114" s="156"/>
      <c r="J114" s="114"/>
      <c r="K114" s="157"/>
      <c r="L114" s="158"/>
      <c r="M114" s="158"/>
      <c r="N114" s="158"/>
    </row>
    <row r="115" spans="1:14" ht="36" customHeight="1">
      <c r="A115" s="73"/>
      <c r="B115" s="66" t="s">
        <v>495</v>
      </c>
      <c r="C115" s="150" t="s">
        <v>614</v>
      </c>
      <c r="D115" s="71" t="s">
        <v>687</v>
      </c>
      <c r="E115" s="68" t="s">
        <v>43</v>
      </c>
      <c r="F115" s="115">
        <v>5</v>
      </c>
      <c r="G115" s="69"/>
      <c r="H115" s="70">
        <f>ROUND(G115*F115,2)</f>
        <v>0</v>
      </c>
      <c r="I115" s="156"/>
      <c r="J115" s="114"/>
      <c r="K115" s="157"/>
      <c r="L115" s="158"/>
      <c r="M115" s="158"/>
      <c r="N115" s="158"/>
    </row>
    <row r="116" spans="1:14" ht="36" customHeight="1">
      <c r="A116" s="21"/>
      <c r="B116" s="17"/>
      <c r="C116" s="34" t="s">
        <v>388</v>
      </c>
      <c r="D116" s="11"/>
      <c r="E116" s="9" t="s">
        <v>1</v>
      </c>
      <c r="F116" s="9" t="s">
        <v>1</v>
      </c>
      <c r="G116" s="21"/>
      <c r="H116" s="24"/>
      <c r="I116" s="156"/>
      <c r="J116" s="114"/>
      <c r="K116" s="157"/>
      <c r="L116" s="158"/>
      <c r="M116" s="158"/>
      <c r="N116" s="158"/>
    </row>
    <row r="117" spans="1:14" ht="30" customHeight="1">
      <c r="A117" s="73"/>
      <c r="B117" s="66" t="s">
        <v>496</v>
      </c>
      <c r="C117" s="67" t="s">
        <v>501</v>
      </c>
      <c r="D117" s="71" t="s">
        <v>627</v>
      </c>
      <c r="E117" s="68" t="s">
        <v>36</v>
      </c>
      <c r="F117" s="115">
        <v>15</v>
      </c>
      <c r="G117" s="69"/>
      <c r="H117" s="70">
        <f>ROUND(G117*F117,2)</f>
        <v>0</v>
      </c>
      <c r="I117" s="156"/>
      <c r="J117" s="114"/>
      <c r="K117" s="157"/>
      <c r="L117" s="158"/>
      <c r="M117" s="158"/>
      <c r="N117" s="158"/>
    </row>
    <row r="118" spans="1:14" ht="30" customHeight="1">
      <c r="A118" s="73"/>
      <c r="B118" s="66" t="s">
        <v>389</v>
      </c>
      <c r="C118" s="67" t="s">
        <v>502</v>
      </c>
      <c r="D118" s="71" t="s">
        <v>627</v>
      </c>
      <c r="E118" s="68" t="s">
        <v>36</v>
      </c>
      <c r="F118" s="115">
        <v>5</v>
      </c>
      <c r="G118" s="69"/>
      <c r="H118" s="70">
        <f>ROUND(G118*F118,2)</f>
        <v>0</v>
      </c>
      <c r="I118" s="156"/>
      <c r="J118" s="114"/>
      <c r="K118" s="157"/>
      <c r="L118" s="158"/>
      <c r="M118" s="158"/>
      <c r="N118" s="158"/>
    </row>
    <row r="119" spans="1:14" ht="36" customHeight="1">
      <c r="A119" s="21"/>
      <c r="B119" s="17"/>
      <c r="C119" s="34" t="s">
        <v>503</v>
      </c>
      <c r="D119" s="11"/>
      <c r="E119" s="9" t="s">
        <v>1</v>
      </c>
      <c r="F119" s="9" t="s">
        <v>1</v>
      </c>
      <c r="G119" s="21"/>
      <c r="H119" s="24"/>
      <c r="I119" s="156"/>
      <c r="J119" s="114"/>
      <c r="K119" s="157"/>
      <c r="L119" s="158"/>
      <c r="M119" s="158"/>
      <c r="N119" s="158"/>
    </row>
    <row r="120" spans="1:14" ht="30" customHeight="1">
      <c r="A120" s="73"/>
      <c r="B120" s="66" t="s">
        <v>390</v>
      </c>
      <c r="C120" s="118" t="s">
        <v>504</v>
      </c>
      <c r="D120" s="71" t="s">
        <v>620</v>
      </c>
      <c r="E120" s="68" t="s">
        <v>43</v>
      </c>
      <c r="F120" s="115">
        <v>2</v>
      </c>
      <c r="G120" s="69"/>
      <c r="H120" s="70">
        <f>ROUND(G120*F120,2)</f>
        <v>0</v>
      </c>
      <c r="I120" s="156"/>
      <c r="J120" s="114"/>
      <c r="K120" s="157"/>
      <c r="L120" s="158"/>
      <c r="M120" s="158"/>
      <c r="N120" s="158"/>
    </row>
    <row r="121" spans="1:14" ht="30" customHeight="1">
      <c r="A121" s="73"/>
      <c r="B121" s="66" t="s">
        <v>497</v>
      </c>
      <c r="C121" s="119" t="s">
        <v>505</v>
      </c>
      <c r="D121" s="71" t="s">
        <v>620</v>
      </c>
      <c r="E121" s="68" t="s">
        <v>43</v>
      </c>
      <c r="F121" s="115">
        <v>3</v>
      </c>
      <c r="G121" s="69"/>
      <c r="H121" s="70">
        <f>ROUND(G121*F121,2)</f>
        <v>0</v>
      </c>
      <c r="I121" s="156"/>
      <c r="J121" s="114"/>
      <c r="K121" s="157"/>
      <c r="L121" s="158"/>
      <c r="M121" s="158"/>
      <c r="N121" s="158"/>
    </row>
    <row r="122" spans="1:14" ht="30" customHeight="1">
      <c r="A122" s="73"/>
      <c r="B122" s="66" t="s">
        <v>498</v>
      </c>
      <c r="C122" s="150" t="s">
        <v>506</v>
      </c>
      <c r="D122" s="71" t="s">
        <v>620</v>
      </c>
      <c r="E122" s="68" t="s">
        <v>43</v>
      </c>
      <c r="F122" s="115">
        <v>4</v>
      </c>
      <c r="G122" s="69"/>
      <c r="H122" s="70">
        <f>ROUND(G122*F122,2)</f>
        <v>0</v>
      </c>
      <c r="I122" s="156"/>
      <c r="J122" s="114"/>
      <c r="K122" s="157"/>
      <c r="L122" s="158"/>
      <c r="M122" s="158"/>
      <c r="N122" s="158"/>
    </row>
    <row r="123" spans="1:14" ht="36" customHeight="1">
      <c r="A123" s="21"/>
      <c r="B123" s="17"/>
      <c r="C123" s="34" t="s">
        <v>507</v>
      </c>
      <c r="D123" s="11"/>
      <c r="E123" s="9" t="s">
        <v>1</v>
      </c>
      <c r="F123" s="9" t="s">
        <v>1</v>
      </c>
      <c r="G123" s="21"/>
      <c r="H123" s="24"/>
      <c r="I123" s="156"/>
      <c r="J123" s="114"/>
      <c r="K123" s="157"/>
      <c r="L123" s="158"/>
      <c r="M123" s="158"/>
      <c r="N123" s="158"/>
    </row>
    <row r="124" spans="1:14" ht="30" customHeight="1">
      <c r="A124" s="73"/>
      <c r="B124" s="66" t="s">
        <v>515</v>
      </c>
      <c r="C124" s="116" t="s">
        <v>392</v>
      </c>
      <c r="D124" s="71" t="s">
        <v>618</v>
      </c>
      <c r="E124" s="68" t="s">
        <v>43</v>
      </c>
      <c r="F124" s="115">
        <v>10</v>
      </c>
      <c r="G124" s="69"/>
      <c r="H124" s="70">
        <f>ROUND(G124*F124,2)</f>
        <v>0</v>
      </c>
      <c r="I124" s="156"/>
      <c r="J124" s="114"/>
      <c r="K124" s="157"/>
      <c r="L124" s="158"/>
      <c r="M124" s="158"/>
      <c r="N124" s="158"/>
    </row>
    <row r="125" spans="1:14" ht="30" customHeight="1">
      <c r="A125" s="73"/>
      <c r="B125" s="66" t="s">
        <v>271</v>
      </c>
      <c r="C125" s="116" t="s">
        <v>395</v>
      </c>
      <c r="D125" s="71" t="s">
        <v>618</v>
      </c>
      <c r="E125" s="68" t="s">
        <v>43</v>
      </c>
      <c r="F125" s="115">
        <v>9</v>
      </c>
      <c r="G125" s="69"/>
      <c r="H125" s="70">
        <f>ROUND(G125*F125,2)</f>
        <v>0</v>
      </c>
      <c r="I125" s="156"/>
      <c r="J125" s="114"/>
      <c r="K125" s="157"/>
      <c r="L125" s="158"/>
      <c r="M125" s="158"/>
      <c r="N125" s="158"/>
    </row>
    <row r="126" spans="1:14" ht="30" customHeight="1">
      <c r="A126" s="73"/>
      <c r="B126" s="66" t="s">
        <v>272</v>
      </c>
      <c r="C126" s="120" t="s">
        <v>396</v>
      </c>
      <c r="D126" s="71" t="s">
        <v>618</v>
      </c>
      <c r="E126" s="68" t="s">
        <v>43</v>
      </c>
      <c r="F126" s="115">
        <v>1</v>
      </c>
      <c r="G126" s="69"/>
      <c r="H126" s="70">
        <f>ROUND(G126*F126,2)</f>
        <v>0</v>
      </c>
      <c r="I126" s="156"/>
      <c r="J126" s="114"/>
      <c r="K126" s="157"/>
      <c r="L126" s="158"/>
      <c r="M126" s="158"/>
      <c r="N126" s="158"/>
    </row>
    <row r="127" spans="1:14" ht="30" customHeight="1">
      <c r="A127" s="73"/>
      <c r="B127" s="66" t="s">
        <v>516</v>
      </c>
      <c r="C127" s="120" t="s">
        <v>397</v>
      </c>
      <c r="D127" s="71" t="s">
        <v>618</v>
      </c>
      <c r="E127" s="68" t="s">
        <v>43</v>
      </c>
      <c r="F127" s="115">
        <v>8</v>
      </c>
      <c r="G127" s="69"/>
      <c r="H127" s="70">
        <f>ROUND(G127*F127,2)</f>
        <v>0</v>
      </c>
      <c r="I127" s="156"/>
      <c r="J127" s="114"/>
      <c r="K127" s="157"/>
      <c r="L127" s="158"/>
      <c r="M127" s="158"/>
      <c r="N127" s="158"/>
    </row>
    <row r="128" spans="1:14" ht="36" customHeight="1">
      <c r="A128" s="21"/>
      <c r="B128" s="17"/>
      <c r="C128" s="34" t="s">
        <v>508</v>
      </c>
      <c r="D128" s="11"/>
      <c r="E128" s="9" t="s">
        <v>1</v>
      </c>
      <c r="F128" s="9" t="s">
        <v>1</v>
      </c>
      <c r="G128" s="21"/>
      <c r="H128" s="24"/>
      <c r="I128" s="156"/>
      <c r="J128" s="114"/>
      <c r="K128" s="157"/>
      <c r="L128" s="158"/>
      <c r="M128" s="158"/>
      <c r="N128" s="158"/>
    </row>
    <row r="129" spans="1:14" ht="30" customHeight="1">
      <c r="A129" s="73"/>
      <c r="B129" s="66" t="s">
        <v>424</v>
      </c>
      <c r="C129" s="116" t="s">
        <v>394</v>
      </c>
      <c r="D129" s="71" t="s">
        <v>621</v>
      </c>
      <c r="E129" s="68" t="s">
        <v>43</v>
      </c>
      <c r="F129" s="115">
        <v>3</v>
      </c>
      <c r="G129" s="69"/>
      <c r="H129" s="70">
        <f>ROUND(G129*F129,2)</f>
        <v>0</v>
      </c>
      <c r="I129" s="156"/>
      <c r="J129" s="114"/>
      <c r="K129" s="157"/>
      <c r="L129" s="158"/>
      <c r="M129" s="158"/>
      <c r="N129" s="158"/>
    </row>
    <row r="130" spans="1:14" ht="30" customHeight="1">
      <c r="A130" s="73"/>
      <c r="B130" s="66" t="s">
        <v>517</v>
      </c>
      <c r="C130" s="116" t="s">
        <v>393</v>
      </c>
      <c r="D130" s="71" t="s">
        <v>621</v>
      </c>
      <c r="E130" s="68" t="s">
        <v>43</v>
      </c>
      <c r="F130" s="115">
        <v>2</v>
      </c>
      <c r="G130" s="69"/>
      <c r="H130" s="70">
        <f>ROUND(G130*F130,2)</f>
        <v>0</v>
      </c>
      <c r="I130" s="156"/>
      <c r="J130" s="114"/>
      <c r="K130" s="157"/>
      <c r="L130" s="158"/>
      <c r="M130" s="158"/>
      <c r="N130" s="158"/>
    </row>
    <row r="131" spans="1:14" ht="36" customHeight="1">
      <c r="A131" s="21"/>
      <c r="B131" s="17"/>
      <c r="C131" s="34" t="s">
        <v>509</v>
      </c>
      <c r="D131" s="11"/>
      <c r="E131" s="9" t="s">
        <v>1</v>
      </c>
      <c r="F131" s="9" t="s">
        <v>1</v>
      </c>
      <c r="G131" s="21"/>
      <c r="H131" s="24"/>
      <c r="I131" s="156"/>
      <c r="J131" s="114"/>
      <c r="K131" s="157"/>
      <c r="L131" s="158"/>
      <c r="M131" s="158"/>
      <c r="N131" s="158"/>
    </row>
    <row r="132" spans="1:14" ht="30.75" customHeight="1">
      <c r="A132" s="73"/>
      <c r="B132" s="66" t="s">
        <v>518</v>
      </c>
      <c r="C132" s="116" t="s">
        <v>510</v>
      </c>
      <c r="D132" s="71" t="s">
        <v>622</v>
      </c>
      <c r="E132" s="68" t="s">
        <v>43</v>
      </c>
      <c r="F132" s="115">
        <v>4</v>
      </c>
      <c r="G132" s="69"/>
      <c r="H132" s="70">
        <f>ROUND(G132*F132,2)</f>
        <v>0</v>
      </c>
      <c r="I132" s="156"/>
      <c r="J132" s="114"/>
      <c r="K132" s="157"/>
      <c r="L132" s="158"/>
      <c r="M132" s="158"/>
      <c r="N132" s="158"/>
    </row>
    <row r="133" spans="1:14" ht="36" customHeight="1">
      <c r="A133" s="21"/>
      <c r="B133" s="17"/>
      <c r="C133" s="34" t="s">
        <v>513</v>
      </c>
      <c r="D133" s="11"/>
      <c r="E133" s="9" t="s">
        <v>1</v>
      </c>
      <c r="F133" s="9" t="s">
        <v>1</v>
      </c>
      <c r="G133" s="21"/>
      <c r="H133" s="24"/>
      <c r="I133" s="156"/>
      <c r="J133" s="114"/>
      <c r="K133" s="157"/>
      <c r="L133" s="158"/>
      <c r="M133" s="158"/>
      <c r="N133" s="158"/>
    </row>
    <row r="134" spans="1:14" ht="30" customHeight="1">
      <c r="A134" s="73"/>
      <c r="B134" s="66" t="s">
        <v>313</v>
      </c>
      <c r="C134" s="116" t="s">
        <v>511</v>
      </c>
      <c r="D134" s="71" t="s">
        <v>625</v>
      </c>
      <c r="E134" s="68" t="s">
        <v>43</v>
      </c>
      <c r="F134" s="129">
        <v>8</v>
      </c>
      <c r="G134" s="69"/>
      <c r="H134" s="70">
        <f>ROUND(G134*F134,2)</f>
        <v>0</v>
      </c>
      <c r="I134" s="156"/>
      <c r="J134" s="114"/>
      <c r="K134" s="157"/>
      <c r="L134" s="158"/>
      <c r="M134" s="158"/>
      <c r="N134" s="158"/>
    </row>
    <row r="135" spans="1:14" ht="30" customHeight="1">
      <c r="A135" s="73"/>
      <c r="B135" s="66" t="s">
        <v>274</v>
      </c>
      <c r="C135" s="116" t="s">
        <v>512</v>
      </c>
      <c r="D135" s="71" t="s">
        <v>625</v>
      </c>
      <c r="E135" s="68" t="s">
        <v>43</v>
      </c>
      <c r="F135" s="129">
        <v>8</v>
      </c>
      <c r="G135" s="69"/>
      <c r="H135" s="70">
        <f>ROUND(G135*F135,2)</f>
        <v>0</v>
      </c>
      <c r="I135" s="156"/>
      <c r="J135" s="114"/>
      <c r="K135" s="157"/>
      <c r="L135" s="158"/>
      <c r="M135" s="158"/>
      <c r="N135" s="158"/>
    </row>
    <row r="136" spans="1:14" ht="36" customHeight="1">
      <c r="A136" s="21"/>
      <c r="B136" s="17"/>
      <c r="C136" s="34" t="s">
        <v>398</v>
      </c>
      <c r="D136" s="11"/>
      <c r="E136" s="9" t="s">
        <v>1</v>
      </c>
      <c r="F136" s="9" t="s">
        <v>1</v>
      </c>
      <c r="G136" s="21"/>
      <c r="H136" s="24"/>
      <c r="I136" s="156"/>
      <c r="J136" s="114"/>
      <c r="K136" s="157"/>
      <c r="L136" s="158"/>
      <c r="M136" s="158"/>
      <c r="N136" s="158"/>
    </row>
    <row r="137" spans="1:14" s="83" customFormat="1" ht="30" customHeight="1">
      <c r="A137" s="86"/>
      <c r="B137" s="75" t="s">
        <v>519</v>
      </c>
      <c r="C137" s="76" t="s">
        <v>63</v>
      </c>
      <c r="D137" s="60" t="s">
        <v>688</v>
      </c>
      <c r="E137" s="78" t="s">
        <v>36</v>
      </c>
      <c r="F137" s="130">
        <v>13600</v>
      </c>
      <c r="G137" s="80"/>
      <c r="H137" s="70">
        <f aca="true" t="shared" si="4" ref="H137:H148">ROUND(G137*F137,2)</f>
        <v>0</v>
      </c>
      <c r="I137" s="156"/>
      <c r="J137" s="114"/>
      <c r="K137" s="157"/>
      <c r="L137" s="158"/>
      <c r="M137" s="158"/>
      <c r="N137" s="158"/>
    </row>
    <row r="138" spans="1:14" ht="30" customHeight="1">
      <c r="A138" s="73"/>
      <c r="B138" s="66" t="s">
        <v>421</v>
      </c>
      <c r="C138" s="121" t="s">
        <v>410</v>
      </c>
      <c r="D138" s="71" t="s">
        <v>623</v>
      </c>
      <c r="E138" s="68" t="s">
        <v>36</v>
      </c>
      <c r="F138" s="130">
        <v>6050</v>
      </c>
      <c r="G138" s="69"/>
      <c r="H138" s="70">
        <f t="shared" si="4"/>
        <v>0</v>
      </c>
      <c r="I138" s="156"/>
      <c r="J138" s="114"/>
      <c r="K138" s="157"/>
      <c r="L138" s="158"/>
      <c r="M138" s="158"/>
      <c r="N138" s="158"/>
    </row>
    <row r="139" spans="1:14" ht="30" customHeight="1">
      <c r="A139" s="73"/>
      <c r="B139" s="66" t="s">
        <v>520</v>
      </c>
      <c r="C139" s="121" t="s">
        <v>411</v>
      </c>
      <c r="D139" s="71" t="s">
        <v>623</v>
      </c>
      <c r="E139" s="68" t="s">
        <v>36</v>
      </c>
      <c r="F139" s="130">
        <v>1100</v>
      </c>
      <c r="G139" s="69"/>
      <c r="H139" s="70">
        <f t="shared" si="4"/>
        <v>0</v>
      </c>
      <c r="I139" s="156"/>
      <c r="J139" s="114"/>
      <c r="K139" s="157"/>
      <c r="L139" s="158"/>
      <c r="M139" s="158"/>
      <c r="N139" s="158"/>
    </row>
    <row r="140" spans="1:14" ht="30" customHeight="1">
      <c r="A140" s="73"/>
      <c r="B140" s="66" t="s">
        <v>521</v>
      </c>
      <c r="C140" s="122" t="s">
        <v>399</v>
      </c>
      <c r="D140" s="71" t="s">
        <v>624</v>
      </c>
      <c r="E140" s="68" t="s">
        <v>43</v>
      </c>
      <c r="F140" s="129">
        <v>52</v>
      </c>
      <c r="G140" s="69"/>
      <c r="H140" s="70">
        <f t="shared" si="4"/>
        <v>0</v>
      </c>
      <c r="I140" s="156"/>
      <c r="J140" s="114"/>
      <c r="K140" s="157"/>
      <c r="L140" s="158"/>
      <c r="M140" s="158"/>
      <c r="N140" s="158"/>
    </row>
    <row r="141" spans="1:14" ht="30" customHeight="1">
      <c r="A141" s="73"/>
      <c r="B141" s="66" t="s">
        <v>430</v>
      </c>
      <c r="C141" s="122" t="s">
        <v>400</v>
      </c>
      <c r="D141" s="71" t="s">
        <v>624</v>
      </c>
      <c r="E141" s="68" t="s">
        <v>43</v>
      </c>
      <c r="F141" s="129">
        <v>51</v>
      </c>
      <c r="G141" s="69"/>
      <c r="H141" s="70">
        <f t="shared" si="4"/>
        <v>0</v>
      </c>
      <c r="I141" s="156"/>
      <c r="J141" s="114"/>
      <c r="K141" s="157"/>
      <c r="L141" s="158"/>
      <c r="M141" s="158"/>
      <c r="N141" s="158"/>
    </row>
    <row r="142" spans="1:14" ht="30" customHeight="1">
      <c r="A142" s="73"/>
      <c r="B142" s="66" t="s">
        <v>522</v>
      </c>
      <c r="C142" s="125" t="s">
        <v>514</v>
      </c>
      <c r="D142" s="71" t="s">
        <v>624</v>
      </c>
      <c r="E142" s="68" t="s">
        <v>43</v>
      </c>
      <c r="F142" s="129">
        <v>70</v>
      </c>
      <c r="G142" s="69"/>
      <c r="H142" s="70">
        <f>ROUND(G142*F142,2)</f>
        <v>0</v>
      </c>
      <c r="I142" s="156"/>
      <c r="J142" s="114"/>
      <c r="K142" s="157"/>
      <c r="L142" s="158"/>
      <c r="M142" s="158"/>
      <c r="N142" s="158"/>
    </row>
    <row r="143" spans="1:14" ht="30" customHeight="1">
      <c r="A143" s="73"/>
      <c r="B143" s="66" t="s">
        <v>523</v>
      </c>
      <c r="C143" s="125" t="s">
        <v>655</v>
      </c>
      <c r="D143" s="71" t="s">
        <v>624</v>
      </c>
      <c r="E143" s="68" t="s">
        <v>43</v>
      </c>
      <c r="F143" s="129">
        <v>36</v>
      </c>
      <c r="G143" s="69"/>
      <c r="H143" s="70">
        <f>ROUND(G143*F143,2)</f>
        <v>0</v>
      </c>
      <c r="I143" s="156"/>
      <c r="J143" s="114"/>
      <c r="K143" s="157"/>
      <c r="L143" s="158"/>
      <c r="M143" s="158"/>
      <c r="N143" s="158"/>
    </row>
    <row r="144" spans="1:14" ht="30" customHeight="1">
      <c r="A144" s="73"/>
      <c r="B144" s="66" t="s">
        <v>284</v>
      </c>
      <c r="C144" s="164" t="s">
        <v>656</v>
      </c>
      <c r="D144" s="71" t="s">
        <v>624</v>
      </c>
      <c r="E144" s="68" t="s">
        <v>43</v>
      </c>
      <c r="F144" s="129">
        <v>23</v>
      </c>
      <c r="G144" s="69"/>
      <c r="H144" s="70">
        <f>ROUND(G144*F144,2)</f>
        <v>0</v>
      </c>
      <c r="I144" s="156"/>
      <c r="J144" s="114"/>
      <c r="K144" s="157"/>
      <c r="L144" s="158"/>
      <c r="M144" s="158"/>
      <c r="N144" s="158"/>
    </row>
    <row r="145" spans="1:14" ht="30" customHeight="1">
      <c r="A145" s="73"/>
      <c r="B145" s="66" t="s">
        <v>651</v>
      </c>
      <c r="C145" s="125" t="s">
        <v>657</v>
      </c>
      <c r="D145" s="71" t="s">
        <v>624</v>
      </c>
      <c r="E145" s="68" t="s">
        <v>43</v>
      </c>
      <c r="F145" s="129">
        <v>23</v>
      </c>
      <c r="G145" s="69"/>
      <c r="H145" s="70">
        <f>ROUND(G145*F145,2)</f>
        <v>0</v>
      </c>
      <c r="I145" s="156"/>
      <c r="J145" s="114"/>
      <c r="K145" s="157"/>
      <c r="L145" s="158"/>
      <c r="M145" s="158"/>
      <c r="N145" s="158"/>
    </row>
    <row r="146" spans="1:14" ht="30" customHeight="1">
      <c r="A146" s="73"/>
      <c r="B146" s="66" t="s">
        <v>658</v>
      </c>
      <c r="C146" s="125" t="s">
        <v>407</v>
      </c>
      <c r="D146" s="71" t="s">
        <v>624</v>
      </c>
      <c r="E146" s="68" t="s">
        <v>43</v>
      </c>
      <c r="F146" s="129">
        <v>29</v>
      </c>
      <c r="G146" s="69"/>
      <c r="H146" s="70">
        <f>ROUND(G146*F146,2)</f>
        <v>0</v>
      </c>
      <c r="I146" s="156"/>
      <c r="J146" s="114"/>
      <c r="K146" s="157"/>
      <c r="L146" s="158"/>
      <c r="M146" s="158"/>
      <c r="N146" s="158"/>
    </row>
    <row r="147" spans="1:14" ht="30" customHeight="1">
      <c r="A147" s="73"/>
      <c r="B147" s="66" t="s">
        <v>659</v>
      </c>
      <c r="C147" s="123" t="s">
        <v>401</v>
      </c>
      <c r="D147" s="71" t="s">
        <v>689</v>
      </c>
      <c r="E147" s="68" t="s">
        <v>338</v>
      </c>
      <c r="F147" s="130">
        <v>1</v>
      </c>
      <c r="G147" s="69"/>
      <c r="H147" s="70">
        <f t="shared" si="4"/>
        <v>0</v>
      </c>
      <c r="I147" s="156"/>
      <c r="J147" s="114"/>
      <c r="K147" s="157"/>
      <c r="L147" s="158"/>
      <c r="M147" s="158"/>
      <c r="N147" s="158"/>
    </row>
    <row r="148" spans="1:14" ht="30" customHeight="1">
      <c r="A148" s="73"/>
      <c r="B148" s="66" t="s">
        <v>660</v>
      </c>
      <c r="C148" s="123" t="s">
        <v>402</v>
      </c>
      <c r="D148" s="71" t="s">
        <v>689</v>
      </c>
      <c r="E148" s="68" t="s">
        <v>338</v>
      </c>
      <c r="F148" s="130">
        <v>1</v>
      </c>
      <c r="G148" s="69"/>
      <c r="H148" s="70">
        <f t="shared" si="4"/>
        <v>0</v>
      </c>
      <c r="I148" s="156"/>
      <c r="J148" s="114"/>
      <c r="K148" s="157"/>
      <c r="L148" s="158"/>
      <c r="M148" s="158"/>
      <c r="N148" s="158"/>
    </row>
    <row r="149" spans="1:14" ht="30" customHeight="1" thickBot="1">
      <c r="A149" s="22"/>
      <c r="B149" s="39" t="str">
        <f>B112</f>
        <v>B</v>
      </c>
      <c r="C149" s="180" t="str">
        <f>C112</f>
        <v>CHIEF PEGUIS GREENWAY EXTENSION -  LANDSCAPING AND CORRIDOR AMENITIES</v>
      </c>
      <c r="D149" s="181"/>
      <c r="E149" s="181"/>
      <c r="F149" s="182"/>
      <c r="G149" s="22" t="s">
        <v>16</v>
      </c>
      <c r="H149" s="22">
        <f>SUM(H112:H148)</f>
        <v>0</v>
      </c>
      <c r="I149" s="156"/>
      <c r="J149" s="114"/>
      <c r="K149" s="157"/>
      <c r="L149" s="158"/>
      <c r="M149" s="158"/>
      <c r="N149" s="158"/>
    </row>
    <row r="150" spans="1:14" s="43" customFormat="1" ht="30" customHeight="1" thickTop="1">
      <c r="A150" s="41"/>
      <c r="B150" s="40" t="s">
        <v>13</v>
      </c>
      <c r="C150" s="185" t="s">
        <v>336</v>
      </c>
      <c r="D150" s="186"/>
      <c r="E150" s="186"/>
      <c r="F150" s="187"/>
      <c r="G150" s="41"/>
      <c r="H150" s="42"/>
      <c r="I150" s="156"/>
      <c r="J150" s="114"/>
      <c r="K150" s="157"/>
      <c r="L150" s="158"/>
      <c r="M150" s="158"/>
      <c r="N150" s="158"/>
    </row>
    <row r="151" spans="1:14" ht="36" customHeight="1">
      <c r="A151" s="21"/>
      <c r="B151" s="17"/>
      <c r="C151" s="34" t="s">
        <v>18</v>
      </c>
      <c r="D151" s="11"/>
      <c r="E151" s="9" t="s">
        <v>1</v>
      </c>
      <c r="F151" s="9" t="s">
        <v>1</v>
      </c>
      <c r="G151" s="21" t="s">
        <v>1</v>
      </c>
      <c r="H151" s="24"/>
      <c r="I151" s="156"/>
      <c r="J151" s="114"/>
      <c r="K151" s="157"/>
      <c r="L151" s="158"/>
      <c r="M151" s="158"/>
      <c r="N151" s="158"/>
    </row>
    <row r="152" spans="1:14" s="81" customFormat="1" ht="31.5" customHeight="1">
      <c r="A152" s="74" t="s">
        <v>104</v>
      </c>
      <c r="B152" s="75" t="s">
        <v>289</v>
      </c>
      <c r="C152" s="76" t="s">
        <v>105</v>
      </c>
      <c r="D152" s="77" t="s">
        <v>196</v>
      </c>
      <c r="E152" s="78" t="s">
        <v>34</v>
      </c>
      <c r="F152" s="79">
        <v>1300</v>
      </c>
      <c r="G152" s="80"/>
      <c r="H152" s="70">
        <f>ROUND(G152*F152,2)</f>
        <v>0</v>
      </c>
      <c r="I152" s="156"/>
      <c r="J152" s="114"/>
      <c r="K152" s="157"/>
      <c r="L152" s="158"/>
      <c r="M152" s="158"/>
      <c r="N152" s="158"/>
    </row>
    <row r="153" spans="1:14" s="83" customFormat="1" ht="31.5" customHeight="1">
      <c r="A153" s="82" t="s">
        <v>106</v>
      </c>
      <c r="B153" s="75" t="s">
        <v>291</v>
      </c>
      <c r="C153" s="76" t="s">
        <v>107</v>
      </c>
      <c r="D153" s="77" t="s">
        <v>196</v>
      </c>
      <c r="E153" s="78" t="s">
        <v>36</v>
      </c>
      <c r="F153" s="79">
        <v>1170</v>
      </c>
      <c r="G153" s="80"/>
      <c r="H153" s="70">
        <f>ROUND(G153*F153,2)</f>
        <v>0</v>
      </c>
      <c r="I153" s="156"/>
      <c r="J153" s="114"/>
      <c r="K153" s="157"/>
      <c r="L153" s="158"/>
      <c r="M153" s="158"/>
      <c r="N153" s="158"/>
    </row>
    <row r="154" spans="1:14" s="81" customFormat="1" ht="31.5" customHeight="1">
      <c r="A154" s="82" t="s">
        <v>108</v>
      </c>
      <c r="B154" s="75" t="s">
        <v>292</v>
      </c>
      <c r="C154" s="76" t="s">
        <v>110</v>
      </c>
      <c r="D154" s="77" t="s">
        <v>196</v>
      </c>
      <c r="E154" s="78"/>
      <c r="F154" s="79"/>
      <c r="G154" s="84"/>
      <c r="H154" s="70"/>
      <c r="I154" s="156"/>
      <c r="J154" s="114"/>
      <c r="K154" s="157"/>
      <c r="L154" s="158"/>
      <c r="M154" s="158"/>
      <c r="N154" s="158"/>
    </row>
    <row r="155" spans="1:14" s="81" customFormat="1" ht="31.5" customHeight="1">
      <c r="A155" s="82" t="s">
        <v>184</v>
      </c>
      <c r="B155" s="85" t="s">
        <v>37</v>
      </c>
      <c r="C155" s="76" t="s">
        <v>185</v>
      </c>
      <c r="D155" s="60" t="s">
        <v>1</v>
      </c>
      <c r="E155" s="78" t="s">
        <v>38</v>
      </c>
      <c r="F155" s="79">
        <v>1000</v>
      </c>
      <c r="G155" s="80"/>
      <c r="H155" s="70">
        <f>ROUND(G155*F155,2)</f>
        <v>0</v>
      </c>
      <c r="I155" s="156"/>
      <c r="J155" s="114"/>
      <c r="K155" s="157"/>
      <c r="L155" s="158"/>
      <c r="M155" s="158"/>
      <c r="N155" s="158"/>
    </row>
    <row r="156" spans="1:14" s="81" customFormat="1" ht="31.5" customHeight="1">
      <c r="A156" s="74" t="s">
        <v>267</v>
      </c>
      <c r="B156" s="85" t="s">
        <v>44</v>
      </c>
      <c r="C156" s="76" t="s">
        <v>268</v>
      </c>
      <c r="D156" s="60" t="s">
        <v>1</v>
      </c>
      <c r="E156" s="78" t="s">
        <v>38</v>
      </c>
      <c r="F156" s="79">
        <v>1800</v>
      </c>
      <c r="G156" s="80"/>
      <c r="H156" s="70">
        <f>ROUND(G156*F156,2)</f>
        <v>0</v>
      </c>
      <c r="I156" s="156"/>
      <c r="J156" s="114"/>
      <c r="K156" s="157"/>
      <c r="L156" s="158"/>
      <c r="M156" s="158"/>
      <c r="N156" s="158"/>
    </row>
    <row r="157" spans="1:14" s="81" customFormat="1" ht="41.25" customHeight="1">
      <c r="A157" s="82" t="s">
        <v>39</v>
      </c>
      <c r="B157" s="75" t="s">
        <v>301</v>
      </c>
      <c r="C157" s="76" t="s">
        <v>40</v>
      </c>
      <c r="D157" s="77" t="s">
        <v>196</v>
      </c>
      <c r="E157" s="78" t="s">
        <v>34</v>
      </c>
      <c r="F157" s="79">
        <v>250</v>
      </c>
      <c r="G157" s="80"/>
      <c r="H157" s="70">
        <f>ROUND(G157*F157,2)</f>
        <v>0</v>
      </c>
      <c r="I157" s="156"/>
      <c r="J157" s="114"/>
      <c r="K157" s="157"/>
      <c r="L157" s="158"/>
      <c r="M157" s="158"/>
      <c r="N157" s="158"/>
    </row>
    <row r="158" spans="1:14" s="83" customFormat="1" ht="30.75" customHeight="1">
      <c r="A158" s="74" t="s">
        <v>41</v>
      </c>
      <c r="B158" s="75" t="s">
        <v>305</v>
      </c>
      <c r="C158" s="76" t="s">
        <v>42</v>
      </c>
      <c r="D158" s="77" t="s">
        <v>196</v>
      </c>
      <c r="E158" s="78" t="s">
        <v>36</v>
      </c>
      <c r="F158" s="79">
        <v>450</v>
      </c>
      <c r="G158" s="80"/>
      <c r="H158" s="70">
        <f>ROUND(G158*F158,2)</f>
        <v>0</v>
      </c>
      <c r="I158" s="156"/>
      <c r="J158" s="114"/>
      <c r="K158" s="157"/>
      <c r="L158" s="158"/>
      <c r="M158" s="158"/>
      <c r="N158" s="158"/>
    </row>
    <row r="159" spans="1:14" s="81" customFormat="1" ht="30.75" customHeight="1">
      <c r="A159" s="82" t="s">
        <v>197</v>
      </c>
      <c r="B159" s="75" t="s">
        <v>403</v>
      </c>
      <c r="C159" s="76" t="s">
        <v>198</v>
      </c>
      <c r="D159" s="77" t="s">
        <v>196</v>
      </c>
      <c r="E159" s="78"/>
      <c r="F159" s="79"/>
      <c r="G159" s="84"/>
      <c r="H159" s="70"/>
      <c r="I159" s="156"/>
      <c r="J159" s="114"/>
      <c r="K159" s="157"/>
      <c r="L159" s="158"/>
      <c r="M159" s="158"/>
      <c r="N159" s="158"/>
    </row>
    <row r="160" spans="1:14" s="81" customFormat="1" ht="30.75" customHeight="1">
      <c r="A160" s="74" t="s">
        <v>199</v>
      </c>
      <c r="B160" s="85" t="s">
        <v>37</v>
      </c>
      <c r="C160" s="76" t="s">
        <v>200</v>
      </c>
      <c r="D160" s="60" t="s">
        <v>1</v>
      </c>
      <c r="E160" s="78" t="s">
        <v>43</v>
      </c>
      <c r="F160" s="79">
        <v>2</v>
      </c>
      <c r="G160" s="80"/>
      <c r="H160" s="70">
        <f>ROUND(G160*F160,2)</f>
        <v>0</v>
      </c>
      <c r="I160" s="156"/>
      <c r="J160" s="114"/>
      <c r="K160" s="157"/>
      <c r="L160" s="158"/>
      <c r="M160" s="158"/>
      <c r="N160" s="158"/>
    </row>
    <row r="161" spans="1:14" s="81" customFormat="1" ht="30.75" customHeight="1">
      <c r="A161" s="74" t="s">
        <v>201</v>
      </c>
      <c r="B161" s="85" t="s">
        <v>44</v>
      </c>
      <c r="C161" s="76" t="s">
        <v>202</v>
      </c>
      <c r="D161" s="60" t="s">
        <v>1</v>
      </c>
      <c r="E161" s="78" t="s">
        <v>43</v>
      </c>
      <c r="F161" s="79">
        <v>2</v>
      </c>
      <c r="G161" s="80"/>
      <c r="H161" s="70">
        <f>ROUND(G161*F161,2)</f>
        <v>0</v>
      </c>
      <c r="I161" s="156"/>
      <c r="J161" s="114"/>
      <c r="K161" s="157"/>
      <c r="L161" s="158"/>
      <c r="M161" s="158"/>
      <c r="N161" s="158"/>
    </row>
    <row r="162" spans="1:14" s="83" customFormat="1" ht="30.75" customHeight="1">
      <c r="A162" s="82" t="s">
        <v>113</v>
      </c>
      <c r="B162" s="75" t="s">
        <v>524</v>
      </c>
      <c r="C162" s="76" t="s">
        <v>115</v>
      </c>
      <c r="D162" s="60" t="s">
        <v>116</v>
      </c>
      <c r="E162" s="78" t="s">
        <v>36</v>
      </c>
      <c r="F162" s="79">
        <v>1170</v>
      </c>
      <c r="G162" s="80"/>
      <c r="H162" s="70">
        <f>ROUND(G162*F162,2)</f>
        <v>0</v>
      </c>
      <c r="I162" s="156"/>
      <c r="J162" s="114"/>
      <c r="K162" s="157"/>
      <c r="L162" s="158"/>
      <c r="M162" s="158"/>
      <c r="N162" s="158"/>
    </row>
    <row r="163" spans="1:14" ht="36" customHeight="1">
      <c r="A163" s="21"/>
      <c r="B163" s="17"/>
      <c r="C163" s="35" t="s">
        <v>19</v>
      </c>
      <c r="D163" s="11"/>
      <c r="E163" s="8"/>
      <c r="F163" s="11"/>
      <c r="G163" s="21"/>
      <c r="H163" s="24"/>
      <c r="I163" s="156"/>
      <c r="J163" s="114"/>
      <c r="K163" s="157"/>
      <c r="L163" s="158"/>
      <c r="M163" s="158"/>
      <c r="N163" s="158"/>
    </row>
    <row r="164" spans="1:14" s="81" customFormat="1" ht="29.25" customHeight="1">
      <c r="A164" s="86" t="s">
        <v>66</v>
      </c>
      <c r="B164" s="75" t="s">
        <v>302</v>
      </c>
      <c r="C164" s="76" t="s">
        <v>67</v>
      </c>
      <c r="D164" s="77" t="s">
        <v>196</v>
      </c>
      <c r="E164" s="78"/>
      <c r="F164" s="79"/>
      <c r="G164" s="84"/>
      <c r="H164" s="70"/>
      <c r="I164" s="156"/>
      <c r="J164" s="114"/>
      <c r="K164" s="157"/>
      <c r="L164" s="158"/>
      <c r="M164" s="158"/>
      <c r="N164" s="158"/>
    </row>
    <row r="165" spans="1:14" s="83" customFormat="1" ht="29.25" customHeight="1">
      <c r="A165" s="86" t="s">
        <v>68</v>
      </c>
      <c r="B165" s="85" t="s">
        <v>37</v>
      </c>
      <c r="C165" s="76" t="s">
        <v>69</v>
      </c>
      <c r="D165" s="60" t="s">
        <v>1</v>
      </c>
      <c r="E165" s="78" t="s">
        <v>36</v>
      </c>
      <c r="F165" s="79">
        <v>900</v>
      </c>
      <c r="G165" s="80"/>
      <c r="H165" s="70">
        <f>ROUND(G165*F165,2)</f>
        <v>0</v>
      </c>
      <c r="I165" s="156"/>
      <c r="J165" s="114"/>
      <c r="K165" s="157"/>
      <c r="L165" s="158"/>
      <c r="M165" s="158"/>
      <c r="N165" s="158"/>
    </row>
    <row r="166" spans="1:14" s="83" customFormat="1" ht="29.25" customHeight="1">
      <c r="A166" s="86" t="s">
        <v>45</v>
      </c>
      <c r="B166" s="75" t="s">
        <v>304</v>
      </c>
      <c r="C166" s="76" t="s">
        <v>46</v>
      </c>
      <c r="D166" s="60" t="s">
        <v>203</v>
      </c>
      <c r="E166" s="78"/>
      <c r="F166" s="79"/>
      <c r="G166" s="84"/>
      <c r="H166" s="70"/>
      <c r="I166" s="156"/>
      <c r="J166" s="114"/>
      <c r="K166" s="157"/>
      <c r="L166" s="158"/>
      <c r="M166" s="158"/>
      <c r="N166" s="158"/>
    </row>
    <row r="167" spans="1:14" s="83" customFormat="1" ht="29.25" customHeight="1">
      <c r="A167" s="126" t="s">
        <v>204</v>
      </c>
      <c r="B167" s="127" t="s">
        <v>37</v>
      </c>
      <c r="C167" s="128" t="s">
        <v>205</v>
      </c>
      <c r="D167" s="127" t="s">
        <v>1</v>
      </c>
      <c r="E167" s="127" t="s">
        <v>43</v>
      </c>
      <c r="F167" s="79">
        <v>350</v>
      </c>
      <c r="G167" s="80"/>
      <c r="H167" s="70">
        <f>ROUND(G167*F167,2)</f>
        <v>0</v>
      </c>
      <c r="I167" s="156"/>
      <c r="J167" s="114"/>
      <c r="K167" s="157"/>
      <c r="L167" s="158"/>
      <c r="M167" s="158"/>
      <c r="N167" s="158"/>
    </row>
    <row r="168" spans="1:14" s="83" customFormat="1" ht="29.25" customHeight="1">
      <c r="A168" s="86" t="s">
        <v>47</v>
      </c>
      <c r="B168" s="85" t="s">
        <v>44</v>
      </c>
      <c r="C168" s="76" t="s">
        <v>48</v>
      </c>
      <c r="D168" s="60" t="s">
        <v>1</v>
      </c>
      <c r="E168" s="78" t="s">
        <v>43</v>
      </c>
      <c r="F168" s="79">
        <v>135</v>
      </c>
      <c r="G168" s="80"/>
      <c r="H168" s="70">
        <f>ROUND(G168*F168,2)</f>
        <v>0</v>
      </c>
      <c r="I168" s="156"/>
      <c r="J168" s="114"/>
      <c r="K168" s="157"/>
      <c r="L168" s="158"/>
      <c r="M168" s="158"/>
      <c r="N168" s="158"/>
    </row>
    <row r="169" spans="1:14" s="81" customFormat="1" ht="29.25" customHeight="1">
      <c r="A169" s="86" t="s">
        <v>186</v>
      </c>
      <c r="B169" s="75" t="s">
        <v>362</v>
      </c>
      <c r="C169" s="76" t="s">
        <v>187</v>
      </c>
      <c r="D169" s="60" t="s">
        <v>122</v>
      </c>
      <c r="E169" s="78"/>
      <c r="F169" s="79"/>
      <c r="G169" s="84"/>
      <c r="H169" s="70"/>
      <c r="I169" s="156"/>
      <c r="J169" s="114"/>
      <c r="K169" s="157"/>
      <c r="L169" s="158"/>
      <c r="M169" s="158"/>
      <c r="N169" s="158"/>
    </row>
    <row r="170" spans="1:14" s="83" customFormat="1" ht="29.25" customHeight="1">
      <c r="A170" s="86" t="s">
        <v>206</v>
      </c>
      <c r="B170" s="85" t="s">
        <v>37</v>
      </c>
      <c r="C170" s="76" t="s">
        <v>207</v>
      </c>
      <c r="D170" s="60" t="s">
        <v>1</v>
      </c>
      <c r="E170" s="78" t="s">
        <v>36</v>
      </c>
      <c r="F170" s="79">
        <v>300</v>
      </c>
      <c r="G170" s="80"/>
      <c r="H170" s="70">
        <f>ROUND(G170*F170,2)</f>
        <v>0</v>
      </c>
      <c r="I170" s="156"/>
      <c r="J170" s="114"/>
      <c r="K170" s="157"/>
      <c r="L170" s="158"/>
      <c r="M170" s="158"/>
      <c r="N170" s="158"/>
    </row>
    <row r="171" spans="1:14" s="83" customFormat="1" ht="29.25" customHeight="1">
      <c r="A171" s="86" t="s">
        <v>188</v>
      </c>
      <c r="B171" s="85" t="s">
        <v>44</v>
      </c>
      <c r="C171" s="76" t="s">
        <v>123</v>
      </c>
      <c r="D171" s="60" t="s">
        <v>1</v>
      </c>
      <c r="E171" s="78" t="s">
        <v>36</v>
      </c>
      <c r="F171" s="79">
        <v>220</v>
      </c>
      <c r="G171" s="80"/>
      <c r="H171" s="70">
        <f>ROUND(G171*F171,2)</f>
        <v>0</v>
      </c>
      <c r="I171" s="156"/>
      <c r="J171" s="114"/>
      <c r="K171" s="157"/>
      <c r="L171" s="158"/>
      <c r="M171" s="158"/>
      <c r="N171" s="158"/>
    </row>
    <row r="172" spans="1:14" s="83" customFormat="1" ht="29.25" customHeight="1">
      <c r="A172" s="86" t="s">
        <v>208</v>
      </c>
      <c r="B172" s="85" t="s">
        <v>50</v>
      </c>
      <c r="C172" s="76" t="s">
        <v>209</v>
      </c>
      <c r="D172" s="60" t="s">
        <v>1</v>
      </c>
      <c r="E172" s="78" t="s">
        <v>36</v>
      </c>
      <c r="F172" s="79">
        <v>10</v>
      </c>
      <c r="G172" s="80"/>
      <c r="H172" s="70">
        <f>ROUND(G172*F172,2)</f>
        <v>0</v>
      </c>
      <c r="I172" s="156"/>
      <c r="J172" s="114"/>
      <c r="K172" s="157"/>
      <c r="L172" s="158"/>
      <c r="M172" s="158"/>
      <c r="N172" s="158"/>
    </row>
    <row r="173" spans="1:14" s="81" customFormat="1" ht="29.25" customHeight="1">
      <c r="A173" s="86" t="s">
        <v>423</v>
      </c>
      <c r="B173" s="75" t="s">
        <v>525</v>
      </c>
      <c r="C173" s="76" t="s">
        <v>425</v>
      </c>
      <c r="D173" s="60" t="s">
        <v>122</v>
      </c>
      <c r="E173" s="78"/>
      <c r="F173" s="79"/>
      <c r="G173" s="84"/>
      <c r="H173" s="70"/>
      <c r="I173" s="156"/>
      <c r="J173" s="114"/>
      <c r="K173" s="157"/>
      <c r="L173" s="158"/>
      <c r="M173" s="158"/>
      <c r="N173" s="158"/>
    </row>
    <row r="174" spans="1:14" s="83" customFormat="1" ht="29.25" customHeight="1">
      <c r="A174" s="86" t="s">
        <v>426</v>
      </c>
      <c r="B174" s="85" t="s">
        <v>37</v>
      </c>
      <c r="C174" s="76" t="s">
        <v>209</v>
      </c>
      <c r="D174" s="60" t="s">
        <v>218</v>
      </c>
      <c r="E174" s="78" t="s">
        <v>36</v>
      </c>
      <c r="F174" s="79">
        <v>10</v>
      </c>
      <c r="G174" s="80"/>
      <c r="H174" s="70">
        <f>ROUND(G174*F174,2)</f>
        <v>0</v>
      </c>
      <c r="I174" s="156"/>
      <c r="J174" s="114"/>
      <c r="K174" s="157"/>
      <c r="L174" s="158"/>
      <c r="M174" s="158"/>
      <c r="N174" s="158"/>
    </row>
    <row r="175" spans="1:14" s="81" customFormat="1" ht="29.25" customHeight="1">
      <c r="A175" s="86" t="s">
        <v>273</v>
      </c>
      <c r="B175" s="75" t="s">
        <v>526</v>
      </c>
      <c r="C175" s="76" t="s">
        <v>275</v>
      </c>
      <c r="D175" s="60" t="s">
        <v>276</v>
      </c>
      <c r="E175" s="78"/>
      <c r="F175" s="79"/>
      <c r="G175" s="84"/>
      <c r="H175" s="70"/>
      <c r="I175" s="156"/>
      <c r="J175" s="114"/>
      <c r="K175" s="157"/>
      <c r="L175" s="158"/>
      <c r="M175" s="158"/>
      <c r="N175" s="158"/>
    </row>
    <row r="176" spans="1:14" s="83" customFormat="1" ht="29.25" customHeight="1">
      <c r="A176" s="86" t="s">
        <v>277</v>
      </c>
      <c r="B176" s="85" t="s">
        <v>37</v>
      </c>
      <c r="C176" s="76" t="s">
        <v>278</v>
      </c>
      <c r="D176" s="60" t="s">
        <v>1</v>
      </c>
      <c r="E176" s="78" t="s">
        <v>49</v>
      </c>
      <c r="F176" s="79">
        <v>35</v>
      </c>
      <c r="G176" s="80"/>
      <c r="H176" s="70">
        <f>ROUND(G176*F176,2)</f>
        <v>0</v>
      </c>
      <c r="I176" s="156"/>
      <c r="J176" s="114"/>
      <c r="K176" s="157"/>
      <c r="L176" s="158"/>
      <c r="M176" s="158"/>
      <c r="N176" s="158"/>
    </row>
    <row r="177" spans="1:14" s="83" customFormat="1" ht="29.25" customHeight="1">
      <c r="A177" s="86" t="s">
        <v>279</v>
      </c>
      <c r="B177" s="85" t="s">
        <v>44</v>
      </c>
      <c r="C177" s="76" t="s">
        <v>280</v>
      </c>
      <c r="D177" s="60" t="s">
        <v>1</v>
      </c>
      <c r="E177" s="78" t="s">
        <v>49</v>
      </c>
      <c r="F177" s="79">
        <v>45</v>
      </c>
      <c r="G177" s="80"/>
      <c r="H177" s="70">
        <f>ROUND(G177*F177,2)</f>
        <v>0</v>
      </c>
      <c r="I177" s="156"/>
      <c r="J177" s="114"/>
      <c r="K177" s="157"/>
      <c r="L177" s="158"/>
      <c r="M177" s="158"/>
      <c r="N177" s="158"/>
    </row>
    <row r="178" spans="1:14" s="83" customFormat="1" ht="29.25" customHeight="1">
      <c r="A178" s="86"/>
      <c r="B178" s="85" t="s">
        <v>50</v>
      </c>
      <c r="C178" s="76" t="s">
        <v>281</v>
      </c>
      <c r="D178" s="60" t="s">
        <v>1</v>
      </c>
      <c r="E178" s="78" t="s">
        <v>49</v>
      </c>
      <c r="F178" s="79">
        <v>55</v>
      </c>
      <c r="G178" s="80"/>
      <c r="H178" s="70">
        <f>ROUND(G178*F178,2)</f>
        <v>0</v>
      </c>
      <c r="I178" s="156"/>
      <c r="J178" s="114"/>
      <c r="K178" s="157"/>
      <c r="L178" s="158"/>
      <c r="M178" s="158"/>
      <c r="N178" s="158"/>
    </row>
    <row r="179" spans="1:14" s="87" customFormat="1" ht="29.25" customHeight="1">
      <c r="A179" s="86" t="s">
        <v>282</v>
      </c>
      <c r="B179" s="85" t="s">
        <v>62</v>
      </c>
      <c r="C179" s="76" t="s">
        <v>283</v>
      </c>
      <c r="D179" s="60"/>
      <c r="E179" s="78" t="s">
        <v>49</v>
      </c>
      <c r="F179" s="79">
        <v>130</v>
      </c>
      <c r="G179" s="80"/>
      <c r="H179" s="70">
        <f>ROUND(G179*F179,2)</f>
        <v>0</v>
      </c>
      <c r="I179" s="156"/>
      <c r="J179" s="114"/>
      <c r="K179" s="157"/>
      <c r="L179" s="158"/>
      <c r="M179" s="158"/>
      <c r="N179" s="158"/>
    </row>
    <row r="180" spans="1:14" s="83" customFormat="1" ht="29.25" customHeight="1">
      <c r="A180" s="86" t="s">
        <v>126</v>
      </c>
      <c r="B180" s="75" t="s">
        <v>527</v>
      </c>
      <c r="C180" s="76" t="s">
        <v>51</v>
      </c>
      <c r="D180" s="60" t="s">
        <v>276</v>
      </c>
      <c r="E180" s="78"/>
      <c r="F180" s="79"/>
      <c r="G180" s="84"/>
      <c r="H180" s="70"/>
      <c r="I180" s="156"/>
      <c r="J180" s="114"/>
      <c r="K180" s="157"/>
      <c r="L180" s="158"/>
      <c r="M180" s="158"/>
      <c r="N180" s="158"/>
    </row>
    <row r="181" spans="1:14" s="83" customFormat="1" ht="40.5" customHeight="1">
      <c r="A181" s="86" t="s">
        <v>422</v>
      </c>
      <c r="B181" s="85" t="s">
        <v>37</v>
      </c>
      <c r="C181" s="76" t="s">
        <v>429</v>
      </c>
      <c r="D181" s="60" t="s">
        <v>299</v>
      </c>
      <c r="E181" s="78" t="s">
        <v>49</v>
      </c>
      <c r="F181" s="79">
        <v>80</v>
      </c>
      <c r="G181" s="80"/>
      <c r="H181" s="70">
        <f>ROUND(G181*F181,2)</f>
        <v>0</v>
      </c>
      <c r="I181" s="156"/>
      <c r="J181" s="114"/>
      <c r="K181" s="157"/>
      <c r="L181" s="158"/>
      <c r="M181" s="158"/>
      <c r="N181" s="158"/>
    </row>
    <row r="182" spans="1:14" s="83" customFormat="1" ht="40.5" customHeight="1">
      <c r="A182" s="86" t="s">
        <v>427</v>
      </c>
      <c r="B182" s="85" t="s">
        <v>44</v>
      </c>
      <c r="C182" s="76" t="s">
        <v>428</v>
      </c>
      <c r="D182" s="60" t="s">
        <v>647</v>
      </c>
      <c r="E182" s="78" t="s">
        <v>49</v>
      </c>
      <c r="F182" s="79">
        <v>5</v>
      </c>
      <c r="G182" s="80"/>
      <c r="H182" s="70">
        <f>ROUND(G182*F182,2)</f>
        <v>0</v>
      </c>
      <c r="I182" s="156"/>
      <c r="J182" s="114"/>
      <c r="K182" s="157"/>
      <c r="L182" s="158"/>
      <c r="M182" s="158"/>
      <c r="N182" s="158"/>
    </row>
    <row r="183" spans="1:14" s="83" customFormat="1" ht="29.25" customHeight="1">
      <c r="A183" s="86" t="s">
        <v>210</v>
      </c>
      <c r="B183" s="75" t="s">
        <v>528</v>
      </c>
      <c r="C183" s="76" t="s">
        <v>211</v>
      </c>
      <c r="D183" s="60" t="s">
        <v>650</v>
      </c>
      <c r="E183" s="110"/>
      <c r="F183" s="79"/>
      <c r="G183" s="84"/>
      <c r="H183" s="70"/>
      <c r="I183" s="156"/>
      <c r="J183" s="114"/>
      <c r="K183" s="157"/>
      <c r="L183" s="158"/>
      <c r="M183" s="158"/>
      <c r="N183" s="158"/>
    </row>
    <row r="184" spans="1:14" s="83" customFormat="1" ht="29.25" customHeight="1">
      <c r="A184" s="86" t="s">
        <v>431</v>
      </c>
      <c r="B184" s="85" t="s">
        <v>37</v>
      </c>
      <c r="C184" s="76" t="s">
        <v>307</v>
      </c>
      <c r="D184" s="60"/>
      <c r="E184" s="78"/>
      <c r="F184" s="79"/>
      <c r="G184" s="84"/>
      <c r="H184" s="70"/>
      <c r="I184" s="156"/>
      <c r="J184" s="114"/>
      <c r="K184" s="157"/>
      <c r="L184" s="158"/>
      <c r="M184" s="158"/>
      <c r="N184" s="158"/>
    </row>
    <row r="185" spans="1:14" s="83" customFormat="1" ht="29.25" customHeight="1">
      <c r="A185" s="86" t="s">
        <v>212</v>
      </c>
      <c r="B185" s="89" t="s">
        <v>124</v>
      </c>
      <c r="C185" s="76" t="s">
        <v>145</v>
      </c>
      <c r="D185" s="60"/>
      <c r="E185" s="78" t="s">
        <v>38</v>
      </c>
      <c r="F185" s="79">
        <v>15</v>
      </c>
      <c r="G185" s="80"/>
      <c r="H185" s="70">
        <f>ROUND(G185*F185,2)</f>
        <v>0</v>
      </c>
      <c r="I185" s="156"/>
      <c r="J185" s="114"/>
      <c r="K185" s="157"/>
      <c r="L185" s="158"/>
      <c r="M185" s="158"/>
      <c r="N185" s="158"/>
    </row>
    <row r="186" spans="1:14" s="83" customFormat="1" ht="29.25" customHeight="1">
      <c r="A186" s="86" t="s">
        <v>213</v>
      </c>
      <c r="B186" s="85" t="s">
        <v>44</v>
      </c>
      <c r="C186" s="76" t="s">
        <v>70</v>
      </c>
      <c r="D186" s="60"/>
      <c r="E186" s="78"/>
      <c r="F186" s="79"/>
      <c r="G186" s="84"/>
      <c r="H186" s="70"/>
      <c r="I186" s="156"/>
      <c r="J186" s="114"/>
      <c r="K186" s="157"/>
      <c r="L186" s="158"/>
      <c r="M186" s="158"/>
      <c r="N186" s="158"/>
    </row>
    <row r="187" spans="1:14" s="83" customFormat="1" ht="29.25" customHeight="1">
      <c r="A187" s="86" t="s">
        <v>432</v>
      </c>
      <c r="B187" s="89" t="s">
        <v>664</v>
      </c>
      <c r="C187" s="76" t="s">
        <v>433</v>
      </c>
      <c r="D187" s="60"/>
      <c r="E187" s="78" t="s">
        <v>38</v>
      </c>
      <c r="F187" s="79">
        <v>5</v>
      </c>
      <c r="G187" s="80"/>
      <c r="H187" s="70">
        <f>ROUND(G187*F187,2)</f>
        <v>0</v>
      </c>
      <c r="I187" s="156"/>
      <c r="J187" s="114"/>
      <c r="K187" s="157"/>
      <c r="L187" s="158"/>
      <c r="M187" s="158"/>
      <c r="N187" s="158"/>
    </row>
    <row r="188" spans="1:14" s="81" customFormat="1" ht="29.25" customHeight="1">
      <c r="A188" s="86" t="s">
        <v>129</v>
      </c>
      <c r="B188" s="75" t="s">
        <v>529</v>
      </c>
      <c r="C188" s="76" t="s">
        <v>131</v>
      </c>
      <c r="D188" s="60" t="s">
        <v>285</v>
      </c>
      <c r="E188" s="78"/>
      <c r="F188" s="79"/>
      <c r="G188" s="84"/>
      <c r="H188" s="70"/>
      <c r="I188" s="156"/>
      <c r="J188" s="114"/>
      <c r="K188" s="157"/>
      <c r="L188" s="158"/>
      <c r="M188" s="158"/>
      <c r="N188" s="158"/>
    </row>
    <row r="189" spans="1:14" s="83" customFormat="1" ht="29.25" customHeight="1">
      <c r="A189" s="86" t="s">
        <v>132</v>
      </c>
      <c r="B189" s="85" t="s">
        <v>37</v>
      </c>
      <c r="C189" s="76" t="s">
        <v>286</v>
      </c>
      <c r="D189" s="60" t="s">
        <v>1</v>
      </c>
      <c r="E189" s="78" t="s">
        <v>36</v>
      </c>
      <c r="F189" s="79">
        <v>175</v>
      </c>
      <c r="G189" s="80"/>
      <c r="H189" s="70">
        <f>ROUND(G189*F189,2)</f>
        <v>0</v>
      </c>
      <c r="I189" s="156"/>
      <c r="J189" s="114"/>
      <c r="K189" s="157"/>
      <c r="L189" s="158"/>
      <c r="M189" s="158"/>
      <c r="N189" s="158"/>
    </row>
    <row r="190" spans="1:14" s="83" customFormat="1" ht="29.25" customHeight="1">
      <c r="A190" s="86" t="s">
        <v>287</v>
      </c>
      <c r="B190" s="85" t="s">
        <v>44</v>
      </c>
      <c r="C190" s="76" t="s">
        <v>288</v>
      </c>
      <c r="D190" s="60" t="s">
        <v>1</v>
      </c>
      <c r="E190" s="78" t="s">
        <v>36</v>
      </c>
      <c r="F190" s="79">
        <v>50</v>
      </c>
      <c r="G190" s="80"/>
      <c r="H190" s="70">
        <f>ROUND(G190*F190,2)</f>
        <v>0</v>
      </c>
      <c r="I190" s="156"/>
      <c r="J190" s="114"/>
      <c r="K190" s="157"/>
      <c r="L190" s="158"/>
      <c r="M190" s="158"/>
      <c r="N190" s="158"/>
    </row>
    <row r="191" spans="1:14" s="83" customFormat="1" ht="29.25" customHeight="1">
      <c r="A191" s="86"/>
      <c r="B191" s="75" t="s">
        <v>530</v>
      </c>
      <c r="C191" s="76" t="s">
        <v>314</v>
      </c>
      <c r="D191" s="60"/>
      <c r="E191" s="78" t="s">
        <v>36</v>
      </c>
      <c r="F191" s="79">
        <v>130</v>
      </c>
      <c r="G191" s="80"/>
      <c r="H191" s="70">
        <f>ROUND(G191*F191,2)</f>
        <v>0</v>
      </c>
      <c r="I191" s="156"/>
      <c r="J191" s="114"/>
      <c r="K191" s="157"/>
      <c r="L191" s="158"/>
      <c r="M191" s="158"/>
      <c r="N191" s="158"/>
    </row>
    <row r="192" spans="1:14" s="83" customFormat="1" ht="29.25" customHeight="1">
      <c r="A192" s="86"/>
      <c r="B192" s="75" t="s">
        <v>531</v>
      </c>
      <c r="C192" s="118" t="s">
        <v>678</v>
      </c>
      <c r="D192" s="71" t="s">
        <v>598</v>
      </c>
      <c r="E192" s="78" t="s">
        <v>36</v>
      </c>
      <c r="F192" s="79">
        <v>400</v>
      </c>
      <c r="G192" s="80"/>
      <c r="H192" s="70">
        <f>ROUND(G192*F192,2)</f>
        <v>0</v>
      </c>
      <c r="I192" s="156"/>
      <c r="J192" s="114"/>
      <c r="K192" s="157"/>
      <c r="L192" s="158"/>
      <c r="M192" s="158"/>
      <c r="N192" s="158"/>
    </row>
    <row r="193" spans="1:14" s="83" customFormat="1" ht="29.25" customHeight="1">
      <c r="A193" s="86" t="s">
        <v>133</v>
      </c>
      <c r="B193" s="75" t="s">
        <v>532</v>
      </c>
      <c r="C193" s="76" t="s">
        <v>135</v>
      </c>
      <c r="D193" s="60" t="s">
        <v>214</v>
      </c>
      <c r="E193" s="78" t="s">
        <v>43</v>
      </c>
      <c r="F193" s="88">
        <v>8</v>
      </c>
      <c r="G193" s="80"/>
      <c r="H193" s="70">
        <f>ROUND(G193*F193,2)</f>
        <v>0</v>
      </c>
      <c r="I193" s="156"/>
      <c r="J193" s="114"/>
      <c r="K193" s="157"/>
      <c r="L193" s="158"/>
      <c r="M193" s="158"/>
      <c r="N193" s="158"/>
    </row>
    <row r="194" spans="1:14" ht="36" customHeight="1">
      <c r="A194" s="21"/>
      <c r="B194" s="7"/>
      <c r="C194" s="35" t="s">
        <v>20</v>
      </c>
      <c r="D194" s="11"/>
      <c r="E194" s="9"/>
      <c r="F194" s="9"/>
      <c r="G194" s="21"/>
      <c r="H194" s="24"/>
      <c r="I194" s="156"/>
      <c r="J194" s="114"/>
      <c r="K194" s="157"/>
      <c r="L194" s="158"/>
      <c r="M194" s="158"/>
      <c r="N194" s="158"/>
    </row>
    <row r="195" spans="1:14" s="81" customFormat="1" ht="39.75" customHeight="1">
      <c r="A195" s="74" t="s">
        <v>52</v>
      </c>
      <c r="B195" s="75" t="s">
        <v>533</v>
      </c>
      <c r="C195" s="76" t="s">
        <v>53</v>
      </c>
      <c r="D195" s="60" t="s">
        <v>229</v>
      </c>
      <c r="E195" s="78"/>
      <c r="F195" s="88"/>
      <c r="G195" s="84"/>
      <c r="H195" s="72"/>
      <c r="I195" s="156"/>
      <c r="J195" s="114"/>
      <c r="K195" s="157"/>
      <c r="L195" s="158"/>
      <c r="M195" s="158"/>
      <c r="N195" s="158"/>
    </row>
    <row r="196" spans="1:14" s="81" customFormat="1" ht="39.75" customHeight="1">
      <c r="A196" s="74" t="s">
        <v>215</v>
      </c>
      <c r="B196" s="85" t="s">
        <v>37</v>
      </c>
      <c r="C196" s="76" t="s">
        <v>290</v>
      </c>
      <c r="D196" s="60" t="s">
        <v>1</v>
      </c>
      <c r="E196" s="78" t="s">
        <v>36</v>
      </c>
      <c r="F196" s="88">
        <v>750</v>
      </c>
      <c r="G196" s="80"/>
      <c r="H196" s="70">
        <f>ROUND(G196*F196,2)</f>
        <v>0</v>
      </c>
      <c r="I196" s="156"/>
      <c r="J196" s="114"/>
      <c r="K196" s="157"/>
      <c r="L196" s="158"/>
      <c r="M196" s="158"/>
      <c r="N196" s="158"/>
    </row>
    <row r="197" spans="1:14" s="81" customFormat="1" ht="39.75" customHeight="1">
      <c r="A197" s="74" t="s">
        <v>215</v>
      </c>
      <c r="B197" s="85" t="s">
        <v>44</v>
      </c>
      <c r="C197" s="76" t="s">
        <v>360</v>
      </c>
      <c r="D197" s="60" t="s">
        <v>1</v>
      </c>
      <c r="E197" s="78" t="s">
        <v>36</v>
      </c>
      <c r="F197" s="88">
        <v>250</v>
      </c>
      <c r="G197" s="80"/>
      <c r="H197" s="70">
        <f>ROUND(G197*F197,2)</f>
        <v>0</v>
      </c>
      <c r="I197" s="156"/>
      <c r="J197" s="114"/>
      <c r="K197" s="157"/>
      <c r="L197" s="158"/>
      <c r="M197" s="158"/>
      <c r="N197" s="158"/>
    </row>
    <row r="198" spans="1:14" s="81" customFormat="1" ht="29.25" customHeight="1">
      <c r="A198" s="74" t="s">
        <v>76</v>
      </c>
      <c r="B198" s="75" t="s">
        <v>534</v>
      </c>
      <c r="C198" s="76" t="s">
        <v>77</v>
      </c>
      <c r="D198" s="60" t="s">
        <v>229</v>
      </c>
      <c r="E198" s="78"/>
      <c r="F198" s="88"/>
      <c r="G198" s="84"/>
      <c r="H198" s="72"/>
      <c r="I198" s="156"/>
      <c r="J198" s="114"/>
      <c r="K198" s="157"/>
      <c r="L198" s="158"/>
      <c r="M198" s="158"/>
      <c r="N198" s="158"/>
    </row>
    <row r="199" spans="1:14" s="81" customFormat="1" ht="40.5" customHeight="1">
      <c r="A199" s="74" t="s">
        <v>219</v>
      </c>
      <c r="B199" s="85" t="s">
        <v>37</v>
      </c>
      <c r="C199" s="76" t="s">
        <v>312</v>
      </c>
      <c r="D199" s="60"/>
      <c r="E199" s="78" t="s">
        <v>36</v>
      </c>
      <c r="F199" s="88">
        <v>250</v>
      </c>
      <c r="G199" s="80"/>
      <c r="H199" s="70">
        <f>ROUND(G199*F199,2)</f>
        <v>0</v>
      </c>
      <c r="I199" s="156"/>
      <c r="J199" s="114"/>
      <c r="K199" s="157"/>
      <c r="L199" s="158"/>
      <c r="M199" s="158"/>
      <c r="N199" s="158"/>
    </row>
    <row r="200" spans="1:14" s="81" customFormat="1" ht="40.5" customHeight="1">
      <c r="A200" s="74" t="s">
        <v>54</v>
      </c>
      <c r="B200" s="75" t="s">
        <v>535</v>
      </c>
      <c r="C200" s="76" t="s">
        <v>55</v>
      </c>
      <c r="D200" s="60" t="s">
        <v>229</v>
      </c>
      <c r="E200" s="78"/>
      <c r="F200" s="88"/>
      <c r="G200" s="84"/>
      <c r="H200" s="72"/>
      <c r="I200" s="156"/>
      <c r="J200" s="114"/>
      <c r="K200" s="157"/>
      <c r="L200" s="158"/>
      <c r="M200" s="158"/>
      <c r="N200" s="158"/>
    </row>
    <row r="201" spans="1:14" s="83" customFormat="1" ht="40.5" customHeight="1">
      <c r="A201" s="74" t="s">
        <v>221</v>
      </c>
      <c r="B201" s="85" t="s">
        <v>37</v>
      </c>
      <c r="C201" s="76" t="s">
        <v>293</v>
      </c>
      <c r="D201" s="60" t="s">
        <v>222</v>
      </c>
      <c r="E201" s="78" t="s">
        <v>49</v>
      </c>
      <c r="F201" s="79">
        <v>25</v>
      </c>
      <c r="G201" s="80"/>
      <c r="H201" s="70">
        <f aca="true" t="shared" si="5" ref="H201:H211">ROUND(G201*F201,2)</f>
        <v>0</v>
      </c>
      <c r="I201" s="156"/>
      <c r="J201" s="114"/>
      <c r="K201" s="157"/>
      <c r="L201" s="158"/>
      <c r="M201" s="158"/>
      <c r="N201" s="158"/>
    </row>
    <row r="202" spans="1:14" s="83" customFormat="1" ht="40.5" customHeight="1">
      <c r="A202" s="74" t="s">
        <v>138</v>
      </c>
      <c r="B202" s="85" t="s">
        <v>44</v>
      </c>
      <c r="C202" s="76" t="s">
        <v>220</v>
      </c>
      <c r="D202" s="60" t="s">
        <v>139</v>
      </c>
      <c r="E202" s="78" t="s">
        <v>49</v>
      </c>
      <c r="F202" s="79">
        <v>50</v>
      </c>
      <c r="G202" s="80"/>
      <c r="H202" s="70">
        <f t="shared" si="5"/>
        <v>0</v>
      </c>
      <c r="I202" s="156"/>
      <c r="J202" s="114"/>
      <c r="K202" s="157"/>
      <c r="L202" s="158"/>
      <c r="M202" s="158"/>
      <c r="N202" s="158"/>
    </row>
    <row r="203" spans="1:14" s="83" customFormat="1" ht="40.5" customHeight="1">
      <c r="A203" s="74" t="s">
        <v>182</v>
      </c>
      <c r="B203" s="85" t="s">
        <v>50</v>
      </c>
      <c r="C203" s="76" t="s">
        <v>294</v>
      </c>
      <c r="D203" s="60" t="s">
        <v>128</v>
      </c>
      <c r="E203" s="78" t="s">
        <v>49</v>
      </c>
      <c r="F203" s="79">
        <v>85</v>
      </c>
      <c r="G203" s="80"/>
      <c r="H203" s="70">
        <f t="shared" si="5"/>
        <v>0</v>
      </c>
      <c r="I203" s="156"/>
      <c r="J203" s="114"/>
      <c r="K203" s="157"/>
      <c r="L203" s="158"/>
      <c r="M203" s="158"/>
      <c r="N203" s="158"/>
    </row>
    <row r="204" spans="1:14" s="83" customFormat="1" ht="40.5" customHeight="1">
      <c r="A204" s="74" t="s">
        <v>182</v>
      </c>
      <c r="B204" s="85" t="s">
        <v>62</v>
      </c>
      <c r="C204" s="76" t="s">
        <v>183</v>
      </c>
      <c r="D204" s="60" t="s">
        <v>128</v>
      </c>
      <c r="E204" s="78" t="s">
        <v>49</v>
      </c>
      <c r="F204" s="79">
        <v>40</v>
      </c>
      <c r="G204" s="80"/>
      <c r="H204" s="70">
        <f t="shared" si="5"/>
        <v>0</v>
      </c>
      <c r="I204" s="156"/>
      <c r="J204" s="114"/>
      <c r="K204" s="157"/>
      <c r="L204" s="158"/>
      <c r="M204" s="158"/>
      <c r="N204" s="158"/>
    </row>
    <row r="205" spans="1:14" s="83" customFormat="1" ht="40.5" customHeight="1">
      <c r="A205" s="74" t="s">
        <v>56</v>
      </c>
      <c r="B205" s="85" t="s">
        <v>65</v>
      </c>
      <c r="C205" s="76" t="s">
        <v>142</v>
      </c>
      <c r="D205" s="60" t="s">
        <v>143</v>
      </c>
      <c r="E205" s="78" t="s">
        <v>49</v>
      </c>
      <c r="F205" s="79">
        <v>55</v>
      </c>
      <c r="G205" s="80"/>
      <c r="H205" s="70">
        <f t="shared" si="5"/>
        <v>0</v>
      </c>
      <c r="I205" s="156"/>
      <c r="J205" s="114"/>
      <c r="K205" s="157"/>
      <c r="L205" s="158"/>
      <c r="M205" s="158"/>
      <c r="N205" s="158"/>
    </row>
    <row r="206" spans="1:14" s="83" customFormat="1" ht="29.25" customHeight="1">
      <c r="A206" s="74" t="s">
        <v>295</v>
      </c>
      <c r="B206" s="85" t="s">
        <v>140</v>
      </c>
      <c r="C206" s="76" t="s">
        <v>436</v>
      </c>
      <c r="D206" s="60" t="s">
        <v>296</v>
      </c>
      <c r="E206" s="78" t="s">
        <v>49</v>
      </c>
      <c r="F206" s="79">
        <v>165</v>
      </c>
      <c r="G206" s="80"/>
      <c r="H206" s="70">
        <f t="shared" si="5"/>
        <v>0</v>
      </c>
      <c r="I206" s="156"/>
      <c r="J206" s="114"/>
      <c r="K206" s="157"/>
      <c r="L206" s="158"/>
      <c r="M206" s="158"/>
      <c r="N206" s="158"/>
    </row>
    <row r="207" spans="1:14" s="83" customFormat="1" ht="40.5" customHeight="1">
      <c r="A207" s="74" t="s">
        <v>297</v>
      </c>
      <c r="B207" s="85" t="s">
        <v>141</v>
      </c>
      <c r="C207" s="76" t="s">
        <v>298</v>
      </c>
      <c r="D207" s="60" t="s">
        <v>299</v>
      </c>
      <c r="E207" s="78" t="s">
        <v>49</v>
      </c>
      <c r="F207" s="79">
        <v>300</v>
      </c>
      <c r="G207" s="80"/>
      <c r="H207" s="70">
        <f t="shared" si="5"/>
        <v>0</v>
      </c>
      <c r="I207" s="156"/>
      <c r="J207" s="114"/>
      <c r="K207" s="157"/>
      <c r="L207" s="158"/>
      <c r="M207" s="158"/>
      <c r="N207" s="158"/>
    </row>
    <row r="208" spans="1:14" s="83" customFormat="1" ht="40.5" customHeight="1">
      <c r="A208" s="74" t="s">
        <v>224</v>
      </c>
      <c r="B208" s="85" t="s">
        <v>225</v>
      </c>
      <c r="C208" s="76" t="s">
        <v>300</v>
      </c>
      <c r="D208" s="60" t="s">
        <v>226</v>
      </c>
      <c r="E208" s="78" t="s">
        <v>49</v>
      </c>
      <c r="F208" s="79">
        <v>25</v>
      </c>
      <c r="G208" s="80"/>
      <c r="H208" s="70">
        <f t="shared" si="5"/>
        <v>0</v>
      </c>
      <c r="I208" s="156"/>
      <c r="J208" s="114"/>
      <c r="K208" s="157"/>
      <c r="L208" s="158"/>
      <c r="M208" s="158"/>
      <c r="N208" s="158"/>
    </row>
    <row r="209" spans="1:14" s="81" customFormat="1" ht="40.5" customHeight="1">
      <c r="A209" s="74" t="s">
        <v>216</v>
      </c>
      <c r="B209" s="85" t="s">
        <v>536</v>
      </c>
      <c r="C209" s="76" t="s">
        <v>217</v>
      </c>
      <c r="D209" s="60" t="s">
        <v>218</v>
      </c>
      <c r="E209" s="78" t="s">
        <v>36</v>
      </c>
      <c r="F209" s="88">
        <v>10</v>
      </c>
      <c r="G209" s="80"/>
      <c r="H209" s="70">
        <f t="shared" si="5"/>
        <v>0</v>
      </c>
      <c r="I209" s="156"/>
      <c r="J209" s="114"/>
      <c r="K209" s="157"/>
      <c r="L209" s="158"/>
      <c r="M209" s="158"/>
      <c r="N209" s="158"/>
    </row>
    <row r="210" spans="1:14" s="81" customFormat="1" ht="40.5" customHeight="1">
      <c r="A210" s="74" t="s">
        <v>227</v>
      </c>
      <c r="B210" s="75" t="s">
        <v>537</v>
      </c>
      <c r="C210" s="76" t="s">
        <v>228</v>
      </c>
      <c r="D210" s="60" t="s">
        <v>229</v>
      </c>
      <c r="E210" s="78" t="s">
        <v>49</v>
      </c>
      <c r="F210" s="88">
        <v>200</v>
      </c>
      <c r="G210" s="80"/>
      <c r="H210" s="70">
        <f t="shared" si="5"/>
        <v>0</v>
      </c>
      <c r="I210" s="156"/>
      <c r="J210" s="114"/>
      <c r="K210" s="157"/>
      <c r="L210" s="158"/>
      <c r="M210" s="158"/>
      <c r="N210" s="158"/>
    </row>
    <row r="211" spans="1:14" s="81" customFormat="1" ht="30" customHeight="1">
      <c r="A211" s="74" t="s">
        <v>190</v>
      </c>
      <c r="B211" s="75" t="s">
        <v>538</v>
      </c>
      <c r="C211" s="76" t="s">
        <v>191</v>
      </c>
      <c r="D211" s="60" t="s">
        <v>192</v>
      </c>
      <c r="E211" s="78" t="s">
        <v>36</v>
      </c>
      <c r="F211" s="88">
        <v>40</v>
      </c>
      <c r="G211" s="80"/>
      <c r="H211" s="70">
        <f t="shared" si="5"/>
        <v>0</v>
      </c>
      <c r="I211" s="156"/>
      <c r="J211" s="114"/>
      <c r="K211" s="157"/>
      <c r="L211" s="158"/>
      <c r="M211" s="158"/>
      <c r="N211" s="158"/>
    </row>
    <row r="212" spans="1:14" s="81" customFormat="1" ht="39.75" customHeight="1">
      <c r="A212" s="74"/>
      <c r="B212" s="75" t="s">
        <v>539</v>
      </c>
      <c r="C212" s="76" t="s">
        <v>434</v>
      </c>
      <c r="D212" s="60" t="s">
        <v>626</v>
      </c>
      <c r="E212" s="78" t="s">
        <v>36</v>
      </c>
      <c r="F212" s="88">
        <v>120</v>
      </c>
      <c r="G212" s="80"/>
      <c r="H212" s="70">
        <f>ROUND(G212*F212,2)</f>
        <v>0</v>
      </c>
      <c r="I212" s="156"/>
      <c r="J212" s="114"/>
      <c r="K212" s="157"/>
      <c r="L212" s="158"/>
      <c r="M212" s="158"/>
      <c r="N212" s="158"/>
    </row>
    <row r="213" spans="1:14" s="81" customFormat="1" ht="39.75" customHeight="1">
      <c r="A213" s="74"/>
      <c r="B213" s="75" t="s">
        <v>540</v>
      </c>
      <c r="C213" s="76" t="s">
        <v>311</v>
      </c>
      <c r="D213" s="60" t="s">
        <v>602</v>
      </c>
      <c r="E213" s="78" t="s">
        <v>36</v>
      </c>
      <c r="F213" s="88">
        <v>200</v>
      </c>
      <c r="G213" s="80"/>
      <c r="H213" s="70">
        <f aca="true" t="shared" si="6" ref="H213:H218">ROUND(G213*F213,2)</f>
        <v>0</v>
      </c>
      <c r="I213" s="156"/>
      <c r="J213" s="114"/>
      <c r="K213" s="157"/>
      <c r="L213" s="158"/>
      <c r="M213" s="158"/>
      <c r="N213" s="158"/>
    </row>
    <row r="214" spans="1:14" s="81" customFormat="1" ht="39.75" customHeight="1">
      <c r="A214" s="74"/>
      <c r="B214" s="75" t="s">
        <v>541</v>
      </c>
      <c r="C214" s="76" t="s">
        <v>404</v>
      </c>
      <c r="D214" s="60" t="s">
        <v>602</v>
      </c>
      <c r="E214" s="78" t="s">
        <v>36</v>
      </c>
      <c r="F214" s="88">
        <v>200</v>
      </c>
      <c r="G214" s="80"/>
      <c r="H214" s="70">
        <f t="shared" si="6"/>
        <v>0</v>
      </c>
      <c r="I214" s="156"/>
      <c r="J214" s="114"/>
      <c r="K214" s="157"/>
      <c r="L214" s="158"/>
      <c r="M214" s="158"/>
      <c r="N214" s="158"/>
    </row>
    <row r="215" spans="1:14" s="83" customFormat="1" ht="29.25" customHeight="1">
      <c r="A215" s="74" t="s">
        <v>231</v>
      </c>
      <c r="B215" s="75" t="s">
        <v>542</v>
      </c>
      <c r="C215" s="76" t="s">
        <v>232</v>
      </c>
      <c r="D215" s="60" t="s">
        <v>303</v>
      </c>
      <c r="E215" s="78" t="s">
        <v>36</v>
      </c>
      <c r="F215" s="88">
        <v>325</v>
      </c>
      <c r="G215" s="80"/>
      <c r="H215" s="70">
        <f t="shared" si="6"/>
        <v>0</v>
      </c>
      <c r="I215" s="156"/>
      <c r="J215" s="114"/>
      <c r="K215" s="157"/>
      <c r="L215" s="158"/>
      <c r="M215" s="158"/>
      <c r="N215" s="158"/>
    </row>
    <row r="216" spans="1:14" s="83" customFormat="1" ht="29.25" customHeight="1">
      <c r="A216" s="74"/>
      <c r="B216" s="75" t="s">
        <v>543</v>
      </c>
      <c r="C216" s="76" t="s">
        <v>230</v>
      </c>
      <c r="D216" s="60" t="s">
        <v>627</v>
      </c>
      <c r="E216" s="78"/>
      <c r="F216" s="88"/>
      <c r="G216" s="84"/>
      <c r="H216" s="70">
        <f t="shared" si="6"/>
        <v>0</v>
      </c>
      <c r="I216" s="156"/>
      <c r="J216" s="114"/>
      <c r="K216" s="157"/>
      <c r="L216" s="158"/>
      <c r="M216" s="158"/>
      <c r="N216" s="158"/>
    </row>
    <row r="217" spans="1:14" s="83" customFormat="1" ht="29.25" customHeight="1">
      <c r="A217" s="74"/>
      <c r="B217" s="85" t="s">
        <v>37</v>
      </c>
      <c r="C217" s="117" t="s">
        <v>501</v>
      </c>
      <c r="D217" s="60" t="s">
        <v>222</v>
      </c>
      <c r="E217" s="78" t="s">
        <v>36</v>
      </c>
      <c r="F217" s="79">
        <v>70</v>
      </c>
      <c r="G217" s="80"/>
      <c r="H217" s="70">
        <f t="shared" si="6"/>
        <v>0</v>
      </c>
      <c r="I217" s="156"/>
      <c r="J217" s="114"/>
      <c r="K217" s="157"/>
      <c r="L217" s="158"/>
      <c r="M217" s="158"/>
      <c r="N217" s="158"/>
    </row>
    <row r="218" spans="1:14" s="83" customFormat="1" ht="29.25" customHeight="1">
      <c r="A218" s="74"/>
      <c r="B218" s="85" t="s">
        <v>44</v>
      </c>
      <c r="C218" s="117" t="s">
        <v>502</v>
      </c>
      <c r="D218" s="60" t="s">
        <v>222</v>
      </c>
      <c r="E218" s="78" t="s">
        <v>36</v>
      </c>
      <c r="F218" s="79">
        <v>300</v>
      </c>
      <c r="G218" s="80"/>
      <c r="H218" s="70">
        <f t="shared" si="6"/>
        <v>0</v>
      </c>
      <c r="I218" s="156"/>
      <c r="J218" s="114"/>
      <c r="K218" s="157"/>
      <c r="L218" s="158"/>
      <c r="M218" s="158"/>
      <c r="N218" s="158"/>
    </row>
    <row r="219" spans="1:14" s="83" customFormat="1" ht="29.25" customHeight="1">
      <c r="A219" s="74" t="s">
        <v>361</v>
      </c>
      <c r="B219" s="75" t="s">
        <v>544</v>
      </c>
      <c r="C219" s="76" t="s">
        <v>363</v>
      </c>
      <c r="D219" s="60" t="s">
        <v>650</v>
      </c>
      <c r="E219" s="110"/>
      <c r="F219" s="79"/>
      <c r="G219" s="84"/>
      <c r="H219" s="72"/>
      <c r="I219" s="156"/>
      <c r="J219" s="114"/>
      <c r="K219" s="157"/>
      <c r="L219" s="158"/>
      <c r="M219" s="158"/>
      <c r="N219" s="158"/>
    </row>
    <row r="220" spans="1:14" s="83" customFormat="1" ht="29.25" customHeight="1">
      <c r="A220" s="74" t="s">
        <v>306</v>
      </c>
      <c r="B220" s="85" t="s">
        <v>37</v>
      </c>
      <c r="C220" s="76" t="s">
        <v>307</v>
      </c>
      <c r="D220" s="60"/>
      <c r="E220" s="78"/>
      <c r="F220" s="79"/>
      <c r="G220" s="84"/>
      <c r="H220" s="72"/>
      <c r="I220" s="156"/>
      <c r="J220" s="114"/>
      <c r="K220" s="157"/>
      <c r="L220" s="158"/>
      <c r="M220" s="158"/>
      <c r="N220" s="158"/>
    </row>
    <row r="221" spans="1:14" s="83" customFormat="1" ht="29.25" customHeight="1">
      <c r="A221" s="74" t="s">
        <v>308</v>
      </c>
      <c r="B221" s="89" t="s">
        <v>124</v>
      </c>
      <c r="C221" s="76" t="s">
        <v>145</v>
      </c>
      <c r="D221" s="60"/>
      <c r="E221" s="78" t="s">
        <v>38</v>
      </c>
      <c r="F221" s="79">
        <v>115</v>
      </c>
      <c r="G221" s="80"/>
      <c r="H221" s="70">
        <f>ROUND(G221*F221,2)</f>
        <v>0</v>
      </c>
      <c r="I221" s="156"/>
      <c r="J221" s="114"/>
      <c r="K221" s="157"/>
      <c r="L221" s="158"/>
      <c r="M221" s="158"/>
      <c r="N221" s="158"/>
    </row>
    <row r="222" spans="1:14" s="83" customFormat="1" ht="29.25" customHeight="1">
      <c r="A222" s="74" t="s">
        <v>309</v>
      </c>
      <c r="B222" s="85" t="s">
        <v>44</v>
      </c>
      <c r="C222" s="76" t="s">
        <v>70</v>
      </c>
      <c r="D222" s="60"/>
      <c r="E222" s="78"/>
      <c r="F222" s="79"/>
      <c r="G222" s="84"/>
      <c r="H222" s="72"/>
      <c r="I222" s="156"/>
      <c r="J222" s="114"/>
      <c r="K222" s="157"/>
      <c r="L222" s="158"/>
      <c r="M222" s="158"/>
      <c r="N222" s="158"/>
    </row>
    <row r="223" spans="1:14" s="83" customFormat="1" ht="29.25" customHeight="1">
      <c r="A223" s="74" t="s">
        <v>310</v>
      </c>
      <c r="B223" s="89" t="s">
        <v>124</v>
      </c>
      <c r="C223" s="76" t="s">
        <v>145</v>
      </c>
      <c r="D223" s="60"/>
      <c r="E223" s="78" t="s">
        <v>38</v>
      </c>
      <c r="F223" s="79">
        <v>10</v>
      </c>
      <c r="G223" s="80"/>
      <c r="H223" s="70">
        <f>ROUND(G223*F223,2)</f>
        <v>0</v>
      </c>
      <c r="I223" s="156"/>
      <c r="J223" s="114"/>
      <c r="K223" s="157"/>
      <c r="L223" s="158"/>
      <c r="M223" s="158"/>
      <c r="N223" s="158"/>
    </row>
    <row r="224" spans="1:14" s="83" customFormat="1" ht="29.25" customHeight="1">
      <c r="A224" s="74"/>
      <c r="B224" s="75" t="s">
        <v>545</v>
      </c>
      <c r="C224" s="76" t="s">
        <v>639</v>
      </c>
      <c r="D224" s="60" t="s">
        <v>640</v>
      </c>
      <c r="E224" s="78" t="s">
        <v>36</v>
      </c>
      <c r="F224" s="88">
        <v>25</v>
      </c>
      <c r="G224" s="80"/>
      <c r="H224" s="70">
        <f>ROUND(G224*F224,2)</f>
        <v>0</v>
      </c>
      <c r="I224" s="156"/>
      <c r="J224" s="114"/>
      <c r="K224" s="157"/>
      <c r="L224" s="158"/>
      <c r="M224" s="158"/>
      <c r="N224" s="158"/>
    </row>
    <row r="225" spans="1:14" ht="36" customHeight="1">
      <c r="A225" s="21"/>
      <c r="B225" s="7"/>
      <c r="C225" s="35" t="s">
        <v>337</v>
      </c>
      <c r="D225" s="11"/>
      <c r="E225" s="10"/>
      <c r="F225" s="9"/>
      <c r="G225" s="21"/>
      <c r="H225" s="24"/>
      <c r="I225" s="156"/>
      <c r="J225" s="114"/>
      <c r="K225" s="157"/>
      <c r="L225" s="158"/>
      <c r="M225" s="158"/>
      <c r="N225" s="158"/>
    </row>
    <row r="226" spans="1:14" s="83" customFormat="1" ht="43.5" customHeight="1">
      <c r="A226" s="74"/>
      <c r="B226" s="75" t="s">
        <v>546</v>
      </c>
      <c r="C226" s="149" t="s">
        <v>490</v>
      </c>
      <c r="D226" s="91" t="s">
        <v>628</v>
      </c>
      <c r="E226" s="78" t="s">
        <v>43</v>
      </c>
      <c r="F226" s="88">
        <v>1</v>
      </c>
      <c r="G226" s="80"/>
      <c r="H226" s="70">
        <f>ROUND(G226*F226,2)</f>
        <v>0</v>
      </c>
      <c r="I226" s="156"/>
      <c r="J226" s="114"/>
      <c r="K226" s="157"/>
      <c r="L226" s="158"/>
      <c r="M226" s="158"/>
      <c r="N226" s="158"/>
    </row>
    <row r="227" spans="1:14" s="83" customFormat="1" ht="43.5" customHeight="1">
      <c r="A227" s="74"/>
      <c r="B227" s="75" t="s">
        <v>547</v>
      </c>
      <c r="C227" s="149" t="s">
        <v>491</v>
      </c>
      <c r="D227" s="91" t="s">
        <v>628</v>
      </c>
      <c r="E227" s="78" t="s">
        <v>43</v>
      </c>
      <c r="F227" s="88">
        <v>1</v>
      </c>
      <c r="G227" s="80"/>
      <c r="H227" s="70">
        <f>ROUND(G227*F227,2)</f>
        <v>0</v>
      </c>
      <c r="I227" s="156"/>
      <c r="J227" s="114"/>
      <c r="K227" s="157"/>
      <c r="L227" s="158"/>
      <c r="M227" s="158"/>
      <c r="N227" s="158"/>
    </row>
    <row r="228" spans="1:14" s="83" customFormat="1" ht="43.5" customHeight="1">
      <c r="A228" s="74"/>
      <c r="B228" s="75" t="s">
        <v>548</v>
      </c>
      <c r="C228" s="149" t="s">
        <v>492</v>
      </c>
      <c r="D228" s="91" t="s">
        <v>629</v>
      </c>
      <c r="E228" s="78" t="s">
        <v>43</v>
      </c>
      <c r="F228" s="88">
        <v>1</v>
      </c>
      <c r="G228" s="80"/>
      <c r="H228" s="70">
        <f>ROUND(G228*F228,2)</f>
        <v>0</v>
      </c>
      <c r="I228" s="156"/>
      <c r="J228" s="114"/>
      <c r="K228" s="157"/>
      <c r="L228" s="158"/>
      <c r="M228" s="158"/>
      <c r="N228" s="158"/>
    </row>
    <row r="229" spans="1:14" s="83" customFormat="1" ht="43.5" customHeight="1">
      <c r="A229" s="74"/>
      <c r="B229" s="75" t="s">
        <v>549</v>
      </c>
      <c r="C229" s="149" t="s">
        <v>493</v>
      </c>
      <c r="D229" s="91" t="s">
        <v>630</v>
      </c>
      <c r="E229" s="78" t="s">
        <v>43</v>
      </c>
      <c r="F229" s="88">
        <v>1</v>
      </c>
      <c r="G229" s="80"/>
      <c r="H229" s="70">
        <f>ROUND(G229*F229,2)</f>
        <v>0</v>
      </c>
      <c r="I229" s="156"/>
      <c r="J229" s="114"/>
      <c r="K229" s="157"/>
      <c r="L229" s="158"/>
      <c r="M229" s="158"/>
      <c r="N229" s="158"/>
    </row>
    <row r="230" spans="1:14" ht="36" customHeight="1">
      <c r="A230" s="21"/>
      <c r="B230" s="7"/>
      <c r="C230" s="35" t="s">
        <v>21</v>
      </c>
      <c r="D230" s="11"/>
      <c r="E230" s="10"/>
      <c r="F230" s="9"/>
      <c r="G230" s="21"/>
      <c r="H230" s="24"/>
      <c r="I230" s="156"/>
      <c r="J230" s="114"/>
      <c r="K230" s="157"/>
      <c r="L230" s="158"/>
      <c r="M230" s="158"/>
      <c r="N230" s="158"/>
    </row>
    <row r="231" spans="1:14" s="81" customFormat="1" ht="30" customHeight="1">
      <c r="A231" s="74" t="s">
        <v>437</v>
      </c>
      <c r="B231" s="75" t="s">
        <v>550</v>
      </c>
      <c r="C231" s="76" t="s">
        <v>439</v>
      </c>
      <c r="D231" s="60" t="s">
        <v>147</v>
      </c>
      <c r="E231" s="78" t="s">
        <v>49</v>
      </c>
      <c r="F231" s="88">
        <v>75</v>
      </c>
      <c r="G231" s="80"/>
      <c r="H231" s="70">
        <f>ROUND(G231*F231,2)</f>
        <v>0</v>
      </c>
      <c r="I231" s="156"/>
      <c r="J231" s="114"/>
      <c r="K231" s="157"/>
      <c r="L231" s="158"/>
      <c r="M231" s="158"/>
      <c r="N231" s="158"/>
    </row>
    <row r="232" spans="1:14" s="81" customFormat="1" ht="30" customHeight="1">
      <c r="A232" s="74" t="s">
        <v>57</v>
      </c>
      <c r="B232" s="75" t="s">
        <v>551</v>
      </c>
      <c r="C232" s="76" t="s">
        <v>58</v>
      </c>
      <c r="D232" s="60" t="s">
        <v>147</v>
      </c>
      <c r="E232" s="78" t="s">
        <v>49</v>
      </c>
      <c r="F232" s="88">
        <v>120</v>
      </c>
      <c r="G232" s="80"/>
      <c r="H232" s="70">
        <f>ROUND(G232*F232,2)</f>
        <v>0</v>
      </c>
      <c r="I232" s="156"/>
      <c r="J232" s="114"/>
      <c r="K232" s="157"/>
      <c r="L232" s="158"/>
      <c r="M232" s="158"/>
      <c r="N232" s="158"/>
    </row>
    <row r="233" spans="1:14" ht="48" customHeight="1">
      <c r="A233" s="21"/>
      <c r="B233" s="7"/>
      <c r="C233" s="35" t="s">
        <v>22</v>
      </c>
      <c r="D233" s="11"/>
      <c r="E233" s="10"/>
      <c r="F233" s="9"/>
      <c r="G233" s="21"/>
      <c r="H233" s="24"/>
      <c r="I233" s="156"/>
      <c r="J233" s="114"/>
      <c r="K233" s="157"/>
      <c r="L233" s="158"/>
      <c r="M233" s="158"/>
      <c r="N233" s="158"/>
    </row>
    <row r="234" spans="1:14" s="81" customFormat="1" ht="29.25" customHeight="1">
      <c r="A234" s="74" t="s">
        <v>148</v>
      </c>
      <c r="B234" s="75" t="s">
        <v>552</v>
      </c>
      <c r="C234" s="76" t="s">
        <v>150</v>
      </c>
      <c r="D234" s="60" t="s">
        <v>151</v>
      </c>
      <c r="E234" s="78"/>
      <c r="F234" s="88"/>
      <c r="G234" s="84"/>
      <c r="H234" s="72"/>
      <c r="I234" s="156"/>
      <c r="J234" s="114"/>
      <c r="K234" s="157"/>
      <c r="L234" s="158"/>
      <c r="M234" s="158"/>
      <c r="N234" s="158"/>
    </row>
    <row r="235" spans="1:14" s="81" customFormat="1" ht="29.25" customHeight="1">
      <c r="A235" s="74" t="s">
        <v>316</v>
      </c>
      <c r="B235" s="85" t="s">
        <v>37</v>
      </c>
      <c r="C235" s="76" t="s">
        <v>152</v>
      </c>
      <c r="D235" s="60"/>
      <c r="E235" s="78" t="s">
        <v>43</v>
      </c>
      <c r="F235" s="88">
        <v>2</v>
      </c>
      <c r="G235" s="80"/>
      <c r="H235" s="70">
        <f>ROUND(G235*F235,2)</f>
        <v>0</v>
      </c>
      <c r="I235" s="156"/>
      <c r="J235" s="114"/>
      <c r="K235" s="157"/>
      <c r="L235" s="158"/>
      <c r="M235" s="158"/>
      <c r="N235" s="158"/>
    </row>
    <row r="236" spans="1:14" s="83" customFormat="1" ht="29.25" customHeight="1">
      <c r="A236" s="74" t="s">
        <v>153</v>
      </c>
      <c r="B236" s="75" t="s">
        <v>553</v>
      </c>
      <c r="C236" s="76" t="s">
        <v>155</v>
      </c>
      <c r="D236" s="60" t="s">
        <v>151</v>
      </c>
      <c r="E236" s="78"/>
      <c r="F236" s="88"/>
      <c r="G236" s="84"/>
      <c r="H236" s="72"/>
      <c r="I236" s="156"/>
      <c r="J236" s="114"/>
      <c r="K236" s="157"/>
      <c r="L236" s="158"/>
      <c r="M236" s="158"/>
      <c r="N236" s="158"/>
    </row>
    <row r="237" spans="1:14" s="83" customFormat="1" ht="29.25" customHeight="1">
      <c r="A237" s="74" t="s">
        <v>156</v>
      </c>
      <c r="B237" s="85" t="s">
        <v>37</v>
      </c>
      <c r="C237" s="76" t="s">
        <v>157</v>
      </c>
      <c r="D237" s="60"/>
      <c r="E237" s="78"/>
      <c r="F237" s="88"/>
      <c r="G237" s="84"/>
      <c r="H237" s="72"/>
      <c r="I237" s="156"/>
      <c r="J237" s="114"/>
      <c r="K237" s="157"/>
      <c r="L237" s="158"/>
      <c r="M237" s="158"/>
      <c r="N237" s="158"/>
    </row>
    <row r="238" spans="1:14" s="83" customFormat="1" ht="29.25" customHeight="1">
      <c r="A238" s="74" t="s">
        <v>158</v>
      </c>
      <c r="B238" s="89" t="s">
        <v>124</v>
      </c>
      <c r="C238" s="76" t="s">
        <v>414</v>
      </c>
      <c r="D238" s="60"/>
      <c r="E238" s="78" t="s">
        <v>49</v>
      </c>
      <c r="F238" s="88">
        <v>15</v>
      </c>
      <c r="G238" s="80"/>
      <c r="H238" s="70">
        <f>ROUND(G238*F238,2)</f>
        <v>0</v>
      </c>
      <c r="I238" s="156"/>
      <c r="J238" s="114"/>
      <c r="K238" s="157"/>
      <c r="L238" s="158"/>
      <c r="M238" s="158"/>
      <c r="N238" s="158"/>
    </row>
    <row r="239" spans="1:14" s="92" customFormat="1" ht="29.25" customHeight="1">
      <c r="A239" s="74" t="s">
        <v>78</v>
      </c>
      <c r="B239" s="75" t="s">
        <v>554</v>
      </c>
      <c r="C239" s="90" t="s">
        <v>319</v>
      </c>
      <c r="D239" s="91" t="s">
        <v>320</v>
      </c>
      <c r="E239" s="78"/>
      <c r="F239" s="88"/>
      <c r="G239" s="84"/>
      <c r="H239" s="72"/>
      <c r="I239" s="156"/>
      <c r="J239" s="114"/>
      <c r="K239" s="157"/>
      <c r="L239" s="158"/>
      <c r="M239" s="158"/>
      <c r="N239" s="158"/>
    </row>
    <row r="240" spans="1:14" s="83" customFormat="1" ht="29.25" customHeight="1">
      <c r="A240" s="74" t="s">
        <v>79</v>
      </c>
      <c r="B240" s="85" t="s">
        <v>37</v>
      </c>
      <c r="C240" s="93" t="s">
        <v>321</v>
      </c>
      <c r="D240" s="60"/>
      <c r="E240" s="78" t="s">
        <v>43</v>
      </c>
      <c r="F240" s="88">
        <v>3</v>
      </c>
      <c r="G240" s="80"/>
      <c r="H240" s="70">
        <f>ROUND(G240*F240,2)</f>
        <v>0</v>
      </c>
      <c r="I240" s="156"/>
      <c r="J240" s="114"/>
      <c r="K240" s="157"/>
      <c r="L240" s="158"/>
      <c r="M240" s="158"/>
      <c r="N240" s="158"/>
    </row>
    <row r="241" spans="1:14" s="83" customFormat="1" ht="29.25" customHeight="1">
      <c r="A241" s="74" t="s">
        <v>80</v>
      </c>
      <c r="B241" s="85" t="s">
        <v>44</v>
      </c>
      <c r="C241" s="93" t="s">
        <v>322</v>
      </c>
      <c r="D241" s="60"/>
      <c r="E241" s="78" t="s">
        <v>43</v>
      </c>
      <c r="F241" s="88">
        <v>3</v>
      </c>
      <c r="G241" s="80"/>
      <c r="H241" s="70">
        <f>ROUND(G241*F241,2)</f>
        <v>0</v>
      </c>
      <c r="I241" s="156"/>
      <c r="J241" s="114"/>
      <c r="K241" s="157"/>
      <c r="L241" s="158"/>
      <c r="M241" s="158"/>
      <c r="N241" s="158"/>
    </row>
    <row r="242" spans="1:14" s="83" customFormat="1" ht="29.25" customHeight="1">
      <c r="A242" s="74" t="s">
        <v>237</v>
      </c>
      <c r="B242" s="85" t="s">
        <v>50</v>
      </c>
      <c r="C242" s="93" t="s">
        <v>323</v>
      </c>
      <c r="D242" s="60"/>
      <c r="E242" s="78" t="s">
        <v>43</v>
      </c>
      <c r="F242" s="88">
        <v>1</v>
      </c>
      <c r="G242" s="80"/>
      <c r="H242" s="70">
        <f>ROUND(G242*F242,2)</f>
        <v>0</v>
      </c>
      <c r="I242" s="156"/>
      <c r="J242" s="114"/>
      <c r="K242" s="157"/>
      <c r="L242" s="158"/>
      <c r="M242" s="158"/>
      <c r="N242" s="158"/>
    </row>
    <row r="243" spans="1:14" s="83" customFormat="1" ht="29.25" customHeight="1">
      <c r="A243" s="74" t="s">
        <v>324</v>
      </c>
      <c r="B243" s="85" t="s">
        <v>62</v>
      </c>
      <c r="C243" s="93" t="s">
        <v>325</v>
      </c>
      <c r="D243" s="60"/>
      <c r="E243" s="78" t="s">
        <v>43</v>
      </c>
      <c r="F243" s="88">
        <v>2</v>
      </c>
      <c r="G243" s="80"/>
      <c r="H243" s="70">
        <f>ROUND(G243*F243,2)</f>
        <v>0</v>
      </c>
      <c r="I243" s="156"/>
      <c r="J243" s="114"/>
      <c r="K243" s="157"/>
      <c r="L243" s="158"/>
      <c r="M243" s="158"/>
      <c r="N243" s="158"/>
    </row>
    <row r="244" spans="1:14" s="83" customFormat="1" ht="29.25" customHeight="1">
      <c r="A244" s="74" t="s">
        <v>326</v>
      </c>
      <c r="B244" s="85" t="s">
        <v>65</v>
      </c>
      <c r="C244" s="93" t="s">
        <v>327</v>
      </c>
      <c r="D244" s="60"/>
      <c r="E244" s="78" t="s">
        <v>43</v>
      </c>
      <c r="F244" s="88">
        <v>2</v>
      </c>
      <c r="G244" s="80"/>
      <c r="H244" s="70">
        <f>ROUND(G244*F244,2)</f>
        <v>0</v>
      </c>
      <c r="I244" s="156"/>
      <c r="J244" s="114"/>
      <c r="K244" s="157"/>
      <c r="L244" s="158"/>
      <c r="M244" s="158"/>
      <c r="N244" s="158"/>
    </row>
    <row r="245" spans="1:14" s="92" customFormat="1" ht="29.25" customHeight="1">
      <c r="A245" s="74" t="s">
        <v>160</v>
      </c>
      <c r="B245" s="75" t="s">
        <v>555</v>
      </c>
      <c r="C245" s="94" t="s">
        <v>162</v>
      </c>
      <c r="D245" s="60" t="s">
        <v>151</v>
      </c>
      <c r="E245" s="78"/>
      <c r="F245" s="88"/>
      <c r="G245" s="84"/>
      <c r="H245" s="72"/>
      <c r="I245" s="156"/>
      <c r="J245" s="114"/>
      <c r="K245" s="157"/>
      <c r="L245" s="158"/>
      <c r="M245" s="158"/>
      <c r="N245" s="158"/>
    </row>
    <row r="246" spans="1:14" s="92" customFormat="1" ht="29.25" customHeight="1">
      <c r="A246" s="74" t="s">
        <v>163</v>
      </c>
      <c r="B246" s="85" t="s">
        <v>37</v>
      </c>
      <c r="C246" s="94" t="s">
        <v>358</v>
      </c>
      <c r="D246" s="60"/>
      <c r="E246" s="78"/>
      <c r="F246" s="88"/>
      <c r="G246" s="84"/>
      <c r="H246" s="72"/>
      <c r="I246" s="156"/>
      <c r="J246" s="114"/>
      <c r="K246" s="157"/>
      <c r="L246" s="158"/>
      <c r="M246" s="158"/>
      <c r="N246" s="158"/>
    </row>
    <row r="247" spans="1:14" s="83" customFormat="1" ht="29.25" customHeight="1">
      <c r="A247" s="95" t="s">
        <v>674</v>
      </c>
      <c r="B247" s="89" t="s">
        <v>124</v>
      </c>
      <c r="C247" s="76" t="s">
        <v>359</v>
      </c>
      <c r="D247" s="60"/>
      <c r="E247" s="78" t="s">
        <v>43</v>
      </c>
      <c r="F247" s="88">
        <v>2</v>
      </c>
      <c r="G247" s="80"/>
      <c r="H247" s="70">
        <f>ROUND(G247*F247,2)</f>
        <v>0</v>
      </c>
      <c r="I247" s="156"/>
      <c r="J247" s="114"/>
      <c r="K247" s="157"/>
      <c r="L247" s="158"/>
      <c r="M247" s="158"/>
      <c r="N247" s="158"/>
    </row>
    <row r="248" spans="1:14" s="83" customFormat="1" ht="29.25" customHeight="1">
      <c r="A248" s="74" t="s">
        <v>166</v>
      </c>
      <c r="B248" s="75" t="s">
        <v>556</v>
      </c>
      <c r="C248" s="76" t="s">
        <v>168</v>
      </c>
      <c r="D248" s="60" t="s">
        <v>169</v>
      </c>
      <c r="E248" s="78" t="s">
        <v>49</v>
      </c>
      <c r="F248" s="88">
        <v>16</v>
      </c>
      <c r="G248" s="80"/>
      <c r="H248" s="70">
        <f>ROUND(G248*F248,2)</f>
        <v>0</v>
      </c>
      <c r="I248" s="156"/>
      <c r="J248" s="114"/>
      <c r="K248" s="157"/>
      <c r="L248" s="158"/>
      <c r="M248" s="158"/>
      <c r="N248" s="158"/>
    </row>
    <row r="249" spans="1:14" s="81" customFormat="1" ht="29.25" customHeight="1">
      <c r="A249" s="74" t="s">
        <v>244</v>
      </c>
      <c r="B249" s="75" t="s">
        <v>557</v>
      </c>
      <c r="C249" s="76" t="s">
        <v>246</v>
      </c>
      <c r="D249" s="60" t="s">
        <v>151</v>
      </c>
      <c r="E249" s="78" t="s">
        <v>43</v>
      </c>
      <c r="F249" s="88">
        <v>2</v>
      </c>
      <c r="G249" s="80"/>
      <c r="H249" s="70">
        <f>ROUND(G249*F249,2)</f>
        <v>0</v>
      </c>
      <c r="I249" s="156"/>
      <c r="J249" s="114"/>
      <c r="K249" s="157"/>
      <c r="L249" s="158"/>
      <c r="M249" s="158"/>
      <c r="N249" s="158"/>
    </row>
    <row r="250" spans="1:14" ht="36" customHeight="1">
      <c r="A250" s="21"/>
      <c r="B250" s="17"/>
      <c r="C250" s="35" t="s">
        <v>23</v>
      </c>
      <c r="D250" s="11"/>
      <c r="E250" s="8"/>
      <c r="F250" s="11"/>
      <c r="G250" s="21"/>
      <c r="H250" s="24"/>
      <c r="I250" s="156"/>
      <c r="J250" s="114"/>
      <c r="K250" s="157"/>
      <c r="L250" s="158"/>
      <c r="M250" s="158"/>
      <c r="N250" s="158"/>
    </row>
    <row r="251" spans="1:14" s="83" customFormat="1" ht="39.75" customHeight="1">
      <c r="A251" s="74" t="s">
        <v>59</v>
      </c>
      <c r="B251" s="75" t="s">
        <v>558</v>
      </c>
      <c r="C251" s="93" t="s">
        <v>328</v>
      </c>
      <c r="D251" s="91" t="s">
        <v>329</v>
      </c>
      <c r="E251" s="78" t="s">
        <v>43</v>
      </c>
      <c r="F251" s="88">
        <v>5</v>
      </c>
      <c r="G251" s="80"/>
      <c r="H251" s="70">
        <f>ROUND(G251*F251,2)</f>
        <v>0</v>
      </c>
      <c r="I251" s="156"/>
      <c r="J251" s="114"/>
      <c r="K251" s="157"/>
      <c r="L251" s="158"/>
      <c r="M251" s="158"/>
      <c r="N251" s="158"/>
    </row>
    <row r="252" spans="1:14" s="83" customFormat="1" ht="30" customHeight="1">
      <c r="A252" s="74" t="s">
        <v>71</v>
      </c>
      <c r="B252" s="75" t="s">
        <v>559</v>
      </c>
      <c r="C252" s="76" t="s">
        <v>81</v>
      </c>
      <c r="D252" s="60" t="s">
        <v>151</v>
      </c>
      <c r="E252" s="78"/>
      <c r="F252" s="88"/>
      <c r="G252" s="96"/>
      <c r="H252" s="72"/>
      <c r="I252" s="156"/>
      <c r="J252" s="114"/>
      <c r="K252" s="157"/>
      <c r="L252" s="158"/>
      <c r="M252" s="158"/>
      <c r="N252" s="158"/>
    </row>
    <row r="253" spans="1:14" s="83" customFormat="1" ht="30" customHeight="1">
      <c r="A253" s="74" t="s">
        <v>82</v>
      </c>
      <c r="B253" s="85" t="s">
        <v>37</v>
      </c>
      <c r="C253" s="76" t="s">
        <v>172</v>
      </c>
      <c r="D253" s="60"/>
      <c r="E253" s="78" t="s">
        <v>72</v>
      </c>
      <c r="F253" s="97">
        <v>1.5</v>
      </c>
      <c r="G253" s="80"/>
      <c r="H253" s="70">
        <f>ROUND(G253*F253,2)</f>
        <v>0</v>
      </c>
      <c r="I253" s="156"/>
      <c r="J253" s="114"/>
      <c r="K253" s="157"/>
      <c r="L253" s="158"/>
      <c r="M253" s="158"/>
      <c r="N253" s="158"/>
    </row>
    <row r="254" spans="1:14" s="81" customFormat="1" ht="30" customHeight="1">
      <c r="A254" s="74" t="s">
        <v>60</v>
      </c>
      <c r="B254" s="75" t="s">
        <v>560</v>
      </c>
      <c r="C254" s="93" t="s">
        <v>330</v>
      </c>
      <c r="D254" s="91" t="s">
        <v>329</v>
      </c>
      <c r="E254" s="78"/>
      <c r="F254" s="88"/>
      <c r="G254" s="84"/>
      <c r="H254" s="72"/>
      <c r="I254" s="156"/>
      <c r="J254" s="114"/>
      <c r="K254" s="157"/>
      <c r="L254" s="158"/>
      <c r="M254" s="158"/>
      <c r="N254" s="158"/>
    </row>
    <row r="255" spans="1:14" s="83" customFormat="1" ht="30" customHeight="1">
      <c r="A255" s="74" t="s">
        <v>256</v>
      </c>
      <c r="B255" s="85" t="s">
        <v>37</v>
      </c>
      <c r="C255" s="76" t="s">
        <v>257</v>
      </c>
      <c r="D255" s="60"/>
      <c r="E255" s="78" t="s">
        <v>43</v>
      </c>
      <c r="F255" s="88">
        <v>1</v>
      </c>
      <c r="G255" s="80"/>
      <c r="H255" s="70">
        <f aca="true" t="shared" si="7" ref="H255:H262">ROUND(G255*F255,2)</f>
        <v>0</v>
      </c>
      <c r="I255" s="156"/>
      <c r="J255" s="114"/>
      <c r="K255" s="157"/>
      <c r="L255" s="158"/>
      <c r="M255" s="158"/>
      <c r="N255" s="158"/>
    </row>
    <row r="256" spans="1:14" s="83" customFormat="1" ht="30" customHeight="1">
      <c r="A256" s="74" t="s">
        <v>61</v>
      </c>
      <c r="B256" s="85" t="s">
        <v>44</v>
      </c>
      <c r="C256" s="76" t="s">
        <v>174</v>
      </c>
      <c r="D256" s="60"/>
      <c r="E256" s="78" t="s">
        <v>43</v>
      </c>
      <c r="F256" s="88">
        <v>3</v>
      </c>
      <c r="G256" s="80"/>
      <c r="H256" s="70">
        <f t="shared" si="7"/>
        <v>0</v>
      </c>
      <c r="I256" s="156"/>
      <c r="J256" s="114"/>
      <c r="K256" s="157"/>
      <c r="L256" s="158"/>
      <c r="M256" s="158"/>
      <c r="N256" s="158"/>
    </row>
    <row r="257" spans="1:14" s="83" customFormat="1" ht="30" customHeight="1">
      <c r="A257" s="74" t="s">
        <v>258</v>
      </c>
      <c r="B257" s="85" t="s">
        <v>50</v>
      </c>
      <c r="C257" s="76" t="s">
        <v>259</v>
      </c>
      <c r="D257" s="60"/>
      <c r="E257" s="78" t="s">
        <v>43</v>
      </c>
      <c r="F257" s="88">
        <v>1</v>
      </c>
      <c r="G257" s="80"/>
      <c r="H257" s="70">
        <f t="shared" si="7"/>
        <v>0</v>
      </c>
      <c r="I257" s="156"/>
      <c r="J257" s="114"/>
      <c r="K257" s="157"/>
      <c r="L257" s="158"/>
      <c r="M257" s="158"/>
      <c r="N257" s="158"/>
    </row>
    <row r="258" spans="1:14" s="81" customFormat="1" ht="30" customHeight="1">
      <c r="A258" s="74" t="s">
        <v>73</v>
      </c>
      <c r="B258" s="75" t="s">
        <v>561</v>
      </c>
      <c r="C258" s="76" t="s">
        <v>83</v>
      </c>
      <c r="D258" s="91" t="s">
        <v>329</v>
      </c>
      <c r="E258" s="78" t="s">
        <v>43</v>
      </c>
      <c r="F258" s="88">
        <v>5</v>
      </c>
      <c r="G258" s="80"/>
      <c r="H258" s="70">
        <f t="shared" si="7"/>
        <v>0</v>
      </c>
      <c r="I258" s="156"/>
      <c r="J258" s="114"/>
      <c r="K258" s="157"/>
      <c r="L258" s="158"/>
      <c r="M258" s="158"/>
      <c r="N258" s="158"/>
    </row>
    <row r="259" spans="1:14" s="81" customFormat="1" ht="30" customHeight="1">
      <c r="A259" s="74" t="s">
        <v>74</v>
      </c>
      <c r="B259" s="75" t="s">
        <v>562</v>
      </c>
      <c r="C259" s="76" t="s">
        <v>84</v>
      </c>
      <c r="D259" s="91" t="s">
        <v>329</v>
      </c>
      <c r="E259" s="78" t="s">
        <v>43</v>
      </c>
      <c r="F259" s="88">
        <v>5</v>
      </c>
      <c r="G259" s="80"/>
      <c r="H259" s="70">
        <f t="shared" si="7"/>
        <v>0</v>
      </c>
      <c r="I259" s="156"/>
      <c r="J259" s="114"/>
      <c r="K259" s="157"/>
      <c r="L259" s="158"/>
      <c r="M259" s="158"/>
      <c r="N259" s="158"/>
    </row>
    <row r="260" spans="1:14" s="83" customFormat="1" ht="30" customHeight="1">
      <c r="A260" s="74" t="s">
        <v>75</v>
      </c>
      <c r="B260" s="75" t="s">
        <v>563</v>
      </c>
      <c r="C260" s="76" t="s">
        <v>85</v>
      </c>
      <c r="D260" s="91" t="s">
        <v>329</v>
      </c>
      <c r="E260" s="78" t="s">
        <v>43</v>
      </c>
      <c r="F260" s="88">
        <v>4</v>
      </c>
      <c r="G260" s="80"/>
      <c r="H260" s="70">
        <f t="shared" si="7"/>
        <v>0</v>
      </c>
      <c r="I260" s="156"/>
      <c r="J260" s="114"/>
      <c r="K260" s="157"/>
      <c r="L260" s="158"/>
      <c r="M260" s="158"/>
      <c r="N260" s="158"/>
    </row>
    <row r="261" spans="1:14" s="83" customFormat="1" ht="30" customHeight="1">
      <c r="A261" s="95" t="s">
        <v>331</v>
      </c>
      <c r="B261" s="98" t="s">
        <v>564</v>
      </c>
      <c r="C261" s="93" t="s">
        <v>332</v>
      </c>
      <c r="D261" s="91" t="s">
        <v>329</v>
      </c>
      <c r="E261" s="99" t="s">
        <v>43</v>
      </c>
      <c r="F261" s="100">
        <v>2</v>
      </c>
      <c r="G261" s="101"/>
      <c r="H261" s="102">
        <f t="shared" si="7"/>
        <v>0</v>
      </c>
      <c r="I261" s="156"/>
      <c r="J261" s="114"/>
      <c r="K261" s="157"/>
      <c r="L261" s="158"/>
      <c r="M261" s="158"/>
      <c r="N261" s="158"/>
    </row>
    <row r="262" spans="1:14" s="83" customFormat="1" ht="40.5" customHeight="1">
      <c r="A262" s="74" t="s">
        <v>265</v>
      </c>
      <c r="B262" s="75" t="s">
        <v>565</v>
      </c>
      <c r="C262" s="76" t="s">
        <v>266</v>
      </c>
      <c r="D262" s="60" t="s">
        <v>329</v>
      </c>
      <c r="E262" s="78" t="s">
        <v>43</v>
      </c>
      <c r="F262" s="103">
        <v>2</v>
      </c>
      <c r="G262" s="80"/>
      <c r="H262" s="70">
        <f t="shared" si="7"/>
        <v>0</v>
      </c>
      <c r="I262" s="156"/>
      <c r="J262" s="114"/>
      <c r="K262" s="157"/>
      <c r="L262" s="158"/>
      <c r="M262" s="158"/>
      <c r="N262" s="158"/>
    </row>
    <row r="263" spans="1:14" ht="36" customHeight="1">
      <c r="A263" s="21"/>
      <c r="B263" s="17"/>
      <c r="C263" s="35" t="s">
        <v>398</v>
      </c>
      <c r="D263" s="11"/>
      <c r="E263" s="8"/>
      <c r="F263" s="11"/>
      <c r="G263" s="21"/>
      <c r="H263" s="24"/>
      <c r="I263" s="156"/>
      <c r="J263" s="114"/>
      <c r="K263" s="157"/>
      <c r="L263" s="158"/>
      <c r="M263" s="158"/>
      <c r="N263" s="158"/>
    </row>
    <row r="264" spans="1:14" s="81" customFormat="1" ht="29.25" customHeight="1">
      <c r="A264" s="86"/>
      <c r="B264" s="75" t="s">
        <v>566</v>
      </c>
      <c r="C264" s="76" t="s">
        <v>63</v>
      </c>
      <c r="D264" s="60" t="s">
        <v>688</v>
      </c>
      <c r="E264" s="78"/>
      <c r="F264" s="79"/>
      <c r="G264" s="84"/>
      <c r="H264" s="70"/>
      <c r="I264" s="156"/>
      <c r="J264" s="114"/>
      <c r="K264" s="157"/>
      <c r="L264" s="158"/>
      <c r="M264" s="158"/>
      <c r="N264" s="158"/>
    </row>
    <row r="265" spans="1:14" s="83" customFormat="1" ht="29.25" customHeight="1">
      <c r="A265" s="86" t="s">
        <v>179</v>
      </c>
      <c r="B265" s="85" t="s">
        <v>37</v>
      </c>
      <c r="C265" s="76" t="s">
        <v>180</v>
      </c>
      <c r="D265" s="60"/>
      <c r="E265" s="78" t="s">
        <v>36</v>
      </c>
      <c r="F265" s="79">
        <v>50</v>
      </c>
      <c r="G265" s="80"/>
      <c r="H265" s="70">
        <f aca="true" t="shared" si="8" ref="H265:H274">ROUND(G265*F265,2)</f>
        <v>0</v>
      </c>
      <c r="I265" s="156"/>
      <c r="J265" s="114"/>
      <c r="K265" s="157"/>
      <c r="L265" s="158"/>
      <c r="M265" s="158"/>
      <c r="N265" s="158"/>
    </row>
    <row r="266" spans="1:14" s="83" customFormat="1" ht="29.25" customHeight="1">
      <c r="A266" s="86" t="s">
        <v>64</v>
      </c>
      <c r="B266" s="85" t="s">
        <v>44</v>
      </c>
      <c r="C266" s="76" t="s">
        <v>181</v>
      </c>
      <c r="D266" s="60"/>
      <c r="E266" s="78" t="s">
        <v>36</v>
      </c>
      <c r="F266" s="131">
        <v>400</v>
      </c>
      <c r="G266" s="80"/>
      <c r="H266" s="70">
        <f t="shared" si="8"/>
        <v>0</v>
      </c>
      <c r="I266" s="156"/>
      <c r="J266" s="114"/>
      <c r="K266" s="157"/>
      <c r="L266" s="158"/>
      <c r="M266" s="158"/>
      <c r="N266" s="158"/>
    </row>
    <row r="267" spans="1:14" s="83" customFormat="1" ht="39.75" customHeight="1">
      <c r="A267" s="74"/>
      <c r="B267" s="75" t="s">
        <v>567</v>
      </c>
      <c r="C267" s="76" t="s">
        <v>405</v>
      </c>
      <c r="D267" s="60" t="s">
        <v>690</v>
      </c>
      <c r="E267" s="78" t="s">
        <v>36</v>
      </c>
      <c r="F267" s="88">
        <v>80</v>
      </c>
      <c r="G267" s="80"/>
      <c r="H267" s="70">
        <f>ROUND(G267*F267,2)</f>
        <v>0</v>
      </c>
      <c r="I267" s="156"/>
      <c r="J267" s="114"/>
      <c r="K267" s="157"/>
      <c r="L267" s="158"/>
      <c r="M267" s="158"/>
      <c r="N267" s="158"/>
    </row>
    <row r="268" spans="1:14" s="81" customFormat="1" ht="30" customHeight="1">
      <c r="A268" s="74"/>
      <c r="B268" s="75" t="s">
        <v>568</v>
      </c>
      <c r="C268" s="124" t="s">
        <v>406</v>
      </c>
      <c r="D268" s="60" t="s">
        <v>624</v>
      </c>
      <c r="E268" s="78" t="s">
        <v>36</v>
      </c>
      <c r="F268" s="132">
        <v>240</v>
      </c>
      <c r="G268" s="80"/>
      <c r="H268" s="70">
        <f t="shared" si="8"/>
        <v>0</v>
      </c>
      <c r="I268" s="156"/>
      <c r="J268" s="114"/>
      <c r="K268" s="157"/>
      <c r="L268" s="158"/>
      <c r="M268" s="158"/>
      <c r="N268" s="158"/>
    </row>
    <row r="269" spans="1:14" s="81" customFormat="1" ht="30" customHeight="1">
      <c r="A269" s="74"/>
      <c r="B269" s="75" t="s">
        <v>569</v>
      </c>
      <c r="C269" s="122" t="s">
        <v>399</v>
      </c>
      <c r="D269" s="60" t="s">
        <v>624</v>
      </c>
      <c r="E269" s="78" t="s">
        <v>43</v>
      </c>
      <c r="F269" s="132">
        <v>8</v>
      </c>
      <c r="G269" s="80"/>
      <c r="H269" s="70">
        <f t="shared" si="8"/>
        <v>0</v>
      </c>
      <c r="I269" s="156"/>
      <c r="J269" s="114"/>
      <c r="K269" s="157"/>
      <c r="L269" s="158"/>
      <c r="M269" s="158"/>
      <c r="N269" s="158"/>
    </row>
    <row r="270" spans="1:14" s="81" customFormat="1" ht="30" customHeight="1">
      <c r="A270" s="74"/>
      <c r="B270" s="75" t="s">
        <v>570</v>
      </c>
      <c r="C270" s="125" t="s">
        <v>407</v>
      </c>
      <c r="D270" s="60" t="s">
        <v>624</v>
      </c>
      <c r="E270" s="78" t="s">
        <v>43</v>
      </c>
      <c r="F270" s="132">
        <v>160</v>
      </c>
      <c r="G270" s="80"/>
      <c r="H270" s="70">
        <f t="shared" si="8"/>
        <v>0</v>
      </c>
      <c r="I270" s="156"/>
      <c r="J270" s="114"/>
      <c r="K270" s="157"/>
      <c r="L270" s="158"/>
      <c r="M270" s="158"/>
      <c r="N270" s="158"/>
    </row>
    <row r="271" spans="1:14" s="83" customFormat="1" ht="30" customHeight="1">
      <c r="A271" s="74"/>
      <c r="B271" s="75" t="s">
        <v>571</v>
      </c>
      <c r="C271" s="125" t="s">
        <v>408</v>
      </c>
      <c r="D271" s="60" t="s">
        <v>624</v>
      </c>
      <c r="E271" s="78" t="s">
        <v>43</v>
      </c>
      <c r="F271" s="132">
        <v>97</v>
      </c>
      <c r="G271" s="80"/>
      <c r="H271" s="70">
        <f t="shared" si="8"/>
        <v>0</v>
      </c>
      <c r="I271" s="156"/>
      <c r="J271" s="114"/>
      <c r="K271" s="157"/>
      <c r="L271" s="158"/>
      <c r="M271" s="158"/>
      <c r="N271" s="158"/>
    </row>
    <row r="272" spans="1:14" s="83" customFormat="1" ht="30" customHeight="1">
      <c r="A272" s="74"/>
      <c r="B272" s="75" t="s">
        <v>572</v>
      </c>
      <c r="C272" s="125" t="s">
        <v>409</v>
      </c>
      <c r="D272" s="60" t="s">
        <v>623</v>
      </c>
      <c r="E272" s="78" t="s">
        <v>43</v>
      </c>
      <c r="F272" s="132">
        <v>164</v>
      </c>
      <c r="G272" s="80"/>
      <c r="H272" s="70">
        <f t="shared" si="8"/>
        <v>0</v>
      </c>
      <c r="I272" s="156"/>
      <c r="J272" s="114"/>
      <c r="K272" s="157"/>
      <c r="L272" s="158"/>
      <c r="M272" s="158"/>
      <c r="N272" s="158"/>
    </row>
    <row r="273" spans="1:14" s="81" customFormat="1" ht="30" customHeight="1">
      <c r="A273" s="74"/>
      <c r="B273" s="75" t="s">
        <v>573</v>
      </c>
      <c r="C273" s="123" t="s">
        <v>401</v>
      </c>
      <c r="D273" s="60" t="s">
        <v>689</v>
      </c>
      <c r="E273" s="78" t="s">
        <v>338</v>
      </c>
      <c r="F273" s="133">
        <v>1</v>
      </c>
      <c r="G273" s="80"/>
      <c r="H273" s="70">
        <f t="shared" si="8"/>
        <v>0</v>
      </c>
      <c r="I273" s="156"/>
      <c r="J273" s="114"/>
      <c r="K273" s="157"/>
      <c r="L273" s="158"/>
      <c r="M273" s="158"/>
      <c r="N273" s="158"/>
    </row>
    <row r="274" spans="1:14" s="81" customFormat="1" ht="30" customHeight="1">
      <c r="A274" s="74"/>
      <c r="B274" s="75" t="s">
        <v>574</v>
      </c>
      <c r="C274" s="123" t="s">
        <v>402</v>
      </c>
      <c r="D274" s="60" t="s">
        <v>689</v>
      </c>
      <c r="E274" s="78" t="s">
        <v>338</v>
      </c>
      <c r="F274" s="133">
        <v>1</v>
      </c>
      <c r="G274" s="80"/>
      <c r="H274" s="70">
        <f t="shared" si="8"/>
        <v>0</v>
      </c>
      <c r="I274" s="156"/>
      <c r="J274" s="114"/>
      <c r="K274" s="157"/>
      <c r="L274" s="158"/>
      <c r="M274" s="158"/>
      <c r="N274" s="158"/>
    </row>
    <row r="275" spans="1:14" ht="36" customHeight="1">
      <c r="A275" s="21"/>
      <c r="B275" s="6"/>
      <c r="C275" s="35" t="s">
        <v>24</v>
      </c>
      <c r="D275" s="11"/>
      <c r="E275" s="10"/>
      <c r="F275" s="10"/>
      <c r="G275" s="21"/>
      <c r="H275" s="24"/>
      <c r="I275" s="156"/>
      <c r="J275" s="114"/>
      <c r="K275" s="157"/>
      <c r="L275" s="158"/>
      <c r="M275" s="158"/>
      <c r="N275" s="158"/>
    </row>
    <row r="276" spans="1:14" s="81" customFormat="1" ht="30" customHeight="1">
      <c r="A276" s="86" t="s">
        <v>333</v>
      </c>
      <c r="B276" s="75" t="s">
        <v>575</v>
      </c>
      <c r="C276" s="76" t="s">
        <v>662</v>
      </c>
      <c r="D276" s="60" t="s">
        <v>685</v>
      </c>
      <c r="E276" s="78" t="s">
        <v>49</v>
      </c>
      <c r="F276" s="131">
        <v>47</v>
      </c>
      <c r="G276" s="80"/>
      <c r="H276" s="70">
        <f>ROUND(G276*F276,2)</f>
        <v>0</v>
      </c>
      <c r="I276" s="156"/>
      <c r="J276" s="114"/>
      <c r="K276" s="157"/>
      <c r="L276" s="158"/>
      <c r="M276" s="158"/>
      <c r="N276" s="158"/>
    </row>
    <row r="277" spans="1:14" s="81" customFormat="1" ht="30" customHeight="1">
      <c r="A277" s="86" t="s">
        <v>335</v>
      </c>
      <c r="B277" s="104" t="s">
        <v>576</v>
      </c>
      <c r="C277" s="76" t="s">
        <v>663</v>
      </c>
      <c r="D277" s="60" t="s">
        <v>685</v>
      </c>
      <c r="E277" s="78" t="s">
        <v>43</v>
      </c>
      <c r="F277" s="79">
        <v>13</v>
      </c>
      <c r="G277" s="80"/>
      <c r="H277" s="70">
        <f>ROUND(G277*F277,2)</f>
        <v>0</v>
      </c>
      <c r="I277" s="156"/>
      <c r="J277" s="114"/>
      <c r="K277" s="157"/>
      <c r="L277" s="158"/>
      <c r="M277" s="158"/>
      <c r="N277" s="158"/>
    </row>
    <row r="278" spans="1:14" s="81" customFormat="1" ht="30" customHeight="1">
      <c r="A278" s="86"/>
      <c r="B278" s="104" t="s">
        <v>652</v>
      </c>
      <c r="C278" s="76" t="s">
        <v>195</v>
      </c>
      <c r="D278" s="60" t="s">
        <v>691</v>
      </c>
      <c r="E278" s="78" t="s">
        <v>340</v>
      </c>
      <c r="F278" s="79">
        <v>10</v>
      </c>
      <c r="G278" s="80"/>
      <c r="H278" s="70">
        <f>ROUND(G278*F278,2)</f>
        <v>0</v>
      </c>
      <c r="I278" s="156"/>
      <c r="J278" s="114"/>
      <c r="K278" s="157"/>
      <c r="L278" s="158"/>
      <c r="M278" s="158"/>
      <c r="N278" s="158"/>
    </row>
    <row r="279" spans="1:14" s="43" customFormat="1" ht="30" customHeight="1" thickBot="1">
      <c r="A279" s="44"/>
      <c r="B279" s="39" t="str">
        <f>B150</f>
        <v>C</v>
      </c>
      <c r="C279" s="180" t="str">
        <f>C150</f>
        <v>INTERSECTION IMPROVEMENT - MAIN STREET AT CHIEF PEGUIS TRAIL</v>
      </c>
      <c r="D279" s="181"/>
      <c r="E279" s="181"/>
      <c r="F279" s="182"/>
      <c r="G279" s="44" t="s">
        <v>16</v>
      </c>
      <c r="H279" s="44">
        <f>SUM(H150:H278)</f>
        <v>0</v>
      </c>
      <c r="I279" s="156"/>
      <c r="J279" s="114"/>
      <c r="K279" s="157"/>
      <c r="L279" s="158"/>
      <c r="M279" s="158"/>
      <c r="N279" s="158"/>
    </row>
    <row r="280" spans="1:14" s="43" customFormat="1" ht="30" customHeight="1" thickTop="1">
      <c r="A280" s="41"/>
      <c r="B280" s="40" t="s">
        <v>14</v>
      </c>
      <c r="C280" s="185" t="s">
        <v>339</v>
      </c>
      <c r="D280" s="186"/>
      <c r="E280" s="186"/>
      <c r="F280" s="187"/>
      <c r="G280" s="41"/>
      <c r="H280" s="42"/>
      <c r="I280" s="156"/>
      <c r="J280" s="114"/>
      <c r="K280" s="157"/>
      <c r="L280" s="158"/>
      <c r="M280" s="158"/>
      <c r="N280" s="158"/>
    </row>
    <row r="281" spans="1:14" s="43" customFormat="1" ht="30" customHeight="1">
      <c r="A281" s="141"/>
      <c r="B281" s="75" t="s">
        <v>438</v>
      </c>
      <c r="C281" s="76" t="s">
        <v>469</v>
      </c>
      <c r="D281" s="60" t="s">
        <v>631</v>
      </c>
      <c r="E281" s="78" t="s">
        <v>470</v>
      </c>
      <c r="F281" s="142">
        <v>1</v>
      </c>
      <c r="G281" s="143"/>
      <c r="H281" s="70">
        <f>ROUND(G281*F281,2)</f>
        <v>0</v>
      </c>
      <c r="I281" s="156"/>
      <c r="J281" s="114"/>
      <c r="K281" s="157"/>
      <c r="L281" s="158"/>
      <c r="M281" s="158"/>
      <c r="N281" s="158"/>
    </row>
    <row r="282" spans="1:14" s="43" customFormat="1" ht="30" customHeight="1">
      <c r="A282" s="141"/>
      <c r="B282" s="75" t="s">
        <v>368</v>
      </c>
      <c r="C282" s="76" t="s">
        <v>471</v>
      </c>
      <c r="D282" s="60" t="s">
        <v>632</v>
      </c>
      <c r="E282" s="78" t="s">
        <v>470</v>
      </c>
      <c r="F282" s="142">
        <v>1</v>
      </c>
      <c r="G282" s="143"/>
      <c r="H282" s="70">
        <f>ROUND(G282*F282,2)</f>
        <v>0</v>
      </c>
      <c r="I282" s="156"/>
      <c r="J282" s="114"/>
      <c r="K282" s="157"/>
      <c r="L282" s="158"/>
      <c r="M282" s="158"/>
      <c r="N282" s="158"/>
    </row>
    <row r="283" spans="1:14" s="43" customFormat="1" ht="30" customHeight="1">
      <c r="A283" s="141"/>
      <c r="B283" s="75" t="s">
        <v>577</v>
      </c>
      <c r="C283" s="144" t="s">
        <v>643</v>
      </c>
      <c r="D283" s="60" t="s">
        <v>633</v>
      </c>
      <c r="E283" s="78"/>
      <c r="F283" s="142"/>
      <c r="G283" s="145"/>
      <c r="H283" s="146"/>
      <c r="I283" s="156"/>
      <c r="J283" s="114"/>
      <c r="K283" s="157"/>
      <c r="L283" s="158"/>
      <c r="M283" s="158"/>
      <c r="N283" s="158"/>
    </row>
    <row r="284" spans="1:14" s="43" customFormat="1" ht="30" customHeight="1">
      <c r="A284" s="141"/>
      <c r="B284" s="85" t="s">
        <v>37</v>
      </c>
      <c r="C284" s="144" t="s">
        <v>644</v>
      </c>
      <c r="D284" s="60"/>
      <c r="E284" s="78" t="s">
        <v>470</v>
      </c>
      <c r="F284" s="142">
        <v>1</v>
      </c>
      <c r="G284" s="143"/>
      <c r="H284" s="70">
        <f>ROUND(G284*F284,2)</f>
        <v>0</v>
      </c>
      <c r="I284" s="156"/>
      <c r="J284" s="114"/>
      <c r="K284" s="157"/>
      <c r="L284" s="158"/>
      <c r="M284" s="158"/>
      <c r="N284" s="158"/>
    </row>
    <row r="285" spans="1:14" s="43" customFormat="1" ht="30" customHeight="1">
      <c r="A285" s="141"/>
      <c r="B285" s="85" t="s">
        <v>44</v>
      </c>
      <c r="C285" s="144" t="s">
        <v>676</v>
      </c>
      <c r="D285" s="60"/>
      <c r="E285" s="78" t="s">
        <v>470</v>
      </c>
      <c r="F285" s="142">
        <v>1</v>
      </c>
      <c r="G285" s="143"/>
      <c r="H285" s="70">
        <f>ROUND(G285*F285,2)</f>
        <v>0</v>
      </c>
      <c r="I285" s="156"/>
      <c r="J285" s="114"/>
      <c r="K285" s="157"/>
      <c r="L285" s="158"/>
      <c r="M285" s="158"/>
      <c r="N285" s="158"/>
    </row>
    <row r="286" spans="1:14" s="43" customFormat="1" ht="30" customHeight="1">
      <c r="A286" s="141"/>
      <c r="B286" s="85" t="s">
        <v>50</v>
      </c>
      <c r="C286" s="144" t="s">
        <v>645</v>
      </c>
      <c r="D286" s="60"/>
      <c r="E286" s="78" t="s">
        <v>470</v>
      </c>
      <c r="F286" s="142">
        <v>1</v>
      </c>
      <c r="G286" s="143"/>
      <c r="H286" s="70">
        <f>ROUND(G286*F286,2)</f>
        <v>0</v>
      </c>
      <c r="I286" s="156"/>
      <c r="J286" s="114"/>
      <c r="K286" s="157"/>
      <c r="L286" s="158"/>
      <c r="M286" s="158"/>
      <c r="N286" s="158"/>
    </row>
    <row r="287" spans="1:14" s="43" customFormat="1" ht="30" customHeight="1">
      <c r="A287" s="141"/>
      <c r="B287" s="75" t="s">
        <v>440</v>
      </c>
      <c r="C287" s="144" t="s">
        <v>472</v>
      </c>
      <c r="D287" s="60" t="s">
        <v>634</v>
      </c>
      <c r="E287" s="78"/>
      <c r="F287" s="142"/>
      <c r="G287" s="145"/>
      <c r="H287" s="146"/>
      <c r="I287" s="156"/>
      <c r="J287" s="114"/>
      <c r="K287" s="157"/>
      <c r="L287" s="158"/>
      <c r="M287" s="158"/>
      <c r="N287" s="158"/>
    </row>
    <row r="288" spans="1:14" s="43" customFormat="1" ht="30" customHeight="1">
      <c r="A288" s="141"/>
      <c r="B288" s="85" t="s">
        <v>37</v>
      </c>
      <c r="C288" s="144" t="s">
        <v>473</v>
      </c>
      <c r="D288" s="60"/>
      <c r="E288" s="78" t="s">
        <v>470</v>
      </c>
      <c r="F288" s="142">
        <v>1</v>
      </c>
      <c r="G288" s="143"/>
      <c r="H288" s="70">
        <f aca="true" t="shared" si="9" ref="H288:H293">ROUND(G288*F288,2)</f>
        <v>0</v>
      </c>
      <c r="I288" s="156"/>
      <c r="J288" s="114"/>
      <c r="K288" s="157"/>
      <c r="L288" s="158"/>
      <c r="M288" s="158"/>
      <c r="N288" s="158"/>
    </row>
    <row r="289" spans="1:14" s="43" customFormat="1" ht="30" customHeight="1">
      <c r="A289" s="141"/>
      <c r="B289" s="85" t="s">
        <v>44</v>
      </c>
      <c r="C289" s="144" t="s">
        <v>474</v>
      </c>
      <c r="D289" s="60"/>
      <c r="E289" s="78" t="s">
        <v>470</v>
      </c>
      <c r="F289" s="142">
        <v>1</v>
      </c>
      <c r="G289" s="143"/>
      <c r="H289" s="70">
        <f t="shared" si="9"/>
        <v>0</v>
      </c>
      <c r="I289" s="156"/>
      <c r="J289" s="114"/>
      <c r="K289" s="157"/>
      <c r="L289" s="158"/>
      <c r="M289" s="158"/>
      <c r="N289" s="158"/>
    </row>
    <row r="290" spans="1:14" s="43" customFormat="1" ht="30" customHeight="1">
      <c r="A290" s="141"/>
      <c r="B290" s="85" t="s">
        <v>50</v>
      </c>
      <c r="C290" s="144" t="s">
        <v>475</v>
      </c>
      <c r="D290" s="60"/>
      <c r="E290" s="78" t="s">
        <v>470</v>
      </c>
      <c r="F290" s="142">
        <v>1</v>
      </c>
      <c r="G290" s="143"/>
      <c r="H290" s="70">
        <f t="shared" si="9"/>
        <v>0</v>
      </c>
      <c r="I290" s="156"/>
      <c r="J290" s="114"/>
      <c r="K290" s="157"/>
      <c r="L290" s="158"/>
      <c r="M290" s="158"/>
      <c r="N290" s="158"/>
    </row>
    <row r="291" spans="1:14" s="43" customFormat="1" ht="30" customHeight="1">
      <c r="A291" s="141"/>
      <c r="B291" s="85" t="s">
        <v>62</v>
      </c>
      <c r="C291" s="144" t="s">
        <v>677</v>
      </c>
      <c r="D291" s="60"/>
      <c r="E291" s="78" t="s">
        <v>470</v>
      </c>
      <c r="F291" s="142">
        <v>1</v>
      </c>
      <c r="G291" s="143"/>
      <c r="H291" s="70">
        <f t="shared" si="9"/>
        <v>0</v>
      </c>
      <c r="I291" s="156"/>
      <c r="J291" s="114"/>
      <c r="K291" s="157"/>
      <c r="L291" s="158"/>
      <c r="M291" s="158"/>
      <c r="N291" s="158"/>
    </row>
    <row r="292" spans="1:14" s="43" customFormat="1" ht="30" customHeight="1">
      <c r="A292" s="141"/>
      <c r="B292" s="85" t="s">
        <v>65</v>
      </c>
      <c r="C292" s="144" t="s">
        <v>476</v>
      </c>
      <c r="D292" s="60"/>
      <c r="E292" s="78" t="s">
        <v>470</v>
      </c>
      <c r="F292" s="142">
        <v>1</v>
      </c>
      <c r="G292" s="143"/>
      <c r="H292" s="70">
        <f t="shared" si="9"/>
        <v>0</v>
      </c>
      <c r="I292" s="156"/>
      <c r="J292" s="114"/>
      <c r="K292" s="157"/>
      <c r="L292" s="158"/>
      <c r="M292" s="158"/>
      <c r="N292" s="158"/>
    </row>
    <row r="293" spans="1:14" s="43" customFormat="1" ht="30" customHeight="1">
      <c r="A293" s="141"/>
      <c r="B293" s="85" t="s">
        <v>140</v>
      </c>
      <c r="C293" s="76" t="s">
        <v>477</v>
      </c>
      <c r="D293" s="60"/>
      <c r="E293" s="78" t="s">
        <v>470</v>
      </c>
      <c r="F293" s="155">
        <v>1</v>
      </c>
      <c r="G293" s="143"/>
      <c r="H293" s="70">
        <f t="shared" si="9"/>
        <v>0</v>
      </c>
      <c r="I293" s="156"/>
      <c r="J293" s="114"/>
      <c r="K293" s="157"/>
      <c r="L293" s="158"/>
      <c r="M293" s="158"/>
      <c r="N293" s="158"/>
    </row>
    <row r="294" spans="1:14" s="43" customFormat="1" ht="30" customHeight="1">
      <c r="A294" s="141"/>
      <c r="B294" s="85" t="s">
        <v>141</v>
      </c>
      <c r="C294" s="76" t="s">
        <v>484</v>
      </c>
      <c r="D294" s="60"/>
      <c r="E294" s="78" t="s">
        <v>470</v>
      </c>
      <c r="F294" s="155">
        <v>1</v>
      </c>
      <c r="G294" s="143"/>
      <c r="H294" s="70">
        <f>ROUND(G294*F294,2)</f>
        <v>0</v>
      </c>
      <c r="I294" s="156"/>
      <c r="J294" s="114"/>
      <c r="K294" s="157"/>
      <c r="L294" s="158"/>
      <c r="M294" s="158"/>
      <c r="N294" s="158"/>
    </row>
    <row r="295" spans="1:14" s="43" customFormat="1" ht="30" customHeight="1">
      <c r="A295" s="141"/>
      <c r="B295" s="75" t="s">
        <v>578</v>
      </c>
      <c r="C295" s="76" t="s">
        <v>478</v>
      </c>
      <c r="D295" s="60" t="s">
        <v>646</v>
      </c>
      <c r="E295" s="147"/>
      <c r="F295" s="148" t="s">
        <v>269</v>
      </c>
      <c r="G295" s="145"/>
      <c r="H295" s="146"/>
      <c r="I295" s="156"/>
      <c r="J295" s="114"/>
      <c r="K295" s="157"/>
      <c r="L295" s="158"/>
      <c r="M295" s="158"/>
      <c r="N295" s="158"/>
    </row>
    <row r="296" spans="1:14" s="43" customFormat="1" ht="30" customHeight="1">
      <c r="A296" s="141"/>
      <c r="B296" s="85" t="s">
        <v>37</v>
      </c>
      <c r="C296" s="76" t="s">
        <v>692</v>
      </c>
      <c r="D296" s="60"/>
      <c r="E296" s="78" t="s">
        <v>470</v>
      </c>
      <c r="F296" s="155">
        <v>1</v>
      </c>
      <c r="G296" s="143"/>
      <c r="H296" s="70">
        <f aca="true" t="shared" si="10" ref="H296:H301">ROUND(G296*F296,2)</f>
        <v>0</v>
      </c>
      <c r="I296" s="156"/>
      <c r="J296" s="114"/>
      <c r="K296" s="157"/>
      <c r="L296" s="158"/>
      <c r="M296" s="158"/>
      <c r="N296" s="158"/>
    </row>
    <row r="297" spans="1:14" s="43" customFormat="1" ht="30" customHeight="1">
      <c r="A297" s="141"/>
      <c r="B297" s="85" t="s">
        <v>44</v>
      </c>
      <c r="C297" s="76" t="s">
        <v>479</v>
      </c>
      <c r="D297" s="60"/>
      <c r="E297" s="78" t="s">
        <v>470</v>
      </c>
      <c r="F297" s="155">
        <v>1</v>
      </c>
      <c r="G297" s="143"/>
      <c r="H297" s="70">
        <f t="shared" si="10"/>
        <v>0</v>
      </c>
      <c r="I297" s="156"/>
      <c r="J297" s="114"/>
      <c r="K297" s="157"/>
      <c r="L297" s="158"/>
      <c r="M297" s="158"/>
      <c r="N297" s="158"/>
    </row>
    <row r="298" spans="1:14" s="43" customFormat="1" ht="30" customHeight="1">
      <c r="A298" s="141"/>
      <c r="B298" s="75" t="s">
        <v>579</v>
      </c>
      <c r="C298" s="76" t="s">
        <v>665</v>
      </c>
      <c r="D298" s="60" t="s">
        <v>599</v>
      </c>
      <c r="E298" s="147" t="s">
        <v>480</v>
      </c>
      <c r="F298" s="155">
        <v>10382</v>
      </c>
      <c r="G298" s="143"/>
      <c r="H298" s="70">
        <f t="shared" si="10"/>
        <v>0</v>
      </c>
      <c r="I298" s="156"/>
      <c r="J298" s="114"/>
      <c r="K298" s="157"/>
      <c r="L298" s="158"/>
      <c r="M298" s="158"/>
      <c r="N298" s="158"/>
    </row>
    <row r="299" spans="1:14" s="43" customFormat="1" ht="30" customHeight="1">
      <c r="A299" s="141"/>
      <c r="B299" s="75" t="s">
        <v>580</v>
      </c>
      <c r="C299" s="76" t="s">
        <v>666</v>
      </c>
      <c r="D299" s="60" t="s">
        <v>599</v>
      </c>
      <c r="E299" s="147" t="s">
        <v>480</v>
      </c>
      <c r="F299" s="155">
        <v>13353</v>
      </c>
      <c r="G299" s="143"/>
      <c r="H299" s="70">
        <f t="shared" si="10"/>
        <v>0</v>
      </c>
      <c r="I299" s="156"/>
      <c r="J299" s="114"/>
      <c r="K299" s="157"/>
      <c r="L299" s="158"/>
      <c r="M299" s="158"/>
      <c r="N299" s="158"/>
    </row>
    <row r="300" spans="1:14" s="43" customFormat="1" ht="30" customHeight="1">
      <c r="A300" s="141"/>
      <c r="B300" s="75" t="s">
        <v>581</v>
      </c>
      <c r="C300" s="76" t="s">
        <v>682</v>
      </c>
      <c r="D300" s="60" t="s">
        <v>599</v>
      </c>
      <c r="E300" s="147" t="s">
        <v>480</v>
      </c>
      <c r="F300" s="155">
        <v>10382</v>
      </c>
      <c r="G300" s="143"/>
      <c r="H300" s="70">
        <f t="shared" si="10"/>
        <v>0</v>
      </c>
      <c r="I300" s="156"/>
      <c r="J300" s="114"/>
      <c r="K300" s="157"/>
      <c r="L300" s="158"/>
      <c r="M300" s="158"/>
      <c r="N300" s="158"/>
    </row>
    <row r="301" spans="1:14" s="43" customFormat="1" ht="30" customHeight="1">
      <c r="A301" s="141"/>
      <c r="B301" s="75" t="s">
        <v>672</v>
      </c>
      <c r="C301" s="76" t="s">
        <v>667</v>
      </c>
      <c r="D301" s="60" t="s">
        <v>599</v>
      </c>
      <c r="E301" s="147" t="s">
        <v>480</v>
      </c>
      <c r="F301" s="155">
        <v>13353</v>
      </c>
      <c r="G301" s="143"/>
      <c r="H301" s="70">
        <f t="shared" si="10"/>
        <v>0</v>
      </c>
      <c r="I301" s="156"/>
      <c r="J301" s="114"/>
      <c r="K301" s="157"/>
      <c r="L301" s="158"/>
      <c r="M301" s="158"/>
      <c r="N301" s="158"/>
    </row>
    <row r="302" spans="1:14" s="43" customFormat="1" ht="30" customHeight="1">
      <c r="A302" s="141"/>
      <c r="B302" s="75" t="s">
        <v>582</v>
      </c>
      <c r="C302" s="76" t="s">
        <v>668</v>
      </c>
      <c r="D302" s="60" t="s">
        <v>670</v>
      </c>
      <c r="E302" s="78"/>
      <c r="F302" s="148"/>
      <c r="G302" s="145"/>
      <c r="H302" s="146"/>
      <c r="I302" s="156"/>
      <c r="J302" s="114"/>
      <c r="K302" s="157"/>
      <c r="L302" s="158"/>
      <c r="M302" s="158"/>
      <c r="N302" s="158"/>
    </row>
    <row r="303" spans="1:14" s="43" customFormat="1" ht="30" customHeight="1">
      <c r="A303" s="141"/>
      <c r="B303" s="85" t="s">
        <v>37</v>
      </c>
      <c r="C303" s="76" t="s">
        <v>481</v>
      </c>
      <c r="D303" s="60"/>
      <c r="E303" s="78" t="s">
        <v>470</v>
      </c>
      <c r="F303" s="142">
        <v>1</v>
      </c>
      <c r="G303" s="143"/>
      <c r="H303" s="70">
        <f aca="true" t="shared" si="11" ref="H303:H309">ROUND(G303*F303,2)</f>
        <v>0</v>
      </c>
      <c r="I303" s="156"/>
      <c r="J303" s="114"/>
      <c r="K303" s="157"/>
      <c r="L303" s="158"/>
      <c r="M303" s="158"/>
      <c r="N303" s="158"/>
    </row>
    <row r="304" spans="1:14" s="43" customFormat="1" ht="30" customHeight="1">
      <c r="A304" s="141"/>
      <c r="B304" s="85" t="s">
        <v>44</v>
      </c>
      <c r="C304" s="76" t="s">
        <v>482</v>
      </c>
      <c r="D304" s="60"/>
      <c r="E304" s="78" t="s">
        <v>470</v>
      </c>
      <c r="F304" s="142">
        <v>1</v>
      </c>
      <c r="G304" s="143"/>
      <c r="H304" s="70">
        <f t="shared" si="11"/>
        <v>0</v>
      </c>
      <c r="I304" s="156"/>
      <c r="J304" s="114"/>
      <c r="K304" s="157"/>
      <c r="L304" s="158"/>
      <c r="M304" s="158"/>
      <c r="N304" s="158"/>
    </row>
    <row r="305" spans="1:14" s="43" customFormat="1" ht="30" customHeight="1">
      <c r="A305" s="141"/>
      <c r="B305" s="85" t="s">
        <v>50</v>
      </c>
      <c r="C305" s="76" t="s">
        <v>483</v>
      </c>
      <c r="D305" s="60"/>
      <c r="E305" s="78" t="s">
        <v>470</v>
      </c>
      <c r="F305" s="142">
        <v>1</v>
      </c>
      <c r="G305" s="143"/>
      <c r="H305" s="70">
        <f t="shared" si="11"/>
        <v>0</v>
      </c>
      <c r="I305" s="156"/>
      <c r="J305" s="114"/>
      <c r="K305" s="157"/>
      <c r="L305" s="158"/>
      <c r="M305" s="158"/>
      <c r="N305" s="158"/>
    </row>
    <row r="306" spans="1:14" s="43" customFormat="1" ht="30" customHeight="1">
      <c r="A306" s="141"/>
      <c r="B306" s="85" t="s">
        <v>62</v>
      </c>
      <c r="C306" s="76" t="s">
        <v>669</v>
      </c>
      <c r="D306" s="60"/>
      <c r="E306" s="78" t="s">
        <v>470</v>
      </c>
      <c r="F306" s="142">
        <v>1</v>
      </c>
      <c r="G306" s="143"/>
      <c r="H306" s="70">
        <f>ROUND(G306*F306,2)</f>
        <v>0</v>
      </c>
      <c r="I306" s="156"/>
      <c r="J306" s="114"/>
      <c r="K306" s="157"/>
      <c r="L306" s="158"/>
      <c r="M306" s="158"/>
      <c r="N306" s="158"/>
    </row>
    <row r="307" spans="1:14" s="43" customFormat="1" ht="30" customHeight="1">
      <c r="A307" s="141"/>
      <c r="B307" s="75" t="s">
        <v>583</v>
      </c>
      <c r="C307" s="76" t="s">
        <v>485</v>
      </c>
      <c r="D307" s="60" t="s">
        <v>635</v>
      </c>
      <c r="E307" s="147" t="s">
        <v>43</v>
      </c>
      <c r="F307" s="142">
        <v>415</v>
      </c>
      <c r="G307" s="143"/>
      <c r="H307" s="70">
        <f t="shared" si="11"/>
        <v>0</v>
      </c>
      <c r="I307" s="156"/>
      <c r="J307" s="114"/>
      <c r="K307" s="157"/>
      <c r="L307" s="158"/>
      <c r="M307" s="158"/>
      <c r="N307" s="158"/>
    </row>
    <row r="308" spans="1:14" s="43" customFormat="1" ht="30" customHeight="1">
      <c r="A308" s="141"/>
      <c r="B308" s="75" t="s">
        <v>584</v>
      </c>
      <c r="C308" s="76" t="s">
        <v>486</v>
      </c>
      <c r="D308" s="60" t="s">
        <v>636</v>
      </c>
      <c r="E308" s="147" t="s">
        <v>43</v>
      </c>
      <c r="F308" s="142">
        <v>6</v>
      </c>
      <c r="G308" s="143"/>
      <c r="H308" s="70">
        <f t="shared" si="11"/>
        <v>0</v>
      </c>
      <c r="I308" s="156"/>
      <c r="J308" s="114"/>
      <c r="K308" s="157"/>
      <c r="L308" s="158"/>
      <c r="M308" s="158"/>
      <c r="N308" s="158"/>
    </row>
    <row r="309" spans="1:14" s="43" customFormat="1" ht="30" customHeight="1">
      <c r="A309" s="141"/>
      <c r="B309" s="75" t="s">
        <v>585</v>
      </c>
      <c r="C309" s="76" t="s">
        <v>487</v>
      </c>
      <c r="D309" s="60" t="s">
        <v>637</v>
      </c>
      <c r="E309" s="147" t="s">
        <v>43</v>
      </c>
      <c r="F309" s="142">
        <v>2</v>
      </c>
      <c r="G309" s="143"/>
      <c r="H309" s="70">
        <f t="shared" si="11"/>
        <v>0</v>
      </c>
      <c r="I309" s="156"/>
      <c r="J309" s="114"/>
      <c r="K309" s="157"/>
      <c r="L309" s="158"/>
      <c r="M309" s="158"/>
      <c r="N309" s="158"/>
    </row>
    <row r="310" spans="1:14" s="43" customFormat="1" ht="30" customHeight="1">
      <c r="A310" s="141"/>
      <c r="B310" s="75" t="s">
        <v>673</v>
      </c>
      <c r="C310" s="76" t="s">
        <v>488</v>
      </c>
      <c r="D310" s="60" t="s">
        <v>638</v>
      </c>
      <c r="E310" s="147"/>
      <c r="F310" s="142"/>
      <c r="G310" s="84"/>
      <c r="H310" s="146"/>
      <c r="I310" s="156"/>
      <c r="J310" s="114"/>
      <c r="K310" s="157"/>
      <c r="L310" s="158"/>
      <c r="M310" s="158"/>
      <c r="N310" s="158"/>
    </row>
    <row r="311" spans="1:14" s="43" customFormat="1" ht="30" customHeight="1">
      <c r="A311" s="141"/>
      <c r="B311" s="85" t="s">
        <v>37</v>
      </c>
      <c r="C311" s="76" t="s">
        <v>489</v>
      </c>
      <c r="D311" s="60"/>
      <c r="E311" s="147" t="s">
        <v>49</v>
      </c>
      <c r="F311" s="142">
        <v>313</v>
      </c>
      <c r="G311" s="143"/>
      <c r="H311" s="70">
        <f>ROUND(G311*F311,2)</f>
        <v>0</v>
      </c>
      <c r="I311" s="156"/>
      <c r="J311" s="114"/>
      <c r="K311" s="157"/>
      <c r="L311" s="158"/>
      <c r="M311" s="158"/>
      <c r="N311" s="158"/>
    </row>
    <row r="312" spans="1:14" s="43" customFormat="1" ht="30" customHeight="1">
      <c r="A312" s="141"/>
      <c r="B312" s="85" t="s">
        <v>44</v>
      </c>
      <c r="C312" s="76" t="s">
        <v>675</v>
      </c>
      <c r="D312" s="60"/>
      <c r="E312" s="147" t="s">
        <v>49</v>
      </c>
      <c r="F312" s="142">
        <v>5</v>
      </c>
      <c r="G312" s="143"/>
      <c r="H312" s="70">
        <f>ROUND(G312*F312,2)</f>
        <v>0</v>
      </c>
      <c r="I312" s="156"/>
      <c r="J312" s="114"/>
      <c r="K312" s="157"/>
      <c r="L312" s="158"/>
      <c r="M312" s="158"/>
      <c r="N312" s="158"/>
    </row>
    <row r="313" spans="1:14" s="43" customFormat="1" ht="30" customHeight="1">
      <c r="A313" s="141"/>
      <c r="B313" s="75" t="s">
        <v>683</v>
      </c>
      <c r="C313" s="76" t="s">
        <v>684</v>
      </c>
      <c r="D313" s="60" t="s">
        <v>670</v>
      </c>
      <c r="E313" s="147" t="s">
        <v>470</v>
      </c>
      <c r="F313" s="142">
        <v>1</v>
      </c>
      <c r="G313" s="143"/>
      <c r="H313" s="70">
        <f>ROUND(G313*F313,2)</f>
        <v>0</v>
      </c>
      <c r="I313" s="156"/>
      <c r="J313" s="114"/>
      <c r="K313" s="157"/>
      <c r="L313" s="158"/>
      <c r="M313" s="158"/>
      <c r="N313" s="158"/>
    </row>
    <row r="314" spans="1:14" s="43" customFormat="1" ht="30" customHeight="1" thickBot="1">
      <c r="A314" s="141"/>
      <c r="B314" s="39" t="str">
        <f>B280</f>
        <v>D</v>
      </c>
      <c r="C314" s="180" t="str">
        <f>C280</f>
        <v>BRIDGE WORK - KILDONAN SETTLERS BRIDGE</v>
      </c>
      <c r="D314" s="181"/>
      <c r="E314" s="181"/>
      <c r="F314" s="182"/>
      <c r="G314" s="44" t="s">
        <v>16</v>
      </c>
      <c r="H314" s="44">
        <f>SUM(H280:H313)</f>
        <v>0</v>
      </c>
      <c r="I314" s="156"/>
      <c r="J314" s="114"/>
      <c r="K314" s="157"/>
      <c r="L314" s="158"/>
      <c r="M314" s="158"/>
      <c r="N314" s="158"/>
    </row>
    <row r="315" spans="1:14" s="43" customFormat="1" ht="30" customHeight="1" thickBot="1" thickTop="1">
      <c r="A315" s="44"/>
      <c r="B315" s="40" t="s">
        <v>15</v>
      </c>
      <c r="C315" s="185" t="s">
        <v>615</v>
      </c>
      <c r="D315" s="186"/>
      <c r="E315" s="186"/>
      <c r="F315" s="187"/>
      <c r="G315" s="41"/>
      <c r="H315" s="42"/>
      <c r="I315" s="156"/>
      <c r="J315" s="114"/>
      <c r="K315" s="157"/>
      <c r="L315" s="158"/>
      <c r="M315" s="158"/>
      <c r="N315" s="158"/>
    </row>
    <row r="316" spans="1:14" s="43" customFormat="1" ht="30" customHeight="1" thickTop="1">
      <c r="A316" s="41"/>
      <c r="B316" s="151" t="s">
        <v>315</v>
      </c>
      <c r="C316" s="134" t="s">
        <v>441</v>
      </c>
      <c r="D316" s="135" t="s">
        <v>642</v>
      </c>
      <c r="E316" s="135" t="s">
        <v>49</v>
      </c>
      <c r="F316" s="135">
        <v>180</v>
      </c>
      <c r="G316" s="143"/>
      <c r="H316" s="42">
        <f>F316*G316</f>
        <v>0</v>
      </c>
      <c r="I316" s="156"/>
      <c r="J316" s="114"/>
      <c r="K316" s="157"/>
      <c r="L316" s="158"/>
      <c r="M316" s="158"/>
      <c r="N316" s="158"/>
    </row>
    <row r="317" spans="1:14" ht="30" customHeight="1">
      <c r="A317" s="21"/>
      <c r="B317" s="151" t="s">
        <v>586</v>
      </c>
      <c r="C317" s="136" t="s">
        <v>442</v>
      </c>
      <c r="D317" s="135" t="s">
        <v>642</v>
      </c>
      <c r="E317" s="137" t="s">
        <v>49</v>
      </c>
      <c r="F317" s="138">
        <v>260</v>
      </c>
      <c r="G317" s="143"/>
      <c r="H317" s="42">
        <f aca="true" t="shared" si="12" ref="H317:H327">F317*G317</f>
        <v>0</v>
      </c>
      <c r="I317" s="156"/>
      <c r="J317" s="114"/>
      <c r="K317" s="157"/>
      <c r="L317" s="158"/>
      <c r="M317" s="158"/>
      <c r="N317" s="158"/>
    </row>
    <row r="318" spans="1:14" ht="30" customHeight="1">
      <c r="A318" s="21"/>
      <c r="B318" s="151" t="s">
        <v>587</v>
      </c>
      <c r="C318" s="136" t="s">
        <v>443</v>
      </c>
      <c r="D318" s="135" t="s">
        <v>642</v>
      </c>
      <c r="E318" s="137" t="s">
        <v>49</v>
      </c>
      <c r="F318" s="138">
        <v>4180</v>
      </c>
      <c r="G318" s="143"/>
      <c r="H318" s="42">
        <f t="shared" si="12"/>
        <v>0</v>
      </c>
      <c r="I318" s="156"/>
      <c r="J318" s="114"/>
      <c r="K318" s="157"/>
      <c r="L318" s="158"/>
      <c r="M318" s="158"/>
      <c r="N318" s="158"/>
    </row>
    <row r="319" spans="1:14" ht="30" customHeight="1">
      <c r="A319" s="21"/>
      <c r="B319" s="151" t="s">
        <v>588</v>
      </c>
      <c r="C319" s="136" t="s">
        <v>444</v>
      </c>
      <c r="D319" s="135" t="s">
        <v>642</v>
      </c>
      <c r="E319" s="137" t="s">
        <v>49</v>
      </c>
      <c r="F319" s="138">
        <v>850</v>
      </c>
      <c r="G319" s="143"/>
      <c r="H319" s="42">
        <f t="shared" si="12"/>
        <v>0</v>
      </c>
      <c r="I319" s="156"/>
      <c r="J319" s="114"/>
      <c r="K319" s="157"/>
      <c r="L319" s="158"/>
      <c r="M319" s="158"/>
      <c r="N319" s="158"/>
    </row>
    <row r="320" spans="1:14" ht="30" customHeight="1">
      <c r="A320" s="21"/>
      <c r="B320" s="151" t="s">
        <v>317</v>
      </c>
      <c r="C320" s="139" t="s">
        <v>445</v>
      </c>
      <c r="D320" s="135" t="s">
        <v>642</v>
      </c>
      <c r="E320" s="137" t="s">
        <v>446</v>
      </c>
      <c r="F320" s="138">
        <v>12</v>
      </c>
      <c r="G320" s="143"/>
      <c r="H320" s="42">
        <f>F320*G320</f>
        <v>0</v>
      </c>
      <c r="I320" s="156"/>
      <c r="J320" s="114"/>
      <c r="K320" s="157"/>
      <c r="L320" s="158"/>
      <c r="M320" s="158"/>
      <c r="N320" s="158"/>
    </row>
    <row r="321" spans="1:14" ht="30" customHeight="1">
      <c r="A321" s="21"/>
      <c r="B321" s="151"/>
      <c r="C321" s="34" t="s">
        <v>447</v>
      </c>
      <c r="D321" s="135"/>
      <c r="E321" s="138"/>
      <c r="F321" s="138"/>
      <c r="G321" s="41"/>
      <c r="H321" s="42">
        <f t="shared" si="12"/>
        <v>0</v>
      </c>
      <c r="I321" s="156"/>
      <c r="J321" s="114"/>
      <c r="K321" s="157"/>
      <c r="L321" s="158"/>
      <c r="M321" s="158"/>
      <c r="N321" s="158"/>
    </row>
    <row r="322" spans="1:14" ht="48" customHeight="1">
      <c r="A322" s="21"/>
      <c r="B322" s="151" t="s">
        <v>589</v>
      </c>
      <c r="C322" s="136" t="s">
        <v>448</v>
      </c>
      <c r="D322" s="135" t="s">
        <v>642</v>
      </c>
      <c r="E322" s="137" t="s">
        <v>446</v>
      </c>
      <c r="F322" s="138">
        <v>6</v>
      </c>
      <c r="G322" s="143"/>
      <c r="H322" s="42">
        <f t="shared" si="12"/>
        <v>0</v>
      </c>
      <c r="I322" s="156"/>
      <c r="J322" s="114"/>
      <c r="K322" s="157"/>
      <c r="L322" s="158"/>
      <c r="M322" s="158"/>
      <c r="N322" s="158"/>
    </row>
    <row r="323" spans="1:14" ht="30.75" customHeight="1">
      <c r="A323" s="21"/>
      <c r="B323" s="152" t="s">
        <v>590</v>
      </c>
      <c r="C323" s="136" t="s">
        <v>449</v>
      </c>
      <c r="D323" s="135" t="s">
        <v>642</v>
      </c>
      <c r="E323" s="140" t="s">
        <v>446</v>
      </c>
      <c r="F323" s="135">
        <v>14</v>
      </c>
      <c r="G323" s="143"/>
      <c r="H323" s="42">
        <f t="shared" si="12"/>
        <v>0</v>
      </c>
      <c r="I323" s="156"/>
      <c r="J323" s="114"/>
      <c r="K323" s="157"/>
      <c r="L323" s="158"/>
      <c r="M323" s="158"/>
      <c r="N323" s="158"/>
    </row>
    <row r="324" spans="1:14" ht="30.75" customHeight="1">
      <c r="A324" s="21"/>
      <c r="B324" s="151" t="s">
        <v>591</v>
      </c>
      <c r="C324" s="136" t="s">
        <v>450</v>
      </c>
      <c r="D324" s="135" t="s">
        <v>642</v>
      </c>
      <c r="E324" s="137" t="s">
        <v>446</v>
      </c>
      <c r="F324" s="138">
        <v>5</v>
      </c>
      <c r="G324" s="143"/>
      <c r="H324" s="42">
        <f t="shared" si="12"/>
        <v>0</v>
      </c>
      <c r="I324" s="156"/>
      <c r="J324" s="114"/>
      <c r="K324" s="157"/>
      <c r="L324" s="158"/>
      <c r="M324" s="158"/>
      <c r="N324" s="158"/>
    </row>
    <row r="325" spans="1:14" ht="30.75" customHeight="1">
      <c r="A325" s="21"/>
      <c r="B325" s="151"/>
      <c r="C325" s="34" t="s">
        <v>451</v>
      </c>
      <c r="D325" s="135"/>
      <c r="E325" s="137"/>
      <c r="F325" s="138"/>
      <c r="G325" s="41"/>
      <c r="H325" s="42">
        <f t="shared" si="12"/>
        <v>0</v>
      </c>
      <c r="I325" s="156"/>
      <c r="J325" s="114"/>
      <c r="K325" s="157"/>
      <c r="L325" s="158"/>
      <c r="M325" s="158"/>
      <c r="N325" s="158"/>
    </row>
    <row r="326" spans="1:14" ht="36" customHeight="1">
      <c r="A326" s="21"/>
      <c r="B326" s="151" t="s">
        <v>592</v>
      </c>
      <c r="C326" s="139" t="s">
        <v>452</v>
      </c>
      <c r="D326" s="135" t="s">
        <v>642</v>
      </c>
      <c r="E326" s="137" t="s">
        <v>446</v>
      </c>
      <c r="F326" s="138">
        <v>1</v>
      </c>
      <c r="G326" s="143"/>
      <c r="H326" s="42">
        <f t="shared" si="12"/>
        <v>0</v>
      </c>
      <c r="I326" s="156"/>
      <c r="J326" s="114"/>
      <c r="K326" s="157"/>
      <c r="L326" s="158"/>
      <c r="M326" s="158"/>
      <c r="N326" s="158"/>
    </row>
    <row r="327" spans="1:14" ht="30" customHeight="1">
      <c r="A327" s="21"/>
      <c r="B327" s="151" t="s">
        <v>318</v>
      </c>
      <c r="C327" s="139" t="s">
        <v>453</v>
      </c>
      <c r="D327" s="135" t="s">
        <v>642</v>
      </c>
      <c r="E327" s="137" t="s">
        <v>446</v>
      </c>
      <c r="F327" s="138">
        <v>8</v>
      </c>
      <c r="G327" s="143"/>
      <c r="H327" s="42">
        <f t="shared" si="12"/>
        <v>0</v>
      </c>
      <c r="I327" s="156"/>
      <c r="J327" s="114"/>
      <c r="K327" s="157"/>
      <c r="L327" s="158"/>
      <c r="M327" s="158"/>
      <c r="N327" s="158"/>
    </row>
    <row r="328" spans="1:14" ht="30" customHeight="1" thickBot="1">
      <c r="A328" s="21"/>
      <c r="B328" s="39" t="str">
        <f>B315</f>
        <v>E</v>
      </c>
      <c r="C328" s="180" t="str">
        <f>C315</f>
        <v>ELECTRICAL - PEDESTRIAN LIGHTING AND ASSOCIATED WORKS</v>
      </c>
      <c r="D328" s="181"/>
      <c r="E328" s="181"/>
      <c r="F328" s="182"/>
      <c r="G328" s="44" t="s">
        <v>16</v>
      </c>
      <c r="H328" s="44">
        <f>SUM(H315:H327)</f>
        <v>0</v>
      </c>
      <c r="I328" s="156"/>
      <c r="J328" s="114"/>
      <c r="K328" s="157"/>
      <c r="L328" s="158"/>
      <c r="M328" s="158"/>
      <c r="N328" s="158"/>
    </row>
    <row r="329" spans="1:10" s="43" customFormat="1" ht="30" customHeight="1" thickBot="1" thickTop="1">
      <c r="A329" s="44"/>
      <c r="B329" s="12"/>
      <c r="C329" s="18" t="s">
        <v>17</v>
      </c>
      <c r="D329" s="27"/>
      <c r="E329" s="1"/>
      <c r="F329" s="1"/>
      <c r="G329" s="61"/>
      <c r="H329" s="64"/>
      <c r="J329" s="14"/>
    </row>
    <row r="330" spans="1:8" ht="36" customHeight="1" thickBot="1" thickTop="1">
      <c r="A330" s="58"/>
      <c r="B330" s="39" t="str">
        <f>B6</f>
        <v>A</v>
      </c>
      <c r="C330" s="188" t="str">
        <f>C6</f>
        <v>CHIEF PEGUIS GREENWAY EXTENSION -  ACTIVE TRANSPORTATION CORRIDOR</v>
      </c>
      <c r="D330" s="181"/>
      <c r="E330" s="181"/>
      <c r="F330" s="182"/>
      <c r="G330" s="22" t="s">
        <v>16</v>
      </c>
      <c r="H330" s="22">
        <f>H111</f>
        <v>0</v>
      </c>
    </row>
    <row r="331" spans="1:8" ht="36" customHeight="1" thickBot="1" thickTop="1">
      <c r="A331" s="58"/>
      <c r="B331" s="39" t="str">
        <f>B112</f>
        <v>B</v>
      </c>
      <c r="C331" s="188" t="str">
        <f>C112</f>
        <v>CHIEF PEGUIS GREENWAY EXTENSION -  LANDSCAPING AND CORRIDOR AMENITIES</v>
      </c>
      <c r="D331" s="181"/>
      <c r="E331" s="181"/>
      <c r="F331" s="182"/>
      <c r="G331" s="22" t="s">
        <v>16</v>
      </c>
      <c r="H331" s="22">
        <f>H149</f>
        <v>0</v>
      </c>
    </row>
    <row r="332" spans="1:8" ht="30" customHeight="1" thickBot="1" thickTop="1">
      <c r="A332" s="22"/>
      <c r="B332" s="39" t="str">
        <f>B150</f>
        <v>C</v>
      </c>
      <c r="C332" s="189" t="str">
        <f>C150</f>
        <v>INTERSECTION IMPROVEMENT - MAIN STREET AT CHIEF PEGUIS TRAIL</v>
      </c>
      <c r="D332" s="190"/>
      <c r="E332" s="190"/>
      <c r="F332" s="191"/>
      <c r="G332" s="22" t="s">
        <v>16</v>
      </c>
      <c r="H332" s="22">
        <f>H279</f>
        <v>0</v>
      </c>
    </row>
    <row r="333" spans="1:8" ht="30" customHeight="1" thickBot="1" thickTop="1">
      <c r="A333" s="22"/>
      <c r="B333" s="39" t="str">
        <f>B280</f>
        <v>D</v>
      </c>
      <c r="C333" s="189" t="str">
        <f>C280</f>
        <v>BRIDGE WORK - KILDONAN SETTLERS BRIDGE</v>
      </c>
      <c r="D333" s="190"/>
      <c r="E333" s="190"/>
      <c r="F333" s="191"/>
      <c r="G333" s="22" t="s">
        <v>16</v>
      </c>
      <c r="H333" s="22">
        <f>H314</f>
        <v>0</v>
      </c>
    </row>
    <row r="334" spans="1:8" ht="30" customHeight="1" thickBot="1" thickTop="1">
      <c r="A334" s="22"/>
      <c r="B334" s="39" t="str">
        <f>B315</f>
        <v>E</v>
      </c>
      <c r="C334" s="189" t="str">
        <f>C315</f>
        <v>ELECTRICAL - PEDESTRIAN LIGHTING AND ASSOCIATED WORKS</v>
      </c>
      <c r="D334" s="190"/>
      <c r="E334" s="190"/>
      <c r="F334" s="191"/>
      <c r="G334" s="29" t="s">
        <v>16</v>
      </c>
      <c r="H334" s="29">
        <f>H328</f>
        <v>0</v>
      </c>
    </row>
    <row r="335" spans="1:8" ht="30" customHeight="1" thickBot="1" thickTop="1">
      <c r="A335" s="29"/>
      <c r="B335" s="183" t="s">
        <v>32</v>
      </c>
      <c r="C335" s="184"/>
      <c r="D335" s="184"/>
      <c r="E335" s="184"/>
      <c r="F335" s="184"/>
      <c r="G335" s="192">
        <f>SUM(H330:H334)</f>
        <v>0</v>
      </c>
      <c r="H335" s="193"/>
    </row>
    <row r="336" spans="1:10" s="38" customFormat="1" ht="37.5" customHeight="1" thickTop="1">
      <c r="A336" s="21"/>
      <c r="B336" s="54"/>
      <c r="C336" s="55"/>
      <c r="D336" s="56"/>
      <c r="E336" s="55"/>
      <c r="F336" s="55"/>
      <c r="G336" s="28"/>
      <c r="H336" s="65"/>
      <c r="J336" s="14"/>
    </row>
    <row r="337" ht="15.75" customHeight="1">
      <c r="A337" s="59"/>
    </row>
  </sheetData>
  <sheetProtection password="D84E" sheet="1"/>
  <mergeCells count="17">
    <mergeCell ref="C332:F332"/>
    <mergeCell ref="C333:F333"/>
    <mergeCell ref="C334:F334"/>
    <mergeCell ref="C280:F280"/>
    <mergeCell ref="C328:F328"/>
    <mergeCell ref="G335:H335"/>
    <mergeCell ref="C331:F331"/>
    <mergeCell ref="C6:F6"/>
    <mergeCell ref="C314:F314"/>
    <mergeCell ref="B335:F335"/>
    <mergeCell ref="C315:F315"/>
    <mergeCell ref="C150:F150"/>
    <mergeCell ref="C111:F111"/>
    <mergeCell ref="C279:F279"/>
    <mergeCell ref="C330:F330"/>
    <mergeCell ref="C112:F112"/>
    <mergeCell ref="C149:F149"/>
  </mergeCells>
  <conditionalFormatting sqref="D152:D153 D137 D168 D100:D101 D31">
    <cfRule type="cellIs" priority="1028" dxfId="665" operator="equal" stopIfTrue="1">
      <formula>"CW 2130-R11"</formula>
    </cfRule>
    <cfRule type="cellIs" priority="1029" dxfId="665" operator="equal" stopIfTrue="1">
      <formula>"CW 3120-R2"</formula>
    </cfRule>
    <cfRule type="cellIs" priority="1030" dxfId="665" operator="equal" stopIfTrue="1">
      <formula>"CW 3240-R7"</formula>
    </cfRule>
  </conditionalFormatting>
  <conditionalFormatting sqref="D154:D155">
    <cfRule type="cellIs" priority="1025" dxfId="665" operator="equal" stopIfTrue="1">
      <formula>"CW 2130-R11"</formula>
    </cfRule>
    <cfRule type="cellIs" priority="1026" dxfId="665" operator="equal" stopIfTrue="1">
      <formula>"CW 3120-R2"</formula>
    </cfRule>
    <cfRule type="cellIs" priority="1027" dxfId="665" operator="equal" stopIfTrue="1">
      <formula>"CW 3240-R7"</formula>
    </cfRule>
  </conditionalFormatting>
  <conditionalFormatting sqref="D156">
    <cfRule type="cellIs" priority="1022" dxfId="665" operator="equal" stopIfTrue="1">
      <formula>"CW 2130-R11"</formula>
    </cfRule>
    <cfRule type="cellIs" priority="1023" dxfId="665" operator="equal" stopIfTrue="1">
      <formula>"CW 3120-R2"</formula>
    </cfRule>
    <cfRule type="cellIs" priority="1024" dxfId="665" operator="equal" stopIfTrue="1">
      <formula>"CW 3240-R7"</formula>
    </cfRule>
  </conditionalFormatting>
  <conditionalFormatting sqref="D157">
    <cfRule type="cellIs" priority="1019" dxfId="665" operator="equal" stopIfTrue="1">
      <formula>"CW 2130-R11"</formula>
    </cfRule>
    <cfRule type="cellIs" priority="1020" dxfId="665" operator="equal" stopIfTrue="1">
      <formula>"CW 3120-R2"</formula>
    </cfRule>
    <cfRule type="cellIs" priority="1021" dxfId="665" operator="equal" stopIfTrue="1">
      <formula>"CW 3240-R7"</formula>
    </cfRule>
  </conditionalFormatting>
  <conditionalFormatting sqref="D158">
    <cfRule type="cellIs" priority="1016" dxfId="665" operator="equal" stopIfTrue="1">
      <formula>"CW 2130-R11"</formula>
    </cfRule>
    <cfRule type="cellIs" priority="1017" dxfId="665" operator="equal" stopIfTrue="1">
      <formula>"CW 3120-R2"</formula>
    </cfRule>
    <cfRule type="cellIs" priority="1018" dxfId="665" operator="equal" stopIfTrue="1">
      <formula>"CW 3240-R7"</formula>
    </cfRule>
  </conditionalFormatting>
  <conditionalFormatting sqref="D159:D161">
    <cfRule type="cellIs" priority="1013" dxfId="665" operator="equal" stopIfTrue="1">
      <formula>"CW 2130-R11"</formula>
    </cfRule>
    <cfRule type="cellIs" priority="1014" dxfId="665" operator="equal" stopIfTrue="1">
      <formula>"CW 3120-R2"</formula>
    </cfRule>
    <cfRule type="cellIs" priority="1015" dxfId="665" operator="equal" stopIfTrue="1">
      <formula>"CW 3240-R7"</formula>
    </cfRule>
  </conditionalFormatting>
  <conditionalFormatting sqref="D162">
    <cfRule type="cellIs" priority="1010" dxfId="665" operator="equal" stopIfTrue="1">
      <formula>"CW 2130-R11"</formula>
    </cfRule>
    <cfRule type="cellIs" priority="1011" dxfId="665" operator="equal" stopIfTrue="1">
      <formula>"CW 3120-R2"</formula>
    </cfRule>
    <cfRule type="cellIs" priority="1012" dxfId="665" operator="equal" stopIfTrue="1">
      <formula>"CW 3240-R7"</formula>
    </cfRule>
  </conditionalFormatting>
  <conditionalFormatting sqref="D164:D165">
    <cfRule type="cellIs" priority="1007" dxfId="665" operator="equal" stopIfTrue="1">
      <formula>"CW 2130-R11"</formula>
    </cfRule>
    <cfRule type="cellIs" priority="1008" dxfId="665" operator="equal" stopIfTrue="1">
      <formula>"CW 3120-R2"</formula>
    </cfRule>
    <cfRule type="cellIs" priority="1009" dxfId="665" operator="equal" stopIfTrue="1">
      <formula>"CW 3240-R7"</formula>
    </cfRule>
  </conditionalFormatting>
  <conditionalFormatting sqref="D166">
    <cfRule type="cellIs" priority="1004" dxfId="665" operator="equal" stopIfTrue="1">
      <formula>"CW 2130-R11"</formula>
    </cfRule>
    <cfRule type="cellIs" priority="1005" dxfId="665" operator="equal" stopIfTrue="1">
      <formula>"CW 3120-R2"</formula>
    </cfRule>
    <cfRule type="cellIs" priority="1006" dxfId="665" operator="equal" stopIfTrue="1">
      <formula>"CW 3240-R7"</formula>
    </cfRule>
  </conditionalFormatting>
  <conditionalFormatting sqref="D169:D170">
    <cfRule type="cellIs" priority="998" dxfId="665" operator="equal" stopIfTrue="1">
      <formula>"CW 2130-R11"</formula>
    </cfRule>
    <cfRule type="cellIs" priority="999" dxfId="665" operator="equal" stopIfTrue="1">
      <formula>"CW 3120-R2"</formula>
    </cfRule>
    <cfRule type="cellIs" priority="1000" dxfId="665" operator="equal" stopIfTrue="1">
      <formula>"CW 3240-R7"</formula>
    </cfRule>
  </conditionalFormatting>
  <conditionalFormatting sqref="D172">
    <cfRule type="cellIs" priority="995" dxfId="665" operator="equal" stopIfTrue="1">
      <formula>"CW 2130-R11"</formula>
    </cfRule>
    <cfRule type="cellIs" priority="996" dxfId="665" operator="equal" stopIfTrue="1">
      <formula>"CW 3120-R2"</formula>
    </cfRule>
    <cfRule type="cellIs" priority="997" dxfId="665" operator="equal" stopIfTrue="1">
      <formula>"CW 3240-R7"</formula>
    </cfRule>
  </conditionalFormatting>
  <conditionalFormatting sqref="D175">
    <cfRule type="cellIs" priority="992" dxfId="665" operator="equal" stopIfTrue="1">
      <formula>"CW 2130-R11"</formula>
    </cfRule>
    <cfRule type="cellIs" priority="993" dxfId="665" operator="equal" stopIfTrue="1">
      <formula>"CW 3120-R2"</formula>
    </cfRule>
    <cfRule type="cellIs" priority="994" dxfId="665" operator="equal" stopIfTrue="1">
      <formula>"CW 3240-R7"</formula>
    </cfRule>
  </conditionalFormatting>
  <conditionalFormatting sqref="D176">
    <cfRule type="cellIs" priority="989" dxfId="665" operator="equal" stopIfTrue="1">
      <formula>"CW 2130-R11"</formula>
    </cfRule>
    <cfRule type="cellIs" priority="990" dxfId="665" operator="equal" stopIfTrue="1">
      <formula>"CW 3120-R2"</formula>
    </cfRule>
    <cfRule type="cellIs" priority="991" dxfId="665" operator="equal" stopIfTrue="1">
      <formula>"CW 3240-R7"</formula>
    </cfRule>
  </conditionalFormatting>
  <conditionalFormatting sqref="D177">
    <cfRule type="cellIs" priority="983" dxfId="665" operator="equal" stopIfTrue="1">
      <formula>"CW 2130-R11"</formula>
    </cfRule>
    <cfRule type="cellIs" priority="984" dxfId="665" operator="equal" stopIfTrue="1">
      <formula>"CW 3120-R2"</formula>
    </cfRule>
    <cfRule type="cellIs" priority="985" dxfId="665" operator="equal" stopIfTrue="1">
      <formula>"CW 3240-R7"</formula>
    </cfRule>
  </conditionalFormatting>
  <conditionalFormatting sqref="D178">
    <cfRule type="cellIs" priority="980" dxfId="665" operator="equal" stopIfTrue="1">
      <formula>"CW 2130-R11"</formula>
    </cfRule>
    <cfRule type="cellIs" priority="981" dxfId="665" operator="equal" stopIfTrue="1">
      <formula>"CW 3120-R2"</formula>
    </cfRule>
    <cfRule type="cellIs" priority="982" dxfId="665" operator="equal" stopIfTrue="1">
      <formula>"CW 3240-R7"</formula>
    </cfRule>
  </conditionalFormatting>
  <conditionalFormatting sqref="D179">
    <cfRule type="cellIs" priority="977" dxfId="665" operator="equal" stopIfTrue="1">
      <formula>"CW 2130-R11"</formula>
    </cfRule>
    <cfRule type="cellIs" priority="978" dxfId="665" operator="equal" stopIfTrue="1">
      <formula>"CW 3120-R2"</formula>
    </cfRule>
    <cfRule type="cellIs" priority="979" dxfId="665" operator="equal" stopIfTrue="1">
      <formula>"CW 3240-R7"</formula>
    </cfRule>
  </conditionalFormatting>
  <conditionalFormatting sqref="D188:D189">
    <cfRule type="cellIs" priority="974" dxfId="665" operator="equal" stopIfTrue="1">
      <formula>"CW 2130-R11"</formula>
    </cfRule>
    <cfRule type="cellIs" priority="975" dxfId="665" operator="equal" stopIfTrue="1">
      <formula>"CW 3120-R2"</formula>
    </cfRule>
    <cfRule type="cellIs" priority="976" dxfId="665" operator="equal" stopIfTrue="1">
      <formula>"CW 3240-R7"</formula>
    </cfRule>
  </conditionalFormatting>
  <conditionalFormatting sqref="D190">
    <cfRule type="cellIs" priority="971" dxfId="665" operator="equal" stopIfTrue="1">
      <formula>"CW 2130-R11"</formula>
    </cfRule>
    <cfRule type="cellIs" priority="972" dxfId="665" operator="equal" stopIfTrue="1">
      <formula>"CW 3120-R2"</formula>
    </cfRule>
    <cfRule type="cellIs" priority="973" dxfId="665" operator="equal" stopIfTrue="1">
      <formula>"CW 3240-R7"</formula>
    </cfRule>
  </conditionalFormatting>
  <conditionalFormatting sqref="D195">
    <cfRule type="cellIs" priority="968" dxfId="665" operator="equal" stopIfTrue="1">
      <formula>"CW 2130-R11"</formula>
    </cfRule>
    <cfRule type="cellIs" priority="969" dxfId="665" operator="equal" stopIfTrue="1">
      <formula>"CW 3120-R2"</formula>
    </cfRule>
    <cfRule type="cellIs" priority="970" dxfId="665" operator="equal" stopIfTrue="1">
      <formula>"CW 3240-R7"</formula>
    </cfRule>
  </conditionalFormatting>
  <conditionalFormatting sqref="D196">
    <cfRule type="cellIs" priority="965" dxfId="665" operator="equal" stopIfTrue="1">
      <formula>"CW 2130-R11"</formula>
    </cfRule>
    <cfRule type="cellIs" priority="966" dxfId="665" operator="equal" stopIfTrue="1">
      <formula>"CW 3120-R2"</formula>
    </cfRule>
    <cfRule type="cellIs" priority="967" dxfId="665" operator="equal" stopIfTrue="1">
      <formula>"CW 3240-R7"</formula>
    </cfRule>
  </conditionalFormatting>
  <conditionalFormatting sqref="D198">
    <cfRule type="cellIs" priority="962" dxfId="665" operator="equal" stopIfTrue="1">
      <formula>"CW 2130-R11"</formula>
    </cfRule>
    <cfRule type="cellIs" priority="963" dxfId="665" operator="equal" stopIfTrue="1">
      <formula>"CW 3120-R2"</formula>
    </cfRule>
    <cfRule type="cellIs" priority="964" dxfId="665" operator="equal" stopIfTrue="1">
      <formula>"CW 3240-R7"</formula>
    </cfRule>
  </conditionalFormatting>
  <conditionalFormatting sqref="D200">
    <cfRule type="cellIs" priority="956" dxfId="665" operator="equal" stopIfTrue="1">
      <formula>"CW 2130-R11"</formula>
    </cfRule>
    <cfRule type="cellIs" priority="957" dxfId="665" operator="equal" stopIfTrue="1">
      <formula>"CW 3120-R2"</formula>
    </cfRule>
    <cfRule type="cellIs" priority="958" dxfId="665" operator="equal" stopIfTrue="1">
      <formula>"CW 3240-R7"</formula>
    </cfRule>
  </conditionalFormatting>
  <conditionalFormatting sqref="D201">
    <cfRule type="cellIs" priority="953" dxfId="665" operator="equal" stopIfTrue="1">
      <formula>"CW 2130-R11"</formula>
    </cfRule>
    <cfRule type="cellIs" priority="954" dxfId="665" operator="equal" stopIfTrue="1">
      <formula>"CW 3120-R2"</formula>
    </cfRule>
    <cfRule type="cellIs" priority="955" dxfId="665" operator="equal" stopIfTrue="1">
      <formula>"CW 3240-R7"</formula>
    </cfRule>
  </conditionalFormatting>
  <conditionalFormatting sqref="D203">
    <cfRule type="cellIs" priority="950" dxfId="665" operator="equal" stopIfTrue="1">
      <formula>"CW 2130-R11"</formula>
    </cfRule>
    <cfRule type="cellIs" priority="951" dxfId="665" operator="equal" stopIfTrue="1">
      <formula>"CW 3120-R2"</formula>
    </cfRule>
    <cfRule type="cellIs" priority="952" dxfId="665" operator="equal" stopIfTrue="1">
      <formula>"CW 3240-R7"</formula>
    </cfRule>
  </conditionalFormatting>
  <conditionalFormatting sqref="D204">
    <cfRule type="cellIs" priority="944" dxfId="665" operator="equal" stopIfTrue="1">
      <formula>"CW 2130-R11"</formula>
    </cfRule>
    <cfRule type="cellIs" priority="945" dxfId="665" operator="equal" stopIfTrue="1">
      <formula>"CW 3120-R2"</formula>
    </cfRule>
    <cfRule type="cellIs" priority="946" dxfId="665" operator="equal" stopIfTrue="1">
      <formula>"CW 3240-R7"</formula>
    </cfRule>
  </conditionalFormatting>
  <conditionalFormatting sqref="D202">
    <cfRule type="cellIs" priority="941" dxfId="665" operator="equal" stopIfTrue="1">
      <formula>"CW 2130-R11"</formula>
    </cfRule>
    <cfRule type="cellIs" priority="942" dxfId="665" operator="equal" stopIfTrue="1">
      <formula>"CW 3120-R2"</formula>
    </cfRule>
    <cfRule type="cellIs" priority="943" dxfId="665" operator="equal" stopIfTrue="1">
      <formula>"CW 3240-R7"</formula>
    </cfRule>
  </conditionalFormatting>
  <conditionalFormatting sqref="D205">
    <cfRule type="cellIs" priority="938" dxfId="665" operator="equal" stopIfTrue="1">
      <formula>"CW 2130-R11"</formula>
    </cfRule>
    <cfRule type="cellIs" priority="939" dxfId="665" operator="equal" stopIfTrue="1">
      <formula>"CW 3120-R2"</formula>
    </cfRule>
    <cfRule type="cellIs" priority="940" dxfId="665" operator="equal" stopIfTrue="1">
      <formula>"CW 3240-R7"</formula>
    </cfRule>
  </conditionalFormatting>
  <conditionalFormatting sqref="D206">
    <cfRule type="cellIs" priority="932" dxfId="665" operator="equal" stopIfTrue="1">
      <formula>"CW 2130-R11"</formula>
    </cfRule>
    <cfRule type="cellIs" priority="933" dxfId="665" operator="equal" stopIfTrue="1">
      <formula>"CW 3120-R2"</formula>
    </cfRule>
    <cfRule type="cellIs" priority="934" dxfId="665" operator="equal" stopIfTrue="1">
      <formula>"CW 3240-R7"</formula>
    </cfRule>
  </conditionalFormatting>
  <conditionalFormatting sqref="D207">
    <cfRule type="cellIs" priority="929" dxfId="665" operator="equal" stopIfTrue="1">
      <formula>"CW 2130-R11"</formula>
    </cfRule>
    <cfRule type="cellIs" priority="930" dxfId="665" operator="equal" stopIfTrue="1">
      <formula>"CW 3120-R2"</formula>
    </cfRule>
    <cfRule type="cellIs" priority="931" dxfId="665" operator="equal" stopIfTrue="1">
      <formula>"CW 3240-R7"</formula>
    </cfRule>
  </conditionalFormatting>
  <conditionalFormatting sqref="D208">
    <cfRule type="cellIs" priority="926" dxfId="665" operator="equal" stopIfTrue="1">
      <formula>"CW 2130-R11"</formula>
    </cfRule>
    <cfRule type="cellIs" priority="927" dxfId="665" operator="equal" stopIfTrue="1">
      <formula>"CW 3120-R2"</formula>
    </cfRule>
    <cfRule type="cellIs" priority="928" dxfId="665" operator="equal" stopIfTrue="1">
      <formula>"CW 3240-R7"</formula>
    </cfRule>
  </conditionalFormatting>
  <conditionalFormatting sqref="D210">
    <cfRule type="cellIs" priority="923" dxfId="665" operator="equal" stopIfTrue="1">
      <formula>"CW 2130-R11"</formula>
    </cfRule>
    <cfRule type="cellIs" priority="924" dxfId="665" operator="equal" stopIfTrue="1">
      <formula>"CW 3120-R2"</formula>
    </cfRule>
    <cfRule type="cellIs" priority="925" dxfId="665" operator="equal" stopIfTrue="1">
      <formula>"CW 3240-R7"</formula>
    </cfRule>
  </conditionalFormatting>
  <conditionalFormatting sqref="D271:D272">
    <cfRule type="cellIs" priority="920" dxfId="665" operator="equal" stopIfTrue="1">
      <formula>"CW 2130-R11"</formula>
    </cfRule>
    <cfRule type="cellIs" priority="921" dxfId="665" operator="equal" stopIfTrue="1">
      <formula>"CW 3120-R2"</formula>
    </cfRule>
    <cfRule type="cellIs" priority="922" dxfId="665" operator="equal" stopIfTrue="1">
      <formula>"CW 3240-R7"</formula>
    </cfRule>
  </conditionalFormatting>
  <conditionalFormatting sqref="D268">
    <cfRule type="cellIs" priority="917" dxfId="665" operator="equal" stopIfTrue="1">
      <formula>"CW 2130-R11"</formula>
    </cfRule>
    <cfRule type="cellIs" priority="918" dxfId="665" operator="equal" stopIfTrue="1">
      <formula>"CW 3120-R2"</formula>
    </cfRule>
    <cfRule type="cellIs" priority="919" dxfId="665" operator="equal" stopIfTrue="1">
      <formula>"CW 3240-R7"</formula>
    </cfRule>
  </conditionalFormatting>
  <conditionalFormatting sqref="D270">
    <cfRule type="cellIs" priority="914" dxfId="665" operator="equal" stopIfTrue="1">
      <formula>"CW 2130-R11"</formula>
    </cfRule>
    <cfRule type="cellIs" priority="915" dxfId="665" operator="equal" stopIfTrue="1">
      <formula>"CW 3120-R2"</formula>
    </cfRule>
    <cfRule type="cellIs" priority="916" dxfId="665" operator="equal" stopIfTrue="1">
      <formula>"CW 3240-R7"</formula>
    </cfRule>
  </conditionalFormatting>
  <conditionalFormatting sqref="D220:D221">
    <cfRule type="cellIs" priority="911" dxfId="665" operator="equal" stopIfTrue="1">
      <formula>"CW 2130-R11"</formula>
    </cfRule>
    <cfRule type="cellIs" priority="912" dxfId="665" operator="equal" stopIfTrue="1">
      <formula>"CW 3120-R2"</formula>
    </cfRule>
    <cfRule type="cellIs" priority="913" dxfId="665" operator="equal" stopIfTrue="1">
      <formula>"CW 3240-R7"</formula>
    </cfRule>
  </conditionalFormatting>
  <conditionalFormatting sqref="D222:D223">
    <cfRule type="cellIs" priority="908" dxfId="665" operator="equal" stopIfTrue="1">
      <formula>"CW 2130-R11"</formula>
    </cfRule>
    <cfRule type="cellIs" priority="909" dxfId="665" operator="equal" stopIfTrue="1">
      <formula>"CW 3120-R2"</formula>
    </cfRule>
    <cfRule type="cellIs" priority="910" dxfId="665" operator="equal" stopIfTrue="1">
      <formula>"CW 3240-R7"</formula>
    </cfRule>
  </conditionalFormatting>
  <conditionalFormatting sqref="D199">
    <cfRule type="cellIs" priority="902" dxfId="665" operator="equal" stopIfTrue="1">
      <formula>"CW 2130-R11"</formula>
    </cfRule>
    <cfRule type="cellIs" priority="903" dxfId="665" operator="equal" stopIfTrue="1">
      <formula>"CW 3120-R2"</formula>
    </cfRule>
    <cfRule type="cellIs" priority="904" dxfId="665" operator="equal" stopIfTrue="1">
      <formula>"CW 3240-R7"</formula>
    </cfRule>
  </conditionalFormatting>
  <conditionalFormatting sqref="D191">
    <cfRule type="cellIs" priority="899" dxfId="665" operator="equal" stopIfTrue="1">
      <formula>"CW 2130-R11"</formula>
    </cfRule>
    <cfRule type="cellIs" priority="900" dxfId="665" operator="equal" stopIfTrue="1">
      <formula>"CW 3120-R2"</formula>
    </cfRule>
    <cfRule type="cellIs" priority="901" dxfId="665" operator="equal" stopIfTrue="1">
      <formula>"CW 3240-R7"</formula>
    </cfRule>
  </conditionalFormatting>
  <conditionalFormatting sqref="D171">
    <cfRule type="cellIs" priority="893" dxfId="665" operator="equal" stopIfTrue="1">
      <formula>"CW 2130-R11"</formula>
    </cfRule>
    <cfRule type="cellIs" priority="894" dxfId="665" operator="equal" stopIfTrue="1">
      <formula>"CW 3120-R2"</formula>
    </cfRule>
    <cfRule type="cellIs" priority="895" dxfId="665" operator="equal" stopIfTrue="1">
      <formula>"CW 3240-R7"</formula>
    </cfRule>
  </conditionalFormatting>
  <conditionalFormatting sqref="D269">
    <cfRule type="cellIs" priority="890" dxfId="665" operator="equal" stopIfTrue="1">
      <formula>"CW 2130-R11"</formula>
    </cfRule>
    <cfRule type="cellIs" priority="891" dxfId="665" operator="equal" stopIfTrue="1">
      <formula>"CW 3120-R2"</formula>
    </cfRule>
    <cfRule type="cellIs" priority="892" dxfId="665" operator="equal" stopIfTrue="1">
      <formula>"CW 3240-R7"</formula>
    </cfRule>
  </conditionalFormatting>
  <conditionalFormatting sqref="D240">
    <cfRule type="cellIs" priority="871" dxfId="665" operator="equal" stopIfTrue="1">
      <formula>"CW 2130-R11"</formula>
    </cfRule>
    <cfRule type="cellIs" priority="872" dxfId="665" operator="equal" stopIfTrue="1">
      <formula>"CW 3120-R2"</formula>
    </cfRule>
    <cfRule type="cellIs" priority="873" dxfId="665" operator="equal" stopIfTrue="1">
      <formula>"CW 3240-R7"</formula>
    </cfRule>
  </conditionalFormatting>
  <conditionalFormatting sqref="D193">
    <cfRule type="cellIs" priority="887" dxfId="665" operator="equal" stopIfTrue="1">
      <formula>"CW 2130-R11"</formula>
    </cfRule>
    <cfRule type="cellIs" priority="888" dxfId="665" operator="equal" stopIfTrue="1">
      <formula>"CW 3120-R2"</formula>
    </cfRule>
    <cfRule type="cellIs" priority="889" dxfId="665" operator="equal" stopIfTrue="1">
      <formula>"CW 3240-R7"</formula>
    </cfRule>
  </conditionalFormatting>
  <conditionalFormatting sqref="D235">
    <cfRule type="cellIs" priority="882" dxfId="665" operator="equal" stopIfTrue="1">
      <formula>"CW 2130-R11"</formula>
    </cfRule>
    <cfRule type="cellIs" priority="883" dxfId="665" operator="equal" stopIfTrue="1">
      <formula>"CW 3120-R2"</formula>
    </cfRule>
    <cfRule type="cellIs" priority="884" dxfId="665" operator="equal" stopIfTrue="1">
      <formula>"CW 3240-R7"</formula>
    </cfRule>
  </conditionalFormatting>
  <conditionalFormatting sqref="D234 D71:D73">
    <cfRule type="cellIs" priority="885" dxfId="665" operator="equal" stopIfTrue="1">
      <formula>"CW 3120-R2"</formula>
    </cfRule>
    <cfRule type="cellIs" priority="886" dxfId="665" operator="equal" stopIfTrue="1">
      <formula>"CW 3240-R7"</formula>
    </cfRule>
  </conditionalFormatting>
  <conditionalFormatting sqref="D241:D242">
    <cfRule type="cellIs" priority="868" dxfId="665" operator="equal" stopIfTrue="1">
      <formula>"CW 2130-R11"</formula>
    </cfRule>
    <cfRule type="cellIs" priority="869" dxfId="665" operator="equal" stopIfTrue="1">
      <formula>"CW 3120-R2"</formula>
    </cfRule>
    <cfRule type="cellIs" priority="870" dxfId="665" operator="equal" stopIfTrue="1">
      <formula>"CW 3240-R7"</formula>
    </cfRule>
  </conditionalFormatting>
  <conditionalFormatting sqref="D236:D237">
    <cfRule type="cellIs" priority="880" dxfId="665" operator="equal" stopIfTrue="1">
      <formula>"CW 3120-R2"</formula>
    </cfRule>
    <cfRule type="cellIs" priority="881" dxfId="665" operator="equal" stopIfTrue="1">
      <formula>"CW 3240-R7"</formula>
    </cfRule>
  </conditionalFormatting>
  <conditionalFormatting sqref="D239">
    <cfRule type="cellIs" priority="874" dxfId="665" operator="equal" stopIfTrue="1">
      <formula>"CW 3120-R2"</formula>
    </cfRule>
    <cfRule type="cellIs" priority="875" dxfId="665" operator="equal" stopIfTrue="1">
      <formula>"CW 3240-R7"</formula>
    </cfRule>
  </conditionalFormatting>
  <conditionalFormatting sqref="D246">
    <cfRule type="cellIs" priority="860" dxfId="665" operator="equal" stopIfTrue="1">
      <formula>"CW 2130-R11"</formula>
    </cfRule>
    <cfRule type="cellIs" priority="861" dxfId="665" operator="equal" stopIfTrue="1">
      <formula>"CW 3120-R2"</formula>
    </cfRule>
    <cfRule type="cellIs" priority="862" dxfId="665" operator="equal" stopIfTrue="1">
      <formula>"CW 3240-R7"</formula>
    </cfRule>
  </conditionalFormatting>
  <conditionalFormatting sqref="D243:D244">
    <cfRule type="cellIs" priority="865" dxfId="665" operator="equal" stopIfTrue="1">
      <formula>"CW 2130-R11"</formula>
    </cfRule>
    <cfRule type="cellIs" priority="866" dxfId="665" operator="equal" stopIfTrue="1">
      <formula>"CW 3120-R2"</formula>
    </cfRule>
    <cfRule type="cellIs" priority="867" dxfId="665" operator="equal" stopIfTrue="1">
      <formula>"CW 3240-R7"</formula>
    </cfRule>
  </conditionalFormatting>
  <conditionalFormatting sqref="D255:D257">
    <cfRule type="cellIs" priority="840" dxfId="665" operator="equal" stopIfTrue="1">
      <formula>"CW 2130-R11"</formula>
    </cfRule>
    <cfRule type="cellIs" priority="841" dxfId="665" operator="equal" stopIfTrue="1">
      <formula>"CW 3120-R2"</formula>
    </cfRule>
    <cfRule type="cellIs" priority="842" dxfId="665" operator="equal" stopIfTrue="1">
      <formula>"CW 3240-R7"</formula>
    </cfRule>
  </conditionalFormatting>
  <conditionalFormatting sqref="D247">
    <cfRule type="cellIs" priority="857" dxfId="665" operator="equal" stopIfTrue="1">
      <formula>"CW 2130-R11"</formula>
    </cfRule>
    <cfRule type="cellIs" priority="858" dxfId="665" operator="equal" stopIfTrue="1">
      <formula>"CW 3120-R2"</formula>
    </cfRule>
    <cfRule type="cellIs" priority="859" dxfId="665" operator="equal" stopIfTrue="1">
      <formula>"CW 3240-R7"</formula>
    </cfRule>
  </conditionalFormatting>
  <conditionalFormatting sqref="D245">
    <cfRule type="cellIs" priority="863" dxfId="665" operator="equal" stopIfTrue="1">
      <formula>"CW 3120-R2"</formula>
    </cfRule>
    <cfRule type="cellIs" priority="864" dxfId="665" operator="equal" stopIfTrue="1">
      <formula>"CW 3240-R7"</formula>
    </cfRule>
  </conditionalFormatting>
  <conditionalFormatting sqref="D251">
    <cfRule type="cellIs" priority="848" dxfId="665" operator="equal" stopIfTrue="1">
      <formula>"CW 2130-R11"</formula>
    </cfRule>
    <cfRule type="cellIs" priority="849" dxfId="665" operator="equal" stopIfTrue="1">
      <formula>"CW 3120-R2"</formula>
    </cfRule>
    <cfRule type="cellIs" priority="850" dxfId="665" operator="equal" stopIfTrue="1">
      <formula>"CW 3240-R7"</formula>
    </cfRule>
  </conditionalFormatting>
  <conditionalFormatting sqref="D249">
    <cfRule type="cellIs" priority="853" dxfId="665" operator="equal" stopIfTrue="1">
      <formula>"CW 3120-R2"</formula>
    </cfRule>
    <cfRule type="cellIs" priority="854" dxfId="665" operator="equal" stopIfTrue="1">
      <formula>"CW 3240-R7"</formula>
    </cfRule>
  </conditionalFormatting>
  <conditionalFormatting sqref="D253">
    <cfRule type="cellIs" priority="843" dxfId="665" operator="equal" stopIfTrue="1">
      <formula>"CW 2130-R11"</formula>
    </cfRule>
    <cfRule type="cellIs" priority="844" dxfId="665" operator="equal" stopIfTrue="1">
      <formula>"CW 3120-R2"</formula>
    </cfRule>
    <cfRule type="cellIs" priority="845" dxfId="665" operator="equal" stopIfTrue="1">
      <formula>"CW 3240-R7"</formula>
    </cfRule>
  </conditionalFormatting>
  <conditionalFormatting sqref="D254">
    <cfRule type="cellIs" priority="837" dxfId="665" operator="equal" stopIfTrue="1">
      <formula>"CW 2130-R11"</formula>
    </cfRule>
    <cfRule type="cellIs" priority="838" dxfId="665" operator="equal" stopIfTrue="1">
      <formula>"CW 3120-R2"</formula>
    </cfRule>
    <cfRule type="cellIs" priority="839" dxfId="665" operator="equal" stopIfTrue="1">
      <formula>"CW 3240-R7"</formula>
    </cfRule>
  </conditionalFormatting>
  <conditionalFormatting sqref="D252">
    <cfRule type="cellIs" priority="846" dxfId="665" operator="equal" stopIfTrue="1">
      <formula>"CW 3120-R2"</formula>
    </cfRule>
    <cfRule type="cellIs" priority="847" dxfId="665" operator="equal" stopIfTrue="1">
      <formula>"CW 3240-R7"</formula>
    </cfRule>
  </conditionalFormatting>
  <conditionalFormatting sqref="D258:D260">
    <cfRule type="cellIs" priority="834" dxfId="665" operator="equal" stopIfTrue="1">
      <formula>"CW 2130-R11"</formula>
    </cfRule>
    <cfRule type="cellIs" priority="835" dxfId="665" operator="equal" stopIfTrue="1">
      <formula>"CW 3120-R2"</formula>
    </cfRule>
    <cfRule type="cellIs" priority="836" dxfId="665" operator="equal" stopIfTrue="1">
      <formula>"CW 3240-R7"</formula>
    </cfRule>
  </conditionalFormatting>
  <conditionalFormatting sqref="D261">
    <cfRule type="cellIs" priority="831" dxfId="665" operator="equal" stopIfTrue="1">
      <formula>"CW 2130-R11"</formula>
    </cfRule>
    <cfRule type="cellIs" priority="832" dxfId="665" operator="equal" stopIfTrue="1">
      <formula>"CW 3120-R2"</formula>
    </cfRule>
    <cfRule type="cellIs" priority="833" dxfId="665" operator="equal" stopIfTrue="1">
      <formula>"CW 3240-R7"</formula>
    </cfRule>
  </conditionalFormatting>
  <conditionalFormatting sqref="D262">
    <cfRule type="cellIs" priority="828" dxfId="665" operator="equal" stopIfTrue="1">
      <formula>"CW 2130-R11"</formula>
    </cfRule>
    <cfRule type="cellIs" priority="829" dxfId="665" operator="equal" stopIfTrue="1">
      <formula>"CW 3120-R2"</formula>
    </cfRule>
    <cfRule type="cellIs" priority="830" dxfId="665" operator="equal" stopIfTrue="1">
      <formula>"CW 3240-R7"</formula>
    </cfRule>
  </conditionalFormatting>
  <conditionalFormatting sqref="D276:D277">
    <cfRule type="cellIs" priority="825" dxfId="665" operator="equal" stopIfTrue="1">
      <formula>"CW 2130-R11"</formula>
    </cfRule>
    <cfRule type="cellIs" priority="826" dxfId="665" operator="equal" stopIfTrue="1">
      <formula>"CW 3120-R2"</formula>
    </cfRule>
    <cfRule type="cellIs" priority="827" dxfId="665" operator="equal" stopIfTrue="1">
      <formula>"CW 3240-R7"</formula>
    </cfRule>
  </conditionalFormatting>
  <conditionalFormatting sqref="D227">
    <cfRule type="cellIs" priority="822" dxfId="665" operator="equal" stopIfTrue="1">
      <formula>"CW 2130-R11"</formula>
    </cfRule>
    <cfRule type="cellIs" priority="823" dxfId="665" operator="equal" stopIfTrue="1">
      <formula>"CW 3120-R2"</formula>
    </cfRule>
    <cfRule type="cellIs" priority="824" dxfId="665" operator="equal" stopIfTrue="1">
      <formula>"CW 3240-R7"</formula>
    </cfRule>
  </conditionalFormatting>
  <conditionalFormatting sqref="D278">
    <cfRule type="cellIs" priority="819" dxfId="665" operator="equal" stopIfTrue="1">
      <formula>"CW 2130-R11"</formula>
    </cfRule>
    <cfRule type="cellIs" priority="820" dxfId="665" operator="equal" stopIfTrue="1">
      <formula>"CW 3120-R2"</formula>
    </cfRule>
    <cfRule type="cellIs" priority="821" dxfId="665" operator="equal" stopIfTrue="1">
      <formula>"CW 3240-R7"</formula>
    </cfRule>
  </conditionalFormatting>
  <conditionalFormatting sqref="D8 D11">
    <cfRule type="cellIs" priority="810" dxfId="665" operator="equal" stopIfTrue="1">
      <formula>"CW 2130-R11"</formula>
    </cfRule>
    <cfRule type="cellIs" priority="811" dxfId="665" operator="equal" stopIfTrue="1">
      <formula>"CW 3120-R2"</formula>
    </cfRule>
    <cfRule type="cellIs" priority="812" dxfId="665" operator="equal" stopIfTrue="1">
      <formula>"CW 3240-R7"</formula>
    </cfRule>
  </conditionalFormatting>
  <conditionalFormatting sqref="D14">
    <cfRule type="cellIs" priority="807" dxfId="665" operator="equal" stopIfTrue="1">
      <formula>"CW 2130-R11"</formula>
    </cfRule>
    <cfRule type="cellIs" priority="808" dxfId="665" operator="equal" stopIfTrue="1">
      <formula>"CW 3120-R2"</formula>
    </cfRule>
    <cfRule type="cellIs" priority="809" dxfId="665" operator="equal" stopIfTrue="1">
      <formula>"CW 3240-R7"</formula>
    </cfRule>
  </conditionalFormatting>
  <conditionalFormatting sqref="D15">
    <cfRule type="cellIs" priority="804" dxfId="665" operator="equal" stopIfTrue="1">
      <formula>"CW 2130-R11"</formula>
    </cfRule>
    <cfRule type="cellIs" priority="805" dxfId="665" operator="equal" stopIfTrue="1">
      <formula>"CW 3120-R2"</formula>
    </cfRule>
    <cfRule type="cellIs" priority="806" dxfId="665" operator="equal" stopIfTrue="1">
      <formula>"CW 3240-R7"</formula>
    </cfRule>
  </conditionalFormatting>
  <conditionalFormatting sqref="D16">
    <cfRule type="cellIs" priority="801" dxfId="665" operator="equal" stopIfTrue="1">
      <formula>"CW 2130-R11"</formula>
    </cfRule>
    <cfRule type="cellIs" priority="802" dxfId="665" operator="equal" stopIfTrue="1">
      <formula>"CW 3120-R2"</formula>
    </cfRule>
    <cfRule type="cellIs" priority="803" dxfId="665" operator="equal" stopIfTrue="1">
      <formula>"CW 3240-R7"</formula>
    </cfRule>
  </conditionalFormatting>
  <conditionalFormatting sqref="D17">
    <cfRule type="cellIs" priority="798" dxfId="665" operator="equal" stopIfTrue="1">
      <formula>"CW 2130-R11"</formula>
    </cfRule>
    <cfRule type="cellIs" priority="799" dxfId="665" operator="equal" stopIfTrue="1">
      <formula>"CW 3120-R2"</formula>
    </cfRule>
    <cfRule type="cellIs" priority="800" dxfId="665" operator="equal" stopIfTrue="1">
      <formula>"CW 3240-R7"</formula>
    </cfRule>
  </conditionalFormatting>
  <conditionalFormatting sqref="D18">
    <cfRule type="cellIs" priority="795" dxfId="665" operator="equal" stopIfTrue="1">
      <formula>"CW 2130-R11"</formula>
    </cfRule>
    <cfRule type="cellIs" priority="796" dxfId="665" operator="equal" stopIfTrue="1">
      <formula>"CW 3120-R2"</formula>
    </cfRule>
    <cfRule type="cellIs" priority="797" dxfId="665" operator="equal" stopIfTrue="1">
      <formula>"CW 3240-R7"</formula>
    </cfRule>
  </conditionalFormatting>
  <conditionalFormatting sqref="D19">
    <cfRule type="cellIs" priority="792" dxfId="665" operator="equal" stopIfTrue="1">
      <formula>"CW 2130-R11"</formula>
    </cfRule>
    <cfRule type="cellIs" priority="793" dxfId="665" operator="equal" stopIfTrue="1">
      <formula>"CW 3120-R2"</formula>
    </cfRule>
    <cfRule type="cellIs" priority="794" dxfId="665" operator="equal" stopIfTrue="1">
      <formula>"CW 3240-R7"</formula>
    </cfRule>
  </conditionalFormatting>
  <conditionalFormatting sqref="D20">
    <cfRule type="cellIs" priority="789" dxfId="665" operator="equal" stopIfTrue="1">
      <formula>"CW 2130-R11"</formula>
    </cfRule>
    <cfRule type="cellIs" priority="790" dxfId="665" operator="equal" stopIfTrue="1">
      <formula>"CW 3120-R2"</formula>
    </cfRule>
    <cfRule type="cellIs" priority="791" dxfId="665" operator="equal" stopIfTrue="1">
      <formula>"CW 3240-R7"</formula>
    </cfRule>
  </conditionalFormatting>
  <conditionalFormatting sqref="D21">
    <cfRule type="cellIs" priority="786" dxfId="665" operator="equal" stopIfTrue="1">
      <formula>"CW 2130-R11"</formula>
    </cfRule>
    <cfRule type="cellIs" priority="787" dxfId="665" operator="equal" stopIfTrue="1">
      <formula>"CW 3120-R2"</formula>
    </cfRule>
    <cfRule type="cellIs" priority="788" dxfId="665" operator="equal" stopIfTrue="1">
      <formula>"CW 3240-R7"</formula>
    </cfRule>
  </conditionalFormatting>
  <conditionalFormatting sqref="D22">
    <cfRule type="cellIs" priority="783" dxfId="665" operator="equal" stopIfTrue="1">
      <formula>"CW 2130-R11"</formula>
    </cfRule>
    <cfRule type="cellIs" priority="784" dxfId="665" operator="equal" stopIfTrue="1">
      <formula>"CW 3120-R2"</formula>
    </cfRule>
    <cfRule type="cellIs" priority="785" dxfId="665" operator="equal" stopIfTrue="1">
      <formula>"CW 3240-R7"</formula>
    </cfRule>
  </conditionalFormatting>
  <conditionalFormatting sqref="D23">
    <cfRule type="cellIs" priority="780" dxfId="665" operator="equal" stopIfTrue="1">
      <formula>"CW 2130-R11"</formula>
    </cfRule>
    <cfRule type="cellIs" priority="781" dxfId="665" operator="equal" stopIfTrue="1">
      <formula>"CW 3120-R2"</formula>
    </cfRule>
    <cfRule type="cellIs" priority="782" dxfId="665" operator="equal" stopIfTrue="1">
      <formula>"CW 3240-R7"</formula>
    </cfRule>
  </conditionalFormatting>
  <conditionalFormatting sqref="D24">
    <cfRule type="cellIs" priority="777" dxfId="665" operator="equal" stopIfTrue="1">
      <formula>"CW 2130-R11"</formula>
    </cfRule>
    <cfRule type="cellIs" priority="778" dxfId="665" operator="equal" stopIfTrue="1">
      <formula>"CW 3120-R2"</formula>
    </cfRule>
    <cfRule type="cellIs" priority="779" dxfId="665" operator="equal" stopIfTrue="1">
      <formula>"CW 3240-R7"</formula>
    </cfRule>
  </conditionalFormatting>
  <conditionalFormatting sqref="D25">
    <cfRule type="cellIs" priority="774" dxfId="665" operator="equal" stopIfTrue="1">
      <formula>"CW 2130-R11"</formula>
    </cfRule>
    <cfRule type="cellIs" priority="775" dxfId="665" operator="equal" stopIfTrue="1">
      <formula>"CW 3120-R2"</formula>
    </cfRule>
    <cfRule type="cellIs" priority="776" dxfId="665" operator="equal" stopIfTrue="1">
      <formula>"CW 3240-R7"</formula>
    </cfRule>
  </conditionalFormatting>
  <conditionalFormatting sqref="D32">
    <cfRule type="cellIs" priority="771" dxfId="665" operator="equal" stopIfTrue="1">
      <formula>"CW 2130-R11"</formula>
    </cfRule>
    <cfRule type="cellIs" priority="772" dxfId="665" operator="equal" stopIfTrue="1">
      <formula>"CW 3120-R2"</formula>
    </cfRule>
    <cfRule type="cellIs" priority="773" dxfId="665" operator="equal" stopIfTrue="1">
      <formula>"CW 3240-R7"</formula>
    </cfRule>
  </conditionalFormatting>
  <conditionalFormatting sqref="D33">
    <cfRule type="cellIs" priority="768" dxfId="665" operator="equal" stopIfTrue="1">
      <formula>"CW 2130-R11"</formula>
    </cfRule>
    <cfRule type="cellIs" priority="769" dxfId="665" operator="equal" stopIfTrue="1">
      <formula>"CW 3120-R2"</formula>
    </cfRule>
    <cfRule type="cellIs" priority="770" dxfId="665" operator="equal" stopIfTrue="1">
      <formula>"CW 3240-R7"</formula>
    </cfRule>
  </conditionalFormatting>
  <conditionalFormatting sqref="D34">
    <cfRule type="cellIs" priority="765" dxfId="665" operator="equal" stopIfTrue="1">
      <formula>"CW 2130-R11"</formula>
    </cfRule>
    <cfRule type="cellIs" priority="766" dxfId="665" operator="equal" stopIfTrue="1">
      <formula>"CW 3120-R2"</formula>
    </cfRule>
    <cfRule type="cellIs" priority="767" dxfId="665" operator="equal" stopIfTrue="1">
      <formula>"CW 3240-R7"</formula>
    </cfRule>
  </conditionalFormatting>
  <conditionalFormatting sqref="D38">
    <cfRule type="cellIs" priority="762" dxfId="665" operator="equal" stopIfTrue="1">
      <formula>"CW 2130-R11"</formula>
    </cfRule>
    <cfRule type="cellIs" priority="763" dxfId="665" operator="equal" stopIfTrue="1">
      <formula>"CW 3120-R2"</formula>
    </cfRule>
    <cfRule type="cellIs" priority="764" dxfId="665" operator="equal" stopIfTrue="1">
      <formula>"CW 3240-R7"</formula>
    </cfRule>
  </conditionalFormatting>
  <conditionalFormatting sqref="D197">
    <cfRule type="cellIs" priority="759" dxfId="665" operator="equal" stopIfTrue="1">
      <formula>"CW 2130-R11"</formula>
    </cfRule>
    <cfRule type="cellIs" priority="760" dxfId="665" operator="equal" stopIfTrue="1">
      <formula>"CW 3120-R2"</formula>
    </cfRule>
    <cfRule type="cellIs" priority="761" dxfId="665" operator="equal" stopIfTrue="1">
      <formula>"CW 3240-R7"</formula>
    </cfRule>
  </conditionalFormatting>
  <conditionalFormatting sqref="D211">
    <cfRule type="cellIs" priority="756" dxfId="665" operator="equal" stopIfTrue="1">
      <formula>"CW 2130-R11"</formula>
    </cfRule>
    <cfRule type="cellIs" priority="757" dxfId="665" operator="equal" stopIfTrue="1">
      <formula>"CW 3120-R2"</formula>
    </cfRule>
    <cfRule type="cellIs" priority="758" dxfId="665" operator="equal" stopIfTrue="1">
      <formula>"CW 3240-R7"</formula>
    </cfRule>
  </conditionalFormatting>
  <conditionalFormatting sqref="D226">
    <cfRule type="cellIs" priority="750" dxfId="665" operator="equal" stopIfTrue="1">
      <formula>"CW 2130-R11"</formula>
    </cfRule>
    <cfRule type="cellIs" priority="751" dxfId="665" operator="equal" stopIfTrue="1">
      <formula>"CW 3120-R2"</formula>
    </cfRule>
    <cfRule type="cellIs" priority="752" dxfId="665" operator="equal" stopIfTrue="1">
      <formula>"CW 3240-R7"</formula>
    </cfRule>
  </conditionalFormatting>
  <conditionalFormatting sqref="D209">
    <cfRule type="cellIs" priority="747" dxfId="665" operator="equal" stopIfTrue="1">
      <formula>"CW 2130-R11"</formula>
    </cfRule>
    <cfRule type="cellIs" priority="748" dxfId="665" operator="equal" stopIfTrue="1">
      <formula>"CW 3120-R2"</formula>
    </cfRule>
    <cfRule type="cellIs" priority="749" dxfId="665" operator="equal" stopIfTrue="1">
      <formula>"CW 3240-R7"</formula>
    </cfRule>
  </conditionalFormatting>
  <conditionalFormatting sqref="D53">
    <cfRule type="cellIs" priority="744" dxfId="665" operator="equal" stopIfTrue="1">
      <formula>"CW 2130-R11"</formula>
    </cfRule>
    <cfRule type="cellIs" priority="745" dxfId="665" operator="equal" stopIfTrue="1">
      <formula>"CW 3120-R2"</formula>
    </cfRule>
    <cfRule type="cellIs" priority="746" dxfId="665" operator="equal" stopIfTrue="1">
      <formula>"CW 3240-R7"</formula>
    </cfRule>
  </conditionalFormatting>
  <conditionalFormatting sqref="D57">
    <cfRule type="cellIs" priority="741" dxfId="665" operator="equal" stopIfTrue="1">
      <formula>"CW 2130-R11"</formula>
    </cfRule>
    <cfRule type="cellIs" priority="742" dxfId="665" operator="equal" stopIfTrue="1">
      <formula>"CW 3120-R2"</formula>
    </cfRule>
    <cfRule type="cellIs" priority="743" dxfId="665" operator="equal" stopIfTrue="1">
      <formula>"CW 3240-R7"</formula>
    </cfRule>
  </conditionalFormatting>
  <conditionalFormatting sqref="D58:D59">
    <cfRule type="cellIs" priority="738" dxfId="665" operator="equal" stopIfTrue="1">
      <formula>"CW 2130-R11"</formula>
    </cfRule>
    <cfRule type="cellIs" priority="739" dxfId="665" operator="equal" stopIfTrue="1">
      <formula>"CW 3120-R2"</formula>
    </cfRule>
    <cfRule type="cellIs" priority="740" dxfId="665" operator="equal" stopIfTrue="1">
      <formula>"CW 3240-R7"</formula>
    </cfRule>
  </conditionalFormatting>
  <conditionalFormatting sqref="D60:D61">
    <cfRule type="cellIs" priority="735" dxfId="665" operator="equal" stopIfTrue="1">
      <formula>"CW 2130-R11"</formula>
    </cfRule>
    <cfRule type="cellIs" priority="736" dxfId="665" operator="equal" stopIfTrue="1">
      <formula>"CW 3120-R2"</formula>
    </cfRule>
    <cfRule type="cellIs" priority="737" dxfId="665" operator="equal" stopIfTrue="1">
      <formula>"CW 3240-R7"</formula>
    </cfRule>
  </conditionalFormatting>
  <conditionalFormatting sqref="D56">
    <cfRule type="cellIs" priority="711" dxfId="665" operator="equal" stopIfTrue="1">
      <formula>"CW 2130-R11"</formula>
    </cfRule>
    <cfRule type="cellIs" priority="712" dxfId="665" operator="equal" stopIfTrue="1">
      <formula>"CW 3120-R2"</formula>
    </cfRule>
    <cfRule type="cellIs" priority="713" dxfId="665" operator="equal" stopIfTrue="1">
      <formula>"CW 3240-R7"</formula>
    </cfRule>
  </conditionalFormatting>
  <conditionalFormatting sqref="D36">
    <cfRule type="cellIs" priority="693" dxfId="665" operator="equal" stopIfTrue="1">
      <formula>"CW 2130-R11"</formula>
    </cfRule>
    <cfRule type="cellIs" priority="694" dxfId="665" operator="equal" stopIfTrue="1">
      <formula>"CW 3120-R2"</formula>
    </cfRule>
    <cfRule type="cellIs" priority="695" dxfId="665" operator="equal" stopIfTrue="1">
      <formula>"CW 3240-R7"</formula>
    </cfRule>
  </conditionalFormatting>
  <conditionalFormatting sqref="D37">
    <cfRule type="cellIs" priority="690" dxfId="665" operator="equal" stopIfTrue="1">
      <formula>"CW 2130-R11"</formula>
    </cfRule>
    <cfRule type="cellIs" priority="691" dxfId="665" operator="equal" stopIfTrue="1">
      <formula>"CW 3120-R2"</formula>
    </cfRule>
    <cfRule type="cellIs" priority="692" dxfId="665" operator="equal" stopIfTrue="1">
      <formula>"CW 3240-R7"</formula>
    </cfRule>
  </conditionalFormatting>
  <conditionalFormatting sqref="D35">
    <cfRule type="cellIs" priority="687" dxfId="665" operator="equal" stopIfTrue="1">
      <formula>"CW 2130-R11"</formula>
    </cfRule>
    <cfRule type="cellIs" priority="688" dxfId="665" operator="equal" stopIfTrue="1">
      <formula>"CW 3120-R2"</formula>
    </cfRule>
    <cfRule type="cellIs" priority="689" dxfId="665" operator="equal" stopIfTrue="1">
      <formula>"CW 3240-R7"</formula>
    </cfRule>
  </conditionalFormatting>
  <conditionalFormatting sqref="D64:D66">
    <cfRule type="cellIs" priority="684" dxfId="665" operator="equal" stopIfTrue="1">
      <formula>"CW 2130-R11"</formula>
    </cfRule>
    <cfRule type="cellIs" priority="685" dxfId="665" operator="equal" stopIfTrue="1">
      <formula>"CW 3120-R2"</formula>
    </cfRule>
    <cfRule type="cellIs" priority="686" dxfId="665" operator="equal" stopIfTrue="1">
      <formula>"CW 3240-R7"</formula>
    </cfRule>
  </conditionalFormatting>
  <conditionalFormatting sqref="D68">
    <cfRule type="cellIs" priority="682" dxfId="665" operator="equal" stopIfTrue="1">
      <formula>"CW 3120-R2"</formula>
    </cfRule>
    <cfRule type="cellIs" priority="683" dxfId="665" operator="equal" stopIfTrue="1">
      <formula>"CW 3240-R7"</formula>
    </cfRule>
  </conditionalFormatting>
  <conditionalFormatting sqref="D69">
    <cfRule type="cellIs" priority="679" dxfId="665" operator="equal" stopIfTrue="1">
      <formula>"CW 2130-R11"</formula>
    </cfRule>
    <cfRule type="cellIs" priority="680" dxfId="665" operator="equal" stopIfTrue="1">
      <formula>"CW 3120-R2"</formula>
    </cfRule>
    <cfRule type="cellIs" priority="681" dxfId="665" operator="equal" stopIfTrue="1">
      <formula>"CW 3240-R7"</formula>
    </cfRule>
  </conditionalFormatting>
  <conditionalFormatting sqref="D70">
    <cfRule type="cellIs" priority="676" dxfId="665" operator="equal" stopIfTrue="1">
      <formula>"CW 2130-R11"</formula>
    </cfRule>
    <cfRule type="cellIs" priority="677" dxfId="665" operator="equal" stopIfTrue="1">
      <formula>"CW 3120-R2"</formula>
    </cfRule>
    <cfRule type="cellIs" priority="678" dxfId="665" operator="equal" stopIfTrue="1">
      <formula>"CW 3240-R7"</formula>
    </cfRule>
  </conditionalFormatting>
  <conditionalFormatting sqref="D76">
    <cfRule type="cellIs" priority="670" dxfId="665" operator="equal" stopIfTrue="1">
      <formula>"CW 3120-R2"</formula>
    </cfRule>
    <cfRule type="cellIs" priority="671" dxfId="665" operator="equal" stopIfTrue="1">
      <formula>"CW 3240-R7"</formula>
    </cfRule>
  </conditionalFormatting>
  <conditionalFormatting sqref="D77">
    <cfRule type="cellIs" priority="667" dxfId="665" operator="equal" stopIfTrue="1">
      <formula>"CW 2130-R11"</formula>
    </cfRule>
    <cfRule type="cellIs" priority="668" dxfId="665" operator="equal" stopIfTrue="1">
      <formula>"CW 3120-R2"</formula>
    </cfRule>
    <cfRule type="cellIs" priority="669" dxfId="665" operator="equal" stopIfTrue="1">
      <formula>"CW 3240-R7"</formula>
    </cfRule>
  </conditionalFormatting>
  <conditionalFormatting sqref="D78">
    <cfRule type="cellIs" priority="665" dxfId="665" operator="equal" stopIfTrue="1">
      <formula>"CW 3120-R2"</formula>
    </cfRule>
    <cfRule type="cellIs" priority="666" dxfId="665" operator="equal" stopIfTrue="1">
      <formula>"CW 3240-R7"</formula>
    </cfRule>
  </conditionalFormatting>
  <conditionalFormatting sqref="D79">
    <cfRule type="cellIs" priority="663" dxfId="665" operator="equal" stopIfTrue="1">
      <formula>"CW 3120-R2"</formula>
    </cfRule>
    <cfRule type="cellIs" priority="664" dxfId="665" operator="equal" stopIfTrue="1">
      <formula>"CW 3240-R7"</formula>
    </cfRule>
  </conditionalFormatting>
  <conditionalFormatting sqref="D82">
    <cfRule type="cellIs" priority="661" dxfId="665" operator="equal" stopIfTrue="1">
      <formula>"CW 2130-R11"</formula>
    </cfRule>
    <cfRule type="cellIs" priority="662" dxfId="665" operator="equal" stopIfTrue="1">
      <formula>"CW 3240-R7"</formula>
    </cfRule>
  </conditionalFormatting>
  <conditionalFormatting sqref="D83">
    <cfRule type="cellIs" priority="658" dxfId="665" operator="equal" stopIfTrue="1">
      <formula>"CW 2130-R11"</formula>
    </cfRule>
    <cfRule type="cellIs" priority="659" dxfId="665" operator="equal" stopIfTrue="1">
      <formula>"CW 3120-R2"</formula>
    </cfRule>
    <cfRule type="cellIs" priority="660" dxfId="665" operator="equal" stopIfTrue="1">
      <formula>"CW 3240-R7"</formula>
    </cfRule>
  </conditionalFormatting>
  <conditionalFormatting sqref="D84">
    <cfRule type="cellIs" priority="655" dxfId="665" operator="equal" stopIfTrue="1">
      <formula>"CW 2130-R11"</formula>
    </cfRule>
    <cfRule type="cellIs" priority="656" dxfId="665" operator="equal" stopIfTrue="1">
      <formula>"CW 3120-R2"</formula>
    </cfRule>
    <cfRule type="cellIs" priority="657" dxfId="665" operator="equal" stopIfTrue="1">
      <formula>"CW 3240-R7"</formula>
    </cfRule>
  </conditionalFormatting>
  <conditionalFormatting sqref="D88">
    <cfRule type="cellIs" priority="640" dxfId="665" operator="equal" stopIfTrue="1">
      <formula>"CW 2130-R11"</formula>
    </cfRule>
    <cfRule type="cellIs" priority="641" dxfId="665" operator="equal" stopIfTrue="1">
      <formula>"CW 3120-R2"</formula>
    </cfRule>
    <cfRule type="cellIs" priority="642" dxfId="665" operator="equal" stopIfTrue="1">
      <formula>"CW 3240-R7"</formula>
    </cfRule>
  </conditionalFormatting>
  <conditionalFormatting sqref="D85">
    <cfRule type="cellIs" priority="646" dxfId="665" operator="equal" stopIfTrue="1">
      <formula>"CW 2130-R11"</formula>
    </cfRule>
    <cfRule type="cellIs" priority="647" dxfId="665" operator="equal" stopIfTrue="1">
      <formula>"CW 3120-R2"</formula>
    </cfRule>
    <cfRule type="cellIs" priority="648" dxfId="665" operator="equal" stopIfTrue="1">
      <formula>"CW 3240-R7"</formula>
    </cfRule>
  </conditionalFormatting>
  <conditionalFormatting sqref="D86">
    <cfRule type="cellIs" priority="643" dxfId="665" operator="equal" stopIfTrue="1">
      <formula>"CW 2130-R11"</formula>
    </cfRule>
    <cfRule type="cellIs" priority="644" dxfId="665" operator="equal" stopIfTrue="1">
      <formula>"CW 3120-R2"</formula>
    </cfRule>
    <cfRule type="cellIs" priority="645" dxfId="665" operator="equal" stopIfTrue="1">
      <formula>"CW 3240-R7"</formula>
    </cfRule>
  </conditionalFormatting>
  <conditionalFormatting sqref="D90">
    <cfRule type="cellIs" priority="635" dxfId="665" operator="equal" stopIfTrue="1">
      <formula>"CW 2130-R11"</formula>
    </cfRule>
    <cfRule type="cellIs" priority="636" dxfId="665" operator="equal" stopIfTrue="1">
      <formula>"CW 3120-R2"</formula>
    </cfRule>
    <cfRule type="cellIs" priority="637" dxfId="665" operator="equal" stopIfTrue="1">
      <formula>"CW 3240-R7"</formula>
    </cfRule>
  </conditionalFormatting>
  <conditionalFormatting sqref="D89">
    <cfRule type="cellIs" priority="638" dxfId="665" operator="equal" stopIfTrue="1">
      <formula>"CW 3120-R2"</formula>
    </cfRule>
    <cfRule type="cellIs" priority="639" dxfId="665" operator="equal" stopIfTrue="1">
      <formula>"CW 3240-R7"</formula>
    </cfRule>
  </conditionalFormatting>
  <conditionalFormatting sqref="D91">
    <cfRule type="cellIs" priority="632" dxfId="665" operator="equal" stopIfTrue="1">
      <formula>"CW 2130-R11"</formula>
    </cfRule>
    <cfRule type="cellIs" priority="633" dxfId="665" operator="equal" stopIfTrue="1">
      <formula>"CW 3120-R2"</formula>
    </cfRule>
    <cfRule type="cellIs" priority="634" dxfId="665" operator="equal" stopIfTrue="1">
      <formula>"CW 3240-R7"</formula>
    </cfRule>
  </conditionalFormatting>
  <conditionalFormatting sqref="D92">
    <cfRule type="cellIs" priority="629" dxfId="665" operator="equal" stopIfTrue="1">
      <formula>"CW 2130-R11"</formula>
    </cfRule>
    <cfRule type="cellIs" priority="630" dxfId="665" operator="equal" stopIfTrue="1">
      <formula>"CW 3120-R2"</formula>
    </cfRule>
    <cfRule type="cellIs" priority="631" dxfId="665" operator="equal" stopIfTrue="1">
      <formula>"CW 3240-R7"</formula>
    </cfRule>
  </conditionalFormatting>
  <conditionalFormatting sqref="D102">
    <cfRule type="cellIs" priority="620" dxfId="665" operator="equal" stopIfTrue="1">
      <formula>"CW 2130-R11"</formula>
    </cfRule>
    <cfRule type="cellIs" priority="621" dxfId="665" operator="equal" stopIfTrue="1">
      <formula>"CW 3120-R2"</formula>
    </cfRule>
    <cfRule type="cellIs" priority="622" dxfId="665" operator="equal" stopIfTrue="1">
      <formula>"CW 3240-R7"</formula>
    </cfRule>
  </conditionalFormatting>
  <conditionalFormatting sqref="D125">
    <cfRule type="cellIs" priority="412" dxfId="665" operator="equal" stopIfTrue="1">
      <formula>"CW 2130-R11"</formula>
    </cfRule>
    <cfRule type="cellIs" priority="413" dxfId="665" operator="equal" stopIfTrue="1">
      <formula>"CW 3120-R2"</formula>
    </cfRule>
    <cfRule type="cellIs" priority="414" dxfId="665" operator="equal" stopIfTrue="1">
      <formula>"CW 3240-R7"</formula>
    </cfRule>
  </conditionalFormatting>
  <conditionalFormatting sqref="D126">
    <cfRule type="cellIs" priority="409" dxfId="665" operator="equal" stopIfTrue="1">
      <formula>"CW 2130-R11"</formula>
    </cfRule>
    <cfRule type="cellIs" priority="410" dxfId="665" operator="equal" stopIfTrue="1">
      <formula>"CW 3120-R2"</formula>
    </cfRule>
    <cfRule type="cellIs" priority="411" dxfId="665" operator="equal" stopIfTrue="1">
      <formula>"CW 3240-R7"</formula>
    </cfRule>
  </conditionalFormatting>
  <conditionalFormatting sqref="D135">
    <cfRule type="cellIs" priority="400" dxfId="665" operator="equal" stopIfTrue="1">
      <formula>"CW 2130-R11"</formula>
    </cfRule>
    <cfRule type="cellIs" priority="401" dxfId="665" operator="equal" stopIfTrue="1">
      <formula>"CW 3120-R2"</formula>
    </cfRule>
    <cfRule type="cellIs" priority="402" dxfId="665" operator="equal" stopIfTrue="1">
      <formula>"CW 3240-R7"</formula>
    </cfRule>
  </conditionalFormatting>
  <conditionalFormatting sqref="D139">
    <cfRule type="cellIs" priority="373" dxfId="665" operator="equal" stopIfTrue="1">
      <formula>"CW 2130-R11"</formula>
    </cfRule>
    <cfRule type="cellIs" priority="374" dxfId="665" operator="equal" stopIfTrue="1">
      <formula>"CW 3120-R2"</formula>
    </cfRule>
    <cfRule type="cellIs" priority="375" dxfId="665" operator="equal" stopIfTrue="1">
      <formula>"CW 3240-R7"</formula>
    </cfRule>
  </conditionalFormatting>
  <conditionalFormatting sqref="D138">
    <cfRule type="cellIs" priority="376" dxfId="665" operator="equal" stopIfTrue="1">
      <formula>"CW 2130-R11"</formula>
    </cfRule>
    <cfRule type="cellIs" priority="377" dxfId="665" operator="equal" stopIfTrue="1">
      <formula>"CW 3120-R2"</formula>
    </cfRule>
    <cfRule type="cellIs" priority="378" dxfId="665" operator="equal" stopIfTrue="1">
      <formula>"CW 3240-R7"</formula>
    </cfRule>
  </conditionalFormatting>
  <conditionalFormatting sqref="D117">
    <cfRule type="cellIs" priority="421" dxfId="665" operator="equal" stopIfTrue="1">
      <formula>"CW 2130-R11"</formula>
    </cfRule>
    <cfRule type="cellIs" priority="422" dxfId="665" operator="equal" stopIfTrue="1">
      <formula>"CW 3120-R2"</formula>
    </cfRule>
    <cfRule type="cellIs" priority="423" dxfId="665" operator="equal" stopIfTrue="1">
      <formula>"CW 3240-R7"</formula>
    </cfRule>
  </conditionalFormatting>
  <conditionalFormatting sqref="D118">
    <cfRule type="cellIs" priority="418" dxfId="665" operator="equal" stopIfTrue="1">
      <formula>"CW 2130-R11"</formula>
    </cfRule>
    <cfRule type="cellIs" priority="419" dxfId="665" operator="equal" stopIfTrue="1">
      <formula>"CW 3120-R2"</formula>
    </cfRule>
    <cfRule type="cellIs" priority="420" dxfId="665" operator="equal" stopIfTrue="1">
      <formula>"CW 3240-R7"</formula>
    </cfRule>
  </conditionalFormatting>
  <conditionalFormatting sqref="D124">
    <cfRule type="cellIs" priority="415" dxfId="665" operator="equal" stopIfTrue="1">
      <formula>"CW 2130-R11"</formula>
    </cfRule>
    <cfRule type="cellIs" priority="416" dxfId="665" operator="equal" stopIfTrue="1">
      <formula>"CW 3120-R2"</formula>
    </cfRule>
    <cfRule type="cellIs" priority="417" dxfId="665" operator="equal" stopIfTrue="1">
      <formula>"CW 3240-R7"</formula>
    </cfRule>
  </conditionalFormatting>
  <conditionalFormatting sqref="D134">
    <cfRule type="cellIs" priority="403" dxfId="665" operator="equal" stopIfTrue="1">
      <formula>"CW 2130-R11"</formula>
    </cfRule>
    <cfRule type="cellIs" priority="404" dxfId="665" operator="equal" stopIfTrue="1">
      <formula>"CW 3120-R2"</formula>
    </cfRule>
    <cfRule type="cellIs" priority="405" dxfId="665" operator="equal" stopIfTrue="1">
      <formula>"CW 3240-R7"</formula>
    </cfRule>
  </conditionalFormatting>
  <conditionalFormatting sqref="D127">
    <cfRule type="cellIs" priority="406" dxfId="665" operator="equal" stopIfTrue="1">
      <formula>"CW 2130-R11"</formula>
    </cfRule>
    <cfRule type="cellIs" priority="407" dxfId="665" operator="equal" stopIfTrue="1">
      <formula>"CW 3120-R2"</formula>
    </cfRule>
    <cfRule type="cellIs" priority="408" dxfId="665" operator="equal" stopIfTrue="1">
      <formula>"CW 3240-R7"</formula>
    </cfRule>
  </conditionalFormatting>
  <conditionalFormatting sqref="D141">
    <cfRule type="cellIs" priority="367" dxfId="665" operator="equal" stopIfTrue="1">
      <formula>"CW 2130-R11"</formula>
    </cfRule>
    <cfRule type="cellIs" priority="368" dxfId="665" operator="equal" stopIfTrue="1">
      <formula>"CW 3120-R2"</formula>
    </cfRule>
    <cfRule type="cellIs" priority="369" dxfId="665" operator="equal" stopIfTrue="1">
      <formula>"CW 3240-R7"</formula>
    </cfRule>
  </conditionalFormatting>
  <conditionalFormatting sqref="D147">
    <cfRule type="cellIs" priority="364" dxfId="665" operator="equal" stopIfTrue="1">
      <formula>"CW 2130-R11"</formula>
    </cfRule>
    <cfRule type="cellIs" priority="365" dxfId="665" operator="equal" stopIfTrue="1">
      <formula>"CW 3120-R2"</formula>
    </cfRule>
    <cfRule type="cellIs" priority="366" dxfId="665" operator="equal" stopIfTrue="1">
      <formula>"CW 3240-R7"</formula>
    </cfRule>
  </conditionalFormatting>
  <conditionalFormatting sqref="D140">
    <cfRule type="cellIs" priority="361" dxfId="665" operator="equal" stopIfTrue="1">
      <formula>"CW 2130-R11"</formula>
    </cfRule>
    <cfRule type="cellIs" priority="362" dxfId="665" operator="equal" stopIfTrue="1">
      <formula>"CW 3120-R2"</formula>
    </cfRule>
    <cfRule type="cellIs" priority="363" dxfId="665" operator="equal" stopIfTrue="1">
      <formula>"CW 3240-R7"</formula>
    </cfRule>
  </conditionalFormatting>
  <conditionalFormatting sqref="D148">
    <cfRule type="cellIs" priority="358" dxfId="665" operator="equal" stopIfTrue="1">
      <formula>"CW 2130-R11"</formula>
    </cfRule>
    <cfRule type="cellIs" priority="359" dxfId="665" operator="equal" stopIfTrue="1">
      <formula>"CW 3120-R2"</formula>
    </cfRule>
    <cfRule type="cellIs" priority="360" dxfId="665" operator="equal" stopIfTrue="1">
      <formula>"CW 3240-R7"</formula>
    </cfRule>
  </conditionalFormatting>
  <conditionalFormatting sqref="D216">
    <cfRule type="cellIs" priority="355" dxfId="665" operator="equal" stopIfTrue="1">
      <formula>"CW 2130-R11"</formula>
    </cfRule>
    <cfRule type="cellIs" priority="356" dxfId="665" operator="equal" stopIfTrue="1">
      <formula>"CW 3120-R2"</formula>
    </cfRule>
    <cfRule type="cellIs" priority="357" dxfId="665" operator="equal" stopIfTrue="1">
      <formula>"CW 3240-R7"</formula>
    </cfRule>
  </conditionalFormatting>
  <conditionalFormatting sqref="D213">
    <cfRule type="cellIs" priority="352" dxfId="665" operator="equal" stopIfTrue="1">
      <formula>"CW 2130-R11"</formula>
    </cfRule>
    <cfRule type="cellIs" priority="353" dxfId="665" operator="equal" stopIfTrue="1">
      <formula>"CW 3120-R2"</formula>
    </cfRule>
    <cfRule type="cellIs" priority="354" dxfId="665" operator="equal" stopIfTrue="1">
      <formula>"CW 3240-R7"</formula>
    </cfRule>
  </conditionalFormatting>
  <conditionalFormatting sqref="D219">
    <cfRule type="cellIs" priority="349" dxfId="665" operator="equal" stopIfTrue="1">
      <formula>"CW 2130-R11"</formula>
    </cfRule>
    <cfRule type="cellIs" priority="350" dxfId="665" operator="equal" stopIfTrue="1">
      <formula>"CW 3120-R2"</formula>
    </cfRule>
    <cfRule type="cellIs" priority="351" dxfId="665" operator="equal" stopIfTrue="1">
      <formula>"CW 3240-R7"</formula>
    </cfRule>
  </conditionalFormatting>
  <conditionalFormatting sqref="D273">
    <cfRule type="cellIs" priority="332" dxfId="665" operator="equal" stopIfTrue="1">
      <formula>"CW 2130-R11"</formula>
    </cfRule>
    <cfRule type="cellIs" priority="333" dxfId="665" operator="equal" stopIfTrue="1">
      <formula>"CW 3120-R2"</formula>
    </cfRule>
    <cfRule type="cellIs" priority="334" dxfId="665" operator="equal" stopIfTrue="1">
      <formula>"CW 3240-R7"</formula>
    </cfRule>
  </conditionalFormatting>
  <conditionalFormatting sqref="D217">
    <cfRule type="cellIs" priority="346" dxfId="665" operator="equal" stopIfTrue="1">
      <formula>"CW 2130-R11"</formula>
    </cfRule>
    <cfRule type="cellIs" priority="347" dxfId="665" operator="equal" stopIfTrue="1">
      <formula>"CW 3120-R2"</formula>
    </cfRule>
    <cfRule type="cellIs" priority="348" dxfId="665" operator="equal" stopIfTrue="1">
      <formula>"CW 3240-R7"</formula>
    </cfRule>
  </conditionalFormatting>
  <conditionalFormatting sqref="D218">
    <cfRule type="cellIs" priority="343" dxfId="665" operator="equal" stopIfTrue="1">
      <formula>"CW 2130-R11"</formula>
    </cfRule>
    <cfRule type="cellIs" priority="344" dxfId="665" operator="equal" stopIfTrue="1">
      <formula>"CW 3120-R2"</formula>
    </cfRule>
    <cfRule type="cellIs" priority="345" dxfId="665" operator="equal" stopIfTrue="1">
      <formula>"CW 3240-R7"</formula>
    </cfRule>
  </conditionalFormatting>
  <conditionalFormatting sqref="D215">
    <cfRule type="cellIs" priority="340" dxfId="665" operator="equal" stopIfTrue="1">
      <formula>"CW 2130-R11"</formula>
    </cfRule>
    <cfRule type="cellIs" priority="341" dxfId="665" operator="equal" stopIfTrue="1">
      <formula>"CW 3120-R2"</formula>
    </cfRule>
    <cfRule type="cellIs" priority="342" dxfId="665" operator="equal" stopIfTrue="1">
      <formula>"CW 3240-R7"</formula>
    </cfRule>
  </conditionalFormatting>
  <conditionalFormatting sqref="D274">
    <cfRule type="cellIs" priority="326" dxfId="665" operator="equal" stopIfTrue="1">
      <formula>"CW 2130-R11"</formula>
    </cfRule>
    <cfRule type="cellIs" priority="327" dxfId="665" operator="equal" stopIfTrue="1">
      <formula>"CW 3120-R2"</formula>
    </cfRule>
    <cfRule type="cellIs" priority="328" dxfId="665" operator="equal" stopIfTrue="1">
      <formula>"CW 3240-R7"</formula>
    </cfRule>
  </conditionalFormatting>
  <conditionalFormatting sqref="D267">
    <cfRule type="cellIs" priority="337" dxfId="665" operator="equal" stopIfTrue="1">
      <formula>"CW 2130-R11"</formula>
    </cfRule>
    <cfRule type="cellIs" priority="338" dxfId="665" operator="equal" stopIfTrue="1">
      <formula>"CW 3120-R2"</formula>
    </cfRule>
    <cfRule type="cellIs" priority="339" dxfId="665" operator="equal" stopIfTrue="1">
      <formula>"CW 3240-R7"</formula>
    </cfRule>
  </conditionalFormatting>
  <conditionalFormatting sqref="D248">
    <cfRule type="cellIs" priority="335" dxfId="665" operator="equal" stopIfTrue="1">
      <formula>"CW 2130-R11"</formula>
    </cfRule>
    <cfRule type="cellIs" priority="336" dxfId="665" operator="equal" stopIfTrue="1">
      <formula>"CW 3240-R7"</formula>
    </cfRule>
  </conditionalFormatting>
  <conditionalFormatting sqref="D264:D266">
    <cfRule type="cellIs" priority="323" dxfId="665" operator="equal" stopIfTrue="1">
      <formula>"CW 2130-R11"</formula>
    </cfRule>
    <cfRule type="cellIs" priority="324" dxfId="665" operator="equal" stopIfTrue="1">
      <formula>"CW 3120-R2"</formula>
    </cfRule>
    <cfRule type="cellIs" priority="325" dxfId="665" operator="equal" stopIfTrue="1">
      <formula>"CW 3240-R7"</formula>
    </cfRule>
  </conditionalFormatting>
  <conditionalFormatting sqref="D110">
    <cfRule type="cellIs" priority="317" dxfId="665" operator="equal" stopIfTrue="1">
      <formula>"CW 2130-R11"</formula>
    </cfRule>
    <cfRule type="cellIs" priority="318" dxfId="665" operator="equal" stopIfTrue="1">
      <formula>"CW 3120-R2"</formula>
    </cfRule>
    <cfRule type="cellIs" priority="319" dxfId="665" operator="equal" stopIfTrue="1">
      <formula>"CW 3240-R7"</formula>
    </cfRule>
  </conditionalFormatting>
  <conditionalFormatting sqref="D55">
    <cfRule type="cellIs" priority="314" dxfId="665" operator="equal" stopIfTrue="1">
      <formula>"CW 2130-R11"</formula>
    </cfRule>
    <cfRule type="cellIs" priority="315" dxfId="665" operator="equal" stopIfTrue="1">
      <formula>"CW 3120-R2"</formula>
    </cfRule>
    <cfRule type="cellIs" priority="316" dxfId="665" operator="equal" stopIfTrue="1">
      <formula>"CW 3240-R7"</formula>
    </cfRule>
  </conditionalFormatting>
  <conditionalFormatting sqref="D238">
    <cfRule type="cellIs" priority="312" dxfId="665" operator="equal" stopIfTrue="1">
      <formula>"CW 3120-R2"</formula>
    </cfRule>
    <cfRule type="cellIs" priority="313" dxfId="665" operator="equal" stopIfTrue="1">
      <formula>"CW 3240-R7"</formula>
    </cfRule>
  </conditionalFormatting>
  <conditionalFormatting sqref="D74:D75">
    <cfRule type="cellIs" priority="308" dxfId="665" operator="equal" stopIfTrue="1">
      <formula>"CW 3120-R2"</formula>
    </cfRule>
    <cfRule type="cellIs" priority="309" dxfId="665" operator="equal" stopIfTrue="1">
      <formula>"CW 3240-R7"</formula>
    </cfRule>
  </conditionalFormatting>
  <conditionalFormatting sqref="D80">
    <cfRule type="cellIs" priority="306" dxfId="665" operator="equal" stopIfTrue="1">
      <formula>"CW 3120-R2"</formula>
    </cfRule>
    <cfRule type="cellIs" priority="307" dxfId="665" operator="equal" stopIfTrue="1">
      <formula>"CW 3240-R7"</formula>
    </cfRule>
  </conditionalFormatting>
  <conditionalFormatting sqref="D81">
    <cfRule type="cellIs" priority="303" dxfId="665" operator="equal" stopIfTrue="1">
      <formula>"CW 2130-R11"</formula>
    </cfRule>
    <cfRule type="cellIs" priority="304" dxfId="665" operator="equal" stopIfTrue="1">
      <formula>"CW 3120-R2"</formula>
    </cfRule>
    <cfRule type="cellIs" priority="305" dxfId="665" operator="equal" stopIfTrue="1">
      <formula>"CW 3240-R7"</formula>
    </cfRule>
  </conditionalFormatting>
  <conditionalFormatting sqref="D49">
    <cfRule type="cellIs" priority="300" dxfId="665" operator="equal" stopIfTrue="1">
      <formula>"CW 2130-R11"</formula>
    </cfRule>
    <cfRule type="cellIs" priority="301" dxfId="665" operator="equal" stopIfTrue="1">
      <formula>"CW 3120-R2"</formula>
    </cfRule>
    <cfRule type="cellIs" priority="302" dxfId="665" operator="equal" stopIfTrue="1">
      <formula>"CW 3240-R7"</formula>
    </cfRule>
  </conditionalFormatting>
  <conditionalFormatting sqref="D50">
    <cfRule type="cellIs" priority="297" dxfId="665" operator="equal" stopIfTrue="1">
      <formula>"CW 2130-R11"</formula>
    </cfRule>
    <cfRule type="cellIs" priority="298" dxfId="665" operator="equal" stopIfTrue="1">
      <formula>"CW 3120-R2"</formula>
    </cfRule>
    <cfRule type="cellIs" priority="299" dxfId="665" operator="equal" stopIfTrue="1">
      <formula>"CW 3240-R7"</formula>
    </cfRule>
  </conditionalFormatting>
  <conditionalFormatting sqref="D180">
    <cfRule type="cellIs" priority="294" dxfId="665" operator="equal" stopIfTrue="1">
      <formula>"CW 2130-R11"</formula>
    </cfRule>
    <cfRule type="cellIs" priority="295" dxfId="665" operator="equal" stopIfTrue="1">
      <formula>"CW 3120-R2"</formula>
    </cfRule>
    <cfRule type="cellIs" priority="296" dxfId="665" operator="equal" stopIfTrue="1">
      <formula>"CW 3240-R7"</formula>
    </cfRule>
  </conditionalFormatting>
  <conditionalFormatting sqref="D181">
    <cfRule type="cellIs" priority="291" dxfId="665" operator="equal" stopIfTrue="1">
      <formula>"CW 2130-R11"</formula>
    </cfRule>
    <cfRule type="cellIs" priority="292" dxfId="665" operator="equal" stopIfTrue="1">
      <formula>"CW 3120-R2"</formula>
    </cfRule>
    <cfRule type="cellIs" priority="293" dxfId="665" operator="equal" stopIfTrue="1">
      <formula>"CW 3240-R7"</formula>
    </cfRule>
  </conditionalFormatting>
  <conditionalFormatting sqref="D173">
    <cfRule type="cellIs" priority="288" dxfId="665" operator="equal" stopIfTrue="1">
      <formula>"CW 2130-R11"</formula>
    </cfRule>
    <cfRule type="cellIs" priority="289" dxfId="665" operator="equal" stopIfTrue="1">
      <formula>"CW 3120-R2"</formula>
    </cfRule>
    <cfRule type="cellIs" priority="290" dxfId="665" operator="equal" stopIfTrue="1">
      <formula>"CW 3240-R7"</formula>
    </cfRule>
  </conditionalFormatting>
  <conditionalFormatting sqref="D174">
    <cfRule type="cellIs" priority="285" dxfId="665" operator="equal" stopIfTrue="1">
      <formula>"CW 2130-R11"</formula>
    </cfRule>
    <cfRule type="cellIs" priority="286" dxfId="665" operator="equal" stopIfTrue="1">
      <formula>"CW 3120-R2"</formula>
    </cfRule>
    <cfRule type="cellIs" priority="287" dxfId="665" operator="equal" stopIfTrue="1">
      <formula>"CW 3240-R7"</formula>
    </cfRule>
  </conditionalFormatting>
  <conditionalFormatting sqref="D182">
    <cfRule type="cellIs" priority="282" dxfId="665" operator="equal" stopIfTrue="1">
      <formula>"CW 2130-R11"</formula>
    </cfRule>
    <cfRule type="cellIs" priority="283" dxfId="665" operator="equal" stopIfTrue="1">
      <formula>"CW 3120-R2"</formula>
    </cfRule>
    <cfRule type="cellIs" priority="284" dxfId="665" operator="equal" stopIfTrue="1">
      <formula>"CW 3240-R7"</formula>
    </cfRule>
  </conditionalFormatting>
  <conditionalFormatting sqref="D183:D185">
    <cfRule type="cellIs" priority="279" dxfId="665" operator="equal" stopIfTrue="1">
      <formula>"CW 2130-R11"</formula>
    </cfRule>
    <cfRule type="cellIs" priority="280" dxfId="665" operator="equal" stopIfTrue="1">
      <formula>"CW 3120-R2"</formula>
    </cfRule>
    <cfRule type="cellIs" priority="281" dxfId="665" operator="equal" stopIfTrue="1">
      <formula>"CW 3240-R7"</formula>
    </cfRule>
  </conditionalFormatting>
  <conditionalFormatting sqref="D186">
    <cfRule type="cellIs" priority="276" dxfId="665" operator="equal" stopIfTrue="1">
      <formula>"CW 2130-R11"</formula>
    </cfRule>
    <cfRule type="cellIs" priority="277" dxfId="665" operator="equal" stopIfTrue="1">
      <formula>"CW 3120-R2"</formula>
    </cfRule>
    <cfRule type="cellIs" priority="278" dxfId="665" operator="equal" stopIfTrue="1">
      <formula>"CW 3240-R7"</formula>
    </cfRule>
  </conditionalFormatting>
  <conditionalFormatting sqref="D187">
    <cfRule type="cellIs" priority="273" dxfId="665" operator="equal" stopIfTrue="1">
      <formula>"CW 2130-R11"</formula>
    </cfRule>
    <cfRule type="cellIs" priority="274" dxfId="665" operator="equal" stopIfTrue="1">
      <formula>"CW 3120-R2"</formula>
    </cfRule>
    <cfRule type="cellIs" priority="275" dxfId="665" operator="equal" stopIfTrue="1">
      <formula>"CW 3240-R7"</formula>
    </cfRule>
  </conditionalFormatting>
  <conditionalFormatting sqref="D167">
    <cfRule type="cellIs" priority="270" dxfId="665" operator="equal" stopIfTrue="1">
      <formula>"CW 2130-R11"</formula>
    </cfRule>
    <cfRule type="cellIs" priority="271" dxfId="665" operator="equal" stopIfTrue="1">
      <formula>"CW 3120-R2"</formula>
    </cfRule>
    <cfRule type="cellIs" priority="272" dxfId="665" operator="equal" stopIfTrue="1">
      <formula>"CW 3240-R7"</formula>
    </cfRule>
  </conditionalFormatting>
  <conditionalFormatting sqref="D212">
    <cfRule type="cellIs" priority="267" dxfId="665" operator="equal" stopIfTrue="1">
      <formula>"CW 2130-R11"</formula>
    </cfRule>
    <cfRule type="cellIs" priority="268" dxfId="665" operator="equal" stopIfTrue="1">
      <formula>"CW 3120-R2"</formula>
    </cfRule>
    <cfRule type="cellIs" priority="269" dxfId="665" operator="equal" stopIfTrue="1">
      <formula>"CW 3240-R7"</formula>
    </cfRule>
  </conditionalFormatting>
  <conditionalFormatting sqref="D214">
    <cfRule type="cellIs" priority="264" dxfId="665" operator="equal" stopIfTrue="1">
      <formula>"CW 2130-R11"</formula>
    </cfRule>
    <cfRule type="cellIs" priority="265" dxfId="665" operator="equal" stopIfTrue="1">
      <formula>"CW 3120-R2"</formula>
    </cfRule>
    <cfRule type="cellIs" priority="266" dxfId="665" operator="equal" stopIfTrue="1">
      <formula>"CW 3240-R7"</formula>
    </cfRule>
  </conditionalFormatting>
  <conditionalFormatting sqref="D231">
    <cfRule type="cellIs" priority="255" dxfId="665" operator="equal" stopIfTrue="1">
      <formula>"CW 2130-R11"</formula>
    </cfRule>
    <cfRule type="cellIs" priority="256" dxfId="665" operator="equal" stopIfTrue="1">
      <formula>"CW 3120-R2"</formula>
    </cfRule>
    <cfRule type="cellIs" priority="257" dxfId="665" operator="equal" stopIfTrue="1">
      <formula>"CW 3240-R7"</formula>
    </cfRule>
  </conditionalFormatting>
  <conditionalFormatting sqref="D232">
    <cfRule type="cellIs" priority="252" dxfId="665" operator="equal" stopIfTrue="1">
      <formula>"CW 2130-R11"</formula>
    </cfRule>
    <cfRule type="cellIs" priority="253" dxfId="665" operator="equal" stopIfTrue="1">
      <formula>"CW 3120-R2"</formula>
    </cfRule>
    <cfRule type="cellIs" priority="254" dxfId="665" operator="equal" stopIfTrue="1">
      <formula>"CW 3240-R7"</formula>
    </cfRule>
  </conditionalFormatting>
  <conditionalFormatting sqref="D12">
    <cfRule type="cellIs" priority="249" dxfId="665" operator="equal" stopIfTrue="1">
      <formula>"CW 2130-R11"</formula>
    </cfRule>
    <cfRule type="cellIs" priority="250" dxfId="665" operator="equal" stopIfTrue="1">
      <formula>"CW 3120-R2"</formula>
    </cfRule>
    <cfRule type="cellIs" priority="251" dxfId="665" operator="equal" stopIfTrue="1">
      <formula>"CW 3240-R7"</formula>
    </cfRule>
  </conditionalFormatting>
  <conditionalFormatting sqref="D27:D28">
    <cfRule type="cellIs" priority="240" dxfId="665" operator="equal" stopIfTrue="1">
      <formula>"CW 2130-R11"</formula>
    </cfRule>
    <cfRule type="cellIs" priority="241" dxfId="665" operator="equal" stopIfTrue="1">
      <formula>"CW 3120-R2"</formula>
    </cfRule>
    <cfRule type="cellIs" priority="242" dxfId="665" operator="equal" stopIfTrue="1">
      <formula>"CW 3240-R7"</formula>
    </cfRule>
  </conditionalFormatting>
  <conditionalFormatting sqref="D13">
    <cfRule type="cellIs" priority="246" dxfId="665" operator="equal" stopIfTrue="1">
      <formula>"CW 2130-R11"</formula>
    </cfRule>
    <cfRule type="cellIs" priority="247" dxfId="665" operator="equal" stopIfTrue="1">
      <formula>"CW 3120-R2"</formula>
    </cfRule>
    <cfRule type="cellIs" priority="248" dxfId="665" operator="equal" stopIfTrue="1">
      <formula>"CW 3240-R7"</formula>
    </cfRule>
  </conditionalFormatting>
  <conditionalFormatting sqref="D29">
    <cfRule type="cellIs" priority="237" dxfId="665" operator="equal" stopIfTrue="1">
      <formula>"CW 2130-R11"</formula>
    </cfRule>
    <cfRule type="cellIs" priority="238" dxfId="665" operator="equal" stopIfTrue="1">
      <formula>"CW 3120-R2"</formula>
    </cfRule>
    <cfRule type="cellIs" priority="239" dxfId="665" operator="equal" stopIfTrue="1">
      <formula>"CW 3240-R7"</formula>
    </cfRule>
  </conditionalFormatting>
  <conditionalFormatting sqref="D30">
    <cfRule type="cellIs" priority="234" dxfId="665" operator="equal" stopIfTrue="1">
      <formula>"CW 2130-R11"</formula>
    </cfRule>
    <cfRule type="cellIs" priority="235" dxfId="665" operator="equal" stopIfTrue="1">
      <formula>"CW 3120-R2"</formula>
    </cfRule>
    <cfRule type="cellIs" priority="236" dxfId="665" operator="equal" stopIfTrue="1">
      <formula>"CW 3240-R7"</formula>
    </cfRule>
  </conditionalFormatting>
  <conditionalFormatting sqref="D47">
    <cfRule type="cellIs" priority="228" dxfId="665" operator="equal" stopIfTrue="1">
      <formula>"CW 2130-R11"</formula>
    </cfRule>
    <cfRule type="cellIs" priority="229" dxfId="665" operator="equal" stopIfTrue="1">
      <formula>"CW 3120-R2"</formula>
    </cfRule>
    <cfRule type="cellIs" priority="230" dxfId="665" operator="equal" stopIfTrue="1">
      <formula>"CW 3240-R7"</formula>
    </cfRule>
  </conditionalFormatting>
  <conditionalFormatting sqref="D48">
    <cfRule type="cellIs" priority="225" dxfId="665" operator="equal" stopIfTrue="1">
      <formula>"CW 2130-R11"</formula>
    </cfRule>
    <cfRule type="cellIs" priority="226" dxfId="665" operator="equal" stopIfTrue="1">
      <formula>"CW 3120-R2"</formula>
    </cfRule>
    <cfRule type="cellIs" priority="227" dxfId="665" operator="equal" stopIfTrue="1">
      <formula>"CW 3240-R7"</formula>
    </cfRule>
  </conditionalFormatting>
  <conditionalFormatting sqref="D63">
    <cfRule type="cellIs" priority="222" dxfId="665" operator="equal" stopIfTrue="1">
      <formula>"CW 2130-R11"</formula>
    </cfRule>
    <cfRule type="cellIs" priority="223" dxfId="665" operator="equal" stopIfTrue="1">
      <formula>"CW 3120-R2"</formula>
    </cfRule>
    <cfRule type="cellIs" priority="224" dxfId="665" operator="equal" stopIfTrue="1">
      <formula>"CW 3240-R7"</formula>
    </cfRule>
  </conditionalFormatting>
  <conditionalFormatting sqref="D39">
    <cfRule type="cellIs" priority="216" dxfId="665" operator="equal" stopIfTrue="1">
      <formula>"CW 2130-R11"</formula>
    </cfRule>
    <cfRule type="cellIs" priority="217" dxfId="665" operator="equal" stopIfTrue="1">
      <formula>"CW 3120-R2"</formula>
    </cfRule>
    <cfRule type="cellIs" priority="218" dxfId="665" operator="equal" stopIfTrue="1">
      <formula>"CW 3240-R7"</formula>
    </cfRule>
  </conditionalFormatting>
  <conditionalFormatting sqref="D40">
    <cfRule type="cellIs" priority="213" dxfId="665" operator="equal" stopIfTrue="1">
      <formula>"CW 2130-R11"</formula>
    </cfRule>
    <cfRule type="cellIs" priority="214" dxfId="665" operator="equal" stopIfTrue="1">
      <formula>"CW 3120-R2"</formula>
    </cfRule>
    <cfRule type="cellIs" priority="215" dxfId="665" operator="equal" stopIfTrue="1">
      <formula>"CW 3240-R7"</formula>
    </cfRule>
  </conditionalFormatting>
  <conditionalFormatting sqref="D104">
    <cfRule type="cellIs" priority="204" dxfId="665" operator="equal" stopIfTrue="1">
      <formula>"CW 2130-R11"</formula>
    </cfRule>
    <cfRule type="cellIs" priority="205" dxfId="665" operator="equal" stopIfTrue="1">
      <formula>"CW 3120-R2"</formula>
    </cfRule>
    <cfRule type="cellIs" priority="206" dxfId="665" operator="equal" stopIfTrue="1">
      <formula>"CW 3240-R7"</formula>
    </cfRule>
  </conditionalFormatting>
  <conditionalFormatting sqref="D41:D42">
    <cfRule type="cellIs" priority="210" dxfId="665" operator="equal" stopIfTrue="1">
      <formula>"CW 2130-R11"</formula>
    </cfRule>
    <cfRule type="cellIs" priority="211" dxfId="665" operator="equal" stopIfTrue="1">
      <formula>"CW 3120-R2"</formula>
    </cfRule>
    <cfRule type="cellIs" priority="212" dxfId="665" operator="equal" stopIfTrue="1">
      <formula>"CW 3240-R7"</formula>
    </cfRule>
  </conditionalFormatting>
  <conditionalFormatting sqref="D43">
    <cfRule type="cellIs" priority="207" dxfId="665" operator="equal" stopIfTrue="1">
      <formula>"CW 2130-R11"</formula>
    </cfRule>
    <cfRule type="cellIs" priority="208" dxfId="665" operator="equal" stopIfTrue="1">
      <formula>"CW 3120-R2"</formula>
    </cfRule>
    <cfRule type="cellIs" priority="209" dxfId="665" operator="equal" stopIfTrue="1">
      <formula>"CW 3240-R7"</formula>
    </cfRule>
  </conditionalFormatting>
  <conditionalFormatting sqref="D51">
    <cfRule type="cellIs" priority="201" dxfId="665" operator="equal" stopIfTrue="1">
      <formula>"CW 2130-R11"</formula>
    </cfRule>
    <cfRule type="cellIs" priority="202" dxfId="665" operator="equal" stopIfTrue="1">
      <formula>"CW 3120-R2"</formula>
    </cfRule>
    <cfRule type="cellIs" priority="203" dxfId="665" operator="equal" stopIfTrue="1">
      <formula>"CW 3240-R7"</formula>
    </cfRule>
  </conditionalFormatting>
  <conditionalFormatting sqref="D52">
    <cfRule type="cellIs" priority="198" dxfId="665" operator="equal" stopIfTrue="1">
      <formula>"CW 2130-R11"</formula>
    </cfRule>
    <cfRule type="cellIs" priority="199" dxfId="665" operator="equal" stopIfTrue="1">
      <formula>"CW 3120-R2"</formula>
    </cfRule>
    <cfRule type="cellIs" priority="200" dxfId="665" operator="equal" stopIfTrue="1">
      <formula>"CW 3240-R7"</formula>
    </cfRule>
  </conditionalFormatting>
  <conditionalFormatting sqref="D95">
    <cfRule type="cellIs" priority="190" dxfId="665" operator="equal" stopIfTrue="1">
      <formula>"CW 2130-R11"</formula>
    </cfRule>
    <cfRule type="cellIs" priority="191" dxfId="665" operator="equal" stopIfTrue="1">
      <formula>"CW 3120-R2"</formula>
    </cfRule>
    <cfRule type="cellIs" priority="192" dxfId="665" operator="equal" stopIfTrue="1">
      <formula>"CW 3240-R7"</formula>
    </cfRule>
  </conditionalFormatting>
  <conditionalFormatting sqref="D94">
    <cfRule type="cellIs" priority="187" dxfId="665" operator="equal" stopIfTrue="1">
      <formula>"CW 2130-R11"</formula>
    </cfRule>
    <cfRule type="cellIs" priority="188" dxfId="665" operator="equal" stopIfTrue="1">
      <formula>"CW 3120-R2"</formula>
    </cfRule>
    <cfRule type="cellIs" priority="189" dxfId="665" operator="equal" stopIfTrue="1">
      <formula>"CW 3240-R7"</formula>
    </cfRule>
  </conditionalFormatting>
  <conditionalFormatting sqref="D96">
    <cfRule type="cellIs" priority="184" dxfId="665" operator="equal" stopIfTrue="1">
      <formula>"CW 2130-R11"</formula>
    </cfRule>
    <cfRule type="cellIs" priority="185" dxfId="665" operator="equal" stopIfTrue="1">
      <formula>"CW 3120-R2"</formula>
    </cfRule>
    <cfRule type="cellIs" priority="186" dxfId="665" operator="equal" stopIfTrue="1">
      <formula>"CW 3240-R7"</formula>
    </cfRule>
  </conditionalFormatting>
  <conditionalFormatting sqref="D288:D293 D309">
    <cfRule type="cellIs" priority="181" dxfId="665" operator="equal" stopIfTrue="1">
      <formula>"CW 2130-R11"</formula>
    </cfRule>
    <cfRule type="cellIs" priority="182" dxfId="665" operator="equal" stopIfTrue="1">
      <formula>"CW 3120-R2"</formula>
    </cfRule>
    <cfRule type="cellIs" priority="183" dxfId="665" operator="equal" stopIfTrue="1">
      <formula>"CW 3240-R7"</formula>
    </cfRule>
  </conditionalFormatting>
  <conditionalFormatting sqref="D282">
    <cfRule type="cellIs" priority="178" dxfId="665" operator="equal" stopIfTrue="1">
      <formula>"CW 2130-R11"</formula>
    </cfRule>
    <cfRule type="cellIs" priority="179" dxfId="665" operator="equal" stopIfTrue="1">
      <formula>"CW 3120-R2"</formula>
    </cfRule>
    <cfRule type="cellIs" priority="180" dxfId="665" operator="equal" stopIfTrue="1">
      <formula>"CW 3240-R7"</formula>
    </cfRule>
  </conditionalFormatting>
  <conditionalFormatting sqref="D281">
    <cfRule type="cellIs" priority="175" dxfId="665" operator="equal" stopIfTrue="1">
      <formula>"CW 2130-R11"</formula>
    </cfRule>
    <cfRule type="cellIs" priority="176" dxfId="665" operator="equal" stopIfTrue="1">
      <formula>"CW 3120-R2"</formula>
    </cfRule>
    <cfRule type="cellIs" priority="177" dxfId="665" operator="equal" stopIfTrue="1">
      <formula>"CW 3240-R7"</formula>
    </cfRule>
  </conditionalFormatting>
  <conditionalFormatting sqref="D287">
    <cfRule type="cellIs" priority="172" dxfId="665" operator="equal" stopIfTrue="1">
      <formula>"CW 2130-R11"</formula>
    </cfRule>
    <cfRule type="cellIs" priority="173" dxfId="665" operator="equal" stopIfTrue="1">
      <formula>"CW 3120-R2"</formula>
    </cfRule>
    <cfRule type="cellIs" priority="174" dxfId="665" operator="equal" stopIfTrue="1">
      <formula>"CW 3240-R7"</formula>
    </cfRule>
  </conditionalFormatting>
  <conditionalFormatting sqref="D303">
    <cfRule type="cellIs" priority="151" dxfId="665" operator="equal" stopIfTrue="1">
      <formula>"CW 2130-R11"</formula>
    </cfRule>
    <cfRule type="cellIs" priority="152" dxfId="665" operator="equal" stopIfTrue="1">
      <formula>"CW 3120-R2"</formula>
    </cfRule>
    <cfRule type="cellIs" priority="153" dxfId="665" operator="equal" stopIfTrue="1">
      <formula>"CW 3240-R7"</formula>
    </cfRule>
  </conditionalFormatting>
  <conditionalFormatting sqref="D296:D297">
    <cfRule type="cellIs" priority="166" dxfId="665" operator="equal" stopIfTrue="1">
      <formula>"CW 2130-R11"</formula>
    </cfRule>
    <cfRule type="cellIs" priority="167" dxfId="665" operator="equal" stopIfTrue="1">
      <formula>"CW 3120-R2"</formula>
    </cfRule>
    <cfRule type="cellIs" priority="168" dxfId="665" operator="equal" stopIfTrue="1">
      <formula>"CW 3240-R7"</formula>
    </cfRule>
  </conditionalFormatting>
  <conditionalFormatting sqref="D302">
    <cfRule type="cellIs" priority="163" dxfId="665" operator="equal" stopIfTrue="1">
      <formula>"CW 2130-R11"</formula>
    </cfRule>
    <cfRule type="cellIs" priority="164" dxfId="665" operator="equal" stopIfTrue="1">
      <formula>"CW 3120-R2"</formula>
    </cfRule>
    <cfRule type="cellIs" priority="165" dxfId="665" operator="equal" stopIfTrue="1">
      <formula>"CW 3240-R7"</formula>
    </cfRule>
  </conditionalFormatting>
  <conditionalFormatting sqref="D299">
    <cfRule type="cellIs" priority="160" dxfId="665" operator="equal" stopIfTrue="1">
      <formula>"CW 2130-R11"</formula>
    </cfRule>
    <cfRule type="cellIs" priority="161" dxfId="665" operator="equal" stopIfTrue="1">
      <formula>"CW 3120-R2"</formula>
    </cfRule>
    <cfRule type="cellIs" priority="162" dxfId="665" operator="equal" stopIfTrue="1">
      <formula>"CW 3240-R7"</formula>
    </cfRule>
  </conditionalFormatting>
  <conditionalFormatting sqref="D298">
    <cfRule type="cellIs" priority="157" dxfId="665" operator="equal" stopIfTrue="1">
      <formula>"CW 2130-R11"</formula>
    </cfRule>
    <cfRule type="cellIs" priority="158" dxfId="665" operator="equal" stopIfTrue="1">
      <formula>"CW 3120-R2"</formula>
    </cfRule>
    <cfRule type="cellIs" priority="159" dxfId="665" operator="equal" stopIfTrue="1">
      <formula>"CW 3240-R7"</formula>
    </cfRule>
  </conditionalFormatting>
  <conditionalFormatting sqref="D304:D305">
    <cfRule type="cellIs" priority="154" dxfId="665" operator="equal" stopIfTrue="1">
      <formula>"CW 2130-R11"</formula>
    </cfRule>
    <cfRule type="cellIs" priority="155" dxfId="665" operator="equal" stopIfTrue="1">
      <formula>"CW 3120-R2"</formula>
    </cfRule>
    <cfRule type="cellIs" priority="156" dxfId="665" operator="equal" stopIfTrue="1">
      <formula>"CW 3240-R7"</formula>
    </cfRule>
  </conditionalFormatting>
  <conditionalFormatting sqref="D310:D311">
    <cfRule type="cellIs" priority="148" dxfId="665" operator="equal" stopIfTrue="1">
      <formula>"CW 2130-R11"</formula>
    </cfRule>
    <cfRule type="cellIs" priority="149" dxfId="665" operator="equal" stopIfTrue="1">
      <formula>"CW 3120-R2"</formula>
    </cfRule>
    <cfRule type="cellIs" priority="150" dxfId="665" operator="equal" stopIfTrue="1">
      <formula>"CW 3240-R7"</formula>
    </cfRule>
  </conditionalFormatting>
  <conditionalFormatting sqref="D307:D308">
    <cfRule type="cellIs" priority="145" dxfId="665" operator="equal" stopIfTrue="1">
      <formula>"CW 2130-R11"</formula>
    </cfRule>
    <cfRule type="cellIs" priority="146" dxfId="665" operator="equal" stopIfTrue="1">
      <formula>"CW 3120-R2"</formula>
    </cfRule>
    <cfRule type="cellIs" priority="147" dxfId="665" operator="equal" stopIfTrue="1">
      <formula>"CW 3240-R7"</formula>
    </cfRule>
  </conditionalFormatting>
  <conditionalFormatting sqref="D228">
    <cfRule type="cellIs" priority="133" dxfId="665" operator="equal" stopIfTrue="1">
      <formula>"CW 2130-R11"</formula>
    </cfRule>
    <cfRule type="cellIs" priority="134" dxfId="665" operator="equal" stopIfTrue="1">
      <formula>"CW 3120-R2"</formula>
    </cfRule>
    <cfRule type="cellIs" priority="135" dxfId="665" operator="equal" stopIfTrue="1">
      <formula>"CW 3240-R7"</formula>
    </cfRule>
  </conditionalFormatting>
  <conditionalFormatting sqref="D229">
    <cfRule type="cellIs" priority="130" dxfId="665" operator="equal" stopIfTrue="1">
      <formula>"CW 2130-R11"</formula>
    </cfRule>
    <cfRule type="cellIs" priority="131" dxfId="665" operator="equal" stopIfTrue="1">
      <formula>"CW 3120-R2"</formula>
    </cfRule>
    <cfRule type="cellIs" priority="132" dxfId="665" operator="equal" stopIfTrue="1">
      <formula>"CW 3240-R7"</formula>
    </cfRule>
  </conditionalFormatting>
  <conditionalFormatting sqref="D114">
    <cfRule type="cellIs" priority="124" dxfId="665" operator="equal" stopIfTrue="1">
      <formula>"CW 2130-R11"</formula>
    </cfRule>
    <cfRule type="cellIs" priority="125" dxfId="665" operator="equal" stopIfTrue="1">
      <formula>"CW 3120-R2"</formula>
    </cfRule>
    <cfRule type="cellIs" priority="126" dxfId="665" operator="equal" stopIfTrue="1">
      <formula>"CW 3240-R7"</formula>
    </cfRule>
  </conditionalFormatting>
  <conditionalFormatting sqref="D121">
    <cfRule type="cellIs" priority="118" dxfId="665" operator="equal" stopIfTrue="1">
      <formula>"CW 2130-R11"</formula>
    </cfRule>
    <cfRule type="cellIs" priority="119" dxfId="665" operator="equal" stopIfTrue="1">
      <formula>"CW 3120-R2"</formula>
    </cfRule>
    <cfRule type="cellIs" priority="120" dxfId="665" operator="equal" stopIfTrue="1">
      <formula>"CW 3240-R7"</formula>
    </cfRule>
  </conditionalFormatting>
  <conditionalFormatting sqref="D122">
    <cfRule type="cellIs" priority="115" dxfId="665" operator="equal" stopIfTrue="1">
      <formula>"CW 2130-R11"</formula>
    </cfRule>
    <cfRule type="cellIs" priority="116" dxfId="665" operator="equal" stopIfTrue="1">
      <formula>"CW 3120-R2"</formula>
    </cfRule>
    <cfRule type="cellIs" priority="117" dxfId="665" operator="equal" stopIfTrue="1">
      <formula>"CW 3240-R7"</formula>
    </cfRule>
  </conditionalFormatting>
  <conditionalFormatting sqref="D120">
    <cfRule type="cellIs" priority="121" dxfId="665" operator="equal" stopIfTrue="1">
      <formula>"CW 2130-R11"</formula>
    </cfRule>
    <cfRule type="cellIs" priority="122" dxfId="665" operator="equal" stopIfTrue="1">
      <formula>"CW 3120-R2"</formula>
    </cfRule>
    <cfRule type="cellIs" priority="123" dxfId="665" operator="equal" stopIfTrue="1">
      <formula>"CW 3240-R7"</formula>
    </cfRule>
  </conditionalFormatting>
  <conditionalFormatting sqref="D130">
    <cfRule type="cellIs" priority="109" dxfId="665" operator="equal" stopIfTrue="1">
      <formula>"CW 2130-R11"</formula>
    </cfRule>
    <cfRule type="cellIs" priority="110" dxfId="665" operator="equal" stopIfTrue="1">
      <formula>"CW 3120-R2"</formula>
    </cfRule>
    <cfRule type="cellIs" priority="111" dxfId="665" operator="equal" stopIfTrue="1">
      <formula>"CW 3240-R7"</formula>
    </cfRule>
  </conditionalFormatting>
  <conditionalFormatting sqref="D129">
    <cfRule type="cellIs" priority="112" dxfId="665" operator="equal" stopIfTrue="1">
      <formula>"CW 2130-R11"</formula>
    </cfRule>
    <cfRule type="cellIs" priority="113" dxfId="665" operator="equal" stopIfTrue="1">
      <formula>"CW 3120-R2"</formula>
    </cfRule>
    <cfRule type="cellIs" priority="114" dxfId="665" operator="equal" stopIfTrue="1">
      <formula>"CW 3240-R7"</formula>
    </cfRule>
  </conditionalFormatting>
  <conditionalFormatting sqref="D132">
    <cfRule type="cellIs" priority="106" dxfId="665" operator="equal" stopIfTrue="1">
      <formula>"CW 2130-R11"</formula>
    </cfRule>
    <cfRule type="cellIs" priority="107" dxfId="665" operator="equal" stopIfTrue="1">
      <formula>"CW 3120-R2"</formula>
    </cfRule>
    <cfRule type="cellIs" priority="108" dxfId="665" operator="equal" stopIfTrue="1">
      <formula>"CW 3240-R7"</formula>
    </cfRule>
  </conditionalFormatting>
  <conditionalFormatting sqref="D142">
    <cfRule type="cellIs" priority="103" dxfId="665" operator="equal" stopIfTrue="1">
      <formula>"CW 2130-R11"</formula>
    </cfRule>
    <cfRule type="cellIs" priority="104" dxfId="665" operator="equal" stopIfTrue="1">
      <formula>"CW 3120-R2"</formula>
    </cfRule>
    <cfRule type="cellIs" priority="105" dxfId="665" operator="equal" stopIfTrue="1">
      <formula>"CW 3240-R7"</formula>
    </cfRule>
  </conditionalFormatting>
  <conditionalFormatting sqref="D143">
    <cfRule type="cellIs" priority="100" dxfId="665" operator="equal" stopIfTrue="1">
      <formula>"CW 2130-R11"</formula>
    </cfRule>
    <cfRule type="cellIs" priority="101" dxfId="665" operator="equal" stopIfTrue="1">
      <formula>"CW 3120-R2"</formula>
    </cfRule>
    <cfRule type="cellIs" priority="102" dxfId="665" operator="equal" stopIfTrue="1">
      <formula>"CW 3240-R7"</formula>
    </cfRule>
  </conditionalFormatting>
  <conditionalFormatting sqref="D9">
    <cfRule type="cellIs" priority="97" dxfId="665" operator="equal" stopIfTrue="1">
      <formula>"CW 2130-R11"</formula>
    </cfRule>
    <cfRule type="cellIs" priority="98" dxfId="665" operator="equal" stopIfTrue="1">
      <formula>"CW 3120-R2"</formula>
    </cfRule>
    <cfRule type="cellIs" priority="99" dxfId="665" operator="equal" stopIfTrue="1">
      <formula>"CW 3240-R7"</formula>
    </cfRule>
  </conditionalFormatting>
  <conditionalFormatting sqref="D10">
    <cfRule type="cellIs" priority="94" dxfId="665" operator="equal" stopIfTrue="1">
      <formula>"CW 2130-R11"</formula>
    </cfRule>
    <cfRule type="cellIs" priority="95" dxfId="665" operator="equal" stopIfTrue="1">
      <formula>"CW 3120-R2"</formula>
    </cfRule>
    <cfRule type="cellIs" priority="96" dxfId="665" operator="equal" stopIfTrue="1">
      <formula>"CW 3240-R7"</formula>
    </cfRule>
  </conditionalFormatting>
  <conditionalFormatting sqref="D44">
    <cfRule type="cellIs" priority="91" dxfId="665" operator="equal" stopIfTrue="1">
      <formula>"CW 2130-R11"</formula>
    </cfRule>
    <cfRule type="cellIs" priority="92" dxfId="665" operator="equal" stopIfTrue="1">
      <formula>"CW 3120-R2"</formula>
    </cfRule>
    <cfRule type="cellIs" priority="93" dxfId="665" operator="equal" stopIfTrue="1">
      <formula>"CW 3240-R7"</formula>
    </cfRule>
  </conditionalFormatting>
  <conditionalFormatting sqref="D45">
    <cfRule type="cellIs" priority="88" dxfId="665" operator="equal" stopIfTrue="1">
      <formula>"CW 2130-R11"</formula>
    </cfRule>
    <cfRule type="cellIs" priority="89" dxfId="665" operator="equal" stopIfTrue="1">
      <formula>"CW 3120-R2"</formula>
    </cfRule>
    <cfRule type="cellIs" priority="90" dxfId="665" operator="equal" stopIfTrue="1">
      <formula>"CW 3240-R7"</formula>
    </cfRule>
  </conditionalFormatting>
  <conditionalFormatting sqref="D54">
    <cfRule type="cellIs" priority="85" dxfId="665" operator="equal" stopIfTrue="1">
      <formula>"CW 2130-R11"</formula>
    </cfRule>
    <cfRule type="cellIs" priority="86" dxfId="665" operator="equal" stopIfTrue="1">
      <formula>"CW 3120-R2"</formula>
    </cfRule>
    <cfRule type="cellIs" priority="87" dxfId="665" operator="equal" stopIfTrue="1">
      <formula>"CW 3240-R7"</formula>
    </cfRule>
  </conditionalFormatting>
  <conditionalFormatting sqref="D97">
    <cfRule type="cellIs" priority="82" dxfId="665" operator="equal" stopIfTrue="1">
      <formula>"CW 2130-R11"</formula>
    </cfRule>
    <cfRule type="cellIs" priority="83" dxfId="665" operator="equal" stopIfTrue="1">
      <formula>"CW 3120-R2"</formula>
    </cfRule>
    <cfRule type="cellIs" priority="84" dxfId="665" operator="equal" stopIfTrue="1">
      <formula>"CW 3240-R7"</formula>
    </cfRule>
  </conditionalFormatting>
  <conditionalFormatting sqref="D105">
    <cfRule type="cellIs" priority="79" dxfId="665" operator="equal" stopIfTrue="1">
      <formula>"CW 2130-R11"</formula>
    </cfRule>
    <cfRule type="cellIs" priority="80" dxfId="665" operator="equal" stopIfTrue="1">
      <formula>"CW 3120-R2"</formula>
    </cfRule>
    <cfRule type="cellIs" priority="81" dxfId="665" operator="equal" stopIfTrue="1">
      <formula>"CW 3240-R7"</formula>
    </cfRule>
  </conditionalFormatting>
  <conditionalFormatting sqref="D106">
    <cfRule type="cellIs" priority="76" dxfId="665" operator="equal" stopIfTrue="1">
      <formula>"CW 2130-R11"</formula>
    </cfRule>
    <cfRule type="cellIs" priority="77" dxfId="665" operator="equal" stopIfTrue="1">
      <formula>"CW 3120-R2"</formula>
    </cfRule>
    <cfRule type="cellIs" priority="78" dxfId="665" operator="equal" stopIfTrue="1">
      <formula>"CW 3240-R7"</formula>
    </cfRule>
  </conditionalFormatting>
  <conditionalFormatting sqref="D98">
    <cfRule type="cellIs" priority="73" dxfId="665" operator="equal" stopIfTrue="1">
      <formula>"CW 2130-R11"</formula>
    </cfRule>
    <cfRule type="cellIs" priority="74" dxfId="665" operator="equal" stopIfTrue="1">
      <formula>"CW 3120-R2"</formula>
    </cfRule>
    <cfRule type="cellIs" priority="75" dxfId="665" operator="equal" stopIfTrue="1">
      <formula>"CW 3240-R7"</formula>
    </cfRule>
  </conditionalFormatting>
  <conditionalFormatting sqref="D99">
    <cfRule type="cellIs" priority="70" dxfId="665" operator="equal" stopIfTrue="1">
      <formula>"CW 2130-R11"</formula>
    </cfRule>
    <cfRule type="cellIs" priority="71" dxfId="665" operator="equal" stopIfTrue="1">
      <formula>"CW 3120-R2"</formula>
    </cfRule>
    <cfRule type="cellIs" priority="72" dxfId="665" operator="equal" stopIfTrue="1">
      <formula>"CW 3240-R7"</formula>
    </cfRule>
  </conditionalFormatting>
  <conditionalFormatting sqref="D107">
    <cfRule type="cellIs" priority="67" dxfId="665" operator="equal" stopIfTrue="1">
      <formula>"CW 2130-R11"</formula>
    </cfRule>
    <cfRule type="cellIs" priority="68" dxfId="665" operator="equal" stopIfTrue="1">
      <formula>"CW 3120-R2"</formula>
    </cfRule>
    <cfRule type="cellIs" priority="69" dxfId="665" operator="equal" stopIfTrue="1">
      <formula>"CW 3240-R7"</formula>
    </cfRule>
  </conditionalFormatting>
  <conditionalFormatting sqref="D108">
    <cfRule type="cellIs" priority="64" dxfId="665" operator="equal" stopIfTrue="1">
      <formula>"CW 2130-R11"</formula>
    </cfRule>
    <cfRule type="cellIs" priority="65" dxfId="665" operator="equal" stopIfTrue="1">
      <formula>"CW 3120-R2"</formula>
    </cfRule>
    <cfRule type="cellIs" priority="66" dxfId="665" operator="equal" stopIfTrue="1">
      <formula>"CW 3240-R7"</formula>
    </cfRule>
  </conditionalFormatting>
  <conditionalFormatting sqref="D109">
    <cfRule type="cellIs" priority="61" dxfId="665" operator="equal" stopIfTrue="1">
      <formula>"CW 2130-R11"</formula>
    </cfRule>
    <cfRule type="cellIs" priority="62" dxfId="665" operator="equal" stopIfTrue="1">
      <formula>"CW 3120-R2"</formula>
    </cfRule>
    <cfRule type="cellIs" priority="63" dxfId="665" operator="equal" stopIfTrue="1">
      <formula>"CW 3240-R7"</formula>
    </cfRule>
  </conditionalFormatting>
  <conditionalFormatting sqref="D115">
    <cfRule type="cellIs" priority="58" dxfId="665" operator="equal" stopIfTrue="1">
      <formula>"CW 2130-R11"</formula>
    </cfRule>
    <cfRule type="cellIs" priority="59" dxfId="665" operator="equal" stopIfTrue="1">
      <formula>"CW 3120-R2"</formula>
    </cfRule>
    <cfRule type="cellIs" priority="60" dxfId="665" operator="equal" stopIfTrue="1">
      <formula>"CW 3240-R7"</formula>
    </cfRule>
  </conditionalFormatting>
  <conditionalFormatting sqref="D192">
    <cfRule type="cellIs" priority="55" dxfId="665" operator="equal" stopIfTrue="1">
      <formula>"CW 2130-R11"</formula>
    </cfRule>
    <cfRule type="cellIs" priority="56" dxfId="665" operator="equal" stopIfTrue="1">
      <formula>"CW 3120-R2"</formula>
    </cfRule>
    <cfRule type="cellIs" priority="57" dxfId="665" operator="equal" stopIfTrue="1">
      <formula>"CW 3240-R7"</formula>
    </cfRule>
  </conditionalFormatting>
  <conditionalFormatting sqref="D224">
    <cfRule type="cellIs" priority="52" dxfId="665" operator="equal" stopIfTrue="1">
      <formula>"CW 2130-R11"</formula>
    </cfRule>
    <cfRule type="cellIs" priority="53" dxfId="665" operator="equal" stopIfTrue="1">
      <formula>"CW 3120-R2"</formula>
    </cfRule>
    <cfRule type="cellIs" priority="54" dxfId="665" operator="equal" stopIfTrue="1">
      <formula>"CW 3240-R7"</formula>
    </cfRule>
  </conditionalFormatting>
  <conditionalFormatting sqref="D295">
    <cfRule type="cellIs" priority="49" dxfId="665" operator="equal" stopIfTrue="1">
      <formula>"CW 2130-R11"</formula>
    </cfRule>
    <cfRule type="cellIs" priority="50" dxfId="665" operator="equal" stopIfTrue="1">
      <formula>"CW 3120-R2"</formula>
    </cfRule>
    <cfRule type="cellIs" priority="51" dxfId="665" operator="equal" stopIfTrue="1">
      <formula>"CW 3240-R7"</formula>
    </cfRule>
  </conditionalFormatting>
  <conditionalFormatting sqref="D283">
    <cfRule type="cellIs" priority="46" dxfId="665" operator="equal" stopIfTrue="1">
      <formula>"CW 2130-R11"</formula>
    </cfRule>
    <cfRule type="cellIs" priority="47" dxfId="665" operator="equal" stopIfTrue="1">
      <formula>"CW 3120-R2"</formula>
    </cfRule>
    <cfRule type="cellIs" priority="48" dxfId="665" operator="equal" stopIfTrue="1">
      <formula>"CW 3240-R7"</formula>
    </cfRule>
  </conditionalFormatting>
  <conditionalFormatting sqref="D284:D286">
    <cfRule type="cellIs" priority="43" dxfId="665" operator="equal" stopIfTrue="1">
      <formula>"CW 2130-R11"</formula>
    </cfRule>
    <cfRule type="cellIs" priority="44" dxfId="665" operator="equal" stopIfTrue="1">
      <formula>"CW 3120-R2"</formula>
    </cfRule>
    <cfRule type="cellIs" priority="45" dxfId="665" operator="equal" stopIfTrue="1">
      <formula>"CW 3240-R7"</formula>
    </cfRule>
  </conditionalFormatting>
  <conditionalFormatting sqref="D103">
    <cfRule type="cellIs" priority="40" dxfId="665" operator="equal" stopIfTrue="1">
      <formula>"CW 2130-R11"</formula>
    </cfRule>
    <cfRule type="cellIs" priority="41" dxfId="665" operator="equal" stopIfTrue="1">
      <formula>"CW 3120-R2"</formula>
    </cfRule>
    <cfRule type="cellIs" priority="42" dxfId="665" operator="equal" stopIfTrue="1">
      <formula>"CW 3240-R7"</formula>
    </cfRule>
  </conditionalFormatting>
  <conditionalFormatting sqref="D144">
    <cfRule type="cellIs" priority="37" dxfId="665" operator="equal" stopIfTrue="1">
      <formula>"CW 2130-R11"</formula>
    </cfRule>
    <cfRule type="cellIs" priority="38" dxfId="665" operator="equal" stopIfTrue="1">
      <formula>"CW 3120-R2"</formula>
    </cfRule>
    <cfRule type="cellIs" priority="39" dxfId="665" operator="equal" stopIfTrue="1">
      <formula>"CW 3240-R7"</formula>
    </cfRule>
  </conditionalFormatting>
  <conditionalFormatting sqref="D145">
    <cfRule type="cellIs" priority="34" dxfId="665" operator="equal" stopIfTrue="1">
      <formula>"CW 2130-R11"</formula>
    </cfRule>
    <cfRule type="cellIs" priority="35" dxfId="665" operator="equal" stopIfTrue="1">
      <formula>"CW 3120-R2"</formula>
    </cfRule>
    <cfRule type="cellIs" priority="36" dxfId="665" operator="equal" stopIfTrue="1">
      <formula>"CW 3240-R7"</formula>
    </cfRule>
  </conditionalFormatting>
  <conditionalFormatting sqref="D146">
    <cfRule type="cellIs" priority="31" dxfId="665" operator="equal" stopIfTrue="1">
      <formula>"CW 2130-R11"</formula>
    </cfRule>
    <cfRule type="cellIs" priority="32" dxfId="665" operator="equal" stopIfTrue="1">
      <formula>"CW 3120-R2"</formula>
    </cfRule>
    <cfRule type="cellIs" priority="33" dxfId="665" operator="equal" stopIfTrue="1">
      <formula>"CW 3240-R7"</formula>
    </cfRule>
  </conditionalFormatting>
  <conditionalFormatting sqref="D294">
    <cfRule type="cellIs" priority="19" dxfId="665" operator="equal" stopIfTrue="1">
      <formula>"CW 2130-R11"</formula>
    </cfRule>
    <cfRule type="cellIs" priority="20" dxfId="665" operator="equal" stopIfTrue="1">
      <formula>"CW 3120-R2"</formula>
    </cfRule>
    <cfRule type="cellIs" priority="21" dxfId="665" operator="equal" stopIfTrue="1">
      <formula>"CW 3240-R7"</formula>
    </cfRule>
  </conditionalFormatting>
  <conditionalFormatting sqref="D301">
    <cfRule type="cellIs" priority="16" dxfId="665" operator="equal" stopIfTrue="1">
      <formula>"CW 2130-R11"</formula>
    </cfRule>
    <cfRule type="cellIs" priority="17" dxfId="665" operator="equal" stopIfTrue="1">
      <formula>"CW 3120-R2"</formula>
    </cfRule>
    <cfRule type="cellIs" priority="18" dxfId="665" operator="equal" stopIfTrue="1">
      <formula>"CW 3240-R7"</formula>
    </cfRule>
  </conditionalFormatting>
  <conditionalFormatting sqref="D300">
    <cfRule type="cellIs" priority="13" dxfId="665" operator="equal" stopIfTrue="1">
      <formula>"CW 2130-R11"</formula>
    </cfRule>
    <cfRule type="cellIs" priority="14" dxfId="665" operator="equal" stopIfTrue="1">
      <formula>"CW 3120-R2"</formula>
    </cfRule>
    <cfRule type="cellIs" priority="15" dxfId="665" operator="equal" stopIfTrue="1">
      <formula>"CW 3240-R7"</formula>
    </cfRule>
  </conditionalFormatting>
  <conditionalFormatting sqref="D306">
    <cfRule type="cellIs" priority="10" dxfId="665" operator="equal" stopIfTrue="1">
      <formula>"CW 2130-R11"</formula>
    </cfRule>
    <cfRule type="cellIs" priority="11" dxfId="665" operator="equal" stopIfTrue="1">
      <formula>"CW 3120-R2"</formula>
    </cfRule>
    <cfRule type="cellIs" priority="12" dxfId="665" operator="equal" stopIfTrue="1">
      <formula>"CW 3240-R7"</formula>
    </cfRule>
  </conditionalFormatting>
  <conditionalFormatting sqref="D312">
    <cfRule type="cellIs" priority="7" dxfId="665" operator="equal" stopIfTrue="1">
      <formula>"CW 2130-R11"</formula>
    </cfRule>
    <cfRule type="cellIs" priority="8" dxfId="665" operator="equal" stopIfTrue="1">
      <formula>"CW 3120-R2"</formula>
    </cfRule>
    <cfRule type="cellIs" priority="9" dxfId="665" operator="equal" stopIfTrue="1">
      <formula>"CW 3240-R7"</formula>
    </cfRule>
  </conditionalFormatting>
  <conditionalFormatting sqref="D313">
    <cfRule type="cellIs" priority="4" dxfId="665" operator="equal" stopIfTrue="1">
      <formula>"CW 2130-R11"</formula>
    </cfRule>
    <cfRule type="cellIs" priority="5" dxfId="665" operator="equal" stopIfTrue="1">
      <formula>"CW 3120-R2"</formula>
    </cfRule>
    <cfRule type="cellIs" priority="6" dxfId="665"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ot include fractions of a cent" sqref="G152:G153 G155:G158 G160:G162 G165 G247:G249 G81:G82 G196:G197 G199 G221 G50:G56 G189:G193 G235 G238 G240:G244 G251 G253 G255:G262 G276:G278 G167:G168 G41:G45 G23:G25 G33 G174 G61 G59 G16:G21 G65:G66 G69:G70 G77 G75 G88 G90 G92 G132 G9:G14 G120:G122 G134:G135 G63 G73 G79 G176:G179 G170:G172 G181:G182 G185 G187 G108:G110 G265:G274 G137:G148 G231:G232 G28 G30:G31 G48 G284:G286 G35:G38 G296:G301 G217:G218 G84:G86 G117:G118 G124:G127 G129:G130 G114:G115 G223:G224 G316:G320 G322:G324 G281:G282 G95:G103 G303:G309 G201:G215 G105:G106 G226:G229 G288:G294 G311:G313 G326:G327">
      <formula1>IF(G152&gt;=0.01,ROUND(G152,2),0.01)</formula1>
    </dataValidation>
    <dataValidation type="custom" allowBlank="1" showInputMessage="1" showErrorMessage="1" error="If you can enter a Unit  Price in this cell, pLease contact the Contract Administrator immediately!" sqref="G154 G159 G164 G188 G169 G183:G184 G29 G195 G222 G200 G219:G220 G198 G234 G239 G245:G246 G254 G15 G22 G32 G49 G57:G58 G60 G34 G64 G68 G236:G237 G76 G78 G83 G91 G264 G71:G72 G74 G80 G180 G173 G175 G186 G166 G27 G47 G39 G8 G104 G107 G216 G310">
      <formula1>"isblank(G3)"</formula1>
    </dataValidation>
    <dataValidation type="decimal" operator="greaterThan" allowBlank="1" showErrorMessage="1" prompt="Enter your Unit Bid Price.&#10;You do not need to type in the &quot;$&quot;" errorTitle="Illegal Entry" error="Unit Prices must be greater than 0. " sqref="G252 G89 G94">
      <formula1>0</formula1>
    </dataValidation>
    <dataValidation type="decimal" operator="equal" allowBlank="1" showInputMessage="1" showErrorMessage="1" prompt="Enter the Approx. Quantity&#10;" errorTitle="ENTRY ERROR!" error="Approx. Quantity  for this Item &#10;must be a whole number. " sqref="F44:F45 F120:F122 F117:F118 F124:F127 F129:F130 F132 F114:F115">
      <formula1>IF(F44&gt;=0,ROUND(F44,0),0)</formula1>
    </dataValidation>
  </dataValidations>
  <printOptions/>
  <pageMargins left="0.5" right="0.5" top="0.75" bottom="0.75" header="0.25" footer="0.25"/>
  <pageSetup horizontalDpi="600" verticalDpi="600" orientation="portrait" scale="70" r:id="rId3"/>
  <headerFooter alignWithMargins="0">
    <oddHeader>&amp;L&amp;10The City of Winnipeg
Bid Opportunity No. 4-2018 Addendum 2
&amp;XTemplate Version: C420180115-RW&amp;R&amp;10Bid Submission
Page &amp;P+3 of 21</oddHeader>
    <oddFooter xml:space="preserve">&amp;R__________________
Name of Bidder  </oddFooter>
  </headerFooter>
  <rowBreaks count="8" manualBreakCount="8">
    <brk id="61" min="1" max="7" man="1"/>
    <brk id="89" min="1" max="7" man="1"/>
    <brk id="111" min="1" max="7" man="1"/>
    <brk id="149" min="1" max="7" man="1"/>
    <brk id="204" min="1" max="7" man="1"/>
    <brk id="251" min="1" max="7" man="1"/>
    <brk id="279" min="1" max="7" man="1"/>
    <brk id="314"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March 5, 2018
File Size 284,672</dc:description>
  <cp:lastModifiedBy>Delmo, Mark</cp:lastModifiedBy>
  <cp:lastPrinted>2018-03-05T17:54:16Z</cp:lastPrinted>
  <dcterms:created xsi:type="dcterms:W3CDTF">1999-03-31T15:44:33Z</dcterms:created>
  <dcterms:modified xsi:type="dcterms:W3CDTF">2018-03-05T17:55:24Z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