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9576" yWindow="228" windowWidth="9600" windowHeight="10452"/>
  </bookViews>
  <sheets>
    <sheet name="184-2019-Add 1" sheetId="33" r:id="rId1"/>
  </sheets>
  <externalReferences>
    <externalReference r:id="rId2"/>
    <externalReference r:id="rId3"/>
  </externalReferences>
  <definedNames>
    <definedName name="_12TENDER_SUBMISSI" localSheetId="0">'[1]FORM B - PRICES'!#REF!</definedName>
    <definedName name="_12TENDER_SUBMISSI">'[2]FORM B; PRICES'!#REF!</definedName>
    <definedName name="_1PAGE_1_OF_13" localSheetId="0">'184-2019-Add 1'!#REF!</definedName>
    <definedName name="_4PAGE_1_OF_13" localSheetId="0">'[1]FORM B - PRICES'!#REF!</definedName>
    <definedName name="_4PAGE_1_OF_13">'[2]FORM B; PRICES'!#REF!</definedName>
    <definedName name="_5TENDER_NO._181" localSheetId="0">'184-2019-Add 1'!#REF!</definedName>
    <definedName name="_8TENDER_NO._181" localSheetId="0">'[1]FORM B - PRICES'!#REF!</definedName>
    <definedName name="_8TENDER_NO._181">'[2]FORM B; PRICES'!#REF!</definedName>
    <definedName name="_9TENDER_SUBMISSI" localSheetId="0">'184-2019-Add 1'!#REF!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'184-2019-Add 1'!#REF!</definedName>
    <definedName name="HEADER">'[2]FORM B; PRICES'!#REF!</definedName>
    <definedName name="_xlnm.Print_Area" localSheetId="0">'184-2019-Add 1'!$B$6:$H$150</definedName>
    <definedName name="_xlnm.Print_Titles" localSheetId="0">'184-2019-Add 1'!$1:$5</definedName>
    <definedName name="_xlnm.Print_Titles">#REF!</definedName>
    <definedName name="TEMP" localSheetId="0">'184-2019-Add 1'!#REF!</definedName>
    <definedName name="TEMP">'[2]FORM B; PRICES'!#REF!</definedName>
    <definedName name="TESTHEAD" localSheetId="0">'184-2019-Add 1'!#REF!</definedName>
    <definedName name="TESTHEAD">'[2]FORM B; PRICES'!#REF!</definedName>
    <definedName name="XEVERYTHING" localSheetId="0">'184-2019-Add 1'!$B$1:$IJ$135</definedName>
    <definedName name="XEverything">#REF!</definedName>
    <definedName name="XITEMS" localSheetId="0">'184-2019-Add 1'!$B$7:$IJ$135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C147" i="33" l="1"/>
  <c r="B147" i="33"/>
  <c r="B146" i="33"/>
  <c r="C144" i="33"/>
  <c r="B144" i="33"/>
  <c r="C143" i="33"/>
  <c r="B143" i="33"/>
  <c r="B142" i="33"/>
  <c r="C140" i="33"/>
  <c r="B140" i="33"/>
  <c r="H138" i="33"/>
  <c r="H137" i="33"/>
  <c r="H136" i="33"/>
  <c r="C133" i="33"/>
  <c r="H131" i="33"/>
  <c r="H133" i="33" s="1"/>
  <c r="H144" i="33" s="1"/>
  <c r="H130" i="33"/>
  <c r="C125" i="33"/>
  <c r="H123" i="33"/>
  <c r="H122" i="33"/>
  <c r="H121" i="33"/>
  <c r="H118" i="33"/>
  <c r="H117" i="33"/>
  <c r="H116" i="33"/>
  <c r="H115" i="33"/>
  <c r="H114" i="33"/>
  <c r="H112" i="33"/>
  <c r="H110" i="33"/>
  <c r="H108" i="33"/>
  <c r="H107" i="33"/>
  <c r="H106" i="33"/>
  <c r="H105" i="33"/>
  <c r="H104" i="33"/>
  <c r="H103" i="33"/>
  <c r="H102" i="33"/>
  <c r="H99" i="33"/>
  <c r="H97" i="33"/>
  <c r="H95" i="33"/>
  <c r="H94" i="33"/>
  <c r="H92" i="33"/>
  <c r="H89" i="33"/>
  <c r="H88" i="33"/>
  <c r="H85" i="33"/>
  <c r="H83" i="33"/>
  <c r="H80" i="33"/>
  <c r="H78" i="33"/>
  <c r="H75" i="33"/>
  <c r="H74" i="33"/>
  <c r="H73" i="33"/>
  <c r="H72" i="33"/>
  <c r="H71" i="33"/>
  <c r="H70" i="33"/>
  <c r="H68" i="33"/>
  <c r="H67" i="33"/>
  <c r="H66" i="33"/>
  <c r="H65" i="33"/>
  <c r="H63" i="33"/>
  <c r="H62" i="33"/>
  <c r="H61" i="33"/>
  <c r="H60" i="33"/>
  <c r="H59" i="33"/>
  <c r="H56" i="33"/>
  <c r="H55" i="33"/>
  <c r="H54" i="33"/>
  <c r="H52" i="33"/>
  <c r="H50" i="33"/>
  <c r="H47" i="33"/>
  <c r="H46" i="33"/>
  <c r="H45" i="33"/>
  <c r="H42" i="33"/>
  <c r="H41" i="33"/>
  <c r="H39" i="33"/>
  <c r="H38" i="33"/>
  <c r="H36" i="33"/>
  <c r="H35" i="33"/>
  <c r="H34" i="33"/>
  <c r="H33" i="33"/>
  <c r="H32" i="33"/>
  <c r="H29" i="33"/>
  <c r="H27" i="33"/>
  <c r="H25" i="33"/>
  <c r="H24" i="33"/>
  <c r="H22" i="33"/>
  <c r="H21" i="33"/>
  <c r="H18" i="33"/>
  <c r="H17" i="33"/>
  <c r="H16" i="33"/>
  <c r="H15" i="33"/>
  <c r="H14" i="33"/>
  <c r="H13" i="33"/>
  <c r="H12" i="33"/>
  <c r="H10" i="33"/>
  <c r="H9" i="33"/>
  <c r="H125" i="33" l="1"/>
  <c r="H143" i="33" s="1"/>
  <c r="H145" i="33" s="1"/>
  <c r="G149" i="33" s="1"/>
  <c r="H140" i="33"/>
  <c r="H147" i="33" s="1"/>
  <c r="H148" i="33" s="1"/>
</calcChain>
</file>

<file path=xl/comments1.xml><?xml version="1.0" encoding="utf-8"?>
<comments xmlns="http://schemas.openxmlformats.org/spreadsheetml/2006/main">
  <authors>
    <author>Pheifer, Henly</author>
  </authors>
  <commentList>
    <comment ref="C54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E92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<sst xmlns="http://schemas.openxmlformats.org/spreadsheetml/2006/main" count="592" uniqueCount="353">
  <si>
    <t xml:space="preserve">CW 3130-R4 </t>
  </si>
  <si>
    <t>CW 3135-R1</t>
  </si>
  <si>
    <t xml:space="preserve">CW 3235-R9  </t>
  </si>
  <si>
    <t>Splash Strip (180 mm reveal ht, Monolithic Barrier Curb,  750 mm width)</t>
  </si>
  <si>
    <t xml:space="preserve">CW 3325-R5  </t>
  </si>
  <si>
    <t>Salt Tolerant Grass Seeding</t>
  </si>
  <si>
    <t>100 mm Sidewalk</t>
  </si>
  <si>
    <t>Construction of Splash Strip (180 mm ht, Monolithic Modified Barrier Curb,  750 mm width)</t>
  </si>
  <si>
    <t>CW 2130-R12</t>
  </si>
  <si>
    <t>CW 3120-R4</t>
  </si>
  <si>
    <t>CW 3510-R9</t>
  </si>
  <si>
    <t>Construction of 230 mm Concrete Pavement (Plain-Dowelled)</t>
  </si>
  <si>
    <t>C050</t>
  </si>
  <si>
    <t>C051</t>
  </si>
  <si>
    <t>C055</t>
  </si>
  <si>
    <t>E009</t>
  </si>
  <si>
    <t>E010</t>
  </si>
  <si>
    <t>E012</t>
  </si>
  <si>
    <t>E013</t>
  </si>
  <si>
    <t>E014</t>
  </si>
  <si>
    <t>E016</t>
  </si>
  <si>
    <t>E023</t>
  </si>
  <si>
    <t>E024</t>
  </si>
  <si>
    <t>E025</t>
  </si>
  <si>
    <t>E032</t>
  </si>
  <si>
    <t>E033</t>
  </si>
  <si>
    <t>E034</t>
  </si>
  <si>
    <t>E035</t>
  </si>
  <si>
    <t>E036</t>
  </si>
  <si>
    <t>E037</t>
  </si>
  <si>
    <t>E038</t>
  </si>
  <si>
    <t>E039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</si>
  <si>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</si>
  <si>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</si>
  <si>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</si>
  <si>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</si>
  <si>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</si>
  <si>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</si>
  <si>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</si>
  <si>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</si>
  <si>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</si>
  <si>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</si>
  <si>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</si>
  <si>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</si>
  <si>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</si>
  <si>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</si>
  <si>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</si>
  <si>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</si>
  <si>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</si>
  <si>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</si>
  <si>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</si>
  <si>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</si>
  <si>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</si>
  <si>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</si>
  <si>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</si>
  <si>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</si>
  <si>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Concrete Pavements for Early Opening</t>
  </si>
  <si>
    <t>Supply and Installation of Dowel Assemblies</t>
  </si>
  <si>
    <t>Sodding</t>
  </si>
  <si>
    <t>B.1</t>
  </si>
  <si>
    <t>B.2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</si>
  <si>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</si>
  <si>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</si>
  <si>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</si>
  <si>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</si>
  <si>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</si>
  <si>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</si>
  <si>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</si>
  <si>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</si>
  <si>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</si>
  <si>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</si>
  <si>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</si>
  <si>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</si>
  <si>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</si>
  <si>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</si>
  <si>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</si>
  <si>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</si>
  <si>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</si>
  <si>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200 mm Concrete Pavement (Reinforced)</t>
  </si>
  <si>
    <t>20 M Deformed Tie Bar</t>
  </si>
  <si>
    <t>19.1 mm Diameter</t>
  </si>
  <si>
    <t>28.6 mm Diameter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</si>
  <si>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</si>
  <si>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</si>
  <si>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</si>
  <si>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</si>
  <si>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</si>
  <si>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</si>
  <si>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</si>
  <si>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</si>
  <si>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C007</t>
  </si>
  <si>
    <t>C017</t>
  </si>
  <si>
    <t>E003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</si>
  <si>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</si>
  <si>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</si>
  <si>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</si>
  <si>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</si>
  <si>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</si>
  <si>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</si>
  <si>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</si>
  <si>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</si>
  <si>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</si>
  <si>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</si>
  <si>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</si>
  <si>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</si>
  <si>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</si>
  <si>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</si>
  <si>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</si>
  <si>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</si>
  <si>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</si>
  <si>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A019</t>
  </si>
  <si>
    <t>A022</t>
  </si>
  <si>
    <t>B003</t>
  </si>
  <si>
    <t>B094</t>
  </si>
  <si>
    <t>B095</t>
  </si>
  <si>
    <t>B096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</si>
  <si>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</si>
  <si>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</si>
  <si>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</si>
  <si>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</si>
  <si>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</si>
  <si>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</si>
  <si>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</si>
  <si>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</si>
  <si>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</si>
  <si>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</si>
  <si>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 xml:space="preserve">Miscellaneous Concrete Slab Renewal </t>
  </si>
  <si>
    <t>Concrete Curb Removal</t>
  </si>
  <si>
    <t>Concrete Curb Installation</t>
  </si>
  <si>
    <t>SD-228B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</si>
  <si>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</si>
  <si>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</si>
  <si>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</si>
  <si>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</si>
  <si>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</si>
  <si>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</si>
  <si>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</si>
  <si>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</si>
  <si>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</si>
  <si>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</si>
  <si>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</si>
  <si>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</si>
  <si>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B001</t>
  </si>
  <si>
    <t>C018</t>
  </si>
  <si>
    <t>C019</t>
  </si>
  <si>
    <t>C025</t>
  </si>
  <si>
    <t>C026</t>
  </si>
  <si>
    <t>C032</t>
  </si>
  <si>
    <t>C046</t>
  </si>
  <si>
    <t>SD-228A</t>
  </si>
  <si>
    <t>SD-205</t>
  </si>
  <si>
    <t>SD-203B</t>
  </si>
  <si>
    <t xml:space="preserve">Construction of Asphaltic Concrete Pavements </t>
  </si>
  <si>
    <t>C059</t>
  </si>
  <si>
    <t>C060</t>
  </si>
  <si>
    <t xml:space="preserve">Catch Basin  </t>
  </si>
  <si>
    <t xml:space="preserve">Catch Pit </t>
  </si>
  <si>
    <t>SD-023</t>
  </si>
  <si>
    <t>Sewer Service</t>
  </si>
  <si>
    <t>Sewer Service Risers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</si>
  <si>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</si>
  <si>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</si>
  <si>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</si>
  <si>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</si>
  <si>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</si>
  <si>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</si>
  <si>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</si>
  <si>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</si>
  <si>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</si>
  <si>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C008</t>
  </si>
  <si>
    <t>F010</t>
  </si>
  <si>
    <t>Concrete Pavements, Median Slabs, Bull-noses, and Safety Medians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</si>
  <si>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</si>
  <si>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</si>
  <si>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</si>
  <si>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</si>
  <si>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</si>
  <si>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</si>
  <si>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</si>
  <si>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</si>
  <si>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</si>
  <si>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</si>
  <si>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A.22</t>
  </si>
  <si>
    <t>A.23</t>
  </si>
  <si>
    <t>A.24</t>
  </si>
  <si>
    <t>A.25</t>
  </si>
  <si>
    <t>C037</t>
  </si>
  <si>
    <t>D006</t>
  </si>
  <si>
    <t>E13</t>
  </si>
  <si>
    <t>E12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</si>
  <si>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</si>
  <si>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</si>
  <si>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</si>
  <si>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</si>
  <si>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</si>
  <si>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</si>
  <si>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Drainage Connection Pipe</t>
  </si>
  <si>
    <t>A</t>
  </si>
  <si>
    <t>B</t>
  </si>
  <si>
    <t>B125A</t>
  </si>
  <si>
    <t>Replacing Existing Risers</t>
  </si>
  <si>
    <t>F002A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</si>
  <si>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</si>
  <si>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</si>
  <si>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</si>
  <si>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</si>
  <si>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</si>
  <si>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</si>
  <si>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</si>
  <si>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</si>
  <si>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SD-223A</t>
  </si>
  <si>
    <t>SD-205,
SD-206A</t>
  </si>
  <si>
    <t>Less than 3 m</t>
  </si>
  <si>
    <t>3 m to 30 m</t>
  </si>
  <si>
    <t>Type IA</t>
  </si>
  <si>
    <t>ROADWORK - NEW CONSTRUCTION</t>
  </si>
  <si>
    <t>SD-229C</t>
  </si>
  <si>
    <t xml:space="preserve">SD-223A
</t>
  </si>
  <si>
    <t>SD-015</t>
  </si>
  <si>
    <t>d)</t>
  </si>
  <si>
    <t>Separation Geotextile Fabric</t>
  </si>
  <si>
    <t>A022A</t>
  </si>
  <si>
    <t>Supply and Install Geogrid</t>
  </si>
  <si>
    <t>A.26</t>
  </si>
  <si>
    <t>A.27</t>
  </si>
  <si>
    <t>CW 3330-R5</t>
  </si>
  <si>
    <t>CW 3250-R7</t>
  </si>
  <si>
    <t>A.20</t>
  </si>
  <si>
    <t>B100r</t>
  </si>
  <si>
    <t>B104r</t>
  </si>
  <si>
    <t>B114rl</t>
  </si>
  <si>
    <t>B118rl</t>
  </si>
  <si>
    <t>B119rl</t>
  </si>
  <si>
    <t>B120rl</t>
  </si>
  <si>
    <t>B121rl</t>
  </si>
  <si>
    <t>B126r</t>
  </si>
  <si>
    <t>B127r</t>
  </si>
  <si>
    <t>B134r</t>
  </si>
  <si>
    <t>B135i</t>
  </si>
  <si>
    <t>B136i</t>
  </si>
  <si>
    <t>B154rl</t>
  </si>
  <si>
    <t>B155rl</t>
  </si>
  <si>
    <t>B156rl</t>
  </si>
  <si>
    <t>B157rl</t>
  </si>
  <si>
    <t>G005</t>
  </si>
  <si>
    <t>B219</t>
  </si>
  <si>
    <t>100 mm Concrete Sidewalk</t>
  </si>
  <si>
    <t>51 mm</t>
  </si>
  <si>
    <t xml:space="preserve"> width &lt; 600 mm</t>
  </si>
  <si>
    <t xml:space="preserve"> width &gt; or = 600 mm</t>
  </si>
  <si>
    <t xml:space="preserve">50 mm </t>
  </si>
  <si>
    <t xml:space="preserve">100 mm </t>
  </si>
  <si>
    <t>A007A</t>
  </si>
  <si>
    <t>Detectable Warning Surface Tiles</t>
  </si>
  <si>
    <t xml:space="preserve">CW 3240-R10 </t>
  </si>
  <si>
    <t>Construction of  Curb Ramp (8-12 mm ht, Integral)</t>
  </si>
  <si>
    <t xml:space="preserve">CW 3230-R8
</t>
  </si>
  <si>
    <t>A008B</t>
  </si>
  <si>
    <t>B153A</t>
  </si>
  <si>
    <t>C047A</t>
  </si>
  <si>
    <t>C047B</t>
  </si>
  <si>
    <t>CW 3110-R19</t>
  </si>
  <si>
    <t>CW 3310-R17</t>
  </si>
  <si>
    <t xml:space="preserve">CW 3450-R6 </t>
  </si>
  <si>
    <t>CW 3326-R3</t>
  </si>
  <si>
    <t>A.29</t>
  </si>
  <si>
    <t>Barrier Separate</t>
  </si>
  <si>
    <t>Splash Strip Monolithic</t>
  </si>
  <si>
    <t>Barrier (150 mm reveal ht, Dowelled)</t>
  </si>
  <si>
    <t>Construction of 230 mm Concrete Pavement for Early Opening 24 Hour (Plain-Dowelled)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</si>
  <si>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</si>
  <si>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</si>
  <si>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</si>
  <si>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 Modified Barrier  (180 mm ht, Integral)</t>
  </si>
  <si>
    <t>SD-024, 1800 mm deep</t>
  </si>
  <si>
    <t>250 mm Catch Basin Lead</t>
  </si>
  <si>
    <t>250 mm Drainage Connection Pipe</t>
  </si>
  <si>
    <t>1 - 50 mm Depth (Asphalt)</t>
  </si>
  <si>
    <t xml:space="preserve">250 mm </t>
  </si>
  <si>
    <t>E004A</t>
  </si>
  <si>
    <t>Frames &amp; Covers</t>
  </si>
  <si>
    <t>CW 3210-R8</t>
  </si>
  <si>
    <t>Adjustment of Manholes/Catch Basins Frames</t>
  </si>
  <si>
    <t>E041B</t>
  </si>
  <si>
    <t>CW 2145-R4</t>
  </si>
  <si>
    <t xml:space="preserve">CW 3410-R12 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</si>
  <si>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</si>
  <si>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</si>
  <si>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</si>
  <si>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</si>
  <si>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</si>
  <si>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</si>
  <si>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CORYDON AVENUE CONCRETE PAVEMENT RECONSTRUCTION:  BOREBANK STREET TO BROCK STREET (EASTBOUND) AND LANARK STREET TO CORDOVA STREET (WESTBOUND)</t>
  </si>
  <si>
    <t>Imported Fill Material</t>
  </si>
  <si>
    <t>A.8</t>
  </si>
  <si>
    <t>ROADWORKS - REMOVALS/RENEWALS</t>
  </si>
  <si>
    <t>Removal of Existing Interlocking Paving Stones</t>
  </si>
  <si>
    <t>Construction of 230 mm Concrete Pavement (Plain-Dowelled), Slip Form Paving</t>
  </si>
  <si>
    <t>Construction of Splash Strip (180 mm ht, Monolithic Barrier Curb,  750 mm width), Slip Form Paving</t>
  </si>
  <si>
    <t>A.28</t>
  </si>
  <si>
    <t>CW 3410-R12</t>
  </si>
  <si>
    <t>A.30</t>
  </si>
  <si>
    <t>A.31</t>
  </si>
  <si>
    <t>A.32</t>
  </si>
  <si>
    <t>250 mm, PVC, LDS</t>
  </si>
  <si>
    <t>In a Trench, Class B Type Sand  Bedding, Class 3 Backfill</t>
  </si>
  <si>
    <t>A.33</t>
  </si>
  <si>
    <t>A.34</t>
  </si>
  <si>
    <t>A.35</t>
  </si>
  <si>
    <t>AP-006 - Standard Frame for Manhole and Catch Basin</t>
  </si>
  <si>
    <t>AP-007 - Standard Solid Cover for Standard Frame</t>
  </si>
  <si>
    <t>A.36</t>
  </si>
  <si>
    <t>A.37</t>
  </si>
  <si>
    <t>A.38</t>
  </si>
  <si>
    <t>250 mm (Type PVC) Connecting Pipe</t>
  </si>
  <si>
    <t>Connecting to 300 mm  (Type Clay) Combined Sewer</t>
  </si>
  <si>
    <t>Connecting to 375 mm  (Type Clay ) Combined Sewer</t>
  </si>
  <si>
    <t>Connecting to 1650 mm  (Type Concrete) Storm Relief Sewer</t>
  </si>
  <si>
    <t>Connecting to 1800 mm  (Type Concrete) Combined Sewer</t>
  </si>
  <si>
    <t>A.39</t>
  </si>
  <si>
    <t>A.40</t>
  </si>
  <si>
    <t>A.41</t>
  </si>
  <si>
    <t>A.42</t>
  </si>
  <si>
    <t>A.43</t>
  </si>
  <si>
    <t>A.44</t>
  </si>
  <si>
    <t>Lifter Rings (AP-010)</t>
  </si>
  <si>
    <t>A.45</t>
  </si>
  <si>
    <t>A.46</t>
  </si>
  <si>
    <t>A.47</t>
  </si>
  <si>
    <t>A.48</t>
  </si>
  <si>
    <t>A.49</t>
  </si>
  <si>
    <t>A.50</t>
  </si>
  <si>
    <t>Subtotal:</t>
  </si>
  <si>
    <t>SEWER REPAIRS:</t>
  </si>
  <si>
    <t>CORYDON AVENUE (MH60006463)</t>
  </si>
  <si>
    <t>Remove and Replace Risers</t>
  </si>
  <si>
    <t>SD-010</t>
  </si>
  <si>
    <t>750 mm Diameter Risers</t>
  </si>
  <si>
    <t>vert.m.</t>
  </si>
  <si>
    <t>Manhole Inspection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</si>
  <si>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B9.5, B17.2.1, B18.4, D2, D13.2-3, D14.4, E16)</t>
    </r>
  </si>
  <si>
    <t>NEW STREET LIGHT INSTALLATION:  CORYDON AVENUE WESTBOUND</t>
  </si>
  <si>
    <t xml:space="preserve">Installation of 50 mm conduit(s) </t>
  </si>
  <si>
    <t>E16.</t>
  </si>
  <si>
    <t>lin.m</t>
  </si>
  <si>
    <t xml:space="preserve">Installation of 25'/35' precast concrete base 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</si>
  <si>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</si>
  <si>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</si>
  <si>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</si>
  <si>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</si>
  <si>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</si>
  <si>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FORM B(R1): PRICES</t>
  </si>
  <si>
    <t>(SEE 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</si>
</sst>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#,##0.0"/>
  </numFmts>
  <fonts count="48" x14ac:knownFonts="1">
    <font>
      <sz val="10"/>
      <name val="MS Sans Serif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2"/>
      <name val="Arial"/>
    </font>
    <font>
      <b/>
      <sz val="6"/>
      <color indexed="8"/>
      <name val="Arial"/>
      <family val="2"/>
    </font>
    <font>
      <sz val="6"/>
      <color indexed="8"/>
      <name val="Arial"/>
    </font>
    <font>
      <b/>
      <i/>
      <sz val="16"/>
      <name val="Arial"/>
      <family val="2"/>
    </font>
    <font>
      <b/>
      <sz val="12"/>
      <color indexed="8"/>
      <name val="Arial"/>
    </font>
    <font>
      <b/>
      <i/>
      <u/>
      <sz val="12"/>
      <color indexed="8"/>
      <name val="Arial"/>
      <family val="2"/>
    </font>
    <font>
      <b/>
      <i/>
      <u/>
      <sz val="12"/>
      <name val="Arial"/>
      <family val="2"/>
    </font>
    <font>
      <b/>
      <u/>
      <sz val="12"/>
      <color indexed="8"/>
      <name val="Arial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171" fontId="3" fillId="0" borderId="1" applyFill="0"/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9" fillId="23" borderId="0"/>
    <xf numFmtId="0" fontId="13" fillId="23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0" fontId="3" fillId="0" borderId="1" applyFill="0">
      <alignment horizontal="center" wrapText="1"/>
    </xf>
    <xf numFmtId="171" fontId="3" fillId="0" borderId="1" applyFill="0"/>
    <xf numFmtId="171" fontId="3" fillId="0" borderId="1" applyFill="0"/>
    <xf numFmtId="166" fontId="3" fillId="0" borderId="1" applyFill="0">
      <alignment horizontal="right"/>
      <protection locked="0"/>
    </xf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61">
    <xf numFmtId="0" fontId="0" fillId="0" borderId="0" xfId="0"/>
    <xf numFmtId="7" fontId="40" fillId="23" borderId="0" xfId="69" applyNumberFormat="1" applyFont="1" applyAlignment="1">
      <alignment horizontal="centerContinuous" vertical="center"/>
    </xf>
    <xf numFmtId="1" fontId="14" fillId="23" borderId="0" xfId="69" applyNumberFormat="1" applyFont="1" applyAlignment="1">
      <alignment horizontal="centerContinuous" vertical="top"/>
    </xf>
    <xf numFmtId="0" fontId="14" fillId="23" borderId="0" xfId="69" applyNumberFormat="1" applyFont="1" applyAlignment="1">
      <alignment horizontal="centerContinuous" vertical="center"/>
    </xf>
    <xf numFmtId="0" fontId="39" fillId="23" borderId="0" xfId="69" applyNumberFormat="1"/>
    <xf numFmtId="7" fontId="41" fillId="23" borderId="0" xfId="69" applyNumberFormat="1" applyFont="1" applyAlignment="1">
      <alignment horizontal="centerContinuous" vertical="center"/>
    </xf>
    <xf numFmtId="1" fontId="13" fillId="23" borderId="0" xfId="69" applyNumberFormat="1" applyFont="1" applyAlignment="1">
      <alignment horizontal="centerContinuous" vertical="top"/>
    </xf>
    <xf numFmtId="0" fontId="39" fillId="23" borderId="0" xfId="69" applyNumberFormat="1" applyAlignment="1">
      <alignment horizontal="centerContinuous" vertical="center"/>
    </xf>
    <xf numFmtId="7" fontId="39" fillId="23" borderId="0" xfId="69" applyNumberFormat="1" applyAlignment="1">
      <alignment horizontal="right"/>
    </xf>
    <xf numFmtId="0" fontId="39" fillId="23" borderId="0" xfId="69" applyNumberFormat="1" applyAlignment="1">
      <alignment vertical="top"/>
    </xf>
    <xf numFmtId="0" fontId="39" fillId="23" borderId="0" xfId="69" applyNumberFormat="1" applyAlignment="1"/>
    <xf numFmtId="7" fontId="39" fillId="23" borderId="0" xfId="69" applyNumberFormat="1" applyAlignment="1">
      <alignment vertical="center"/>
    </xf>
    <xf numFmtId="2" fontId="39" fillId="23" borderId="0" xfId="69" applyNumberFormat="1" applyAlignment="1"/>
    <xf numFmtId="7" fontId="39" fillId="23" borderId="16" xfId="69" applyNumberFormat="1" applyBorder="1" applyAlignment="1">
      <alignment horizontal="center"/>
    </xf>
    <xf numFmtId="0" fontId="39" fillId="23" borderId="16" xfId="69" applyNumberFormat="1" applyBorder="1" applyAlignment="1">
      <alignment horizontal="center" vertical="top"/>
    </xf>
    <xf numFmtId="0" fontId="39" fillId="23" borderId="17" xfId="69" applyNumberFormat="1" applyBorder="1" applyAlignment="1">
      <alignment horizontal="center"/>
    </xf>
    <xf numFmtId="0" fontId="39" fillId="23" borderId="16" xfId="69" applyNumberFormat="1" applyBorder="1" applyAlignment="1">
      <alignment horizontal="center"/>
    </xf>
    <xf numFmtId="0" fontId="39" fillId="23" borderId="18" xfId="69" applyNumberFormat="1" applyBorder="1" applyAlignment="1">
      <alignment horizontal="center"/>
    </xf>
    <xf numFmtId="7" fontId="39" fillId="23" borderId="18" xfId="69" applyNumberFormat="1" applyBorder="1" applyAlignment="1">
      <alignment horizontal="right"/>
    </xf>
    <xf numFmtId="7" fontId="39" fillId="23" borderId="19" xfId="69" applyNumberFormat="1" applyBorder="1" applyAlignment="1">
      <alignment horizontal="right"/>
    </xf>
    <xf numFmtId="0" fontId="39" fillId="23" borderId="20" xfId="69" applyNumberFormat="1" applyBorder="1" applyAlignment="1">
      <alignment vertical="top"/>
    </xf>
    <xf numFmtId="0" fontId="39" fillId="23" borderId="21" xfId="69" applyNumberFormat="1" applyBorder="1"/>
    <xf numFmtId="0" fontId="39" fillId="23" borderId="20" xfId="69" applyNumberFormat="1" applyBorder="1" applyAlignment="1">
      <alignment horizontal="center"/>
    </xf>
    <xf numFmtId="0" fontId="39" fillId="23" borderId="22" xfId="69" applyNumberFormat="1" applyBorder="1"/>
    <xf numFmtId="0" fontId="39" fillId="23" borderId="22" xfId="69" applyNumberFormat="1" applyBorder="1" applyAlignment="1">
      <alignment horizontal="center"/>
    </xf>
    <xf numFmtId="7" fontId="39" fillId="23" borderId="22" xfId="69" applyNumberFormat="1" applyBorder="1" applyAlignment="1">
      <alignment horizontal="right"/>
    </xf>
    <xf numFmtId="0" fontId="39" fillId="23" borderId="20" xfId="69" applyNumberFormat="1" applyBorder="1" applyAlignment="1">
      <alignment horizontal="right"/>
    </xf>
    <xf numFmtId="7" fontId="39" fillId="23" borderId="23" xfId="69" applyNumberFormat="1" applyBorder="1" applyAlignment="1">
      <alignment horizontal="right"/>
    </xf>
    <xf numFmtId="7" fontId="39" fillId="23" borderId="27" xfId="69" applyNumberFormat="1" applyBorder="1" applyAlignment="1">
      <alignment horizontal="right"/>
    </xf>
    <xf numFmtId="0" fontId="39" fillId="23" borderId="27" xfId="69" applyNumberFormat="1" applyBorder="1" applyAlignment="1">
      <alignment horizontal="right"/>
    </xf>
    <xf numFmtId="7" fontId="39" fillId="23" borderId="23" xfId="69" applyNumberFormat="1" applyBorder="1" applyAlignment="1">
      <alignment horizontal="right" vertical="center"/>
    </xf>
    <xf numFmtId="0" fontId="43" fillId="23" borderId="28" xfId="69" applyNumberFormat="1" applyFont="1" applyBorder="1" applyAlignment="1">
      <alignment horizontal="center" vertical="center"/>
    </xf>
    <xf numFmtId="7" fontId="39" fillId="23" borderId="28" xfId="69" applyNumberFormat="1" applyBorder="1" applyAlignment="1">
      <alignment horizontal="right" vertical="center"/>
    </xf>
    <xf numFmtId="0" fontId="39" fillId="23" borderId="0" xfId="69" applyNumberFormat="1" applyAlignment="1">
      <alignment vertical="center"/>
    </xf>
    <xf numFmtId="0" fontId="43" fillId="23" borderId="28" xfId="69" applyNumberFormat="1" applyFont="1" applyBorder="1" applyAlignment="1">
      <alignment vertical="top"/>
    </xf>
    <xf numFmtId="165" fontId="35" fillId="25" borderId="28" xfId="69" applyNumberFormat="1" applyFont="1" applyFill="1" applyBorder="1" applyAlignment="1" applyProtection="1">
      <alignment horizontal="left" vertical="center"/>
    </xf>
    <xf numFmtId="1" fontId="39" fillId="23" borderId="23" xfId="69" applyNumberFormat="1" applyBorder="1" applyAlignment="1">
      <alignment horizontal="center" vertical="top"/>
    </xf>
    <xf numFmtId="0" fontId="39" fillId="23" borderId="23" xfId="69" applyNumberFormat="1" applyBorder="1" applyAlignment="1">
      <alignment horizontal="center" vertical="top"/>
    </xf>
    <xf numFmtId="7" fontId="39" fillId="23" borderId="28" xfId="69" applyNumberFormat="1" applyBorder="1" applyAlignment="1">
      <alignment horizontal="right"/>
    </xf>
    <xf numFmtId="4" fontId="13" fillId="26" borderId="1" xfId="69" applyNumberFormat="1" applyFont="1" applyFill="1" applyBorder="1" applyAlignment="1" applyProtection="1">
      <alignment horizontal="center" vertical="top" wrapText="1"/>
    </xf>
    <xf numFmtId="174" fontId="13" fillId="0" borderId="1" xfId="69" applyNumberFormat="1" applyFont="1" applyFill="1" applyBorder="1" applyAlignment="1" applyProtection="1">
      <alignment horizontal="left" vertical="top" wrapText="1"/>
    </xf>
    <xf numFmtId="165" fontId="13" fillId="0" borderId="1" xfId="69" applyNumberFormat="1" applyFont="1" applyFill="1" applyBorder="1" applyAlignment="1" applyProtection="1">
      <alignment horizontal="left" vertical="top" wrapText="1"/>
    </xf>
    <xf numFmtId="165" fontId="13" fillId="26" borderId="1" xfId="69" applyNumberFormat="1" applyFont="1" applyFill="1" applyBorder="1" applyAlignment="1" applyProtection="1">
      <alignment horizontal="center" vertical="top" wrapText="1"/>
    </xf>
    <xf numFmtId="0" fontId="13" fillId="0" borderId="1" xfId="69" applyNumberFormat="1" applyFont="1" applyFill="1" applyBorder="1" applyAlignment="1" applyProtection="1">
      <alignment horizontal="center" vertical="top" wrapText="1"/>
    </xf>
    <xf numFmtId="3" fontId="38" fillId="26" borderId="1" xfId="70" applyNumberFormat="1" applyFont="1" applyFill="1" applyBorder="1" applyAlignment="1" applyProtection="1">
      <alignment vertical="top"/>
    </xf>
    <xf numFmtId="176" fontId="38" fillId="0" borderId="1" xfId="70" applyNumberFormat="1" applyFont="1" applyFill="1" applyBorder="1" applyAlignment="1" applyProtection="1">
      <alignment vertical="top"/>
    </xf>
    <xf numFmtId="175" fontId="13" fillId="26" borderId="1" xfId="69" applyNumberFormat="1" applyFont="1" applyFill="1" applyBorder="1" applyAlignment="1" applyProtection="1">
      <alignment horizontal="center" vertical="top"/>
    </xf>
    <xf numFmtId="174" fontId="13" fillId="0" borderId="1" xfId="69" applyNumberFormat="1" applyFont="1" applyFill="1" applyBorder="1" applyAlignment="1" applyProtection="1">
      <alignment horizontal="center" vertical="top" wrapText="1"/>
    </xf>
    <xf numFmtId="165" fontId="13" fillId="0" borderId="1" xfId="69" applyNumberFormat="1" applyFont="1" applyFill="1" applyBorder="1" applyAlignment="1" applyProtection="1">
      <alignment horizontal="center" vertical="top" wrapText="1"/>
    </xf>
    <xf numFmtId="7" fontId="13" fillId="23" borderId="23" xfId="69" applyNumberFormat="1" applyFont="1" applyBorder="1" applyAlignment="1">
      <alignment horizontal="right"/>
    </xf>
    <xf numFmtId="0" fontId="14" fillId="23" borderId="28" xfId="69" applyNumberFormat="1" applyFont="1" applyBorder="1" applyAlignment="1">
      <alignment vertical="top"/>
    </xf>
    <xf numFmtId="165" fontId="14" fillId="25" borderId="28" xfId="69" applyNumberFormat="1" applyFont="1" applyFill="1" applyBorder="1" applyAlignment="1" applyProtection="1">
      <alignment horizontal="left" vertical="center" wrapText="1"/>
    </xf>
    <xf numFmtId="1" fontId="13" fillId="23" borderId="23" xfId="69" applyNumberFormat="1" applyFont="1" applyBorder="1" applyAlignment="1">
      <alignment horizontal="center" vertical="top"/>
    </xf>
    <xf numFmtId="1" fontId="13" fillId="23" borderId="23" xfId="69" applyNumberFormat="1" applyFont="1" applyBorder="1" applyAlignment="1">
      <alignment vertical="top"/>
    </xf>
    <xf numFmtId="4" fontId="13" fillId="26" borderId="1" xfId="69" applyNumberFormat="1" applyFont="1" applyFill="1" applyBorder="1" applyAlignment="1" applyProtection="1">
      <alignment horizontal="center" vertical="top"/>
    </xf>
    <xf numFmtId="4" fontId="13" fillId="26" borderId="2" xfId="69" applyNumberFormat="1" applyFont="1" applyFill="1" applyBorder="1" applyAlignment="1" applyProtection="1">
      <alignment horizontal="center" vertical="top"/>
    </xf>
    <xf numFmtId="174" fontId="13" fillId="0" borderId="2" xfId="69" applyNumberFormat="1" applyFont="1" applyFill="1" applyBorder="1" applyAlignment="1" applyProtection="1">
      <alignment horizontal="center" vertical="top" wrapText="1"/>
    </xf>
    <xf numFmtId="165" fontId="13" fillId="0" borderId="2" xfId="69" applyNumberFormat="1" applyFont="1" applyFill="1" applyBorder="1" applyAlignment="1" applyProtection="1">
      <alignment horizontal="left" vertical="top" wrapText="1"/>
    </xf>
    <xf numFmtId="165" fontId="13" fillId="0" borderId="2" xfId="69" applyNumberFormat="1" applyFont="1" applyFill="1" applyBorder="1" applyAlignment="1" applyProtection="1">
      <alignment horizontal="center" vertical="top" wrapText="1"/>
    </xf>
    <xf numFmtId="0" fontId="13" fillId="0" borderId="2" xfId="69" applyNumberFormat="1" applyFont="1" applyFill="1" applyBorder="1" applyAlignment="1" applyProtection="1">
      <alignment horizontal="center" vertical="top" wrapText="1"/>
    </xf>
    <xf numFmtId="3" fontId="38" fillId="26" borderId="2" xfId="70" applyNumberFormat="1" applyFont="1" applyFill="1" applyBorder="1" applyAlignment="1" applyProtection="1">
      <alignment vertical="top"/>
    </xf>
    <xf numFmtId="176" fontId="38" fillId="0" borderId="2" xfId="70" applyNumberFormat="1" applyFont="1" applyFill="1" applyBorder="1" applyAlignment="1" applyProtection="1">
      <alignment vertical="top"/>
    </xf>
    <xf numFmtId="0" fontId="39" fillId="23" borderId="13" xfId="69" applyNumberFormat="1" applyBorder="1"/>
    <xf numFmtId="0" fontId="39" fillId="23" borderId="0" xfId="69" applyNumberFormat="1" applyBorder="1"/>
    <xf numFmtId="174" fontId="13" fillId="0" borderId="1" xfId="69" applyNumberFormat="1" applyFont="1" applyFill="1" applyBorder="1" applyAlignment="1" applyProtection="1">
      <alignment horizontal="right" vertical="top" wrapText="1"/>
    </xf>
    <xf numFmtId="0" fontId="13" fillId="23" borderId="28" xfId="69" applyNumberFormat="1" applyFont="1" applyBorder="1" applyAlignment="1">
      <alignment vertical="top"/>
    </xf>
    <xf numFmtId="165" fontId="13" fillId="25" borderId="28" xfId="69" applyNumberFormat="1" applyFont="1" applyFill="1" applyBorder="1" applyAlignment="1" applyProtection="1">
      <alignment horizontal="left" vertical="top" wrapText="1"/>
    </xf>
    <xf numFmtId="0" fontId="13" fillId="23" borderId="0" xfId="69" applyNumberFormat="1" applyFont="1"/>
    <xf numFmtId="0" fontId="15" fillId="0" borderId="0" xfId="69" applyFont="1" applyFill="1" applyAlignment="1"/>
    <xf numFmtId="174" fontId="13" fillId="0" borderId="2" xfId="69" applyNumberFormat="1" applyFont="1" applyFill="1" applyBorder="1" applyAlignment="1" applyProtection="1">
      <alignment horizontal="left" vertical="top" wrapText="1"/>
    </xf>
    <xf numFmtId="4" fontId="13" fillId="26" borderId="0" xfId="69" applyNumberFormat="1" applyFont="1" applyFill="1" applyBorder="1" applyAlignment="1" applyProtection="1">
      <alignment horizontal="center" vertical="top"/>
    </xf>
    <xf numFmtId="0" fontId="13" fillId="23" borderId="28" xfId="69" applyNumberFormat="1" applyFont="1" applyBorder="1" applyAlignment="1">
      <alignment horizontal="center" vertical="top"/>
    </xf>
    <xf numFmtId="0" fontId="13" fillId="23" borderId="23" xfId="69" applyNumberFormat="1" applyFont="1" applyBorder="1" applyAlignment="1">
      <alignment vertical="top"/>
    </xf>
    <xf numFmtId="4" fontId="13" fillId="26" borderId="2" xfId="69" applyNumberFormat="1" applyFont="1" applyFill="1" applyBorder="1" applyAlignment="1" applyProtection="1">
      <alignment horizontal="center" vertical="top" wrapText="1"/>
    </xf>
    <xf numFmtId="165" fontId="13" fillId="0" borderId="1" xfId="69" applyNumberFormat="1" applyFont="1" applyFill="1" applyBorder="1" applyAlignment="1" applyProtection="1">
      <alignment vertical="top" wrapText="1"/>
    </xf>
    <xf numFmtId="176" fontId="38" fillId="0" borderId="1" xfId="69" applyNumberFormat="1" applyFont="1" applyFill="1" applyBorder="1" applyAlignment="1" applyProtection="1">
      <alignment vertical="top"/>
    </xf>
    <xf numFmtId="165" fontId="13" fillId="0" borderId="2" xfId="69" applyNumberFormat="1" applyFont="1" applyFill="1" applyBorder="1" applyAlignment="1" applyProtection="1">
      <alignment vertical="top" wrapText="1"/>
    </xf>
    <xf numFmtId="4" fontId="13" fillId="26" borderId="1" xfId="53" applyNumberFormat="1" applyFont="1" applyFill="1" applyBorder="1" applyAlignment="1" applyProtection="1">
      <alignment horizontal="center" vertical="top" wrapText="1"/>
    </xf>
    <xf numFmtId="177" fontId="38" fillId="26" borderId="1" xfId="70" applyNumberFormat="1" applyFont="1" applyFill="1" applyBorder="1" applyAlignment="1" applyProtection="1">
      <alignment vertical="top"/>
    </xf>
    <xf numFmtId="0" fontId="13" fillId="23" borderId="28" xfId="69" applyNumberFormat="1" applyFont="1" applyBorder="1" applyAlignment="1">
      <alignment horizontal="left" vertical="top"/>
    </xf>
    <xf numFmtId="0" fontId="13" fillId="23" borderId="23" xfId="69" applyNumberFormat="1" applyFont="1" applyBorder="1" applyAlignment="1">
      <alignment horizontal="center" vertical="top"/>
    </xf>
    <xf numFmtId="7" fontId="13" fillId="23" borderId="30" xfId="69" applyNumberFormat="1" applyFont="1" applyBorder="1" applyAlignment="1">
      <alignment horizontal="right"/>
    </xf>
    <xf numFmtId="0" fontId="14" fillId="23" borderId="30" xfId="69" applyNumberFormat="1" applyFont="1" applyBorder="1" applyAlignment="1">
      <alignment horizontal="center" vertical="center"/>
    </xf>
    <xf numFmtId="7" fontId="39" fillId="23" borderId="30" xfId="69" applyNumberFormat="1" applyBorder="1" applyAlignment="1">
      <alignment horizontal="right"/>
    </xf>
    <xf numFmtId="7" fontId="13" fillId="23" borderId="23" xfId="69" applyNumberFormat="1" applyFont="1" applyBorder="1" applyAlignment="1">
      <alignment horizontal="right" vertical="center"/>
    </xf>
    <xf numFmtId="0" fontId="14" fillId="23" borderId="28" xfId="69" applyNumberFormat="1" applyFont="1" applyBorder="1" applyAlignment="1">
      <alignment horizontal="center" vertical="center"/>
    </xf>
    <xf numFmtId="165" fontId="14" fillId="25" borderId="28" xfId="69" applyNumberFormat="1" applyFont="1" applyFill="1" applyBorder="1" applyAlignment="1" applyProtection="1">
      <alignment horizontal="left" vertical="center"/>
    </xf>
    <xf numFmtId="165" fontId="13" fillId="25" borderId="28" xfId="69" applyNumberFormat="1" applyFont="1" applyFill="1" applyBorder="1" applyAlignment="1" applyProtection="1">
      <alignment horizontal="left" vertical="top"/>
    </xf>
    <xf numFmtId="0" fontId="13" fillId="23" borderId="28" xfId="69" applyNumberFormat="1" applyFont="1" applyBorder="1" applyAlignment="1">
      <alignment horizontal="right" vertical="top"/>
    </xf>
    <xf numFmtId="0" fontId="39" fillId="23" borderId="28" xfId="69" applyNumberFormat="1" applyBorder="1" applyAlignment="1">
      <alignment horizontal="left" vertical="top"/>
    </xf>
    <xf numFmtId="165" fontId="35" fillId="25" borderId="28" xfId="69" applyNumberFormat="1" applyFont="1" applyFill="1" applyBorder="1" applyAlignment="1" applyProtection="1">
      <alignment horizontal="left" vertical="center" wrapText="1"/>
    </xf>
    <xf numFmtId="0" fontId="39" fillId="23" borderId="23" xfId="69" applyNumberFormat="1" applyBorder="1" applyAlignment="1">
      <alignment vertical="top"/>
    </xf>
    <xf numFmtId="7" fontId="39" fillId="23" borderId="30" xfId="69" applyNumberFormat="1" applyBorder="1" applyAlignment="1">
      <alignment horizontal="right" vertical="center"/>
    </xf>
    <xf numFmtId="0" fontId="43" fillId="23" borderId="30" xfId="69" applyNumberFormat="1" applyFont="1" applyBorder="1" applyAlignment="1">
      <alignment horizontal="center" vertical="center"/>
    </xf>
    <xf numFmtId="0" fontId="39" fillId="23" borderId="28" xfId="69" applyNumberFormat="1" applyBorder="1" applyAlignment="1">
      <alignment horizontal="right"/>
    </xf>
    <xf numFmtId="0" fontId="35" fillId="23" borderId="28" xfId="69" applyNumberFormat="1" applyFont="1" applyBorder="1" applyAlignment="1">
      <alignment horizontal="center" vertical="center"/>
    </xf>
    <xf numFmtId="174" fontId="13" fillId="0" borderId="1" xfId="70" applyNumberFormat="1" applyFont="1" applyFill="1" applyBorder="1" applyAlignment="1" applyProtection="1">
      <alignment horizontal="left" vertical="top" wrapText="1"/>
    </xf>
    <xf numFmtId="165" fontId="13" fillId="0" borderId="1" xfId="70" applyNumberFormat="1" applyFont="1" applyFill="1" applyBorder="1" applyAlignment="1" applyProtection="1">
      <alignment horizontal="left" vertical="top" wrapText="1"/>
    </xf>
    <xf numFmtId="165" fontId="13" fillId="0" borderId="1" xfId="70" applyNumberFormat="1" applyFont="1" applyFill="1" applyBorder="1" applyAlignment="1" applyProtection="1">
      <alignment horizontal="center" vertical="top" wrapText="1"/>
    </xf>
    <xf numFmtId="0" fontId="13" fillId="0" borderId="1" xfId="70" applyNumberFormat="1" applyFont="1" applyFill="1" applyBorder="1" applyAlignment="1" applyProtection="1">
      <alignment horizontal="center" vertical="top" wrapText="1"/>
    </xf>
    <xf numFmtId="0" fontId="13" fillId="0" borderId="1" xfId="69" applyFont="1" applyFill="1" applyBorder="1" applyAlignment="1">
      <alignment vertical="top" wrapText="1"/>
    </xf>
    <xf numFmtId="165" fontId="34" fillId="25" borderId="28" xfId="69" applyNumberFormat="1" applyFont="1" applyFill="1" applyBorder="1" applyAlignment="1" applyProtection="1">
      <alignment horizontal="left" vertical="center" wrapText="1"/>
    </xf>
    <xf numFmtId="0" fontId="39" fillId="23" borderId="23" xfId="69" applyNumberFormat="1" applyBorder="1" applyAlignment="1">
      <alignment horizontal="right"/>
    </xf>
    <xf numFmtId="0" fontId="39" fillId="23" borderId="34" xfId="69" applyNumberFormat="1" applyBorder="1" applyAlignment="1">
      <alignment vertical="top"/>
    </xf>
    <xf numFmtId="0" fontId="33" fillId="23" borderId="35" xfId="69" applyNumberFormat="1" applyFont="1" applyBorder="1" applyAlignment="1">
      <alignment horizontal="centerContinuous"/>
    </xf>
    <xf numFmtId="0" fontId="39" fillId="23" borderId="35" xfId="69" applyNumberFormat="1" applyBorder="1" applyAlignment="1">
      <alignment horizontal="centerContinuous"/>
    </xf>
    <xf numFmtId="0" fontId="39" fillId="23" borderId="36" xfId="69" applyNumberFormat="1" applyBorder="1" applyAlignment="1">
      <alignment horizontal="right"/>
    </xf>
    <xf numFmtId="0" fontId="39" fillId="23" borderId="23" xfId="69" applyNumberFormat="1" applyBorder="1" applyAlignment="1">
      <alignment horizontal="right" vertical="center"/>
    </xf>
    <xf numFmtId="0" fontId="39" fillId="23" borderId="0" xfId="69" applyNumberFormat="1" applyAlignment="1">
      <alignment horizontal="right" vertical="center"/>
    </xf>
    <xf numFmtId="0" fontId="39" fillId="23" borderId="39" xfId="69" applyNumberFormat="1" applyBorder="1" applyAlignment="1">
      <alignment horizontal="right" vertical="center"/>
    </xf>
    <xf numFmtId="0" fontId="43" fillId="23" borderId="43" xfId="69" applyNumberFormat="1" applyFont="1" applyBorder="1" applyAlignment="1">
      <alignment horizontal="center"/>
    </xf>
    <xf numFmtId="1" fontId="46" fillId="23" borderId="44" xfId="69" applyNumberFormat="1" applyFont="1" applyBorder="1" applyAlignment="1">
      <alignment horizontal="left"/>
    </xf>
    <xf numFmtId="1" fontId="39" fillId="23" borderId="44" xfId="69" applyNumberFormat="1" applyBorder="1" applyAlignment="1">
      <alignment horizontal="center"/>
    </xf>
    <xf numFmtId="1" fontId="39" fillId="23" borderId="44" xfId="69" applyNumberFormat="1" applyBorder="1"/>
    <xf numFmtId="7" fontId="14" fillId="23" borderId="45" xfId="69" applyNumberFormat="1" applyFont="1" applyBorder="1" applyAlignment="1">
      <alignment horizontal="right"/>
    </xf>
    <xf numFmtId="7" fontId="39" fillId="23" borderId="45" xfId="69" applyNumberFormat="1" applyBorder="1" applyAlignment="1">
      <alignment horizontal="right"/>
    </xf>
    <xf numFmtId="7" fontId="39" fillId="23" borderId="20" xfId="69" applyNumberFormat="1" applyBorder="1" applyAlignment="1">
      <alignment horizontal="right" vertical="center"/>
    </xf>
    <xf numFmtId="7" fontId="39" fillId="23" borderId="47" xfId="69" applyNumberFormat="1" applyBorder="1" applyAlignment="1">
      <alignment horizontal="right"/>
    </xf>
    <xf numFmtId="7" fontId="39" fillId="23" borderId="52" xfId="69" applyNumberFormat="1" applyBorder="1" applyAlignment="1">
      <alignment horizontal="right"/>
    </xf>
    <xf numFmtId="0" fontId="39" fillId="23" borderId="53" xfId="69" applyNumberFormat="1" applyBorder="1" applyAlignment="1">
      <alignment vertical="top"/>
    </xf>
    <xf numFmtId="0" fontId="39" fillId="23" borderId="13" xfId="69" applyNumberFormat="1" applyBorder="1" applyAlignment="1">
      <alignment horizontal="center"/>
    </xf>
    <xf numFmtId="7" fontId="39" fillId="23" borderId="13" xfId="69" applyNumberFormat="1" applyBorder="1" applyAlignment="1">
      <alignment horizontal="right"/>
    </xf>
    <xf numFmtId="0" fontId="39" fillId="23" borderId="15" xfId="69" applyNumberFormat="1" applyBorder="1" applyAlignment="1">
      <alignment horizontal="right"/>
    </xf>
    <xf numFmtId="0" fontId="39" fillId="23" borderId="0" xfId="69" applyNumberFormat="1" applyAlignment="1">
      <alignment horizontal="right"/>
    </xf>
    <xf numFmtId="0" fontId="39" fillId="23" borderId="0" xfId="69" applyNumberFormat="1" applyAlignment="1">
      <alignment horizontal="center"/>
    </xf>
    <xf numFmtId="176" fontId="38" fillId="0" borderId="1" xfId="70" applyNumberFormat="1" applyFont="1" applyFill="1" applyBorder="1" applyAlignment="1" applyProtection="1">
      <alignment vertical="top"/>
      <protection locked="0"/>
    </xf>
    <xf numFmtId="176" fontId="38" fillId="0" borderId="2" xfId="70" applyNumberFormat="1" applyFont="1" applyFill="1" applyBorder="1" applyAlignment="1" applyProtection="1">
      <alignment vertical="top"/>
      <protection locked="0"/>
    </xf>
    <xf numFmtId="176" fontId="38" fillId="26" borderId="1" xfId="69" applyNumberFormat="1" applyFont="1" applyFill="1" applyBorder="1" applyAlignment="1" applyProtection="1">
      <alignment vertical="top"/>
      <protection locked="0"/>
    </xf>
    <xf numFmtId="0" fontId="33" fillId="23" borderId="24" xfId="69" applyNumberFormat="1" applyFont="1" applyBorder="1" applyAlignment="1">
      <alignment vertical="top" wrapText="1"/>
    </xf>
    <xf numFmtId="0" fontId="13" fillId="23" borderId="25" xfId="69" applyNumberFormat="1" applyFont="1" applyBorder="1" applyAlignment="1">
      <alignment wrapText="1"/>
    </xf>
    <xf numFmtId="0" fontId="13" fillId="23" borderId="26" xfId="69" applyNumberFormat="1" applyFont="1" applyBorder="1" applyAlignment="1">
      <alignment wrapText="1"/>
    </xf>
    <xf numFmtId="0" fontId="33" fillId="23" borderId="24" xfId="69" applyNumberFormat="1" applyFont="1" applyBorder="1" applyAlignment="1">
      <alignment vertical="top"/>
    </xf>
    <xf numFmtId="0" fontId="39" fillId="23" borderId="25" xfId="69" applyNumberFormat="1" applyBorder="1" applyAlignment="1"/>
    <xf numFmtId="0" fontId="39" fillId="23" borderId="26" xfId="69" applyNumberFormat="1" applyBorder="1" applyAlignment="1"/>
    <xf numFmtId="1" fontId="44" fillId="23" borderId="23" xfId="69" applyNumberFormat="1" applyFont="1" applyBorder="1" applyAlignment="1">
      <alignment horizontal="left" vertical="center" wrapText="1"/>
    </xf>
    <xf numFmtId="0" fontId="39" fillId="23" borderId="0" xfId="69" applyNumberFormat="1" applyAlignment="1">
      <alignment vertical="center" wrapText="1"/>
    </xf>
    <xf numFmtId="0" fontId="39" fillId="23" borderId="29" xfId="69" applyNumberFormat="1" applyBorder="1" applyAlignment="1">
      <alignment vertical="center" wrapText="1"/>
    </xf>
    <xf numFmtId="1" fontId="45" fillId="23" borderId="31" xfId="69" applyNumberFormat="1" applyFont="1" applyBorder="1" applyAlignment="1">
      <alignment horizontal="left" vertical="center" wrapText="1"/>
    </xf>
    <xf numFmtId="0" fontId="13" fillId="23" borderId="32" xfId="69" applyNumberFormat="1" applyFont="1" applyBorder="1" applyAlignment="1">
      <alignment vertical="center" wrapText="1"/>
    </xf>
    <xf numFmtId="0" fontId="13" fillId="23" borderId="33" xfId="69" applyNumberFormat="1" applyFont="1" applyBorder="1" applyAlignment="1">
      <alignment vertical="center" wrapText="1"/>
    </xf>
    <xf numFmtId="1" fontId="45" fillId="23" borderId="24" xfId="69" applyNumberFormat="1" applyFont="1" applyBorder="1" applyAlignment="1">
      <alignment horizontal="left" vertical="center" wrapText="1"/>
    </xf>
    <xf numFmtId="0" fontId="13" fillId="23" borderId="25" xfId="69" applyNumberFormat="1" applyFont="1" applyBorder="1" applyAlignment="1">
      <alignment vertical="center" wrapText="1"/>
    </xf>
    <xf numFmtId="0" fontId="13" fillId="23" borderId="26" xfId="69" applyNumberFormat="1" applyFont="1" applyBorder="1" applyAlignment="1">
      <alignment vertical="center" wrapText="1"/>
    </xf>
    <xf numFmtId="1" fontId="44" fillId="23" borderId="31" xfId="69" applyNumberFormat="1" applyFont="1" applyBorder="1" applyAlignment="1">
      <alignment horizontal="left" vertical="center" wrapText="1"/>
    </xf>
    <xf numFmtId="0" fontId="39" fillId="23" borderId="32" xfId="69" applyNumberFormat="1" applyBorder="1" applyAlignment="1">
      <alignment vertical="center" wrapText="1"/>
    </xf>
    <xf numFmtId="0" fontId="39" fillId="23" borderId="33" xfId="69" applyNumberFormat="1" applyBorder="1" applyAlignment="1">
      <alignment vertical="center" wrapText="1"/>
    </xf>
    <xf numFmtId="1" fontId="46" fillId="23" borderId="40" xfId="69" applyNumberFormat="1" applyFont="1" applyBorder="1" applyAlignment="1">
      <alignment horizontal="left" vertical="center" wrapText="1"/>
    </xf>
    <xf numFmtId="0" fontId="39" fillId="23" borderId="41" xfId="69" applyNumberFormat="1" applyBorder="1" applyAlignment="1">
      <alignment vertical="center" wrapText="1"/>
    </xf>
    <xf numFmtId="0" fontId="39" fillId="23" borderId="42" xfId="69" applyNumberFormat="1" applyBorder="1" applyAlignment="1">
      <alignment vertical="center" wrapText="1"/>
    </xf>
    <xf numFmtId="0" fontId="39" fillId="23" borderId="48" xfId="69" applyNumberFormat="1" applyBorder="1" applyAlignment="1"/>
    <xf numFmtId="0" fontId="39" fillId="23" borderId="49" xfId="69" applyNumberFormat="1" applyBorder="1" applyAlignment="1"/>
    <xf numFmtId="7" fontId="39" fillId="23" borderId="50" xfId="69" applyNumberFormat="1" applyBorder="1" applyAlignment="1">
      <alignment horizontal="center"/>
    </xf>
    <xf numFmtId="0" fontId="39" fillId="23" borderId="51" xfId="69" applyNumberFormat="1" applyBorder="1" applyAlignment="1"/>
    <xf numFmtId="0" fontId="33" fillId="23" borderId="37" xfId="69" applyNumberFormat="1" applyFont="1" applyBorder="1" applyAlignment="1">
      <alignment vertical="center"/>
    </xf>
    <xf numFmtId="0" fontId="39" fillId="23" borderId="38" xfId="69" applyNumberFormat="1" applyBorder="1" applyAlignment="1">
      <alignment vertical="center"/>
    </xf>
    <xf numFmtId="1" fontId="46" fillId="23" borderId="31" xfId="69" applyNumberFormat="1" applyFont="1" applyBorder="1" applyAlignment="1">
      <alignment horizontal="left" vertical="center" wrapText="1"/>
    </xf>
    <xf numFmtId="0" fontId="33" fillId="23" borderId="46" xfId="69" applyNumberFormat="1" applyFont="1" applyBorder="1" applyAlignment="1">
      <alignment vertical="center" wrapText="1"/>
    </xf>
    <xf numFmtId="0" fontId="39" fillId="23" borderId="17" xfId="69" applyNumberFormat="1" applyBorder="1" applyAlignment="1">
      <alignment vertical="center" wrapText="1"/>
    </xf>
    <xf numFmtId="0" fontId="39" fillId="23" borderId="18" xfId="69" applyNumberFormat="1" applyBorder="1" applyAlignment="1">
      <alignment vertical="center" wrapText="1"/>
    </xf>
    <xf numFmtId="3" fontId="47" fillId="26" borderId="1" xfId="70" applyNumberFormat="1" applyFont="1" applyFill="1" applyBorder="1" applyAlignment="1" applyProtection="1">
      <alignment vertical="top"/>
    </xf>
    <xf numFmtId="165" fontId="14" fillId="0" borderId="1" xfId="69" applyNumberFormat="1" applyFont="1" applyFill="1" applyBorder="1" applyAlignment="1" applyProtection="1">
      <alignment horizontal="left" vertical="top" wrapText="1"/>
    </xf>
  </cellXfs>
  <cellStyles count="151">
    <cellStyle name="20% - Accent1" xfId="1" builtinId="30" customBuiltin="1"/>
    <cellStyle name="20% - Accent1 2" xfId="71"/>
    <cellStyle name="20% - Accent2" xfId="2" builtinId="34" customBuiltin="1"/>
    <cellStyle name="20% - Accent2 2" xfId="72"/>
    <cellStyle name="20% - Accent3" xfId="3" builtinId="38" customBuiltin="1"/>
    <cellStyle name="20% - Accent3 2" xfId="73"/>
    <cellStyle name="20% - Accent4" xfId="4" builtinId="42" customBuiltin="1"/>
    <cellStyle name="20% - Accent4 2" xfId="74"/>
    <cellStyle name="20% - Accent5" xfId="5" builtinId="46" customBuiltin="1"/>
    <cellStyle name="20% - Accent5 2" xfId="75"/>
    <cellStyle name="20% - Accent6" xfId="6" builtinId="50" customBuiltin="1"/>
    <cellStyle name="20% - Accent6 2" xfId="76"/>
    <cellStyle name="40% - Accent1" xfId="7" builtinId="31" customBuiltin="1"/>
    <cellStyle name="40% - Accent1 2" xfId="77"/>
    <cellStyle name="40% - Accent2" xfId="8" builtinId="35" customBuiltin="1"/>
    <cellStyle name="40% - Accent2 2" xfId="78"/>
    <cellStyle name="40% - Accent3" xfId="9" builtinId="39" customBuiltin="1"/>
    <cellStyle name="40% - Accent3 2" xfId="79"/>
    <cellStyle name="40% - Accent4" xfId="10" builtinId="43" customBuiltin="1"/>
    <cellStyle name="40% - Accent4 2" xfId="80"/>
    <cellStyle name="40% - Accent5" xfId="11" builtinId="47" customBuiltin="1"/>
    <cellStyle name="40% - Accent5 2" xfId="81"/>
    <cellStyle name="40% - Accent6" xfId="12" builtinId="51" customBuiltin="1"/>
    <cellStyle name="40% - Accent6 2" xfId="82"/>
    <cellStyle name="60% - Accent1" xfId="13" builtinId="32" customBuiltin="1"/>
    <cellStyle name="60% - Accent1 2" xfId="83"/>
    <cellStyle name="60% - Accent2" xfId="14" builtinId="36" customBuiltin="1"/>
    <cellStyle name="60% - Accent2 2" xfId="84"/>
    <cellStyle name="60% - Accent3" xfId="15" builtinId="40" customBuiltin="1"/>
    <cellStyle name="60% - Accent3 2" xfId="85"/>
    <cellStyle name="60% - Accent4" xfId="16" builtinId="44" customBuiltin="1"/>
    <cellStyle name="60% - Accent4 2" xfId="86"/>
    <cellStyle name="60% - Accent5" xfId="17" builtinId="48" customBuiltin="1"/>
    <cellStyle name="60% - Accent5 2" xfId="87"/>
    <cellStyle name="60% - Accent6" xfId="18" builtinId="52" customBuiltin="1"/>
    <cellStyle name="60% - Accent6 2" xfId="88"/>
    <cellStyle name="Accent1" xfId="19" builtinId="29" customBuiltin="1"/>
    <cellStyle name="Accent1 2" xfId="89"/>
    <cellStyle name="Accent2" xfId="20" builtinId="33" customBuiltin="1"/>
    <cellStyle name="Accent2 2" xfId="90"/>
    <cellStyle name="Accent3" xfId="21" builtinId="37" customBuiltin="1"/>
    <cellStyle name="Accent3 2" xfId="91"/>
    <cellStyle name="Accent4" xfId="22" builtinId="41" customBuiltin="1"/>
    <cellStyle name="Accent4 2" xfId="92"/>
    <cellStyle name="Accent5" xfId="23" builtinId="45" customBuiltin="1"/>
    <cellStyle name="Accent5 2" xfId="93"/>
    <cellStyle name="Accent6" xfId="24" builtinId="49" customBuiltin="1"/>
    <cellStyle name="Accent6 2" xfId="94"/>
    <cellStyle name="Bad" xfId="25" builtinId="27" customBuiltin="1"/>
    <cellStyle name="Bad 2" xfId="95"/>
    <cellStyle name="BigLine" xfId="26"/>
    <cellStyle name="BigLine 2" xfId="96"/>
    <cellStyle name="Blank" xfId="27"/>
    <cellStyle name="Blank 2" xfId="97"/>
    <cellStyle name="Blank 3" xfId="98"/>
    <cellStyle name="BLine" xfId="28"/>
    <cellStyle name="BLine 2" xfId="99"/>
    <cellStyle name="C2" xfId="29"/>
    <cellStyle name="C2 2" xfId="100"/>
    <cellStyle name="C2 3" xfId="101"/>
    <cellStyle name="C2Sctn" xfId="30"/>
    <cellStyle name="C2Sctn 2" xfId="102"/>
    <cellStyle name="C3" xfId="31"/>
    <cellStyle name="C3 2" xfId="103"/>
    <cellStyle name="C3 3" xfId="104"/>
    <cellStyle name="C3Rem" xfId="32"/>
    <cellStyle name="C3Rem 2" xfId="105"/>
    <cellStyle name="C3Rem 3" xfId="106"/>
    <cellStyle name="C3Sctn" xfId="33"/>
    <cellStyle name="C3Sctn 2" xfId="107"/>
    <cellStyle name="C4" xfId="34"/>
    <cellStyle name="C4 2" xfId="108"/>
    <cellStyle name="C4 3" xfId="109"/>
    <cellStyle name="C5" xfId="35"/>
    <cellStyle name="C5 2" xfId="110"/>
    <cellStyle name="C5 3" xfId="111"/>
    <cellStyle name="C6" xfId="36"/>
    <cellStyle name="C6 2" xfId="112"/>
    <cellStyle name="C6 3" xfId="113"/>
    <cellStyle name="C7" xfId="37"/>
    <cellStyle name="C7 2" xfId="114"/>
    <cellStyle name="C7 3" xfId="115"/>
    <cellStyle name="C7Create" xfId="38"/>
    <cellStyle name="C7Create 2" xfId="116"/>
    <cellStyle name="C7Create 3" xfId="117"/>
    <cellStyle name="C8" xfId="39"/>
    <cellStyle name="C8 2" xfId="118"/>
    <cellStyle name="C8 3" xfId="119"/>
    <cellStyle name="C8Sctn" xfId="40"/>
    <cellStyle name="C8Sctn 2" xfId="120"/>
    <cellStyle name="Calculation" xfId="41" builtinId="22" customBuiltin="1"/>
    <cellStyle name="Calculation 2" xfId="121"/>
    <cellStyle name="Check Cell" xfId="42" builtinId="23" customBuiltin="1"/>
    <cellStyle name="Check Cell 2" xfId="122"/>
    <cellStyle name="Continued" xfId="43"/>
    <cellStyle name="Continued 2" xfId="123"/>
    <cellStyle name="Continued 3" xfId="124"/>
    <cellStyle name="Explanatory Text" xfId="44" builtinId="53" customBuiltin="1"/>
    <cellStyle name="Explanatory Text 2" xfId="125"/>
    <cellStyle name="Good" xfId="45" builtinId="26" customBuiltin="1"/>
    <cellStyle name="Good 2" xfId="126"/>
    <cellStyle name="Heading 1" xfId="46" builtinId="16" customBuiltin="1"/>
    <cellStyle name="Heading 1 2" xfId="127"/>
    <cellStyle name="Heading 2" xfId="47" builtinId="17" customBuiltin="1"/>
    <cellStyle name="Heading 2 2" xfId="128"/>
    <cellStyle name="Heading 3" xfId="48" builtinId="18" customBuiltin="1"/>
    <cellStyle name="Heading 3 2" xfId="129"/>
    <cellStyle name="Heading 4" xfId="49" builtinId="19" customBuiltin="1"/>
    <cellStyle name="Heading 4 2" xfId="130"/>
    <cellStyle name="Input" xfId="50" builtinId="20" customBuiltin="1"/>
    <cellStyle name="Input 2" xfId="131"/>
    <cellStyle name="Linked Cell" xfId="51" builtinId="24" customBuiltin="1"/>
    <cellStyle name="Linked Cell 2" xfId="132"/>
    <cellStyle name="Neutral" xfId="52" builtinId="28" customBuiltin="1"/>
    <cellStyle name="Neutral 2" xfId="133"/>
    <cellStyle name="Normal" xfId="0" builtinId="0"/>
    <cellStyle name="Normal 2" xfId="53"/>
    <cellStyle name="Normal 3" xfId="69"/>
    <cellStyle name="Normal 3 2" xfId="70"/>
    <cellStyle name="Normal 4" xfId="134"/>
    <cellStyle name="Normal 5" xfId="135"/>
    <cellStyle name="Note" xfId="54" builtinId="10" customBuiltin="1"/>
    <cellStyle name="Note 2" xfId="136"/>
    <cellStyle name="Null" xfId="55"/>
    <cellStyle name="Null 2" xfId="137"/>
    <cellStyle name="Output" xfId="56" builtinId="21" customBuiltin="1"/>
    <cellStyle name="Output 2" xfId="138"/>
    <cellStyle name="Regular" xfId="57"/>
    <cellStyle name="Regular 2" xfId="139"/>
    <cellStyle name="Title" xfId="58" builtinId="15" customBuiltin="1"/>
    <cellStyle name="Title 2" xfId="140"/>
    <cellStyle name="TitleA" xfId="59"/>
    <cellStyle name="TitleA 2" xfId="141"/>
    <cellStyle name="TitleC" xfId="60"/>
    <cellStyle name="TitleC 2" xfId="142"/>
    <cellStyle name="TitleE8" xfId="61"/>
    <cellStyle name="TitleE8 2" xfId="143"/>
    <cellStyle name="TitleE8x" xfId="62"/>
    <cellStyle name="TitleE8x 2" xfId="144"/>
    <cellStyle name="TitleF" xfId="63"/>
    <cellStyle name="TitleF 2" xfId="145"/>
    <cellStyle name="TitleT" xfId="64"/>
    <cellStyle name="TitleT 2" xfId="146"/>
    <cellStyle name="TitleYC89" xfId="65"/>
    <cellStyle name="TitleYC89 2" xfId="147"/>
    <cellStyle name="TitleZ" xfId="66"/>
    <cellStyle name="TitleZ 2" xfId="148"/>
    <cellStyle name="Total" xfId="67" builtinId="25" customBuiltin="1"/>
    <cellStyle name="Total 2" xfId="149"/>
    <cellStyle name="Warning Text" xfId="68" builtinId="11" customBuiltin="1"/>
    <cellStyle name="Warning Text 2" xfId="150"/>
  </cellStyles>
  <dxfs count="19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4-2019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H150"/>
  <sheetViews>
    <sheetView showZeros="0" tabSelected="1" showOutlineSymbols="0" view="pageBreakPreview" topLeftCell="B7" zoomScale="75" zoomScaleNormal="87" zoomScaleSheetLayoutView="75" workbookViewId="0">
      <selection activeCell="G14" sqref="G14"/>
    </sheetView>
  </sheetViews>
  <sheetFormatPr defaultColWidth="12.88671875" defaultRowHeight="15" x14ac:dyDescent="0.25"/>
  <cols>
    <col min="1" max="1" width="9.6640625" style="123" hidden="1" customWidth="1"/>
    <col min="2" max="2" width="10.6640625" style="9" customWidth="1"/>
    <col min="3" max="3" width="45" style="4" customWidth="1"/>
    <col min="4" max="4" width="15.6640625" style="124" customWidth="1"/>
    <col min="5" max="5" width="8.33203125" style="4" customWidth="1"/>
    <col min="6" max="6" width="14.44140625" style="4" customWidth="1"/>
    <col min="7" max="7" width="14.44140625" style="123" customWidth="1"/>
    <col min="8" max="8" width="20.5546875" style="123" customWidth="1"/>
    <col min="9" max="16384" width="12.88671875" style="4"/>
  </cols>
  <sheetData>
    <row r="1" spans="1:8" ht="15.6" x14ac:dyDescent="0.25">
      <c r="A1" s="1"/>
      <c r="B1" s="2" t="s">
        <v>351</v>
      </c>
      <c r="C1" s="3"/>
      <c r="D1" s="3"/>
      <c r="E1" s="3"/>
      <c r="F1" s="3"/>
      <c r="G1" s="1"/>
      <c r="H1" s="3"/>
    </row>
    <row r="2" spans="1:8" x14ac:dyDescent="0.25">
      <c r="A2" s="5"/>
      <c r="B2" s="6" t="s">
        <v>352</v>
      </c>
      <c r="C2" s="7"/>
      <c r="D2" s="7"/>
      <c r="E2" s="7"/>
      <c r="F2" s="7"/>
      <c r="G2" s="5"/>
      <c r="H2" s="7"/>
    </row>
    <row r="3" spans="1:8" x14ac:dyDescent="0.25">
      <c r="A3" s="8"/>
      <c r="B3" s="9" t="s">
        <v>286</v>
      </c>
      <c r="C3" s="10"/>
      <c r="D3" s="10"/>
      <c r="E3" s="10"/>
      <c r="F3" s="10"/>
      <c r="G3" s="11"/>
      <c r="H3" s="12"/>
    </row>
    <row r="4" spans="1:8" ht="16.2" customHeight="1" x14ac:dyDescent="0.25">
      <c r="A4" s="13" t="s">
        <v>88</v>
      </c>
      <c r="B4" s="14" t="s">
        <v>67</v>
      </c>
      <c r="C4" s="15" t="s">
        <v>68</v>
      </c>
      <c r="D4" s="16" t="s">
        <v>287</v>
      </c>
      <c r="E4" s="17" t="s">
        <v>69</v>
      </c>
      <c r="F4" s="17" t="s">
        <v>288</v>
      </c>
      <c r="G4" s="18" t="s">
        <v>65</v>
      </c>
      <c r="H4" s="16" t="s">
        <v>70</v>
      </c>
    </row>
    <row r="5" spans="1:8" ht="15.6" thickBot="1" x14ac:dyDescent="0.3">
      <c r="A5" s="19"/>
      <c r="B5" s="20"/>
      <c r="C5" s="21"/>
      <c r="D5" s="22" t="s">
        <v>289</v>
      </c>
      <c r="E5" s="23"/>
      <c r="F5" s="24" t="s">
        <v>290</v>
      </c>
      <c r="G5" s="25"/>
      <c r="H5" s="26"/>
    </row>
    <row r="6" spans="1:8" ht="30" customHeight="1" thickTop="1" x14ac:dyDescent="0.25">
      <c r="A6" s="27"/>
      <c r="B6" s="131" t="s">
        <v>291</v>
      </c>
      <c r="C6" s="132"/>
      <c r="D6" s="132"/>
      <c r="E6" s="132"/>
      <c r="F6" s="133"/>
      <c r="G6" s="28"/>
      <c r="H6" s="29"/>
    </row>
    <row r="7" spans="1:8" s="33" customFormat="1" ht="60" customHeight="1" x14ac:dyDescent="0.25">
      <c r="A7" s="30"/>
      <c r="B7" s="31" t="s">
        <v>197</v>
      </c>
      <c r="C7" s="134" t="s">
        <v>292</v>
      </c>
      <c r="D7" s="135"/>
      <c r="E7" s="135"/>
      <c r="F7" s="136"/>
      <c r="G7" s="32"/>
      <c r="H7" s="32" t="s">
        <v>66</v>
      </c>
    </row>
    <row r="8" spans="1:8" ht="36" customHeight="1" x14ac:dyDescent="0.25">
      <c r="A8" s="27"/>
      <c r="B8" s="34"/>
      <c r="C8" s="35" t="s">
        <v>82</v>
      </c>
      <c r="D8" s="36"/>
      <c r="E8" s="37" t="s">
        <v>66</v>
      </c>
      <c r="F8" s="37" t="s">
        <v>66</v>
      </c>
      <c r="G8" s="38" t="s">
        <v>66</v>
      </c>
      <c r="H8" s="38"/>
    </row>
    <row r="9" spans="1:8" ht="30" customHeight="1" x14ac:dyDescent="0.25">
      <c r="A9" s="39" t="s">
        <v>167</v>
      </c>
      <c r="B9" s="40" t="s">
        <v>83</v>
      </c>
      <c r="C9" s="41" t="s">
        <v>39</v>
      </c>
      <c r="D9" s="42" t="s">
        <v>261</v>
      </c>
      <c r="E9" s="43" t="s">
        <v>72</v>
      </c>
      <c r="F9" s="44">
        <v>8100</v>
      </c>
      <c r="G9" s="125"/>
      <c r="H9" s="45">
        <f>ROUND(G9*F9,2)</f>
        <v>0</v>
      </c>
    </row>
    <row r="10" spans="1:8" ht="30" customHeight="1" x14ac:dyDescent="0.25">
      <c r="A10" s="46" t="s">
        <v>106</v>
      </c>
      <c r="B10" s="40" t="s">
        <v>77</v>
      </c>
      <c r="C10" s="41" t="s">
        <v>32</v>
      </c>
      <c r="D10" s="42" t="s">
        <v>261</v>
      </c>
      <c r="E10" s="43" t="s">
        <v>71</v>
      </c>
      <c r="F10" s="44">
        <v>10000</v>
      </c>
      <c r="G10" s="125"/>
      <c r="H10" s="45">
        <f>ROUND(G10*F10,2)</f>
        <v>0</v>
      </c>
    </row>
    <row r="11" spans="1:8" ht="30" customHeight="1" x14ac:dyDescent="0.25">
      <c r="A11" s="46" t="s">
        <v>107</v>
      </c>
      <c r="B11" s="40" t="s">
        <v>36</v>
      </c>
      <c r="C11" s="41" t="s">
        <v>41</v>
      </c>
      <c r="D11" s="42" t="s">
        <v>261</v>
      </c>
      <c r="E11" s="43"/>
      <c r="F11" s="37" t="s">
        <v>66</v>
      </c>
      <c r="G11" s="38"/>
      <c r="H11" s="38"/>
    </row>
    <row r="12" spans="1:8" ht="30" customHeight="1" x14ac:dyDescent="0.25">
      <c r="A12" s="46" t="s">
        <v>252</v>
      </c>
      <c r="B12" s="47" t="s">
        <v>130</v>
      </c>
      <c r="C12" s="41" t="s">
        <v>250</v>
      </c>
      <c r="D12" s="48" t="s">
        <v>66</v>
      </c>
      <c r="E12" s="43" t="s">
        <v>73</v>
      </c>
      <c r="F12" s="159">
        <v>4575</v>
      </c>
      <c r="G12" s="125"/>
      <c r="H12" s="45">
        <f t="shared" ref="H12:H18" si="0">ROUND(G12*F12,2)</f>
        <v>0</v>
      </c>
    </row>
    <row r="13" spans="1:8" ht="30" customHeight="1" x14ac:dyDescent="0.25">
      <c r="A13" s="39" t="s">
        <v>257</v>
      </c>
      <c r="B13" s="47" t="s">
        <v>131</v>
      </c>
      <c r="C13" s="41" t="s">
        <v>251</v>
      </c>
      <c r="D13" s="48" t="s">
        <v>66</v>
      </c>
      <c r="E13" s="43" t="s">
        <v>73</v>
      </c>
      <c r="F13" s="44">
        <v>10000</v>
      </c>
      <c r="G13" s="125"/>
      <c r="H13" s="45">
        <f t="shared" si="0"/>
        <v>0</v>
      </c>
    </row>
    <row r="14" spans="1:8" ht="30" customHeight="1" x14ac:dyDescent="0.25">
      <c r="A14" s="46" t="s">
        <v>108</v>
      </c>
      <c r="B14" s="40" t="s">
        <v>37</v>
      </c>
      <c r="C14" s="160" t="s">
        <v>124</v>
      </c>
      <c r="D14" s="42" t="s">
        <v>261</v>
      </c>
      <c r="E14" s="43" t="s">
        <v>72</v>
      </c>
      <c r="F14" s="44">
        <v>750</v>
      </c>
      <c r="G14" s="125"/>
      <c r="H14" s="45">
        <f t="shared" si="0"/>
        <v>0</v>
      </c>
    </row>
    <row r="15" spans="1:8" ht="30" customHeight="1" x14ac:dyDescent="0.25">
      <c r="A15" s="39" t="s">
        <v>109</v>
      </c>
      <c r="B15" s="40" t="s">
        <v>53</v>
      </c>
      <c r="C15" s="41" t="s">
        <v>46</v>
      </c>
      <c r="D15" s="42" t="s">
        <v>261</v>
      </c>
      <c r="E15" s="43" t="s">
        <v>71</v>
      </c>
      <c r="F15" s="44">
        <v>3300</v>
      </c>
      <c r="G15" s="125"/>
      <c r="H15" s="45">
        <f t="shared" si="0"/>
        <v>0</v>
      </c>
    </row>
    <row r="16" spans="1:8" ht="30" customHeight="1" x14ac:dyDescent="0.25">
      <c r="A16" s="46" t="s">
        <v>110</v>
      </c>
      <c r="B16" s="40" t="s">
        <v>40</v>
      </c>
      <c r="C16" s="41" t="s">
        <v>293</v>
      </c>
      <c r="D16" s="42" t="s">
        <v>261</v>
      </c>
      <c r="E16" s="43" t="s">
        <v>72</v>
      </c>
      <c r="F16" s="44">
        <v>250</v>
      </c>
      <c r="G16" s="125"/>
      <c r="H16" s="45">
        <f t="shared" si="0"/>
        <v>0</v>
      </c>
    </row>
    <row r="17" spans="1:8" ht="30" customHeight="1" x14ac:dyDescent="0.25">
      <c r="A17" s="46" t="s">
        <v>111</v>
      </c>
      <c r="B17" s="40" t="s">
        <v>38</v>
      </c>
      <c r="C17" s="41" t="s">
        <v>220</v>
      </c>
      <c r="D17" s="48" t="s">
        <v>0</v>
      </c>
      <c r="E17" s="43" t="s">
        <v>71</v>
      </c>
      <c r="F17" s="44">
        <v>10000</v>
      </c>
      <c r="G17" s="125"/>
      <c r="H17" s="45">
        <f t="shared" si="0"/>
        <v>0</v>
      </c>
    </row>
    <row r="18" spans="1:8" ht="30" customHeight="1" x14ac:dyDescent="0.25">
      <c r="A18" s="46" t="s">
        <v>221</v>
      </c>
      <c r="B18" s="40" t="s">
        <v>294</v>
      </c>
      <c r="C18" s="41" t="s">
        <v>222</v>
      </c>
      <c r="D18" s="48" t="s">
        <v>1</v>
      </c>
      <c r="E18" s="43" t="s">
        <v>71</v>
      </c>
      <c r="F18" s="44">
        <v>9200</v>
      </c>
      <c r="G18" s="125"/>
      <c r="H18" s="45">
        <f t="shared" si="0"/>
        <v>0</v>
      </c>
    </row>
    <row r="19" spans="1:8" ht="30" customHeight="1" x14ac:dyDescent="0.25">
      <c r="A19" s="49"/>
      <c r="B19" s="50"/>
      <c r="C19" s="51" t="s">
        <v>295</v>
      </c>
      <c r="D19" s="52"/>
      <c r="E19" s="53"/>
      <c r="F19" s="37" t="s">
        <v>66</v>
      </c>
      <c r="G19" s="38"/>
      <c r="H19" s="38"/>
    </row>
    <row r="20" spans="1:8" ht="30" customHeight="1" x14ac:dyDescent="0.25">
      <c r="A20" s="54" t="s">
        <v>142</v>
      </c>
      <c r="B20" s="40" t="s">
        <v>42</v>
      </c>
      <c r="C20" s="41" t="s">
        <v>121</v>
      </c>
      <c r="D20" s="42" t="s">
        <v>261</v>
      </c>
      <c r="E20" s="43"/>
      <c r="F20" s="37" t="s">
        <v>66</v>
      </c>
      <c r="G20" s="38"/>
      <c r="H20" s="38"/>
    </row>
    <row r="21" spans="1:8" ht="30" customHeight="1" x14ac:dyDescent="0.25">
      <c r="A21" s="54" t="s">
        <v>168</v>
      </c>
      <c r="B21" s="47" t="s">
        <v>130</v>
      </c>
      <c r="C21" s="41" t="s">
        <v>122</v>
      </c>
      <c r="D21" s="48" t="s">
        <v>66</v>
      </c>
      <c r="E21" s="43" t="s">
        <v>71</v>
      </c>
      <c r="F21" s="44">
        <v>8150</v>
      </c>
      <c r="G21" s="125"/>
      <c r="H21" s="45">
        <f t="shared" ref="H21:H22" si="1">ROUND(G21*F21,2)</f>
        <v>0</v>
      </c>
    </row>
    <row r="22" spans="1:8" ht="30" customHeight="1" x14ac:dyDescent="0.25">
      <c r="A22" s="54" t="s">
        <v>112</v>
      </c>
      <c r="B22" s="47" t="s">
        <v>131</v>
      </c>
      <c r="C22" s="41" t="s">
        <v>123</v>
      </c>
      <c r="D22" s="48" t="s">
        <v>66</v>
      </c>
      <c r="E22" s="43" t="s">
        <v>71</v>
      </c>
      <c r="F22" s="44">
        <v>1000</v>
      </c>
      <c r="G22" s="125"/>
      <c r="H22" s="45">
        <f t="shared" si="1"/>
        <v>0</v>
      </c>
    </row>
    <row r="23" spans="1:8" ht="30" customHeight="1" x14ac:dyDescent="0.25">
      <c r="A23" s="54" t="s">
        <v>113</v>
      </c>
      <c r="B23" s="40" t="s">
        <v>43</v>
      </c>
      <c r="C23" s="41" t="s">
        <v>62</v>
      </c>
      <c r="D23" s="48" t="s">
        <v>256</v>
      </c>
      <c r="E23" s="43"/>
      <c r="F23" s="37" t="s">
        <v>66</v>
      </c>
      <c r="G23" s="38"/>
      <c r="H23" s="38"/>
    </row>
    <row r="24" spans="1:8" ht="30" customHeight="1" x14ac:dyDescent="0.25">
      <c r="A24" s="54" t="s">
        <v>114</v>
      </c>
      <c r="B24" s="47" t="s">
        <v>130</v>
      </c>
      <c r="C24" s="41" t="s">
        <v>80</v>
      </c>
      <c r="D24" s="48" t="s">
        <v>66</v>
      </c>
      <c r="E24" s="43" t="s">
        <v>74</v>
      </c>
      <c r="F24" s="44">
        <v>325</v>
      </c>
      <c r="G24" s="125"/>
      <c r="H24" s="45">
        <f t="shared" ref="H24:H25" si="2">ROUND(G24*F24,2)</f>
        <v>0</v>
      </c>
    </row>
    <row r="25" spans="1:8" ht="30" customHeight="1" x14ac:dyDescent="0.25">
      <c r="A25" s="54" t="s">
        <v>115</v>
      </c>
      <c r="B25" s="47" t="s">
        <v>131</v>
      </c>
      <c r="C25" s="41" t="s">
        <v>81</v>
      </c>
      <c r="D25" s="48" t="s">
        <v>66</v>
      </c>
      <c r="E25" s="43" t="s">
        <v>74</v>
      </c>
      <c r="F25" s="44">
        <v>275</v>
      </c>
      <c r="G25" s="125"/>
      <c r="H25" s="45">
        <f t="shared" si="2"/>
        <v>0</v>
      </c>
    </row>
    <row r="26" spans="1:8" ht="30" customHeight="1" x14ac:dyDescent="0.25">
      <c r="A26" s="54" t="s">
        <v>116</v>
      </c>
      <c r="B26" s="40" t="s">
        <v>44</v>
      </c>
      <c r="C26" s="41" t="s">
        <v>63</v>
      </c>
      <c r="D26" s="48" t="s">
        <v>256</v>
      </c>
      <c r="E26" s="43"/>
      <c r="F26" s="37" t="s">
        <v>66</v>
      </c>
      <c r="G26" s="38"/>
      <c r="H26" s="38"/>
    </row>
    <row r="27" spans="1:8" ht="30" customHeight="1" x14ac:dyDescent="0.25">
      <c r="A27" s="54" t="s">
        <v>117</v>
      </c>
      <c r="B27" s="47" t="s">
        <v>130</v>
      </c>
      <c r="C27" s="41" t="s">
        <v>79</v>
      </c>
      <c r="D27" s="48" t="s">
        <v>66</v>
      </c>
      <c r="E27" s="43" t="s">
        <v>74</v>
      </c>
      <c r="F27" s="44">
        <v>80</v>
      </c>
      <c r="G27" s="125"/>
      <c r="H27" s="45">
        <f>ROUND(G27*F27,2)</f>
        <v>0</v>
      </c>
    </row>
    <row r="28" spans="1:8" ht="30" customHeight="1" x14ac:dyDescent="0.25">
      <c r="A28" s="54" t="s">
        <v>228</v>
      </c>
      <c r="B28" s="40" t="s">
        <v>45</v>
      </c>
      <c r="C28" s="41" t="s">
        <v>125</v>
      </c>
      <c r="D28" s="48" t="s">
        <v>2</v>
      </c>
      <c r="E28" s="43"/>
      <c r="F28" s="37" t="s">
        <v>66</v>
      </c>
      <c r="G28" s="38"/>
      <c r="H28" s="38"/>
    </row>
    <row r="29" spans="1:8" s="62" customFormat="1" ht="30" customHeight="1" x14ac:dyDescent="0.25">
      <c r="A29" s="55" t="s">
        <v>229</v>
      </c>
      <c r="B29" s="56" t="s">
        <v>130</v>
      </c>
      <c r="C29" s="57" t="s">
        <v>6</v>
      </c>
      <c r="D29" s="58" t="s">
        <v>66</v>
      </c>
      <c r="E29" s="59" t="s">
        <v>71</v>
      </c>
      <c r="F29" s="60">
        <v>35</v>
      </c>
      <c r="G29" s="126"/>
      <c r="H29" s="61">
        <f>ROUND(G29*F29,2)</f>
        <v>0</v>
      </c>
    </row>
    <row r="30" spans="1:8" ht="30" customHeight="1" x14ac:dyDescent="0.25">
      <c r="A30" s="54" t="s">
        <v>230</v>
      </c>
      <c r="B30" s="40" t="s">
        <v>47</v>
      </c>
      <c r="C30" s="41" t="s">
        <v>126</v>
      </c>
      <c r="D30" s="48" t="s">
        <v>2</v>
      </c>
      <c r="E30" s="43"/>
      <c r="F30" s="37" t="s">
        <v>66</v>
      </c>
      <c r="G30" s="38"/>
      <c r="H30" s="38"/>
    </row>
    <row r="31" spans="1:8" s="63" customFormat="1" ht="30" customHeight="1" x14ac:dyDescent="0.25">
      <c r="A31" s="54" t="s">
        <v>231</v>
      </c>
      <c r="B31" s="47" t="s">
        <v>130</v>
      </c>
      <c r="C31" s="41" t="s">
        <v>6</v>
      </c>
      <c r="D31" s="48" t="s">
        <v>149</v>
      </c>
      <c r="E31" s="43"/>
      <c r="F31" s="37" t="s">
        <v>66</v>
      </c>
      <c r="G31" s="38"/>
      <c r="H31" s="38"/>
    </row>
    <row r="32" spans="1:8" ht="30" customHeight="1" x14ac:dyDescent="0.25">
      <c r="A32" s="54" t="s">
        <v>232</v>
      </c>
      <c r="B32" s="64" t="s">
        <v>204</v>
      </c>
      <c r="C32" s="41" t="s">
        <v>205</v>
      </c>
      <c r="D32" s="48"/>
      <c r="E32" s="43" t="s">
        <v>71</v>
      </c>
      <c r="F32" s="44">
        <v>40</v>
      </c>
      <c r="G32" s="125"/>
      <c r="H32" s="45">
        <f t="shared" ref="H32:H35" si="3">ROUND(G32*F32,2)</f>
        <v>0</v>
      </c>
    </row>
    <row r="33" spans="1:8" ht="30" customHeight="1" x14ac:dyDescent="0.25">
      <c r="A33" s="54" t="s">
        <v>233</v>
      </c>
      <c r="B33" s="64" t="s">
        <v>206</v>
      </c>
      <c r="C33" s="41" t="s">
        <v>207</v>
      </c>
      <c r="D33" s="48"/>
      <c r="E33" s="43" t="s">
        <v>71</v>
      </c>
      <c r="F33" s="44">
        <v>130</v>
      </c>
      <c r="G33" s="125"/>
      <c r="H33" s="45">
        <f t="shared" si="3"/>
        <v>0</v>
      </c>
    </row>
    <row r="34" spans="1:8" ht="30" customHeight="1" x14ac:dyDescent="0.25">
      <c r="A34" s="54" t="s">
        <v>234</v>
      </c>
      <c r="B34" s="64" t="s">
        <v>208</v>
      </c>
      <c r="C34" s="41" t="s">
        <v>209</v>
      </c>
      <c r="D34" s="48" t="s">
        <v>66</v>
      </c>
      <c r="E34" s="43" t="s">
        <v>71</v>
      </c>
      <c r="F34" s="44">
        <v>850</v>
      </c>
      <c r="G34" s="125"/>
      <c r="H34" s="45">
        <f t="shared" si="3"/>
        <v>0</v>
      </c>
    </row>
    <row r="35" spans="1:8" s="67" customFormat="1" ht="45" customHeight="1" x14ac:dyDescent="0.25">
      <c r="A35" s="49"/>
      <c r="B35" s="65" t="s">
        <v>48</v>
      </c>
      <c r="C35" s="66" t="s">
        <v>296</v>
      </c>
      <c r="D35" s="52" t="s">
        <v>188</v>
      </c>
      <c r="E35" s="43" t="s">
        <v>71</v>
      </c>
      <c r="F35" s="44">
        <v>10</v>
      </c>
      <c r="G35" s="125"/>
      <c r="H35" s="45">
        <f t="shared" si="3"/>
        <v>0</v>
      </c>
    </row>
    <row r="36" spans="1:8" ht="30" customHeight="1" x14ac:dyDescent="0.25">
      <c r="A36" s="54" t="s">
        <v>199</v>
      </c>
      <c r="B36" s="40" t="s">
        <v>49</v>
      </c>
      <c r="C36" s="41" t="s">
        <v>194</v>
      </c>
      <c r="D36" s="48" t="s">
        <v>2</v>
      </c>
      <c r="E36" s="43" t="s">
        <v>71</v>
      </c>
      <c r="F36" s="44">
        <v>20</v>
      </c>
      <c r="G36" s="125"/>
      <c r="H36" s="45">
        <f>ROUND(G36*F36,2)</f>
        <v>0</v>
      </c>
    </row>
    <row r="37" spans="1:8" ht="30" customHeight="1" x14ac:dyDescent="0.25">
      <c r="A37" s="54" t="s">
        <v>235</v>
      </c>
      <c r="B37" s="40" t="s">
        <v>50</v>
      </c>
      <c r="C37" s="41" t="s">
        <v>127</v>
      </c>
      <c r="D37" s="48" t="s">
        <v>254</v>
      </c>
      <c r="E37" s="43"/>
      <c r="F37" s="37" t="s">
        <v>66</v>
      </c>
      <c r="G37" s="38"/>
      <c r="H37" s="38"/>
    </row>
    <row r="38" spans="1:8" ht="30" customHeight="1" x14ac:dyDescent="0.25">
      <c r="A38" s="54" t="s">
        <v>236</v>
      </c>
      <c r="B38" s="47" t="s">
        <v>130</v>
      </c>
      <c r="C38" s="41" t="s">
        <v>266</v>
      </c>
      <c r="D38" s="48" t="s">
        <v>66</v>
      </c>
      <c r="E38" s="43" t="s">
        <v>75</v>
      </c>
      <c r="F38" s="44">
        <v>175</v>
      </c>
      <c r="G38" s="125"/>
      <c r="H38" s="45">
        <f t="shared" ref="H38:H39" si="4">ROUND(G38*F38,2)</f>
        <v>0</v>
      </c>
    </row>
    <row r="39" spans="1:8" ht="30" customHeight="1" x14ac:dyDescent="0.25">
      <c r="A39" s="54" t="s">
        <v>237</v>
      </c>
      <c r="B39" s="47" t="s">
        <v>131</v>
      </c>
      <c r="C39" s="41" t="s">
        <v>267</v>
      </c>
      <c r="D39" s="48"/>
      <c r="E39" s="43" t="s">
        <v>75</v>
      </c>
      <c r="F39" s="44">
        <v>225</v>
      </c>
      <c r="G39" s="125"/>
      <c r="H39" s="45">
        <f t="shared" si="4"/>
        <v>0</v>
      </c>
    </row>
    <row r="40" spans="1:8" ht="30" customHeight="1" x14ac:dyDescent="0.25">
      <c r="A40" s="54" t="s">
        <v>238</v>
      </c>
      <c r="B40" s="40" t="s">
        <v>51</v>
      </c>
      <c r="C40" s="41" t="s">
        <v>128</v>
      </c>
      <c r="D40" s="48" t="s">
        <v>254</v>
      </c>
      <c r="E40" s="43"/>
      <c r="F40" s="37" t="s">
        <v>66</v>
      </c>
      <c r="G40" s="38"/>
      <c r="H40" s="38"/>
    </row>
    <row r="41" spans="1:8" ht="30" customHeight="1" x14ac:dyDescent="0.25">
      <c r="A41" s="54" t="s">
        <v>239</v>
      </c>
      <c r="B41" s="47" t="s">
        <v>130</v>
      </c>
      <c r="C41" s="41" t="s">
        <v>268</v>
      </c>
      <c r="D41" s="48" t="s">
        <v>150</v>
      </c>
      <c r="E41" s="43" t="s">
        <v>75</v>
      </c>
      <c r="F41" s="44">
        <v>40</v>
      </c>
      <c r="G41" s="125"/>
      <c r="H41" s="45">
        <f t="shared" ref="H41:H42" si="5">ROUND(G41*F41,2)</f>
        <v>0</v>
      </c>
    </row>
    <row r="42" spans="1:8" ht="45" customHeight="1" x14ac:dyDescent="0.25">
      <c r="A42" s="54" t="s">
        <v>258</v>
      </c>
      <c r="B42" s="47" t="s">
        <v>131</v>
      </c>
      <c r="C42" s="41" t="s">
        <v>3</v>
      </c>
      <c r="D42" s="48" t="s">
        <v>210</v>
      </c>
      <c r="E42" s="43" t="s">
        <v>75</v>
      </c>
      <c r="F42" s="44">
        <v>200</v>
      </c>
      <c r="G42" s="125"/>
      <c r="H42" s="45">
        <f t="shared" si="5"/>
        <v>0</v>
      </c>
    </row>
    <row r="43" spans="1:8" ht="30" customHeight="1" x14ac:dyDescent="0.25">
      <c r="A43" s="54" t="s">
        <v>240</v>
      </c>
      <c r="B43" s="40" t="s">
        <v>118</v>
      </c>
      <c r="C43" s="41" t="s">
        <v>61</v>
      </c>
      <c r="D43" s="48" t="s">
        <v>254</v>
      </c>
      <c r="E43" s="43"/>
      <c r="F43" s="37" t="s">
        <v>66</v>
      </c>
      <c r="G43" s="38"/>
      <c r="H43" s="38"/>
    </row>
    <row r="44" spans="1:8" ht="30" customHeight="1" x14ac:dyDescent="0.25">
      <c r="A44" s="54" t="s">
        <v>241</v>
      </c>
      <c r="B44" s="47" t="s">
        <v>130</v>
      </c>
      <c r="C44" s="41" t="s">
        <v>268</v>
      </c>
      <c r="D44" s="48" t="s">
        <v>211</v>
      </c>
      <c r="E44" s="43"/>
      <c r="F44" s="37" t="s">
        <v>66</v>
      </c>
      <c r="G44" s="38"/>
      <c r="H44" s="38"/>
    </row>
    <row r="45" spans="1:8" ht="30" customHeight="1" x14ac:dyDescent="0.25">
      <c r="A45" s="54" t="s">
        <v>242</v>
      </c>
      <c r="B45" s="64" t="s">
        <v>204</v>
      </c>
      <c r="C45" s="41" t="s">
        <v>212</v>
      </c>
      <c r="D45" s="48"/>
      <c r="E45" s="43" t="s">
        <v>75</v>
      </c>
      <c r="F45" s="44">
        <v>40</v>
      </c>
      <c r="G45" s="125"/>
      <c r="H45" s="45">
        <f t="shared" ref="H45:H47" si="6">ROUND(G45*F45,2)</f>
        <v>0</v>
      </c>
    </row>
    <row r="46" spans="1:8" ht="30" customHeight="1" x14ac:dyDescent="0.25">
      <c r="A46" s="54" t="s">
        <v>243</v>
      </c>
      <c r="B46" s="64" t="s">
        <v>206</v>
      </c>
      <c r="C46" s="41" t="s">
        <v>213</v>
      </c>
      <c r="D46" s="48"/>
      <c r="E46" s="43" t="s">
        <v>75</v>
      </c>
      <c r="F46" s="44">
        <v>40</v>
      </c>
      <c r="G46" s="125"/>
      <c r="H46" s="45">
        <f t="shared" si="6"/>
        <v>0</v>
      </c>
    </row>
    <row r="47" spans="1:8" ht="30" customHeight="1" x14ac:dyDescent="0.25">
      <c r="A47" s="54" t="s">
        <v>172</v>
      </c>
      <c r="B47" s="40" t="s">
        <v>119</v>
      </c>
      <c r="C47" s="41" t="s">
        <v>64</v>
      </c>
      <c r="D47" s="48" t="s">
        <v>225</v>
      </c>
      <c r="E47" s="43" t="s">
        <v>71</v>
      </c>
      <c r="F47" s="44">
        <v>10</v>
      </c>
      <c r="G47" s="125"/>
      <c r="H47" s="45">
        <f t="shared" si="6"/>
        <v>0</v>
      </c>
    </row>
    <row r="48" spans="1:8" ht="30" customHeight="1" x14ac:dyDescent="0.25">
      <c r="A48" s="54" t="s">
        <v>173</v>
      </c>
      <c r="B48" s="40" t="s">
        <v>227</v>
      </c>
      <c r="C48" s="41" t="s">
        <v>135</v>
      </c>
      <c r="D48" s="48" t="s">
        <v>285</v>
      </c>
      <c r="E48" s="68"/>
      <c r="F48" s="37" t="s">
        <v>66</v>
      </c>
      <c r="G48" s="38"/>
      <c r="H48" s="38"/>
    </row>
    <row r="49" spans="1:8" ht="30" customHeight="1" x14ac:dyDescent="0.25">
      <c r="A49" s="54" t="s">
        <v>174</v>
      </c>
      <c r="B49" s="47" t="s">
        <v>130</v>
      </c>
      <c r="C49" s="41" t="s">
        <v>136</v>
      </c>
      <c r="D49" s="48"/>
      <c r="E49" s="43"/>
      <c r="F49" s="37" t="s">
        <v>66</v>
      </c>
      <c r="G49" s="38"/>
      <c r="H49" s="38"/>
    </row>
    <row r="50" spans="1:8" ht="30" customHeight="1" x14ac:dyDescent="0.25">
      <c r="A50" s="54" t="s">
        <v>175</v>
      </c>
      <c r="B50" s="64" t="s">
        <v>204</v>
      </c>
      <c r="C50" s="41" t="s">
        <v>214</v>
      </c>
      <c r="D50" s="48"/>
      <c r="E50" s="43" t="s">
        <v>73</v>
      </c>
      <c r="F50" s="44">
        <v>65</v>
      </c>
      <c r="G50" s="125"/>
      <c r="H50" s="45">
        <f t="shared" ref="H50" si="7">ROUND(G50*F50,2)</f>
        <v>0</v>
      </c>
    </row>
    <row r="51" spans="1:8" ht="30" customHeight="1" x14ac:dyDescent="0.25">
      <c r="A51" s="54" t="s">
        <v>176</v>
      </c>
      <c r="B51" s="47" t="s">
        <v>131</v>
      </c>
      <c r="C51" s="41" t="s">
        <v>137</v>
      </c>
      <c r="D51" s="48"/>
      <c r="E51" s="43"/>
      <c r="F51" s="37" t="s">
        <v>66</v>
      </c>
      <c r="G51" s="38"/>
      <c r="H51" s="38"/>
    </row>
    <row r="52" spans="1:8" ht="30" customHeight="1" x14ac:dyDescent="0.25">
      <c r="A52" s="54" t="s">
        <v>177</v>
      </c>
      <c r="B52" s="64" t="s">
        <v>204</v>
      </c>
      <c r="C52" s="41" t="s">
        <v>214</v>
      </c>
      <c r="D52" s="48"/>
      <c r="E52" s="43" t="s">
        <v>73</v>
      </c>
      <c r="F52" s="44">
        <v>85</v>
      </c>
      <c r="G52" s="125"/>
      <c r="H52" s="45">
        <f>ROUND(G52*F52,2)</f>
        <v>0</v>
      </c>
    </row>
    <row r="53" spans="1:8" ht="30" customHeight="1" x14ac:dyDescent="0.25">
      <c r="A53" s="54" t="s">
        <v>178</v>
      </c>
      <c r="B53" s="40" t="s">
        <v>181</v>
      </c>
      <c r="C53" s="41" t="s">
        <v>35</v>
      </c>
      <c r="D53" s="48" t="s">
        <v>263</v>
      </c>
      <c r="E53" s="43"/>
      <c r="F53" s="37" t="s">
        <v>66</v>
      </c>
      <c r="G53" s="38"/>
      <c r="H53" s="38"/>
    </row>
    <row r="54" spans="1:8" ht="30" customHeight="1" x14ac:dyDescent="0.25">
      <c r="A54" s="54" t="s">
        <v>179</v>
      </c>
      <c r="B54" s="47" t="s">
        <v>130</v>
      </c>
      <c r="C54" s="41" t="s">
        <v>277</v>
      </c>
      <c r="D54" s="48" t="s">
        <v>66</v>
      </c>
      <c r="E54" s="43" t="s">
        <v>71</v>
      </c>
      <c r="F54" s="44">
        <v>125</v>
      </c>
      <c r="G54" s="125"/>
      <c r="H54" s="45">
        <f t="shared" ref="H54:H56" si="8">ROUND(G54*F54,2)</f>
        <v>0</v>
      </c>
    </row>
    <row r="55" spans="1:8" ht="30" customHeight="1" x14ac:dyDescent="0.25">
      <c r="A55" s="54" t="s">
        <v>180</v>
      </c>
      <c r="B55" s="47" t="s">
        <v>131</v>
      </c>
      <c r="C55" s="41" t="s">
        <v>33</v>
      </c>
      <c r="D55" s="48" t="s">
        <v>66</v>
      </c>
      <c r="E55" s="43" t="s">
        <v>71</v>
      </c>
      <c r="F55" s="44">
        <v>125</v>
      </c>
      <c r="G55" s="125"/>
      <c r="H55" s="45">
        <f t="shared" si="8"/>
        <v>0</v>
      </c>
    </row>
    <row r="56" spans="1:8" s="62" customFormat="1" ht="30" customHeight="1" x14ac:dyDescent="0.25">
      <c r="A56" s="55" t="s">
        <v>245</v>
      </c>
      <c r="B56" s="69" t="s">
        <v>182</v>
      </c>
      <c r="C56" s="57" t="s">
        <v>253</v>
      </c>
      <c r="D56" s="58" t="s">
        <v>264</v>
      </c>
      <c r="E56" s="59" t="s">
        <v>74</v>
      </c>
      <c r="F56" s="60">
        <v>51</v>
      </c>
      <c r="G56" s="126"/>
      <c r="H56" s="61">
        <f t="shared" si="8"/>
        <v>0</v>
      </c>
    </row>
    <row r="57" spans="1:8" ht="36" customHeight="1" x14ac:dyDescent="0.25">
      <c r="A57" s="70"/>
      <c r="B57" s="71"/>
      <c r="C57" s="51" t="s">
        <v>215</v>
      </c>
      <c r="D57" s="52"/>
      <c r="E57" s="72"/>
      <c r="F57" s="37" t="s">
        <v>66</v>
      </c>
      <c r="G57" s="38"/>
      <c r="H57" s="38"/>
    </row>
    <row r="58" spans="1:8" s="63" customFormat="1" ht="45" customHeight="1" x14ac:dyDescent="0.25">
      <c r="A58" s="39" t="s">
        <v>89</v>
      </c>
      <c r="B58" s="40" t="s">
        <v>183</v>
      </c>
      <c r="C58" s="41" t="s">
        <v>171</v>
      </c>
      <c r="D58" s="48" t="s">
        <v>262</v>
      </c>
      <c r="E58" s="43"/>
      <c r="F58" s="37" t="s">
        <v>66</v>
      </c>
      <c r="G58" s="38"/>
      <c r="H58" s="38"/>
    </row>
    <row r="59" spans="1:8" ht="45" customHeight="1" x14ac:dyDescent="0.25">
      <c r="A59" s="39" t="s">
        <v>90</v>
      </c>
      <c r="B59" s="47" t="s">
        <v>130</v>
      </c>
      <c r="C59" s="41" t="s">
        <v>297</v>
      </c>
      <c r="D59" s="48" t="s">
        <v>66</v>
      </c>
      <c r="E59" s="43" t="s">
        <v>71</v>
      </c>
      <c r="F59" s="44">
        <v>5600</v>
      </c>
      <c r="G59" s="125"/>
      <c r="H59" s="45">
        <f>ROUND(G59*F59,2)</f>
        <v>0</v>
      </c>
    </row>
    <row r="60" spans="1:8" ht="45" customHeight="1" x14ac:dyDescent="0.25">
      <c r="A60" s="39" t="s">
        <v>90</v>
      </c>
      <c r="B60" s="47" t="s">
        <v>131</v>
      </c>
      <c r="C60" s="41" t="s">
        <v>11</v>
      </c>
      <c r="D60" s="48" t="s">
        <v>66</v>
      </c>
      <c r="E60" s="43" t="s">
        <v>71</v>
      </c>
      <c r="F60" s="44">
        <v>700</v>
      </c>
      <c r="G60" s="125"/>
      <c r="H60" s="45">
        <f t="shared" ref="H60:H63" si="9">ROUND(G60*F60,2)</f>
        <v>0</v>
      </c>
    </row>
    <row r="61" spans="1:8" ht="45" customHeight="1" x14ac:dyDescent="0.25">
      <c r="A61" s="39" t="s">
        <v>169</v>
      </c>
      <c r="B61" s="47" t="s">
        <v>132</v>
      </c>
      <c r="C61" s="41" t="s">
        <v>78</v>
      </c>
      <c r="D61" s="48" t="s">
        <v>66</v>
      </c>
      <c r="E61" s="43" t="s">
        <v>71</v>
      </c>
      <c r="F61" s="44">
        <v>410</v>
      </c>
      <c r="G61" s="125"/>
      <c r="H61" s="45">
        <f t="shared" si="9"/>
        <v>0</v>
      </c>
    </row>
    <row r="62" spans="1:8" ht="30" customHeight="1" x14ac:dyDescent="0.25">
      <c r="A62" s="39" t="s">
        <v>91</v>
      </c>
      <c r="B62" s="47" t="s">
        <v>133</v>
      </c>
      <c r="C62" s="41" t="s">
        <v>138</v>
      </c>
      <c r="D62" s="48" t="s">
        <v>129</v>
      </c>
      <c r="E62" s="43" t="s">
        <v>71</v>
      </c>
      <c r="F62" s="44">
        <v>200</v>
      </c>
      <c r="G62" s="125"/>
      <c r="H62" s="45">
        <f t="shared" si="9"/>
        <v>0</v>
      </c>
    </row>
    <row r="63" spans="1:8" ht="45" customHeight="1" x14ac:dyDescent="0.25">
      <c r="A63" s="39" t="s">
        <v>143</v>
      </c>
      <c r="B63" s="47" t="s">
        <v>134</v>
      </c>
      <c r="C63" s="41" t="s">
        <v>139</v>
      </c>
      <c r="D63" s="48" t="s">
        <v>195</v>
      </c>
      <c r="E63" s="43" t="s">
        <v>71</v>
      </c>
      <c r="F63" s="44">
        <v>10</v>
      </c>
      <c r="G63" s="125"/>
      <c r="H63" s="45">
        <f t="shared" si="9"/>
        <v>0</v>
      </c>
    </row>
    <row r="64" spans="1:8" ht="36" customHeight="1" x14ac:dyDescent="0.25">
      <c r="A64" s="39" t="s">
        <v>144</v>
      </c>
      <c r="B64" s="40" t="s">
        <v>184</v>
      </c>
      <c r="C64" s="41" t="s">
        <v>56</v>
      </c>
      <c r="D64" s="48" t="s">
        <v>262</v>
      </c>
      <c r="E64" s="43"/>
      <c r="F64" s="37" t="s">
        <v>66</v>
      </c>
      <c r="G64" s="38"/>
      <c r="H64" s="38"/>
    </row>
    <row r="65" spans="1:8" ht="45" customHeight="1" x14ac:dyDescent="0.25">
      <c r="A65" s="39" t="s">
        <v>145</v>
      </c>
      <c r="B65" s="47" t="s">
        <v>130</v>
      </c>
      <c r="C65" s="41" t="s">
        <v>269</v>
      </c>
      <c r="D65" s="48"/>
      <c r="E65" s="43" t="s">
        <v>71</v>
      </c>
      <c r="F65" s="44">
        <v>200</v>
      </c>
      <c r="G65" s="125"/>
      <c r="H65" s="45">
        <f t="shared" ref="H65:H68" si="10">ROUND(G65*F65,2)</f>
        <v>0</v>
      </c>
    </row>
    <row r="66" spans="1:8" ht="45" customHeight="1" x14ac:dyDescent="0.25">
      <c r="A66" s="39" t="s">
        <v>145</v>
      </c>
      <c r="B66" s="47" t="s">
        <v>131</v>
      </c>
      <c r="C66" s="41" t="s">
        <v>270</v>
      </c>
      <c r="D66" s="48"/>
      <c r="E66" s="43" t="s">
        <v>71</v>
      </c>
      <c r="F66" s="44">
        <v>700</v>
      </c>
      <c r="G66" s="125"/>
      <c r="H66" s="45">
        <f t="shared" si="10"/>
        <v>0</v>
      </c>
    </row>
    <row r="67" spans="1:8" ht="45" customHeight="1" x14ac:dyDescent="0.25">
      <c r="A67" s="39" t="s">
        <v>146</v>
      </c>
      <c r="B67" s="47" t="s">
        <v>132</v>
      </c>
      <c r="C67" s="41" t="s">
        <v>271</v>
      </c>
      <c r="D67" s="48"/>
      <c r="E67" s="43" t="s">
        <v>71</v>
      </c>
      <c r="F67" s="44">
        <v>410</v>
      </c>
      <c r="G67" s="125"/>
      <c r="H67" s="45">
        <f t="shared" si="10"/>
        <v>0</v>
      </c>
    </row>
    <row r="68" spans="1:8" ht="45" customHeight="1" x14ac:dyDescent="0.25">
      <c r="A68" s="39" t="s">
        <v>146</v>
      </c>
      <c r="B68" s="47" t="s">
        <v>133</v>
      </c>
      <c r="C68" s="41" t="s">
        <v>272</v>
      </c>
      <c r="D68" s="48"/>
      <c r="E68" s="43" t="s">
        <v>71</v>
      </c>
      <c r="F68" s="44">
        <v>410</v>
      </c>
      <c r="G68" s="125"/>
      <c r="H68" s="45">
        <f t="shared" si="10"/>
        <v>0</v>
      </c>
    </row>
    <row r="69" spans="1:8" ht="45" customHeight="1" x14ac:dyDescent="0.25">
      <c r="A69" s="39" t="s">
        <v>147</v>
      </c>
      <c r="B69" s="40" t="s">
        <v>185</v>
      </c>
      <c r="C69" s="41" t="s">
        <v>140</v>
      </c>
      <c r="D69" s="48" t="s">
        <v>262</v>
      </c>
      <c r="E69" s="43"/>
      <c r="F69" s="37" t="s">
        <v>66</v>
      </c>
      <c r="G69" s="38"/>
      <c r="H69" s="38"/>
    </row>
    <row r="70" spans="1:8" ht="45" customHeight="1" x14ac:dyDescent="0.25">
      <c r="A70" s="39" t="s">
        <v>186</v>
      </c>
      <c r="B70" s="47" t="s">
        <v>130</v>
      </c>
      <c r="C70" s="41" t="s">
        <v>273</v>
      </c>
      <c r="D70" s="48" t="s">
        <v>151</v>
      </c>
      <c r="E70" s="43" t="s">
        <v>75</v>
      </c>
      <c r="F70" s="44">
        <v>100</v>
      </c>
      <c r="G70" s="125"/>
      <c r="H70" s="45">
        <f t="shared" ref="H70:H75" si="11">ROUND(G70*F70,2)</f>
        <v>0</v>
      </c>
    </row>
    <row r="71" spans="1:8" ht="45" customHeight="1" x14ac:dyDescent="0.25">
      <c r="A71" s="39" t="s">
        <v>148</v>
      </c>
      <c r="B71" s="47" t="s">
        <v>131</v>
      </c>
      <c r="C71" s="41" t="s">
        <v>255</v>
      </c>
      <c r="D71" s="48" t="s">
        <v>216</v>
      </c>
      <c r="E71" s="43" t="s">
        <v>75</v>
      </c>
      <c r="F71" s="44">
        <v>195</v>
      </c>
      <c r="G71" s="125"/>
      <c r="H71" s="45">
        <f t="shared" si="11"/>
        <v>0</v>
      </c>
    </row>
    <row r="72" spans="1:8" ht="60" customHeight="1" x14ac:dyDescent="0.25">
      <c r="A72" s="39" t="s">
        <v>259</v>
      </c>
      <c r="B72" s="47" t="s">
        <v>132</v>
      </c>
      <c r="C72" s="41" t="s">
        <v>298</v>
      </c>
      <c r="D72" s="48" t="s">
        <v>210</v>
      </c>
      <c r="E72" s="43" t="s">
        <v>75</v>
      </c>
      <c r="F72" s="44">
        <v>1085</v>
      </c>
      <c r="G72" s="125"/>
      <c r="H72" s="45">
        <f t="shared" si="11"/>
        <v>0</v>
      </c>
    </row>
    <row r="73" spans="1:8" ht="60" customHeight="1" x14ac:dyDescent="0.25">
      <c r="A73" s="39" t="s">
        <v>260</v>
      </c>
      <c r="B73" s="47" t="s">
        <v>133</v>
      </c>
      <c r="C73" s="41" t="s">
        <v>7</v>
      </c>
      <c r="D73" s="48" t="s">
        <v>217</v>
      </c>
      <c r="E73" s="43" t="s">
        <v>75</v>
      </c>
      <c r="F73" s="44">
        <v>215</v>
      </c>
      <c r="G73" s="125"/>
      <c r="H73" s="45">
        <f t="shared" si="11"/>
        <v>0</v>
      </c>
    </row>
    <row r="74" spans="1:8" ht="30" customHeight="1" x14ac:dyDescent="0.25">
      <c r="A74" s="39" t="s">
        <v>12</v>
      </c>
      <c r="B74" s="40" t="s">
        <v>223</v>
      </c>
      <c r="C74" s="41" t="s">
        <v>57</v>
      </c>
      <c r="D74" s="48" t="s">
        <v>262</v>
      </c>
      <c r="E74" s="43" t="s">
        <v>75</v>
      </c>
      <c r="F74" s="44">
        <v>1625</v>
      </c>
      <c r="G74" s="125"/>
      <c r="H74" s="45">
        <f t="shared" si="11"/>
        <v>0</v>
      </c>
    </row>
    <row r="75" spans="1:8" s="62" customFormat="1" ht="30" customHeight="1" x14ac:dyDescent="0.25">
      <c r="A75" s="73" t="s">
        <v>13</v>
      </c>
      <c r="B75" s="69" t="s">
        <v>224</v>
      </c>
      <c r="C75" s="57" t="s">
        <v>246</v>
      </c>
      <c r="D75" s="58" t="s">
        <v>4</v>
      </c>
      <c r="E75" s="59" t="s">
        <v>71</v>
      </c>
      <c r="F75" s="60">
        <v>130</v>
      </c>
      <c r="G75" s="126"/>
      <c r="H75" s="61">
        <f t="shared" si="11"/>
        <v>0</v>
      </c>
    </row>
    <row r="76" spans="1:8" s="63" customFormat="1" ht="45" customHeight="1" x14ac:dyDescent="0.25">
      <c r="A76" s="39" t="s">
        <v>14</v>
      </c>
      <c r="B76" s="40" t="s">
        <v>299</v>
      </c>
      <c r="C76" s="41" t="s">
        <v>152</v>
      </c>
      <c r="D76" s="48" t="s">
        <v>300</v>
      </c>
      <c r="E76" s="68"/>
      <c r="F76" s="37" t="s">
        <v>66</v>
      </c>
      <c r="G76" s="38"/>
      <c r="H76" s="38"/>
    </row>
    <row r="77" spans="1:8" s="63" customFormat="1" ht="30" customHeight="1" x14ac:dyDescent="0.25">
      <c r="A77" s="39" t="s">
        <v>153</v>
      </c>
      <c r="B77" s="47" t="s">
        <v>130</v>
      </c>
      <c r="C77" s="41" t="s">
        <v>137</v>
      </c>
      <c r="D77" s="48"/>
      <c r="E77" s="43"/>
      <c r="F77" s="37" t="s">
        <v>66</v>
      </c>
      <c r="G77" s="38"/>
      <c r="H77" s="38"/>
    </row>
    <row r="78" spans="1:8" s="63" customFormat="1" ht="30" customHeight="1" x14ac:dyDescent="0.25">
      <c r="A78" s="39" t="s">
        <v>154</v>
      </c>
      <c r="B78" s="64" t="s">
        <v>204</v>
      </c>
      <c r="C78" s="41" t="s">
        <v>214</v>
      </c>
      <c r="D78" s="48"/>
      <c r="E78" s="43" t="s">
        <v>73</v>
      </c>
      <c r="F78" s="44">
        <v>150</v>
      </c>
      <c r="G78" s="125"/>
      <c r="H78" s="45">
        <f t="shared" ref="H78" si="12">ROUND(G78*F78,2)</f>
        <v>0</v>
      </c>
    </row>
    <row r="79" spans="1:8" ht="30" customHeight="1" x14ac:dyDescent="0.25">
      <c r="A79" s="49"/>
      <c r="B79" s="71"/>
      <c r="C79" s="51" t="s">
        <v>84</v>
      </c>
      <c r="D79" s="52"/>
      <c r="E79" s="72"/>
      <c r="F79" s="37" t="s">
        <v>66</v>
      </c>
      <c r="G79" s="38"/>
      <c r="H79" s="38"/>
    </row>
    <row r="80" spans="1:8" ht="30" customHeight="1" x14ac:dyDescent="0.25">
      <c r="A80" s="39" t="s">
        <v>187</v>
      </c>
      <c r="B80" s="40" t="s">
        <v>265</v>
      </c>
      <c r="C80" s="41" t="s">
        <v>34</v>
      </c>
      <c r="D80" s="48" t="s">
        <v>226</v>
      </c>
      <c r="E80" s="43" t="s">
        <v>75</v>
      </c>
      <c r="F80" s="44">
        <v>100</v>
      </c>
      <c r="G80" s="125"/>
      <c r="H80" s="45">
        <f>ROUND(G80*F80,2)</f>
        <v>0</v>
      </c>
    </row>
    <row r="81" spans="1:8" ht="45" customHeight="1" x14ac:dyDescent="0.25">
      <c r="A81" s="49"/>
      <c r="B81" s="71"/>
      <c r="C81" s="51" t="s">
        <v>85</v>
      </c>
      <c r="D81" s="52"/>
      <c r="E81" s="72"/>
      <c r="F81" s="37" t="s">
        <v>66</v>
      </c>
      <c r="G81" s="38"/>
      <c r="H81" s="38"/>
    </row>
    <row r="82" spans="1:8" s="63" customFormat="1" ht="30" customHeight="1" x14ac:dyDescent="0.25">
      <c r="A82" s="39" t="s">
        <v>92</v>
      </c>
      <c r="B82" s="40" t="s">
        <v>301</v>
      </c>
      <c r="C82" s="41" t="s">
        <v>155</v>
      </c>
      <c r="D82" s="48" t="s">
        <v>8</v>
      </c>
      <c r="E82" s="43"/>
      <c r="F82" s="37" t="s">
        <v>66</v>
      </c>
      <c r="G82" s="38"/>
      <c r="H82" s="38"/>
    </row>
    <row r="83" spans="1:8" ht="30" customHeight="1" x14ac:dyDescent="0.25">
      <c r="A83" s="39" t="s">
        <v>279</v>
      </c>
      <c r="B83" s="47" t="s">
        <v>130</v>
      </c>
      <c r="C83" s="41" t="s">
        <v>274</v>
      </c>
      <c r="D83" s="48"/>
      <c r="E83" s="43" t="s">
        <v>74</v>
      </c>
      <c r="F83" s="44">
        <v>14</v>
      </c>
      <c r="G83" s="125"/>
      <c r="H83" s="45">
        <f>ROUND(G83*F83,2)</f>
        <v>0</v>
      </c>
    </row>
    <row r="84" spans="1:8" ht="30" customHeight="1" x14ac:dyDescent="0.25">
      <c r="A84" s="39" t="s">
        <v>93</v>
      </c>
      <c r="B84" s="40" t="s">
        <v>302</v>
      </c>
      <c r="C84" s="41" t="s">
        <v>156</v>
      </c>
      <c r="D84" s="48" t="s">
        <v>8</v>
      </c>
      <c r="E84" s="43"/>
      <c r="F84" s="37" t="s">
        <v>66</v>
      </c>
      <c r="G84" s="38"/>
      <c r="H84" s="38"/>
    </row>
    <row r="85" spans="1:8" ht="30" customHeight="1" x14ac:dyDescent="0.25">
      <c r="A85" s="39" t="s">
        <v>94</v>
      </c>
      <c r="B85" s="47" t="s">
        <v>130</v>
      </c>
      <c r="C85" s="41" t="s">
        <v>157</v>
      </c>
      <c r="D85" s="48"/>
      <c r="E85" s="43" t="s">
        <v>74</v>
      </c>
      <c r="F85" s="44">
        <v>1</v>
      </c>
      <c r="G85" s="125"/>
      <c r="H85" s="45">
        <f>ROUND(G85*F85,2)</f>
        <v>0</v>
      </c>
    </row>
    <row r="86" spans="1:8" ht="30" customHeight="1" x14ac:dyDescent="0.25">
      <c r="A86" s="39" t="s">
        <v>95</v>
      </c>
      <c r="B86" s="40" t="s">
        <v>303</v>
      </c>
      <c r="C86" s="41" t="s">
        <v>158</v>
      </c>
      <c r="D86" s="48" t="s">
        <v>8</v>
      </c>
      <c r="E86" s="43"/>
      <c r="F86" s="37" t="s">
        <v>66</v>
      </c>
      <c r="G86" s="38"/>
      <c r="H86" s="38"/>
    </row>
    <row r="87" spans="1:8" ht="30" customHeight="1" x14ac:dyDescent="0.25">
      <c r="A87" s="39" t="s">
        <v>15</v>
      </c>
      <c r="B87" s="47" t="s">
        <v>130</v>
      </c>
      <c r="C87" s="41" t="s">
        <v>304</v>
      </c>
      <c r="D87" s="48"/>
      <c r="E87" s="43"/>
      <c r="F87" s="37" t="s">
        <v>66</v>
      </c>
      <c r="G87" s="38"/>
      <c r="H87" s="38"/>
    </row>
    <row r="88" spans="1:8" ht="45" customHeight="1" x14ac:dyDescent="0.25">
      <c r="A88" s="39" t="s">
        <v>16</v>
      </c>
      <c r="B88" s="64" t="s">
        <v>204</v>
      </c>
      <c r="C88" s="41" t="s">
        <v>305</v>
      </c>
      <c r="D88" s="48"/>
      <c r="E88" s="43" t="s">
        <v>75</v>
      </c>
      <c r="F88" s="44">
        <v>160</v>
      </c>
      <c r="G88" s="125"/>
      <c r="H88" s="45">
        <f t="shared" ref="H88:H89" si="13">ROUND(G88*F88,2)</f>
        <v>0</v>
      </c>
    </row>
    <row r="89" spans="1:8" ht="30" customHeight="1" x14ac:dyDescent="0.25">
      <c r="A89" s="39" t="s">
        <v>17</v>
      </c>
      <c r="B89" s="40" t="s">
        <v>306</v>
      </c>
      <c r="C89" s="41" t="s">
        <v>196</v>
      </c>
      <c r="D89" s="48" t="s">
        <v>8</v>
      </c>
      <c r="E89" s="43" t="s">
        <v>75</v>
      </c>
      <c r="F89" s="44">
        <v>2</v>
      </c>
      <c r="G89" s="125"/>
      <c r="H89" s="45">
        <f t="shared" si="13"/>
        <v>0</v>
      </c>
    </row>
    <row r="90" spans="1:8" ht="30" customHeight="1" x14ac:dyDescent="0.25">
      <c r="A90" s="39" t="s">
        <v>18</v>
      </c>
      <c r="B90" s="40" t="s">
        <v>307</v>
      </c>
      <c r="C90" s="41" t="s">
        <v>159</v>
      </c>
      <c r="D90" s="48" t="s">
        <v>8</v>
      </c>
      <c r="E90" s="43"/>
      <c r="F90" s="37" t="s">
        <v>66</v>
      </c>
      <c r="G90" s="38"/>
      <c r="H90" s="38"/>
    </row>
    <row r="91" spans="1:8" ht="30" customHeight="1" x14ac:dyDescent="0.25">
      <c r="A91" s="39" t="s">
        <v>19</v>
      </c>
      <c r="B91" s="47" t="s">
        <v>130</v>
      </c>
      <c r="C91" s="41" t="s">
        <v>278</v>
      </c>
      <c r="D91" s="48"/>
      <c r="E91" s="43"/>
      <c r="F91" s="37" t="s">
        <v>66</v>
      </c>
      <c r="G91" s="38"/>
      <c r="H91" s="38"/>
    </row>
    <row r="92" spans="1:8" ht="30" customHeight="1" x14ac:dyDescent="0.25">
      <c r="A92" s="39" t="s">
        <v>20</v>
      </c>
      <c r="B92" s="64" t="s">
        <v>204</v>
      </c>
      <c r="C92" s="41" t="s">
        <v>218</v>
      </c>
      <c r="D92" s="48"/>
      <c r="E92" s="43" t="s">
        <v>76</v>
      </c>
      <c r="F92" s="44">
        <v>20</v>
      </c>
      <c r="G92" s="125"/>
      <c r="H92" s="45">
        <f t="shared" ref="H92" si="14">ROUND(G92*F92,2)</f>
        <v>0</v>
      </c>
    </row>
    <row r="93" spans="1:8" ht="30" customHeight="1" x14ac:dyDescent="0.25">
      <c r="A93" s="39" t="s">
        <v>21</v>
      </c>
      <c r="B93" s="40" t="s">
        <v>308</v>
      </c>
      <c r="C93" s="74" t="s">
        <v>280</v>
      </c>
      <c r="D93" s="48" t="s">
        <v>281</v>
      </c>
      <c r="E93" s="43"/>
      <c r="F93" s="37" t="s">
        <v>66</v>
      </c>
      <c r="G93" s="38"/>
      <c r="H93" s="38"/>
    </row>
    <row r="94" spans="1:8" ht="45" customHeight="1" x14ac:dyDescent="0.25">
      <c r="A94" s="39" t="s">
        <v>22</v>
      </c>
      <c r="B94" s="47" t="s">
        <v>130</v>
      </c>
      <c r="C94" s="41" t="s">
        <v>309</v>
      </c>
      <c r="D94" s="48"/>
      <c r="E94" s="43" t="s">
        <v>74</v>
      </c>
      <c r="F94" s="44">
        <v>16</v>
      </c>
      <c r="G94" s="125"/>
      <c r="H94" s="45">
        <f t="shared" ref="H94:H95" si="15">ROUND(G94*F94,2)</f>
        <v>0</v>
      </c>
    </row>
    <row r="95" spans="1:8" ht="45" customHeight="1" x14ac:dyDescent="0.25">
      <c r="A95" s="39" t="s">
        <v>23</v>
      </c>
      <c r="B95" s="47" t="s">
        <v>131</v>
      </c>
      <c r="C95" s="41" t="s">
        <v>310</v>
      </c>
      <c r="D95" s="48"/>
      <c r="E95" s="43" t="s">
        <v>74</v>
      </c>
      <c r="F95" s="44">
        <v>16</v>
      </c>
      <c r="G95" s="125"/>
      <c r="H95" s="45">
        <f t="shared" si="15"/>
        <v>0</v>
      </c>
    </row>
    <row r="96" spans="1:8" ht="30" customHeight="1" x14ac:dyDescent="0.25">
      <c r="A96" s="39" t="s">
        <v>24</v>
      </c>
      <c r="B96" s="40" t="s">
        <v>311</v>
      </c>
      <c r="C96" s="74" t="s">
        <v>160</v>
      </c>
      <c r="D96" s="48" t="s">
        <v>8</v>
      </c>
      <c r="E96" s="43"/>
      <c r="F96" s="37" t="s">
        <v>66</v>
      </c>
      <c r="G96" s="38"/>
      <c r="H96" s="38"/>
    </row>
    <row r="97" spans="1:8" ht="30" customHeight="1" x14ac:dyDescent="0.25">
      <c r="A97" s="39" t="s">
        <v>25</v>
      </c>
      <c r="B97" s="47" t="s">
        <v>130</v>
      </c>
      <c r="C97" s="74" t="s">
        <v>275</v>
      </c>
      <c r="D97" s="48"/>
      <c r="E97" s="43" t="s">
        <v>74</v>
      </c>
      <c r="F97" s="44">
        <v>3</v>
      </c>
      <c r="G97" s="125"/>
      <c r="H97" s="45">
        <f t="shared" ref="H97" si="16">ROUND(G97*F97,2)</f>
        <v>0</v>
      </c>
    </row>
    <row r="98" spans="1:8" ht="30" customHeight="1" x14ac:dyDescent="0.25">
      <c r="A98" s="39" t="s">
        <v>26</v>
      </c>
      <c r="B98" s="40" t="s">
        <v>312</v>
      </c>
      <c r="C98" s="74" t="s">
        <v>161</v>
      </c>
      <c r="D98" s="48" t="s">
        <v>8</v>
      </c>
      <c r="E98" s="43"/>
      <c r="F98" s="37" t="s">
        <v>66</v>
      </c>
      <c r="G98" s="38"/>
      <c r="H98" s="38"/>
    </row>
    <row r="99" spans="1:8" ht="30" customHeight="1" x14ac:dyDescent="0.25">
      <c r="A99" s="39" t="s">
        <v>27</v>
      </c>
      <c r="B99" s="47" t="s">
        <v>130</v>
      </c>
      <c r="C99" s="74" t="s">
        <v>276</v>
      </c>
      <c r="D99" s="48"/>
      <c r="E99" s="43" t="s">
        <v>74</v>
      </c>
      <c r="F99" s="44">
        <v>1</v>
      </c>
      <c r="G99" s="127"/>
      <c r="H99" s="75">
        <f>ROUND(G99*F99,2)</f>
        <v>0</v>
      </c>
    </row>
    <row r="100" spans="1:8" s="62" customFormat="1" ht="30" customHeight="1" x14ac:dyDescent="0.25">
      <c r="A100" s="73" t="s">
        <v>28</v>
      </c>
      <c r="B100" s="69" t="s">
        <v>313</v>
      </c>
      <c r="C100" s="76" t="s">
        <v>162</v>
      </c>
      <c r="D100" s="58" t="s">
        <v>8</v>
      </c>
      <c r="E100" s="59"/>
      <c r="F100" s="37" t="s">
        <v>66</v>
      </c>
      <c r="G100" s="38"/>
      <c r="H100" s="38"/>
    </row>
    <row r="101" spans="1:8" ht="30" customHeight="1" x14ac:dyDescent="0.25">
      <c r="A101" s="39" t="s">
        <v>29</v>
      </c>
      <c r="B101" s="47" t="s">
        <v>130</v>
      </c>
      <c r="C101" s="74" t="s">
        <v>314</v>
      </c>
      <c r="D101" s="48"/>
      <c r="E101" s="43"/>
      <c r="F101" s="37" t="s">
        <v>66</v>
      </c>
      <c r="G101" s="38"/>
      <c r="H101" s="38"/>
    </row>
    <row r="102" spans="1:8" s="63" customFormat="1" ht="45" customHeight="1" x14ac:dyDescent="0.25">
      <c r="A102" s="39" t="s">
        <v>30</v>
      </c>
      <c r="B102" s="64" t="s">
        <v>204</v>
      </c>
      <c r="C102" s="41" t="s">
        <v>315</v>
      </c>
      <c r="D102" s="48"/>
      <c r="E102" s="43" t="s">
        <v>74</v>
      </c>
      <c r="F102" s="44">
        <v>4</v>
      </c>
      <c r="G102" s="125"/>
      <c r="H102" s="45">
        <f t="shared" ref="H102:H108" si="17">ROUND(G102*F102,2)</f>
        <v>0</v>
      </c>
    </row>
    <row r="103" spans="1:8" s="63" customFormat="1" ht="45" customHeight="1" x14ac:dyDescent="0.25">
      <c r="A103" s="39" t="s">
        <v>31</v>
      </c>
      <c r="B103" s="64" t="s">
        <v>206</v>
      </c>
      <c r="C103" s="41" t="s">
        <v>316</v>
      </c>
      <c r="D103" s="48"/>
      <c r="E103" s="43" t="s">
        <v>74</v>
      </c>
      <c r="F103" s="44">
        <v>3</v>
      </c>
      <c r="G103" s="125"/>
      <c r="H103" s="45">
        <f t="shared" si="17"/>
        <v>0</v>
      </c>
    </row>
    <row r="104" spans="1:8" ht="45" customHeight="1" x14ac:dyDescent="0.25">
      <c r="A104" s="77" t="s">
        <v>283</v>
      </c>
      <c r="B104" s="64" t="s">
        <v>208</v>
      </c>
      <c r="C104" s="41" t="s">
        <v>317</v>
      </c>
      <c r="D104" s="48"/>
      <c r="E104" s="43" t="s">
        <v>74</v>
      </c>
      <c r="F104" s="44">
        <v>1</v>
      </c>
      <c r="G104" s="125"/>
      <c r="H104" s="45">
        <f t="shared" si="17"/>
        <v>0</v>
      </c>
    </row>
    <row r="105" spans="1:8" ht="45" customHeight="1" x14ac:dyDescent="0.25">
      <c r="A105" s="77" t="s">
        <v>283</v>
      </c>
      <c r="B105" s="64" t="s">
        <v>219</v>
      </c>
      <c r="C105" s="41" t="s">
        <v>318</v>
      </c>
      <c r="D105" s="48"/>
      <c r="E105" s="43" t="s">
        <v>74</v>
      </c>
      <c r="F105" s="44">
        <v>3</v>
      </c>
      <c r="G105" s="125"/>
      <c r="H105" s="45">
        <f t="shared" si="17"/>
        <v>0</v>
      </c>
    </row>
    <row r="106" spans="1:8" ht="30" customHeight="1" x14ac:dyDescent="0.25">
      <c r="A106" s="39" t="s">
        <v>164</v>
      </c>
      <c r="B106" s="40" t="s">
        <v>319</v>
      </c>
      <c r="C106" s="41" t="s">
        <v>202</v>
      </c>
      <c r="D106" s="48" t="s">
        <v>8</v>
      </c>
      <c r="E106" s="43" t="s">
        <v>74</v>
      </c>
      <c r="F106" s="44">
        <v>11</v>
      </c>
      <c r="G106" s="125"/>
      <c r="H106" s="45">
        <f t="shared" si="17"/>
        <v>0</v>
      </c>
    </row>
    <row r="107" spans="1:8" ht="30" customHeight="1" x14ac:dyDescent="0.25">
      <c r="A107" s="39" t="s">
        <v>165</v>
      </c>
      <c r="B107" s="40" t="s">
        <v>320</v>
      </c>
      <c r="C107" s="41" t="s">
        <v>163</v>
      </c>
      <c r="D107" s="48" t="s">
        <v>8</v>
      </c>
      <c r="E107" s="43" t="s">
        <v>74</v>
      </c>
      <c r="F107" s="44">
        <v>1</v>
      </c>
      <c r="G107" s="125"/>
      <c r="H107" s="45">
        <f t="shared" si="17"/>
        <v>0</v>
      </c>
    </row>
    <row r="108" spans="1:8" ht="30" customHeight="1" x14ac:dyDescent="0.25">
      <c r="A108" s="39" t="s">
        <v>166</v>
      </c>
      <c r="B108" s="40" t="s">
        <v>321</v>
      </c>
      <c r="C108" s="41" t="s">
        <v>120</v>
      </c>
      <c r="D108" s="48" t="s">
        <v>9</v>
      </c>
      <c r="E108" s="43" t="s">
        <v>75</v>
      </c>
      <c r="F108" s="44">
        <v>150</v>
      </c>
      <c r="G108" s="125"/>
      <c r="H108" s="45">
        <f t="shared" si="17"/>
        <v>0</v>
      </c>
    </row>
    <row r="109" spans="1:8" ht="30" customHeight="1" x14ac:dyDescent="0.25">
      <c r="A109" s="49"/>
      <c r="B109" s="65"/>
      <c r="C109" s="51" t="s">
        <v>86</v>
      </c>
      <c r="D109" s="52"/>
      <c r="E109" s="72"/>
      <c r="F109" s="37" t="s">
        <v>66</v>
      </c>
      <c r="G109" s="38"/>
      <c r="H109" s="38"/>
    </row>
    <row r="110" spans="1:8" ht="45" customHeight="1" x14ac:dyDescent="0.25">
      <c r="A110" s="39" t="s">
        <v>96</v>
      </c>
      <c r="B110" s="40" t="s">
        <v>322</v>
      </c>
      <c r="C110" s="41" t="s">
        <v>282</v>
      </c>
      <c r="D110" s="48" t="s">
        <v>281</v>
      </c>
      <c r="E110" s="43" t="s">
        <v>74</v>
      </c>
      <c r="F110" s="44">
        <v>16</v>
      </c>
      <c r="G110" s="125"/>
      <c r="H110" s="45">
        <f>ROUND(G110*F110,2)</f>
        <v>0</v>
      </c>
    </row>
    <row r="111" spans="1:8" ht="30" customHeight="1" x14ac:dyDescent="0.25">
      <c r="A111" s="39" t="s">
        <v>97</v>
      </c>
      <c r="B111" s="40" t="s">
        <v>323</v>
      </c>
      <c r="C111" s="41" t="s">
        <v>200</v>
      </c>
      <c r="D111" s="48" t="s">
        <v>8</v>
      </c>
      <c r="E111" s="43"/>
      <c r="F111" s="37" t="s">
        <v>66</v>
      </c>
      <c r="G111" s="38"/>
      <c r="H111" s="38"/>
    </row>
    <row r="112" spans="1:8" ht="30" customHeight="1" x14ac:dyDescent="0.25">
      <c r="A112" s="39" t="s">
        <v>201</v>
      </c>
      <c r="B112" s="47" t="s">
        <v>130</v>
      </c>
      <c r="C112" s="41" t="s">
        <v>203</v>
      </c>
      <c r="D112" s="48"/>
      <c r="E112" s="43" t="s">
        <v>76</v>
      </c>
      <c r="F112" s="78">
        <v>2</v>
      </c>
      <c r="G112" s="125"/>
      <c r="H112" s="45">
        <f>ROUND(G112*F112,2)</f>
        <v>0</v>
      </c>
    </row>
    <row r="113" spans="1:8" ht="30" customHeight="1" x14ac:dyDescent="0.25">
      <c r="A113" s="39" t="s">
        <v>98</v>
      </c>
      <c r="B113" s="40" t="s">
        <v>324</v>
      </c>
      <c r="C113" s="41" t="s">
        <v>325</v>
      </c>
      <c r="D113" s="48" t="s">
        <v>281</v>
      </c>
      <c r="E113" s="43"/>
      <c r="F113" s="37" t="s">
        <v>66</v>
      </c>
      <c r="G113" s="38"/>
      <c r="H113" s="38"/>
    </row>
    <row r="114" spans="1:8" ht="30" customHeight="1" x14ac:dyDescent="0.25">
      <c r="A114" s="39" t="s">
        <v>99</v>
      </c>
      <c r="B114" s="47" t="s">
        <v>130</v>
      </c>
      <c r="C114" s="41" t="s">
        <v>247</v>
      </c>
      <c r="D114" s="48"/>
      <c r="E114" s="43" t="s">
        <v>74</v>
      </c>
      <c r="F114" s="44">
        <v>11</v>
      </c>
      <c r="G114" s="125"/>
      <c r="H114" s="45">
        <f t="shared" ref="H114:H118" si="18">ROUND(G114*F114,2)</f>
        <v>0</v>
      </c>
    </row>
    <row r="115" spans="1:8" ht="30" customHeight="1" x14ac:dyDescent="0.25">
      <c r="A115" s="39" t="s">
        <v>100</v>
      </c>
      <c r="B115" s="40" t="s">
        <v>326</v>
      </c>
      <c r="C115" s="41" t="s">
        <v>190</v>
      </c>
      <c r="D115" s="48" t="s">
        <v>281</v>
      </c>
      <c r="E115" s="43" t="s">
        <v>74</v>
      </c>
      <c r="F115" s="44">
        <v>11</v>
      </c>
      <c r="G115" s="125"/>
      <c r="H115" s="45">
        <f t="shared" si="18"/>
        <v>0</v>
      </c>
    </row>
    <row r="116" spans="1:8" ht="30" customHeight="1" x14ac:dyDescent="0.25">
      <c r="A116" s="39" t="s">
        <v>170</v>
      </c>
      <c r="B116" s="40" t="s">
        <v>327</v>
      </c>
      <c r="C116" s="41" t="s">
        <v>192</v>
      </c>
      <c r="D116" s="48" t="s">
        <v>281</v>
      </c>
      <c r="E116" s="43" t="s">
        <v>74</v>
      </c>
      <c r="F116" s="44">
        <v>10</v>
      </c>
      <c r="G116" s="125"/>
      <c r="H116" s="45">
        <f t="shared" si="18"/>
        <v>0</v>
      </c>
    </row>
    <row r="117" spans="1:8" ht="30" customHeight="1" x14ac:dyDescent="0.25">
      <c r="A117" s="39" t="s">
        <v>101</v>
      </c>
      <c r="B117" s="40" t="s">
        <v>328</v>
      </c>
      <c r="C117" s="41" t="s">
        <v>191</v>
      </c>
      <c r="D117" s="48" t="s">
        <v>281</v>
      </c>
      <c r="E117" s="43" t="s">
        <v>74</v>
      </c>
      <c r="F117" s="44">
        <v>4</v>
      </c>
      <c r="G117" s="125"/>
      <c r="H117" s="45">
        <f t="shared" si="18"/>
        <v>0</v>
      </c>
    </row>
    <row r="118" spans="1:8" s="63" customFormat="1" ht="30" customHeight="1" x14ac:dyDescent="0.25">
      <c r="A118" s="39" t="s">
        <v>102</v>
      </c>
      <c r="B118" s="40" t="s">
        <v>329</v>
      </c>
      <c r="C118" s="41" t="s">
        <v>193</v>
      </c>
      <c r="D118" s="48" t="s">
        <v>281</v>
      </c>
      <c r="E118" s="43" t="s">
        <v>74</v>
      </c>
      <c r="F118" s="44">
        <v>4</v>
      </c>
      <c r="G118" s="125"/>
      <c r="H118" s="45">
        <f t="shared" si="18"/>
        <v>0</v>
      </c>
    </row>
    <row r="119" spans="1:8" ht="30" customHeight="1" x14ac:dyDescent="0.25">
      <c r="A119" s="49"/>
      <c r="B119" s="50"/>
      <c r="C119" s="51" t="s">
        <v>87</v>
      </c>
      <c r="D119" s="52"/>
      <c r="E119" s="53"/>
      <c r="F119" s="37" t="s">
        <v>66</v>
      </c>
      <c r="G119" s="38"/>
      <c r="H119" s="38"/>
    </row>
    <row r="120" spans="1:8" ht="30" customHeight="1" x14ac:dyDescent="0.25">
      <c r="A120" s="54" t="s">
        <v>103</v>
      </c>
      <c r="B120" s="40" t="s">
        <v>330</v>
      </c>
      <c r="C120" s="41" t="s">
        <v>58</v>
      </c>
      <c r="D120" s="48" t="s">
        <v>10</v>
      </c>
      <c r="E120" s="43"/>
      <c r="F120" s="37" t="s">
        <v>66</v>
      </c>
      <c r="G120" s="38"/>
      <c r="H120" s="38"/>
    </row>
    <row r="121" spans="1:8" ht="30" customHeight="1" x14ac:dyDescent="0.25">
      <c r="A121" s="54" t="s">
        <v>104</v>
      </c>
      <c r="B121" s="47" t="s">
        <v>130</v>
      </c>
      <c r="C121" s="41" t="s">
        <v>248</v>
      </c>
      <c r="D121" s="48"/>
      <c r="E121" s="43" t="s">
        <v>71</v>
      </c>
      <c r="F121" s="44">
        <v>150</v>
      </c>
      <c r="G121" s="125"/>
      <c r="H121" s="45">
        <f t="shared" ref="H121:H123" si="19">ROUND(G121*F121,2)</f>
        <v>0</v>
      </c>
    </row>
    <row r="122" spans="1:8" s="63" customFormat="1" ht="30" customHeight="1" x14ac:dyDescent="0.25">
      <c r="A122" s="54" t="s">
        <v>105</v>
      </c>
      <c r="B122" s="47" t="s">
        <v>131</v>
      </c>
      <c r="C122" s="41" t="s">
        <v>249</v>
      </c>
      <c r="D122" s="48"/>
      <c r="E122" s="43" t="s">
        <v>71</v>
      </c>
      <c r="F122" s="44">
        <v>150</v>
      </c>
      <c r="G122" s="125"/>
      <c r="H122" s="45">
        <f t="shared" si="19"/>
        <v>0</v>
      </c>
    </row>
    <row r="123" spans="1:8" ht="30" customHeight="1" x14ac:dyDescent="0.25">
      <c r="A123" s="54" t="s">
        <v>244</v>
      </c>
      <c r="B123" s="40" t="s">
        <v>331</v>
      </c>
      <c r="C123" s="41" t="s">
        <v>5</v>
      </c>
      <c r="D123" s="48" t="s">
        <v>189</v>
      </c>
      <c r="E123" s="43" t="s">
        <v>71</v>
      </c>
      <c r="F123" s="44">
        <v>3200</v>
      </c>
      <c r="G123" s="125"/>
      <c r="H123" s="45">
        <f t="shared" si="19"/>
        <v>0</v>
      </c>
    </row>
    <row r="124" spans="1:8" ht="9.6" customHeight="1" x14ac:dyDescent="0.25">
      <c r="A124" s="49"/>
      <c r="B124" s="79"/>
      <c r="C124" s="51"/>
      <c r="D124" s="52"/>
      <c r="E124" s="72"/>
      <c r="F124" s="80"/>
      <c r="G124" s="19"/>
      <c r="H124" s="38"/>
    </row>
    <row r="125" spans="1:8" ht="60" customHeight="1" thickBot="1" x14ac:dyDescent="0.3">
      <c r="A125" s="81"/>
      <c r="B125" s="82" t="s">
        <v>197</v>
      </c>
      <c r="C125" s="137" t="str">
        <f>C7</f>
        <v>CORYDON AVENUE CONCRETE PAVEMENT RECONSTRUCTION:  BOREBANK STREET TO BROCK STREET (EASTBOUND) AND LANARK STREET TO CORDOVA STREET (WESTBOUND)</v>
      </c>
      <c r="D125" s="138"/>
      <c r="E125" s="138"/>
      <c r="F125" s="139"/>
      <c r="G125" s="83" t="s">
        <v>332</v>
      </c>
      <c r="H125" s="83">
        <f>SUM(H7:H124)</f>
        <v>0</v>
      </c>
    </row>
    <row r="126" spans="1:8" s="33" customFormat="1" ht="30" customHeight="1" thickTop="1" x14ac:dyDescent="0.25">
      <c r="A126" s="84"/>
      <c r="B126" s="85" t="s">
        <v>198</v>
      </c>
      <c r="C126" s="140" t="s">
        <v>333</v>
      </c>
      <c r="D126" s="141"/>
      <c r="E126" s="141"/>
      <c r="F126" s="142"/>
      <c r="G126" s="30"/>
      <c r="H126" s="32"/>
    </row>
    <row r="127" spans="1:8" ht="36" customHeight="1" x14ac:dyDescent="0.25">
      <c r="A127" s="49"/>
      <c r="B127" s="50"/>
      <c r="C127" s="86" t="s">
        <v>334</v>
      </c>
      <c r="D127" s="52"/>
      <c r="E127" s="80" t="s">
        <v>66</v>
      </c>
      <c r="F127" s="37" t="s">
        <v>66</v>
      </c>
      <c r="G127" s="38" t="s">
        <v>66</v>
      </c>
      <c r="H127" s="38"/>
    </row>
    <row r="128" spans="1:8" ht="30" customHeight="1" x14ac:dyDescent="0.25">
      <c r="A128" s="49"/>
      <c r="B128" s="65" t="s">
        <v>59</v>
      </c>
      <c r="C128" s="87" t="s">
        <v>335</v>
      </c>
      <c r="D128" s="52" t="s">
        <v>8</v>
      </c>
      <c r="E128" s="80"/>
      <c r="F128" s="37" t="s">
        <v>66</v>
      </c>
      <c r="G128" s="38" t="s">
        <v>66</v>
      </c>
      <c r="H128" s="38"/>
    </row>
    <row r="129" spans="1:8" ht="30" customHeight="1" x14ac:dyDescent="0.25">
      <c r="A129" s="49"/>
      <c r="B129" s="71" t="s">
        <v>130</v>
      </c>
      <c r="C129" s="87" t="s">
        <v>336</v>
      </c>
      <c r="D129" s="52"/>
      <c r="E129" s="80"/>
      <c r="F129" s="37" t="s">
        <v>66</v>
      </c>
      <c r="G129" s="38" t="s">
        <v>66</v>
      </c>
      <c r="H129" s="38"/>
    </row>
    <row r="130" spans="1:8" ht="30" customHeight="1" x14ac:dyDescent="0.25">
      <c r="A130" s="49"/>
      <c r="B130" s="88" t="s">
        <v>204</v>
      </c>
      <c r="C130" s="87" t="s">
        <v>337</v>
      </c>
      <c r="D130" s="52"/>
      <c r="E130" s="80" t="s">
        <v>338</v>
      </c>
      <c r="F130" s="44">
        <v>1</v>
      </c>
      <c r="G130" s="125"/>
      <c r="H130" s="45">
        <f t="shared" ref="H130:H131" si="20">ROUND(G130*F130,2)</f>
        <v>0</v>
      </c>
    </row>
    <row r="131" spans="1:8" ht="30" customHeight="1" x14ac:dyDescent="0.25">
      <c r="A131" s="49"/>
      <c r="B131" s="65" t="s">
        <v>60</v>
      </c>
      <c r="C131" s="87" t="s">
        <v>339</v>
      </c>
      <c r="D131" s="52" t="s">
        <v>284</v>
      </c>
      <c r="E131" s="80" t="s">
        <v>74</v>
      </c>
      <c r="F131" s="44">
        <v>1</v>
      </c>
      <c r="G131" s="125"/>
      <c r="H131" s="45">
        <f t="shared" si="20"/>
        <v>0</v>
      </c>
    </row>
    <row r="132" spans="1:8" ht="15" customHeight="1" x14ac:dyDescent="0.25">
      <c r="A132" s="27"/>
      <c r="B132" s="89"/>
      <c r="C132" s="90"/>
      <c r="D132" s="36"/>
      <c r="E132" s="91"/>
      <c r="F132" s="37"/>
      <c r="G132" s="27"/>
      <c r="H132" s="38"/>
    </row>
    <row r="133" spans="1:8" s="33" customFormat="1" ht="30" customHeight="1" thickBot="1" x14ac:dyDescent="0.3">
      <c r="A133" s="92"/>
      <c r="B133" s="93" t="s">
        <v>198</v>
      </c>
      <c r="C133" s="143" t="str">
        <f>C126</f>
        <v>SEWER REPAIRS:</v>
      </c>
      <c r="D133" s="144"/>
      <c r="E133" s="144"/>
      <c r="F133" s="145"/>
      <c r="G133" s="92" t="s">
        <v>332</v>
      </c>
      <c r="H133" s="92">
        <f>SUM(H126:H132)</f>
        <v>0</v>
      </c>
    </row>
    <row r="134" spans="1:8" ht="54.6" customHeight="1" thickTop="1" x14ac:dyDescent="0.25">
      <c r="A134" s="27"/>
      <c r="B134" s="128" t="s">
        <v>340</v>
      </c>
      <c r="C134" s="129"/>
      <c r="D134" s="129"/>
      <c r="E134" s="129"/>
      <c r="F134" s="129"/>
      <c r="G134" s="130"/>
      <c r="H134" s="94"/>
    </row>
    <row r="135" spans="1:8" s="33" customFormat="1" ht="30" customHeight="1" x14ac:dyDescent="0.25">
      <c r="A135" s="30"/>
      <c r="B135" s="95" t="s">
        <v>141</v>
      </c>
      <c r="C135" s="134" t="s">
        <v>341</v>
      </c>
      <c r="D135" s="135"/>
      <c r="E135" s="135"/>
      <c r="F135" s="136"/>
      <c r="G135" s="30"/>
      <c r="H135" s="32"/>
    </row>
    <row r="136" spans="1:8" ht="36" customHeight="1" x14ac:dyDescent="0.25">
      <c r="A136" s="27"/>
      <c r="B136" s="96" t="s">
        <v>52</v>
      </c>
      <c r="C136" s="97" t="s">
        <v>342</v>
      </c>
      <c r="D136" s="98" t="s">
        <v>343</v>
      </c>
      <c r="E136" s="99" t="s">
        <v>344</v>
      </c>
      <c r="F136" s="44">
        <v>462</v>
      </c>
      <c r="G136" s="125"/>
      <c r="H136" s="45">
        <f t="shared" ref="H136:H138" si="21">ROUND(G136*F136,2)</f>
        <v>0</v>
      </c>
    </row>
    <row r="137" spans="1:8" ht="36" customHeight="1" x14ac:dyDescent="0.25">
      <c r="A137" s="27"/>
      <c r="B137" s="96" t="s">
        <v>54</v>
      </c>
      <c r="C137" s="41" t="s">
        <v>345</v>
      </c>
      <c r="D137" s="98" t="s">
        <v>343</v>
      </c>
      <c r="E137" s="99" t="s">
        <v>74</v>
      </c>
      <c r="F137" s="44">
        <v>10</v>
      </c>
      <c r="G137" s="125"/>
      <c r="H137" s="45">
        <f t="shared" si="21"/>
        <v>0</v>
      </c>
    </row>
    <row r="138" spans="1:8" ht="112.2" customHeight="1" x14ac:dyDescent="0.25">
      <c r="A138" s="27"/>
      <c r="B138" s="96" t="s">
        <v>55</v>
      </c>
      <c r="C138" s="100" t="s">
        <v>346</v>
      </c>
      <c r="D138" s="98" t="s">
        <v>343</v>
      </c>
      <c r="E138" s="99" t="s">
        <v>74</v>
      </c>
      <c r="F138" s="44">
        <v>6</v>
      </c>
      <c r="G138" s="125"/>
      <c r="H138" s="45">
        <f t="shared" si="21"/>
        <v>0</v>
      </c>
    </row>
    <row r="139" spans="1:8" ht="12" customHeight="1" x14ac:dyDescent="0.25">
      <c r="A139" s="27"/>
      <c r="B139" s="89"/>
      <c r="C139" s="101"/>
      <c r="D139" s="36"/>
      <c r="E139" s="91"/>
      <c r="F139" s="37"/>
      <c r="G139" s="27"/>
      <c r="H139" s="38"/>
    </row>
    <row r="140" spans="1:8" s="33" customFormat="1" ht="30" customHeight="1" thickBot="1" x14ac:dyDescent="0.3">
      <c r="A140" s="92"/>
      <c r="B140" s="93" t="str">
        <f>B135</f>
        <v>C</v>
      </c>
      <c r="C140" s="143" t="str">
        <f>C135</f>
        <v>NEW STREET LIGHT INSTALLATION:  CORYDON AVENUE WESTBOUND</v>
      </c>
      <c r="D140" s="144"/>
      <c r="E140" s="144"/>
      <c r="F140" s="145"/>
      <c r="G140" s="92" t="s">
        <v>332</v>
      </c>
      <c r="H140" s="92">
        <f>SUM(H135:H139)</f>
        <v>0</v>
      </c>
    </row>
    <row r="141" spans="1:8" ht="36" customHeight="1" thickTop="1" x14ac:dyDescent="0.4">
      <c r="A141" s="102"/>
      <c r="B141" s="103"/>
      <c r="C141" s="104" t="s">
        <v>347</v>
      </c>
      <c r="D141" s="105"/>
      <c r="E141" s="105"/>
      <c r="F141" s="105"/>
      <c r="G141" s="105"/>
      <c r="H141" s="106"/>
    </row>
    <row r="142" spans="1:8" s="33" customFormat="1" ht="32.1" customHeight="1" x14ac:dyDescent="0.25">
      <c r="A142" s="107"/>
      <c r="B142" s="153" t="str">
        <f>B6</f>
        <v>PART 1      CITY FUNDED WORK</v>
      </c>
      <c r="C142" s="154"/>
      <c r="D142" s="154"/>
      <c r="E142" s="154"/>
      <c r="F142" s="154"/>
      <c r="G142" s="108"/>
      <c r="H142" s="109"/>
    </row>
    <row r="143" spans="1:8" ht="30" customHeight="1" thickBot="1" x14ac:dyDescent="0.3">
      <c r="A143" s="83"/>
      <c r="B143" s="93" t="str">
        <f>B7</f>
        <v>A</v>
      </c>
      <c r="C143" s="155" t="str">
        <f>C7</f>
        <v>CORYDON AVENUE CONCRETE PAVEMENT RECONSTRUCTION:  BOREBANK STREET TO BROCK STREET (EASTBOUND) AND LANARK STREET TO CORDOVA STREET (WESTBOUND)</v>
      </c>
      <c r="D143" s="144"/>
      <c r="E143" s="144"/>
      <c r="F143" s="145"/>
      <c r="G143" s="83" t="s">
        <v>332</v>
      </c>
      <c r="H143" s="83">
        <f>H125</f>
        <v>0</v>
      </c>
    </row>
    <row r="144" spans="1:8" ht="30" customHeight="1" thickTop="1" thickBot="1" x14ac:dyDescent="0.3">
      <c r="A144" s="83"/>
      <c r="B144" s="93" t="str">
        <f>B126</f>
        <v>B</v>
      </c>
      <c r="C144" s="146" t="str">
        <f>C126</f>
        <v>SEWER REPAIRS:</v>
      </c>
      <c r="D144" s="147"/>
      <c r="E144" s="147"/>
      <c r="F144" s="148"/>
      <c r="G144" s="83" t="s">
        <v>332</v>
      </c>
      <c r="H144" s="83">
        <f>H133</f>
        <v>0</v>
      </c>
    </row>
    <row r="145" spans="1:8" ht="28.95" customHeight="1" thickTop="1" thickBot="1" x14ac:dyDescent="0.35">
      <c r="A145" s="83"/>
      <c r="B145" s="110"/>
      <c r="C145" s="111"/>
      <c r="D145" s="112"/>
      <c r="E145" s="113"/>
      <c r="F145" s="113"/>
      <c r="G145" s="114" t="s">
        <v>348</v>
      </c>
      <c r="H145" s="115">
        <f>SUM(H142:H144)</f>
        <v>0</v>
      </c>
    </row>
    <row r="146" spans="1:8" s="33" customFormat="1" ht="63" customHeight="1" thickTop="1" thickBot="1" x14ac:dyDescent="0.3">
      <c r="A146" s="92"/>
      <c r="B146" s="156" t="str">
        <f>B134</f>
        <v>PART 2      MANITOBA HYDRO FUNDED WORK
                 (See B9.5, B17.2.1, B18.4, D2, D13.2-3, D14.4, E16)</v>
      </c>
      <c r="C146" s="157"/>
      <c r="D146" s="157"/>
      <c r="E146" s="157"/>
      <c r="F146" s="157"/>
      <c r="G146" s="158"/>
      <c r="H146" s="116"/>
    </row>
    <row r="147" spans="1:8" ht="30" customHeight="1" thickTop="1" thickBot="1" x14ac:dyDescent="0.3">
      <c r="A147" s="117"/>
      <c r="B147" s="93" t="str">
        <f>B135</f>
        <v>C</v>
      </c>
      <c r="C147" s="146" t="str">
        <f>C135</f>
        <v>NEW STREET LIGHT INSTALLATION:  CORYDON AVENUE WESTBOUND</v>
      </c>
      <c r="D147" s="147"/>
      <c r="E147" s="147"/>
      <c r="F147" s="148"/>
      <c r="G147" s="117" t="s">
        <v>332</v>
      </c>
      <c r="H147" s="117">
        <f>H140</f>
        <v>0</v>
      </c>
    </row>
    <row r="148" spans="1:8" ht="28.95" customHeight="1" thickTop="1" thickBot="1" x14ac:dyDescent="0.35">
      <c r="A148" s="83"/>
      <c r="B148" s="110"/>
      <c r="C148" s="111"/>
      <c r="D148" s="112"/>
      <c r="E148" s="113"/>
      <c r="F148" s="113"/>
      <c r="G148" s="114" t="s">
        <v>349</v>
      </c>
      <c r="H148" s="115">
        <f>SUM(H147:H147)</f>
        <v>0</v>
      </c>
    </row>
    <row r="149" spans="1:8" s="10" customFormat="1" ht="37.950000000000003" customHeight="1" thickTop="1" x14ac:dyDescent="0.25">
      <c r="A149" s="27"/>
      <c r="B149" s="149" t="s">
        <v>350</v>
      </c>
      <c r="C149" s="150"/>
      <c r="D149" s="150"/>
      <c r="E149" s="150"/>
      <c r="F149" s="150"/>
      <c r="G149" s="151">
        <f>H145+H148</f>
        <v>0</v>
      </c>
      <c r="H149" s="152"/>
    </row>
    <row r="150" spans="1:8" ht="15.9" customHeight="1" x14ac:dyDescent="0.25">
      <c r="A150" s="118"/>
      <c r="B150" s="119"/>
      <c r="C150" s="62"/>
      <c r="D150" s="120"/>
      <c r="E150" s="62"/>
      <c r="F150" s="62"/>
      <c r="G150" s="121"/>
      <c r="H150" s="122"/>
    </row>
  </sheetData>
  <sheetProtection password="CC3D" sheet="1" objects="1" scenarios="1" selectLockedCells="1"/>
  <mergeCells count="15">
    <mergeCell ref="C147:F147"/>
    <mergeCell ref="B149:F149"/>
    <mergeCell ref="G149:H149"/>
    <mergeCell ref="C135:F135"/>
    <mergeCell ref="C140:F140"/>
    <mergeCell ref="B142:F142"/>
    <mergeCell ref="C143:F143"/>
    <mergeCell ref="C144:F144"/>
    <mergeCell ref="B146:G146"/>
    <mergeCell ref="B134:G134"/>
    <mergeCell ref="B6:F6"/>
    <mergeCell ref="C7:F7"/>
    <mergeCell ref="C125:F125"/>
    <mergeCell ref="C126:F126"/>
    <mergeCell ref="C133:F133"/>
  </mergeCells>
  <conditionalFormatting sqref="D9:D10 D48:D52 D120:D123 D136:D138">
    <cfRule type="cellIs" dxfId="197" priority="196" stopIfTrue="1" operator="equal">
      <formula>"CW 2130-R11"</formula>
    </cfRule>
    <cfRule type="cellIs" dxfId="196" priority="197" stopIfTrue="1" operator="equal">
      <formula>"CW 3120-R2"</formula>
    </cfRule>
    <cfRule type="cellIs" dxfId="195" priority="198" stopIfTrue="1" operator="equal">
      <formula>"CW 3240-R7"</formula>
    </cfRule>
  </conditionalFormatting>
  <conditionalFormatting sqref="D11">
    <cfRule type="cellIs" dxfId="194" priority="193" stopIfTrue="1" operator="equal">
      <formula>"CW 2130-R11"</formula>
    </cfRule>
    <cfRule type="cellIs" dxfId="193" priority="194" stopIfTrue="1" operator="equal">
      <formula>"CW 3120-R2"</formula>
    </cfRule>
    <cfRule type="cellIs" dxfId="192" priority="195" stopIfTrue="1" operator="equal">
      <formula>"CW 3240-R7"</formula>
    </cfRule>
  </conditionalFormatting>
  <conditionalFormatting sqref="D13">
    <cfRule type="cellIs" dxfId="191" priority="190" stopIfTrue="1" operator="equal">
      <formula>"CW 2130-R11"</formula>
    </cfRule>
    <cfRule type="cellIs" dxfId="190" priority="191" stopIfTrue="1" operator="equal">
      <formula>"CW 3120-R2"</formula>
    </cfRule>
    <cfRule type="cellIs" dxfId="189" priority="192" stopIfTrue="1" operator="equal">
      <formula>"CW 3240-R7"</formula>
    </cfRule>
  </conditionalFormatting>
  <conditionalFormatting sqref="D14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15">
    <cfRule type="cellIs" dxfId="185" priority="184" stopIfTrue="1" operator="equal">
      <formula>"CW 2130-R11"</formula>
    </cfRule>
    <cfRule type="cellIs" dxfId="184" priority="185" stopIfTrue="1" operator="equal">
      <formula>"CW 3120-R2"</formula>
    </cfRule>
    <cfRule type="cellIs" dxfId="183" priority="186" stopIfTrue="1" operator="equal">
      <formula>"CW 3240-R7"</formula>
    </cfRule>
  </conditionalFormatting>
  <conditionalFormatting sqref="D16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17:D18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20:D22">
    <cfRule type="cellIs" dxfId="176" priority="175" stopIfTrue="1" operator="equal">
      <formula>"CW 2130-R11"</formula>
    </cfRule>
    <cfRule type="cellIs" dxfId="175" priority="176" stopIfTrue="1" operator="equal">
      <formula>"CW 3120-R2"</formula>
    </cfRule>
    <cfRule type="cellIs" dxfId="174" priority="177" stopIfTrue="1" operator="equal">
      <formula>"CW 3240-R7"</formula>
    </cfRule>
  </conditionalFormatting>
  <conditionalFormatting sqref="D23:D26">
    <cfRule type="cellIs" dxfId="173" priority="172" stopIfTrue="1" operator="equal">
      <formula>"CW 2130-R11"</formula>
    </cfRule>
    <cfRule type="cellIs" dxfId="172" priority="173" stopIfTrue="1" operator="equal">
      <formula>"CW 3120-R2"</formula>
    </cfRule>
    <cfRule type="cellIs" dxfId="171" priority="174" stopIfTrue="1" operator="equal">
      <formula>"CW 3240-R7"</formula>
    </cfRule>
  </conditionalFormatting>
  <conditionalFormatting sqref="D27">
    <cfRule type="cellIs" dxfId="170" priority="169" stopIfTrue="1" operator="equal">
      <formula>"CW 2130-R11"</formula>
    </cfRule>
    <cfRule type="cellIs" dxfId="169" priority="170" stopIfTrue="1" operator="equal">
      <formula>"CW 3120-R2"</formula>
    </cfRule>
    <cfRule type="cellIs" dxfId="168" priority="171" stopIfTrue="1" operator="equal">
      <formula>"CW 3240-R7"</formula>
    </cfRule>
  </conditionalFormatting>
  <conditionalFormatting sqref="D28">
    <cfRule type="cellIs" dxfId="167" priority="166" stopIfTrue="1" operator="equal">
      <formula>"CW 2130-R11"</formula>
    </cfRule>
    <cfRule type="cellIs" dxfId="166" priority="167" stopIfTrue="1" operator="equal">
      <formula>"CW 3120-R2"</formula>
    </cfRule>
    <cfRule type="cellIs" dxfId="165" priority="168" stopIfTrue="1" operator="equal">
      <formula>"CW 3240-R7"</formula>
    </cfRule>
  </conditionalFormatting>
  <conditionalFormatting sqref="D29">
    <cfRule type="cellIs" dxfId="164" priority="163" stopIfTrue="1" operator="equal">
      <formula>"CW 2130-R11"</formula>
    </cfRule>
    <cfRule type="cellIs" dxfId="163" priority="164" stopIfTrue="1" operator="equal">
      <formula>"CW 3120-R2"</formula>
    </cfRule>
    <cfRule type="cellIs" dxfId="162" priority="165" stopIfTrue="1" operator="equal">
      <formula>"CW 3240-R7"</formula>
    </cfRule>
  </conditionalFormatting>
  <conditionalFormatting sqref="D30">
    <cfRule type="cellIs" dxfId="161" priority="160" stopIfTrue="1" operator="equal">
      <formula>"CW 2130-R11"</formula>
    </cfRule>
    <cfRule type="cellIs" dxfId="160" priority="161" stopIfTrue="1" operator="equal">
      <formula>"CW 3120-R2"</formula>
    </cfRule>
    <cfRule type="cellIs" dxfId="159" priority="162" stopIfTrue="1" operator="equal">
      <formula>"CW 3240-R7"</formula>
    </cfRule>
  </conditionalFormatting>
  <conditionalFormatting sqref="D31:D34">
    <cfRule type="cellIs" dxfId="158" priority="157" stopIfTrue="1" operator="equal">
      <formula>"CW 2130-R11"</formula>
    </cfRule>
    <cfRule type="cellIs" dxfId="157" priority="158" stopIfTrue="1" operator="equal">
      <formula>"CW 3120-R2"</formula>
    </cfRule>
    <cfRule type="cellIs" dxfId="156" priority="159" stopIfTrue="1" operator="equal">
      <formula>"CW 3240-R7"</formula>
    </cfRule>
  </conditionalFormatting>
  <conditionalFormatting sqref="D36:D37">
    <cfRule type="cellIs" dxfId="155" priority="154" stopIfTrue="1" operator="equal">
      <formula>"CW 2130-R11"</formula>
    </cfRule>
    <cfRule type="cellIs" dxfId="154" priority="155" stopIfTrue="1" operator="equal">
      <formula>"CW 3120-R2"</formula>
    </cfRule>
    <cfRule type="cellIs" dxfId="153" priority="156" stopIfTrue="1" operator="equal">
      <formula>"CW 3240-R7"</formula>
    </cfRule>
  </conditionalFormatting>
  <conditionalFormatting sqref="D38">
    <cfRule type="cellIs" dxfId="152" priority="151" stopIfTrue="1" operator="equal">
      <formula>"CW 2130-R11"</formula>
    </cfRule>
    <cfRule type="cellIs" dxfId="151" priority="152" stopIfTrue="1" operator="equal">
      <formula>"CW 3120-R2"</formula>
    </cfRule>
    <cfRule type="cellIs" dxfId="150" priority="153" stopIfTrue="1" operator="equal">
      <formula>"CW 3240-R7"</formula>
    </cfRule>
  </conditionalFormatting>
  <conditionalFormatting sqref="D40">
    <cfRule type="cellIs" dxfId="149" priority="148" stopIfTrue="1" operator="equal">
      <formula>"CW 2130-R11"</formula>
    </cfRule>
    <cfRule type="cellIs" dxfId="148" priority="149" stopIfTrue="1" operator="equal">
      <formula>"CW 3120-R2"</formula>
    </cfRule>
    <cfRule type="cellIs" dxfId="147" priority="150" stopIfTrue="1" operator="equal">
      <formula>"CW 3240-R7"</formula>
    </cfRule>
  </conditionalFormatting>
  <conditionalFormatting sqref="D39">
    <cfRule type="cellIs" dxfId="146" priority="145" stopIfTrue="1" operator="equal">
      <formula>"CW 2130-R11"</formula>
    </cfRule>
    <cfRule type="cellIs" dxfId="145" priority="146" stopIfTrue="1" operator="equal">
      <formula>"CW 3120-R2"</formula>
    </cfRule>
    <cfRule type="cellIs" dxfId="144" priority="147" stopIfTrue="1" operator="equal">
      <formula>"CW 3240-R7"</formula>
    </cfRule>
  </conditionalFormatting>
  <conditionalFormatting sqref="D42">
    <cfRule type="cellIs" dxfId="143" priority="142" stopIfTrue="1" operator="equal">
      <formula>"CW 2130-R11"</formula>
    </cfRule>
    <cfRule type="cellIs" dxfId="142" priority="143" stopIfTrue="1" operator="equal">
      <formula>"CW 3120-R2"</formula>
    </cfRule>
    <cfRule type="cellIs" dxfId="141" priority="144" stopIfTrue="1" operator="equal">
      <formula>"CW 3240-R7"</formula>
    </cfRule>
  </conditionalFormatting>
  <conditionalFormatting sqref="D44">
    <cfRule type="cellIs" dxfId="140" priority="136" stopIfTrue="1" operator="equal">
      <formula>"CW 2130-R11"</formula>
    </cfRule>
    <cfRule type="cellIs" dxfId="139" priority="137" stopIfTrue="1" operator="equal">
      <formula>"CW 3120-R2"</formula>
    </cfRule>
    <cfRule type="cellIs" dxfId="138" priority="138" stopIfTrue="1" operator="equal">
      <formula>"CW 3240-R7"</formula>
    </cfRule>
  </conditionalFormatting>
  <conditionalFormatting sqref="D43">
    <cfRule type="cellIs" dxfId="137" priority="139" stopIfTrue="1" operator="equal">
      <formula>"CW 2130-R11"</formula>
    </cfRule>
    <cfRule type="cellIs" dxfId="136" priority="140" stopIfTrue="1" operator="equal">
      <formula>"CW 3120-R2"</formula>
    </cfRule>
    <cfRule type="cellIs" dxfId="135" priority="141" stopIfTrue="1" operator="equal">
      <formula>"CW 3240-R7"</formula>
    </cfRule>
  </conditionalFormatting>
  <conditionalFormatting sqref="D45:D46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56">
    <cfRule type="cellIs" dxfId="131" priority="127" stopIfTrue="1" operator="equal">
      <formula>"CW 2130-R11"</formula>
    </cfRule>
    <cfRule type="cellIs" dxfId="130" priority="128" stopIfTrue="1" operator="equal">
      <formula>"CW 3120-R2"</formula>
    </cfRule>
    <cfRule type="cellIs" dxfId="129" priority="129" stopIfTrue="1" operator="equal">
      <formula>"CW 3240-R7"</formula>
    </cfRule>
  </conditionalFormatting>
  <conditionalFormatting sqref="D53:D55">
    <cfRule type="cellIs" dxfId="128" priority="130" stopIfTrue="1" operator="equal">
      <formula>"CW 2130-R11"</formula>
    </cfRule>
    <cfRule type="cellIs" dxfId="127" priority="131" stopIfTrue="1" operator="equal">
      <formula>"CW 3120-R2"</formula>
    </cfRule>
    <cfRule type="cellIs" dxfId="126" priority="132" stopIfTrue="1" operator="equal">
      <formula>"CW 3240-R7"</formula>
    </cfRule>
  </conditionalFormatting>
  <conditionalFormatting sqref="D58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59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60:D61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63:D64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65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66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67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68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69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70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71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72:D73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74:D75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80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82">
    <cfRule type="cellIs" dxfId="83" priority="83" stopIfTrue="1" operator="equal">
      <formula>"CW 3120-R2"</formula>
    </cfRule>
    <cfRule type="cellIs" dxfId="82" priority="84" stopIfTrue="1" operator="equal">
      <formula>"CW 3240-R7"</formula>
    </cfRule>
  </conditionalFormatting>
  <conditionalFormatting sqref="D83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84:D85">
    <cfRule type="cellIs" dxfId="78" priority="78" stopIfTrue="1" operator="equal">
      <formula>"CW 3120-R2"</formula>
    </cfRule>
    <cfRule type="cellIs" dxfId="77" priority="79" stopIfTrue="1" operator="equal">
      <formula>"CW 3240-R7"</formula>
    </cfRule>
  </conditionalFormatting>
  <conditionalFormatting sqref="D86:D88">
    <cfRule type="cellIs" dxfId="76" priority="76" stopIfTrue="1" operator="equal">
      <formula>"CW 3120-R2"</formula>
    </cfRule>
    <cfRule type="cellIs" dxfId="75" priority="77" stopIfTrue="1" operator="equal">
      <formula>"CW 3240-R7"</formula>
    </cfRule>
  </conditionalFormatting>
  <conditionalFormatting sqref="D89">
    <cfRule type="cellIs" dxfId="74" priority="74" stopIfTrue="1" operator="equal">
      <formula>"CW 3120-R2"</formula>
    </cfRule>
    <cfRule type="cellIs" dxfId="73" priority="75" stopIfTrue="1" operator="equal">
      <formula>"CW 3240-R7"</formula>
    </cfRule>
  </conditionalFormatting>
  <conditionalFormatting sqref="D94:D95">
    <cfRule type="cellIs" dxfId="72" priority="69" stopIfTrue="1" operator="equal">
      <formula>"CW 2130-R11"</formula>
    </cfRule>
    <cfRule type="cellIs" dxfId="71" priority="70" stopIfTrue="1" operator="equal">
      <formula>"CW 3120-R2"</formula>
    </cfRule>
    <cfRule type="cellIs" dxfId="70" priority="71" stopIfTrue="1" operator="equal">
      <formula>"CW 3240-R7"</formula>
    </cfRule>
  </conditionalFormatting>
  <conditionalFormatting sqref="D93">
    <cfRule type="cellIs" dxfId="69" priority="72" stopIfTrue="1" operator="equal">
      <formula>"CW 3120-R2"</formula>
    </cfRule>
    <cfRule type="cellIs" dxfId="68" priority="73" stopIfTrue="1" operator="equal">
      <formula>"CW 3240-R7"</formula>
    </cfRule>
  </conditionalFormatting>
  <conditionalFormatting sqref="D101">
    <cfRule type="cellIs" dxfId="67" priority="64" stopIfTrue="1" operator="equal">
      <formula>"CW 2130-R11"</formula>
    </cfRule>
    <cfRule type="cellIs" dxfId="66" priority="65" stopIfTrue="1" operator="equal">
      <formula>"CW 3120-R2"</formula>
    </cfRule>
    <cfRule type="cellIs" dxfId="65" priority="66" stopIfTrue="1" operator="equal">
      <formula>"CW 3240-R7"</formula>
    </cfRule>
  </conditionalFormatting>
  <conditionalFormatting sqref="D100">
    <cfRule type="cellIs" dxfId="64" priority="67" stopIfTrue="1" operator="equal">
      <formula>"CW 3120-R2"</formula>
    </cfRule>
    <cfRule type="cellIs" dxfId="63" priority="68" stopIfTrue="1" operator="equal">
      <formula>"CW 3240-R7"</formula>
    </cfRule>
  </conditionalFormatting>
  <conditionalFormatting sqref="D106:D107">
    <cfRule type="cellIs" dxfId="62" priority="62" stopIfTrue="1" operator="equal">
      <formula>"CW 3120-R2"</formula>
    </cfRule>
    <cfRule type="cellIs" dxfId="61" priority="63" stopIfTrue="1" operator="equal">
      <formula>"CW 3240-R7"</formula>
    </cfRule>
  </conditionalFormatting>
  <conditionalFormatting sqref="D108">
    <cfRule type="cellIs" dxfId="60" priority="60" stopIfTrue="1" operator="equal">
      <formula>"CW 2130-R11"</formula>
    </cfRule>
    <cfRule type="cellIs" dxfId="59" priority="61" stopIfTrue="1" operator="equal">
      <formula>"CW 3240-R7"</formula>
    </cfRule>
  </conditionalFormatting>
  <conditionalFormatting sqref="D112 D110">
    <cfRule type="cellIs" dxfId="58" priority="55" stopIfTrue="1" operator="equal">
      <formula>"CW 2130-R11"</formula>
    </cfRule>
    <cfRule type="cellIs" dxfId="57" priority="56" stopIfTrue="1" operator="equal">
      <formula>"CW 3120-R2"</formula>
    </cfRule>
    <cfRule type="cellIs" dxfId="56" priority="57" stopIfTrue="1" operator="equal">
      <formula>"CW 3240-R7"</formula>
    </cfRule>
  </conditionalFormatting>
  <conditionalFormatting sqref="D111">
    <cfRule type="cellIs" dxfId="55" priority="58" stopIfTrue="1" operator="equal">
      <formula>"CW 3120-R2"</formula>
    </cfRule>
    <cfRule type="cellIs" dxfId="54" priority="59" stopIfTrue="1" operator="equal">
      <formula>"CW 3240-R7"</formula>
    </cfRule>
  </conditionalFormatting>
  <conditionalFormatting sqref="D113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114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15:D117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118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47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62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98">
    <cfRule type="cellIs" dxfId="35" priority="35" stopIfTrue="1" operator="equal">
      <formula>"CW 3120-R2"</formula>
    </cfRule>
    <cfRule type="cellIs" dxfId="34" priority="36" stopIfTrue="1" operator="equal">
      <formula>"CW 3240-R7"</formula>
    </cfRule>
  </conditionalFormatting>
  <conditionalFormatting sqref="D99">
    <cfRule type="cellIs" dxfId="33" priority="33" stopIfTrue="1" operator="equal">
      <formula>"CW 3120-R2"</formula>
    </cfRule>
    <cfRule type="cellIs" dxfId="32" priority="34" stopIfTrue="1" operator="equal">
      <formula>"CW 3240-R7"</formula>
    </cfRule>
  </conditionalFormatting>
  <conditionalFormatting sqref="D104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105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12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41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76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77:D78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90:D91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92">
    <cfRule type="cellIs" dxfId="11" priority="11" stopIfTrue="1" operator="equal">
      <formula>"CW 3120-R2"</formula>
    </cfRule>
    <cfRule type="cellIs" dxfId="10" priority="12" stopIfTrue="1" operator="equal">
      <formula>"CW 3240-R7"</formula>
    </cfRule>
  </conditionalFormatting>
  <conditionalFormatting sqref="D102">
    <cfRule type="cellIs" dxfId="9" priority="8" stopIfTrue="1" operator="equal">
      <formula>"CW 2130-R11"</formula>
    </cfRule>
    <cfRule type="cellIs" dxfId="8" priority="9" stopIfTrue="1" operator="equal">
      <formula>"CW 3120-R2"</formula>
    </cfRule>
    <cfRule type="cellIs" dxfId="7" priority="10" stopIfTrue="1" operator="equal">
      <formula>"CW 3240-R7"</formula>
    </cfRule>
  </conditionalFormatting>
  <conditionalFormatting sqref="D96">
    <cfRule type="cellIs" dxfId="6" priority="6" stopIfTrue="1" operator="equal">
      <formula>"CW 3120-R2"</formula>
    </cfRule>
    <cfRule type="cellIs" dxfId="5" priority="7" stopIfTrue="1" operator="equal">
      <formula>"CW 3240-R7"</formula>
    </cfRule>
  </conditionalFormatting>
  <conditionalFormatting sqref="D103">
    <cfRule type="cellIs" dxfId="4" priority="3" stopIfTrue="1" operator="equal">
      <formula>"CW 2130-R11"</formula>
    </cfRule>
    <cfRule type="cellIs" dxfId="3" priority="4" stopIfTrue="1" operator="equal">
      <formula>"CW 3120-R2"</formula>
    </cfRule>
    <cfRule type="cellIs" dxfId="2" priority="5" stopIfTrue="1" operator="equal">
      <formula>"CW 3240-R7"</formula>
    </cfRule>
  </conditionalFormatting>
  <conditionalFormatting sqref="D97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5:G68 G97 G21:G22 G24:G25 G27 G29 G32:G36 G38:G39 G130:G131 G52 G45:G47 G41:G42 G80 G83 G85 G78 G59:G63 G110 G112 G114:G118 G54:G56 G50 G136:G138 G99 G92 G70:G75 G88:G89 G121:G123 G94:G95 G102:G108 G9:G10 G12:G18">
      <formula1>IF(G9&gt;=0.01,ROUND(G9,2),0.01)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9:F10 F21:F22 F24:F25 F27 F29 F32:F36 F38:F39 F41:F42 F130:F131 F52 F54:F56 F45:F47 F65:F68 F80 F83 F85 F78 F59:F63 F136:F138 F110 F112 F114:F118 F50 F92 F70:F75 F88:F89 F121:F123 F94:F95 F102:F108 F97 F99 F12:F18">
      <formula1>IF(F9&gt;=0,ROUND(F9,0),0)</formula1>
    </dataValidation>
  </dataValidations>
  <pageMargins left="0.5" right="0.5" top="0.75" bottom="0.75" header="0.25" footer="0.25"/>
  <pageSetup scale="74" orientation="portrait" r:id="rId1"/>
  <headerFooter alignWithMargins="0">
    <oddHeader>&amp;LThe City of Winnipeg
Tender No. 184-2019 - Addendum 1
&amp;XTemplate Version: C420190115-RW&amp;RBid Submission
Page &amp;P+3 of 13</oddHeader>
    <oddFooter xml:space="preserve">&amp;R__________________
Name of Bidder                    </oddFooter>
  </headerFooter>
  <rowBreaks count="5" manualBreakCount="5">
    <brk id="29" max="16383" man="1"/>
    <brk id="56" max="16383" man="1"/>
    <brk id="125" min="1" max="7" man="1"/>
    <brk id="133" min="1" max="7" man="1"/>
    <brk id="140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184-2019-Add 1</vt:lpstr>
      <vt:lpstr>'184-2019-Add 1'!Print_Area</vt:lpstr>
      <vt:lpstr>'184-2019-Add 1'!Print_Titles</vt:lpstr>
      <vt:lpstr>'184-2019-Add 1'!XEVERYTHING</vt:lpstr>
      <vt:lpstr>'184-2019-Add 1'!XITEMS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by: MD_x000d_
Date: May 6, 2019_x000d_
_x000d_
_x000d_
_x000d_
_x000d_
file size 39,847 bytes</dc:description>
  <cp:lastModifiedBy>McDonald, Charisse</cp:lastModifiedBy>
  <cp:lastPrinted>2019-05-06T17:34:04Z</cp:lastPrinted>
  <dcterms:created xsi:type="dcterms:W3CDTF">2000-01-26T18:56:05Z</dcterms:created>
  <dcterms:modified xsi:type="dcterms:W3CDTF">2019-05-06T17:34:39Z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