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510" activeTab="0"/>
  </bookViews>
  <sheets>
    <sheet name="E Form B with Prov Fund" sheetId="1" r:id="rId1"/>
  </sheet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'E Form B with Prov Fund'!$B$1:$H$301</definedName>
    <definedName name="_xlnm.Print_Titles" localSheetId="0">'E Form B with Prov Fund'!$4:$4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<sst xmlns="http://schemas.openxmlformats.org/spreadsheetml/2006/main" count="1127" uniqueCount="423">
  <si>
    <t>E012</t>
  </si>
  <si>
    <t>F015</t>
  </si>
  <si>
    <t>Sub-Grade Compaction</t>
  </si>
  <si>
    <t>0 - 50 mm Depth (Asphalt)</t>
  </si>
  <si>
    <t xml:space="preserve">CW 3510-R7 </t>
  </si>
  <si>
    <t xml:space="preserve">Reflective Crack Maintenance </t>
  </si>
  <si>
    <t xml:space="preserve">CW 3450-R3 </t>
  </si>
  <si>
    <t>Planing of Pavement</t>
  </si>
  <si>
    <t>B100</t>
  </si>
  <si>
    <t>B104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</si>
  <si>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</si>
  <si>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</si>
  <si>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</si>
  <si>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</si>
  <si>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</si>
  <si>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</si>
  <si>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</si>
  <si>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</si>
  <si>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</si>
  <si>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</si>
  <si>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</si>
  <si>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</si>
  <si>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</si>
  <si>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</si>
  <si>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</si>
  <si>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</si>
  <si>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A.5</t>
  </si>
  <si>
    <t>D.4</t>
  </si>
  <si>
    <t>CW 3330-R3</t>
  </si>
  <si>
    <t>E.1</t>
  </si>
  <si>
    <t>E.2</t>
  </si>
  <si>
    <t>E.3</t>
  </si>
  <si>
    <t>Abandonment of Existing Drainage Inlets</t>
  </si>
  <si>
    <t>Supply of Catchbasin / Manhole Frames and Covers</t>
  </si>
  <si>
    <t>Adjustment of Existing Catchbasins / Manholes</t>
  </si>
  <si>
    <t>Installation of Precast Concrete Ring Sections</t>
  </si>
  <si>
    <t>Installation of Cast Iron Lifter Ring Inserts</t>
  </si>
  <si>
    <t>Installation of Watermain Valve Box Extendible Section Inserts</t>
  </si>
  <si>
    <t>Supply of Curb Stop Box Extendible Sections</t>
  </si>
  <si>
    <t>Adjustment of Curb and Gutter Inlets</t>
  </si>
  <si>
    <t>Adjustment of Existing Curb Stop Boxes</t>
  </si>
  <si>
    <t>Adjustment of Existing Watermain Valve Boxes</t>
  </si>
  <si>
    <t>Sodding</t>
  </si>
  <si>
    <t>Concrete Curb Renewal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</si>
  <si>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</si>
  <si>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</si>
  <si>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</si>
  <si>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</si>
  <si>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</si>
  <si>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</si>
  <si>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</si>
  <si>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</si>
  <si>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</si>
  <si>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</si>
  <si>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</si>
  <si>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</si>
  <si>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</si>
  <si>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Subtotal:</t>
  </si>
  <si>
    <t>APPROX. QUANTITY</t>
  </si>
  <si>
    <t xml:space="preserve"> width &lt; 600mm</t>
  </si>
  <si>
    <t xml:space="preserve"> width &gt; or = 600mm</t>
  </si>
  <si>
    <t>CW 3210-R5</t>
  </si>
  <si>
    <t>Pavement Patching</t>
  </si>
  <si>
    <t>CODE</t>
  </si>
  <si>
    <t>B111</t>
  </si>
  <si>
    <t>E003</t>
  </si>
  <si>
    <t>E004</t>
  </si>
  <si>
    <t>E006</t>
  </si>
  <si>
    <t>E007</t>
  </si>
  <si>
    <t>F001</t>
  </si>
  <si>
    <t>F002</t>
  </si>
  <si>
    <t>F003</t>
  </si>
  <si>
    <t>F004</t>
  </si>
  <si>
    <t>F008</t>
  </si>
  <si>
    <t>F009</t>
  </si>
  <si>
    <t>F011</t>
  </si>
  <si>
    <t>F017</t>
  </si>
  <si>
    <t>F018</t>
  </si>
  <si>
    <t>G001</t>
  </si>
  <si>
    <t>G002</t>
  </si>
  <si>
    <t>G003</t>
  </si>
  <si>
    <t>A004</t>
  </si>
  <si>
    <t>A007</t>
  </si>
  <si>
    <t>A008</t>
  </si>
  <si>
    <t>A010</t>
  </si>
  <si>
    <t>A012</t>
  </si>
  <si>
    <t>A022</t>
  </si>
  <si>
    <t>A.18</t>
  </si>
  <si>
    <t>A.19</t>
  </si>
  <si>
    <t>Installation of Subdrains</t>
  </si>
  <si>
    <t>Separation/Reinforcement Geotextile Fabric</t>
  </si>
  <si>
    <t>COMMENTS</t>
  </si>
  <si>
    <t>Pavement Removal</t>
  </si>
  <si>
    <t>Concrete Pavement</t>
  </si>
  <si>
    <t>Supplying and Placing Base Course Material</t>
  </si>
  <si>
    <t>Miscellaneous Concrete Slab Removal</t>
  </si>
  <si>
    <t>Sidewalk</t>
  </si>
  <si>
    <t xml:space="preserve">Miscellaneous Concrete Slab Installation </t>
  </si>
  <si>
    <t>Concrete Curb Removal</t>
  </si>
  <si>
    <t>Concrete Curb Installation</t>
  </si>
  <si>
    <t>SD-200</t>
  </si>
  <si>
    <t>i)</t>
  </si>
  <si>
    <t>ii)</t>
  </si>
  <si>
    <t>iii)</t>
  </si>
  <si>
    <t>iv)</t>
  </si>
  <si>
    <t xml:space="preserve">CW 3410-R5 </t>
  </si>
  <si>
    <t xml:space="preserve">Construction of Asphaltic Concrete Overlay </t>
  </si>
  <si>
    <t>Main Line Paving</t>
  </si>
  <si>
    <t>Tie-ins and Approaches</t>
  </si>
  <si>
    <t>Cracking and Seating Pavement</t>
  </si>
  <si>
    <t>Concrete Curbs, Curb and Gutter, and Splash Strips</t>
  </si>
  <si>
    <t>C032</t>
  </si>
  <si>
    <t>SD-228A</t>
  </si>
  <si>
    <t>SD-203B</t>
  </si>
  <si>
    <t>Adjustment of Precast  Sidewalk Blocks</t>
  </si>
  <si>
    <t>Supply of Precast  Sidewalk Blocks</t>
  </si>
  <si>
    <t>a) Type IA</t>
  </si>
  <si>
    <t>SPEC.
REF.</t>
  </si>
  <si>
    <t xml:space="preserve">Catch Basin  </t>
  </si>
  <si>
    <t xml:space="preserve">Catch Pit </t>
  </si>
  <si>
    <t>SD-023</t>
  </si>
  <si>
    <t>E050</t>
  </si>
  <si>
    <t>E051</t>
  </si>
  <si>
    <t>Catch Pit Connection Pipe</t>
  </si>
  <si>
    <t xml:space="preserve">*  height, type &amp; reference to Standard Detail 
</t>
  </si>
  <si>
    <t>A.8</t>
  </si>
  <si>
    <t>A003</t>
  </si>
  <si>
    <t>B107</t>
  </si>
  <si>
    <t>B154</t>
  </si>
  <si>
    <t>F010</t>
  </si>
  <si>
    <t>Partial Slab Patches</t>
  </si>
  <si>
    <t>Concrete Pavements, Median Slabs, Bull-noses, and Safety Medians</t>
  </si>
  <si>
    <t>B126</t>
  </si>
  <si>
    <t>B127</t>
  </si>
  <si>
    <t>B184</t>
  </si>
  <si>
    <t>B191</t>
  </si>
  <si>
    <t>B193</t>
  </si>
  <si>
    <t>B194</t>
  </si>
  <si>
    <t>B195</t>
  </si>
  <si>
    <t xml:space="preserve">CW 3230-R4
</t>
  </si>
  <si>
    <t>A.20</t>
  </si>
  <si>
    <t>A.21</t>
  </si>
  <si>
    <t>A.22</t>
  </si>
  <si>
    <t>A.23</t>
  </si>
  <si>
    <t>C038</t>
  </si>
  <si>
    <t>D006</t>
  </si>
  <si>
    <t>B207</t>
  </si>
  <si>
    <t>B208</t>
  </si>
  <si>
    <t>B209</t>
  </si>
  <si>
    <t>SD-203A</t>
  </si>
  <si>
    <t>E10</t>
  </si>
  <si>
    <t>Partial Depth Saw-Cutting</t>
  </si>
  <si>
    <t>CW 3110-R7</t>
  </si>
  <si>
    <t xml:space="preserve">CW 3110-R7 </t>
  </si>
  <si>
    <t xml:space="preserve">CW 3235-R4  </t>
  </si>
  <si>
    <t xml:space="preserve">CW 3240-R4  </t>
  </si>
  <si>
    <t>CW 3250-R5</t>
  </si>
  <si>
    <t>CW 3310-R8</t>
  </si>
  <si>
    <t xml:space="preserve">CW 3310-R8  </t>
  </si>
  <si>
    <t>CW 3120-R1</t>
  </si>
  <si>
    <t>CW 3130-R1</t>
  </si>
  <si>
    <t>* height</t>
  </si>
  <si>
    <t>* height, add "Slip Form Paving" if specified</t>
  </si>
  <si>
    <t>Specify Integral or Separate</t>
  </si>
  <si>
    <t>SD-229 E</t>
  </si>
  <si>
    <t>CW 3235-R4</t>
  </si>
  <si>
    <t>Abandonment of Existing Catchbasins/Manholes</t>
  </si>
  <si>
    <t>50 mm - Limestone</t>
  </si>
  <si>
    <t>Barrier (Separate)</t>
  </si>
  <si>
    <t>B.1</t>
  </si>
  <si>
    <t>B.2</t>
  </si>
  <si>
    <t>B.3</t>
  </si>
  <si>
    <t>B.4</t>
  </si>
  <si>
    <t>B.5</t>
  </si>
  <si>
    <t>B.6</t>
  </si>
  <si>
    <t>B.7</t>
  </si>
  <si>
    <t>B.8</t>
  </si>
  <si>
    <t>C.1</t>
  </si>
  <si>
    <t>D.1</t>
  </si>
  <si>
    <t>E.4</t>
  </si>
  <si>
    <t>B001</t>
  </si>
  <si>
    <t>B002</t>
  </si>
  <si>
    <t>B017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</si>
  <si>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</si>
  <si>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</si>
  <si>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</si>
  <si>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</si>
  <si>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</si>
  <si>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</si>
  <si>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</si>
  <si>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</si>
  <si>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B094</t>
  </si>
  <si>
    <t>Drilled Dowels</t>
  </si>
  <si>
    <t>CW 3230-R4</t>
  </si>
  <si>
    <t>B095</t>
  </si>
  <si>
    <t>19.1 mm Diameter</t>
  </si>
  <si>
    <t>B097</t>
  </si>
  <si>
    <t>B.9</t>
  </si>
  <si>
    <t>Drilled Tie Bars</t>
  </si>
  <si>
    <t>B099</t>
  </si>
  <si>
    <t>25 M Deformed Tie Bar</t>
  </si>
  <si>
    <t>B.10</t>
  </si>
  <si>
    <t>Median Slab</t>
  </si>
  <si>
    <t>B.11</t>
  </si>
  <si>
    <t>SD-227A</t>
  </si>
  <si>
    <t>B114</t>
  </si>
  <si>
    <t>B.12</t>
  </si>
  <si>
    <t xml:space="preserve">Miscellaneous Concrete Slab Renewal </t>
  </si>
  <si>
    <t>B115</t>
  </si>
  <si>
    <t>B118</t>
  </si>
  <si>
    <t>B119</t>
  </si>
  <si>
    <t>a) Less than or equal to 5 sq.m.</t>
  </si>
  <si>
    <t>B120</t>
  </si>
  <si>
    <t>b) Greater than 5 and less than 20 sq.m.</t>
  </si>
  <si>
    <t>B121</t>
  </si>
  <si>
    <t>c) Greater than 20 sq.m.</t>
  </si>
  <si>
    <t>B124</t>
  </si>
  <si>
    <t>B.13</t>
  </si>
  <si>
    <t>B125</t>
  </si>
  <si>
    <t>B.14</t>
  </si>
  <si>
    <t>B.15</t>
  </si>
  <si>
    <t>B135</t>
  </si>
  <si>
    <t>B.16</t>
  </si>
  <si>
    <t>B139</t>
  </si>
  <si>
    <t>B.17</t>
  </si>
  <si>
    <t>B155</t>
  </si>
  <si>
    <t>SD-205,
SD206A</t>
  </si>
  <si>
    <t>B156</t>
  </si>
  <si>
    <t>a) 3 m and less</t>
  </si>
  <si>
    <t>B157</t>
  </si>
  <si>
    <t>b) Greater than 3m and less than 30 m</t>
  </si>
  <si>
    <t>B158</t>
  </si>
  <si>
    <t>c) Greater than 30 m</t>
  </si>
  <si>
    <t>B.18</t>
  </si>
  <si>
    <t>B189</t>
  </si>
  <si>
    <t>B.19</t>
  </si>
  <si>
    <t>B190</t>
  </si>
  <si>
    <t>B.20</t>
  </si>
  <si>
    <t>B.21</t>
  </si>
  <si>
    <t>B.22</t>
  </si>
  <si>
    <t>B200</t>
  </si>
  <si>
    <t>B201</t>
  </si>
  <si>
    <t>C001</t>
  </si>
  <si>
    <t>C011</t>
  </si>
  <si>
    <t>C.2</t>
  </si>
  <si>
    <t>C.3</t>
  </si>
  <si>
    <t>C034</t>
  </si>
  <si>
    <t>C.4</t>
  </si>
  <si>
    <t>C.5</t>
  </si>
  <si>
    <t>C.6</t>
  </si>
  <si>
    <t>C.7</t>
  </si>
  <si>
    <t>C.8</t>
  </si>
  <si>
    <t>C.9</t>
  </si>
  <si>
    <t>C.10</t>
  </si>
  <si>
    <t>C.11</t>
  </si>
  <si>
    <t>D.2</t>
  </si>
  <si>
    <t>D.3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</si>
  <si>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</si>
  <si>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</si>
  <si>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</si>
  <si>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</si>
  <si>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</si>
  <si>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</si>
  <si>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</si>
  <si>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</si>
  <si>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</si>
  <si>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</si>
  <si>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</si>
  <si>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</si>
  <si>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</si>
  <si>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</si>
  <si>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</si>
  <si>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</si>
  <si>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</si>
  <si>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</si>
  <si>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</si>
  <si>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</si>
  <si>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</si>
  <si>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</si>
  <si>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</si>
  <si>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</si>
  <si>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F016</t>
  </si>
  <si>
    <t>Adjustment of Gutter Inlets</t>
  </si>
  <si>
    <t>iI)</t>
  </si>
  <si>
    <t>Ramp Curb (15mm)</t>
  </si>
  <si>
    <t>SD-229</t>
  </si>
  <si>
    <t xml:space="preserve"> PART 2 - PROVINCIALLY FUNDED WORK</t>
  </si>
  <si>
    <t>1800mm, SD-024</t>
  </si>
  <si>
    <t>1200mm, SD-024</t>
  </si>
  <si>
    <t xml:space="preserve"> ii)</t>
  </si>
  <si>
    <t>FORM B: PRICES</t>
  </si>
  <si>
    <t>(See B9)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</si>
  <si>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</si>
  <si>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</si>
  <si>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</si>
  <si>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</si>
  <si>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</si>
  <si>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</si>
  <si>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</si>
  <si>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</si>
  <si>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</si>
  <si>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</si>
  <si>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</si>
  <si>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</si>
  <si>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E.29</t>
  </si>
  <si>
    <t>E.30</t>
  </si>
  <si>
    <t>E.31</t>
  </si>
  <si>
    <t>E.32</t>
  </si>
  <si>
    <t>E.33</t>
  </si>
  <si>
    <t>includes curb and gutter inlet</t>
  </si>
  <si>
    <t>a) Greater than 30 m</t>
  </si>
  <si>
    <t>A.1</t>
  </si>
  <si>
    <t>A.2</t>
  </si>
  <si>
    <t xml:space="preserve"> i)</t>
  </si>
  <si>
    <t xml:space="preserve">1800mm, SD-024 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</si>
  <si>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</si>
  <si>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</si>
  <si>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</si>
  <si>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</si>
  <si>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</si>
  <si>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</si>
  <si>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</si>
  <si>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</si>
  <si>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</si>
  <si>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</si>
  <si>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</si>
  <si>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</si>
  <si>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</si>
  <si>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</si>
  <si>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</si>
  <si>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</si>
  <si>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</si>
  <si>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</si>
  <si>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a) Greater than 3m and less than 30 m</t>
  </si>
  <si>
    <t xml:space="preserve"> PART 1 - CITY FUNDED WORK</t>
  </si>
  <si>
    <t>B.23</t>
  </si>
  <si>
    <t>SUMMARY</t>
  </si>
  <si>
    <t xml:space="preserve"> - TACHE AVENUE TO LANGEVIN AVENUE</t>
  </si>
  <si>
    <t>A:</t>
  </si>
  <si>
    <t>DOLLARD BOULEVARD</t>
  </si>
  <si>
    <t>B:</t>
  </si>
  <si>
    <t>C:</t>
  </si>
  <si>
    <t>D:</t>
  </si>
  <si>
    <t>E:</t>
  </si>
  <si>
    <t xml:space="preserve"> - WATT STREET TO GOLSPIE STREET</t>
  </si>
  <si>
    <t xml:space="preserve"> - GLENWOOD CRESCENT TO BEATRICE STREET</t>
  </si>
  <si>
    <t xml:space="preserve"> - ARCHIBALD STREET TO DRAKE STREET</t>
  </si>
  <si>
    <t>ELIZABETH ROAD</t>
  </si>
  <si>
    <t>HART AVENUE</t>
  </si>
  <si>
    <t xml:space="preserve">GREENE AVENUE </t>
  </si>
  <si>
    <t xml:space="preserve"> - WATT STREET TO ELMWOOD ROAD</t>
  </si>
  <si>
    <t>RIVERTON AVENUE</t>
  </si>
  <si>
    <t>PART 1 - CITY FUNDED WORK</t>
  </si>
  <si>
    <t>TOTAL</t>
  </si>
  <si>
    <t>PART 2 - PROVINCIALLY FUNDED WORK</t>
  </si>
  <si>
    <t>PART 1</t>
  </si>
  <si>
    <t xml:space="preserve"> (in words)</t>
  </si>
  <si>
    <t xml:space="preserve"> TOTAL BID PRICE - PART 1 + PART 2 (GST extra) (in figures) </t>
  </si>
  <si>
    <t>$</t>
  </si>
  <si>
    <t>PART 2</t>
  </si>
  <si>
    <t>38mm</t>
  </si>
  <si>
    <t>51mm</t>
  </si>
  <si>
    <t>F005</t>
  </si>
  <si>
    <t>II)</t>
  </si>
  <si>
    <t>E.34</t>
  </si>
  <si>
    <t>Reflective Crack Maintenance</t>
  </si>
  <si>
    <t>E11</t>
  </si>
  <si>
    <t>B205</t>
  </si>
  <si>
    <t>Moisture Barrier/Stress Absorption Geotextile Fabric</t>
  </si>
  <si>
    <t>C.24</t>
  </si>
  <si>
    <t>E9</t>
  </si>
  <si>
    <t>B.24</t>
  </si>
  <si>
    <t>Removal of Existing Catchbasins</t>
  </si>
  <si>
    <t>E047</t>
  </si>
  <si>
    <t>B.25</t>
  </si>
  <si>
    <t>B.26</t>
  </si>
  <si>
    <t>Adjustment of Precast Sidewalk Blocks</t>
  </si>
  <si>
    <t>Supply of Precast Sidewalk Blocks</t>
  </si>
  <si>
    <t>B.27</t>
  </si>
  <si>
    <t>C.25</t>
  </si>
  <si>
    <t>CW 2130-R8</t>
  </si>
  <si>
    <t>Barrier (150mm, Dowelled, Slip Form Paving)</t>
  </si>
  <si>
    <t>Modified Barrier (150mm, Dowelled)</t>
  </si>
  <si>
    <t>Construction of Curb and Gutter (150mm, Barrier, Integral, 600mm width, 150mm Plain Concrete Pavement, Slip Form Paving)</t>
  </si>
  <si>
    <t>External Sewer Repair</t>
  </si>
  <si>
    <t>Up to 3.0 metres</t>
  </si>
  <si>
    <t>SD-022B</t>
  </si>
  <si>
    <t>B.28</t>
  </si>
  <si>
    <t>a)</t>
  </si>
  <si>
    <t>E.35</t>
  </si>
  <si>
    <t>SD-022A</t>
  </si>
  <si>
    <t>300mm, 3.0 m depth, Class 3 backfill</t>
  </si>
  <si>
    <t>300mm, 3.5 m depth, Class 3 backfill</t>
  </si>
  <si>
    <t>Construction of 150 mm Concrete Pavement (Reinforced)</t>
  </si>
  <si>
    <t>Construction of Curb and Gutter (150mm ht, Barrier, Integral, 600mm width, 150mm Plain Concrete Pavement, Slip Form Paving)</t>
  </si>
  <si>
    <t>Barrier (150mm, Dowelled)</t>
  </si>
  <si>
    <t>Barrier ( Separate)</t>
  </si>
  <si>
    <t>Construction of Barrier (150mm, Separate, Slip Form Paving)</t>
  </si>
  <si>
    <t xml:space="preserve">Connecting to Existing Sewer </t>
  </si>
  <si>
    <t>250mm PVC Connecting Pipe</t>
  </si>
  <si>
    <t>E036</t>
  </si>
  <si>
    <t>E037</t>
  </si>
  <si>
    <t>E038</t>
  </si>
  <si>
    <t>E040</t>
  </si>
  <si>
    <t>b) Connecting to 450mm  Storm Relief Sewer</t>
  </si>
  <si>
    <t>a) Connecting to 300mm  Storm Relief Sewer</t>
  </si>
  <si>
    <t>Sewer inspection - wrc coding</t>
  </si>
  <si>
    <t>In addition to first 3.0 metres</t>
  </si>
  <si>
    <t>E.36</t>
  </si>
  <si>
    <t>E.37</t>
  </si>
  <si>
    <t xml:space="preserve"> </t>
  </si>
  <si>
    <t>Sewer Inspection - wrc coding</t>
  </si>
  <si>
    <t xml:space="preserve"> C: HART AVENUE CRACK AND SEAT- GLENWOOD CRESCENT TO BEATRICE STREET</t>
  </si>
  <si>
    <t xml:space="preserve"> B: GREENE AVENUE CRACK AND SEAT- WATT STREET TO GOLSPIE STREET</t>
  </si>
  <si>
    <t xml:space="preserve"> A: DOLLARD BOULEVARD REHABILITATION - TACHE AVENUE TO LANGEVIN AVENUE</t>
  </si>
  <si>
    <t>A: Dollard Avenue Rehabilitation</t>
  </si>
  <si>
    <t>B: Greene Avenue Crack and Seat</t>
  </si>
  <si>
    <t>C: Hart Avenue - Crack and Seat</t>
  </si>
  <si>
    <t xml:space="preserve"> D: ELIZABETH ROAD MAJOR REHABILITATION - ARCHIBALD STREET TO DRAKE STREET</t>
  </si>
  <si>
    <t>D: Elizabeth Road Rehabilitation</t>
  </si>
  <si>
    <t xml:space="preserve"> E: RIVERTON AVENUE RECONSTRUCTION- WATT ST. TO ELMWOOD RD.</t>
  </si>
  <si>
    <t>E: Riverton Avenue Reconstruction</t>
  </si>
  <si>
    <t>b)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</si>
</sst>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b/>
      <sz val="10"/>
      <color indexed="2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trike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215">
    <xf numFmtId="0" fontId="0" fillId="0" borderId="0" xfId="0" applyAlignment="1">
      <alignment/>
    </xf>
    <xf numFmtId="0" fontId="18" fillId="2" borderId="6" xfId="0" applyNumberFormat="1" applyFont="1" applyFill="1" applyBorder="1" applyAlignment="1" applyProtection="1">
      <alignment horizontal="center" wrapText="1"/>
      <protection/>
    </xf>
    <xf numFmtId="0" fontId="18" fillId="2" borderId="6" xfId="0" applyNumberFormat="1" applyFont="1" applyFill="1" applyBorder="1" applyAlignment="1" applyProtection="1">
      <alignment horizontal="centerContinuous" wrapText="1"/>
      <protection/>
    </xf>
    <xf numFmtId="186" fontId="18" fillId="2" borderId="6" xfId="0" applyNumberFormat="1" applyFont="1" applyFill="1" applyBorder="1" applyAlignment="1" applyProtection="1">
      <alignment horizontal="centerContinuous"/>
      <protection/>
    </xf>
    <xf numFmtId="0" fontId="18" fillId="2" borderId="1" xfId="0" applyNumberFormat="1" applyFont="1" applyFill="1" applyBorder="1" applyAlignment="1" applyProtection="1">
      <alignment horizontal="center" vertical="top" wrapText="1"/>
      <protection/>
    </xf>
    <xf numFmtId="4" fontId="18" fillId="2" borderId="1" xfId="0" applyNumberFormat="1" applyFont="1" applyFill="1" applyBorder="1" applyAlignment="1" applyProtection="1">
      <alignment vertical="top"/>
      <protection/>
    </xf>
    <xf numFmtId="4" fontId="18" fillId="2" borderId="1" xfId="0" applyNumberFormat="1" applyFont="1" applyFill="1" applyBorder="1" applyAlignment="1" applyProtection="1">
      <alignment vertical="top" wrapText="1"/>
      <protection/>
    </xf>
    <xf numFmtId="0" fontId="18" fillId="2" borderId="6" xfId="0" applyNumberFormat="1" applyFont="1" applyFill="1" applyBorder="1" applyAlignment="1" applyProtection="1">
      <alignment horizontal="centerContinuous" vertical="top" wrapText="1"/>
      <protection/>
    </xf>
    <xf numFmtId="185" fontId="18" fillId="2" borderId="1" xfId="0" applyNumberFormat="1" applyFont="1" applyFill="1" applyBorder="1" applyAlignment="1" applyProtection="1">
      <alignment horizontal="right" vertical="top" wrapText="1"/>
      <protection/>
    </xf>
    <xf numFmtId="4" fontId="18" fillId="2" borderId="1" xfId="0" applyNumberFormat="1" applyFont="1" applyFill="1" applyBorder="1" applyAlignment="1" applyProtection="1">
      <alignment horizontal="center" vertical="top" wrapText="1"/>
      <protection/>
    </xf>
    <xf numFmtId="185" fontId="18" fillId="2" borderId="1" xfId="0" applyNumberFormat="1" applyFont="1" applyFill="1" applyBorder="1" applyAlignment="1" applyProtection="1">
      <alignment horizontal="left" vertical="top" wrapText="1"/>
      <protection/>
    </xf>
    <xf numFmtId="173" fontId="18" fillId="2" borderId="1" xfId="0" applyNumberFormat="1" applyFont="1" applyFill="1" applyBorder="1" applyAlignment="1" applyProtection="1">
      <alignment horizontal="left" vertical="top" wrapText="1"/>
      <protection/>
    </xf>
    <xf numFmtId="173" fontId="18" fillId="2" borderId="1" xfId="0" applyNumberFormat="1" applyFont="1" applyFill="1" applyBorder="1" applyAlignment="1" applyProtection="1">
      <alignment horizontal="center" vertical="top" wrapText="1"/>
      <protection/>
    </xf>
    <xf numFmtId="1" fontId="18" fillId="2" borderId="1" xfId="0" applyNumberFormat="1" applyFont="1" applyFill="1" applyBorder="1" applyAlignment="1" applyProtection="1">
      <alignment horizontal="right" vertical="top"/>
      <protection/>
    </xf>
    <xf numFmtId="1" fontId="18" fillId="2" borderId="1" xfId="0" applyNumberFormat="1" applyFont="1" applyFill="1" applyBorder="1" applyAlignment="1" applyProtection="1">
      <alignment horizontal="right" vertical="top" wrapText="1"/>
      <protection/>
    </xf>
    <xf numFmtId="4" fontId="18" fillId="2" borderId="1" xfId="0" applyNumberFormat="1" applyFont="1" applyFill="1" applyBorder="1" applyAlignment="1" applyProtection="1">
      <alignment horizontal="center" vertical="top"/>
      <protection/>
    </xf>
    <xf numFmtId="173" fontId="18" fillId="2" borderId="2" xfId="0" applyNumberFormat="1" applyFont="1" applyFill="1" applyBorder="1" applyAlignment="1" applyProtection="1">
      <alignment horizontal="left" vertical="top" wrapText="1"/>
      <protection/>
    </xf>
    <xf numFmtId="0" fontId="18" fillId="2" borderId="2" xfId="0" applyNumberFormat="1" applyFont="1" applyFill="1" applyBorder="1" applyAlignment="1" applyProtection="1">
      <alignment horizontal="center" vertical="top" wrapText="1"/>
      <protection/>
    </xf>
    <xf numFmtId="185" fontId="18" fillId="2" borderId="1" xfId="0" applyNumberFormat="1" applyFont="1" applyFill="1" applyBorder="1" applyAlignment="1" applyProtection="1">
      <alignment horizontal="left" vertical="top" wrapText="1" indent="2"/>
      <protection/>
    </xf>
    <xf numFmtId="173" fontId="19" fillId="2" borderId="6" xfId="0" applyNumberFormat="1" applyFont="1" applyFill="1" applyBorder="1" applyAlignment="1" applyProtection="1">
      <alignment horizontal="centerContinuous" wrapText="1"/>
      <protection/>
    </xf>
    <xf numFmtId="191" fontId="18" fillId="2" borderId="1" xfId="0" applyNumberFormat="1" applyFont="1" applyFill="1" applyBorder="1" applyAlignment="1" applyProtection="1">
      <alignment vertical="top"/>
      <protection/>
    </xf>
    <xf numFmtId="191" fontId="18" fillId="2" borderId="1" xfId="0" applyNumberFormat="1" applyFont="1" applyFill="1" applyBorder="1" applyAlignment="1" applyProtection="1">
      <alignment vertical="top" wrapText="1"/>
      <protection/>
    </xf>
    <xf numFmtId="187" fontId="18" fillId="2" borderId="1" xfId="0" applyNumberFormat="1" applyFont="1" applyFill="1" applyBorder="1" applyAlignment="1" applyProtection="1">
      <alignment horizontal="center" vertical="top"/>
      <protection/>
    </xf>
    <xf numFmtId="4" fontId="18" fillId="2" borderId="2" xfId="0" applyNumberFormat="1" applyFont="1" applyFill="1" applyBorder="1" applyAlignment="1" applyProtection="1">
      <alignment horizontal="center" vertical="top"/>
      <protection/>
    </xf>
    <xf numFmtId="0" fontId="18" fillId="2" borderId="0" xfId="0" applyNumberFormat="1" applyFont="1" applyFill="1" applyBorder="1" applyAlignment="1" applyProtection="1">
      <alignment horizontal="centerContinuous" vertical="top" wrapText="1"/>
      <protection/>
    </xf>
    <xf numFmtId="185" fontId="18" fillId="2" borderId="2" xfId="0" applyNumberFormat="1" applyFont="1" applyFill="1" applyBorder="1" applyAlignment="1" applyProtection="1">
      <alignment horizontal="left" vertical="top" wrapText="1"/>
      <protection/>
    </xf>
    <xf numFmtId="173" fontId="18" fillId="2" borderId="2" xfId="0" applyNumberFormat="1" applyFont="1" applyFill="1" applyBorder="1" applyAlignment="1" applyProtection="1">
      <alignment horizontal="center" vertical="top" wrapText="1"/>
      <protection/>
    </xf>
    <xf numFmtId="191" fontId="18" fillId="2" borderId="2" xfId="0" applyNumberFormat="1" applyFont="1" applyFill="1" applyBorder="1" applyAlignment="1" applyProtection="1">
      <alignment vertical="top"/>
      <protection/>
    </xf>
    <xf numFmtId="196" fontId="18" fillId="2" borderId="1" xfId="0" applyNumberFormat="1" applyFont="1" applyFill="1" applyBorder="1" applyAlignment="1" applyProtection="1">
      <alignment horizontal="right" vertical="top" wrapText="1"/>
      <protection/>
    </xf>
    <xf numFmtId="2" fontId="18" fillId="2" borderId="1" xfId="0" applyNumberFormat="1" applyFont="1" applyFill="1" applyBorder="1" applyAlignment="1" applyProtection="1">
      <alignment horizontal="right" vertical="top"/>
      <protection/>
    </xf>
    <xf numFmtId="0" fontId="18" fillId="2" borderId="7" xfId="0" applyNumberFormat="1" applyFont="1" applyFill="1" applyBorder="1" applyAlignment="1" applyProtection="1">
      <alignment horizontal="center" wrapText="1"/>
      <protection/>
    </xf>
    <xf numFmtId="0" fontId="18" fillId="2" borderId="0" xfId="0" applyNumberFormat="1" applyFont="1" applyFill="1" applyBorder="1" applyAlignment="1" applyProtection="1">
      <alignment horizontal="center" wrapText="1"/>
      <protection/>
    </xf>
    <xf numFmtId="0" fontId="18" fillId="2" borderId="8" xfId="0" applyNumberFormat="1" applyFont="1" applyFill="1" applyBorder="1" applyAlignment="1" applyProtection="1">
      <alignment horizontal="center" wrapText="1"/>
      <protection/>
    </xf>
    <xf numFmtId="196" fontId="18" fillId="2" borderId="0" xfId="0" applyNumberFormat="1" applyFont="1" applyFill="1" applyBorder="1" applyAlignment="1" applyProtection="1">
      <alignment horizontal="center" wrapText="1"/>
      <protection/>
    </xf>
    <xf numFmtId="196" fontId="18" fillId="2" borderId="1" xfId="0" applyNumberFormat="1" applyFont="1" applyFill="1" applyBorder="1" applyAlignment="1" applyProtection="1">
      <alignment horizontal="right" vertical="top"/>
      <protection/>
    </xf>
    <xf numFmtId="185" fontId="18" fillId="2" borderId="2" xfId="0" applyNumberFormat="1" applyFont="1" applyFill="1" applyBorder="1" applyAlignment="1" applyProtection="1">
      <alignment horizontal="right" vertical="top" wrapText="1"/>
      <protection/>
    </xf>
    <xf numFmtId="2" fontId="18" fillId="2" borderId="2" xfId="0" applyNumberFormat="1" applyFont="1" applyFill="1" applyBorder="1" applyAlignment="1" applyProtection="1">
      <alignment horizontal="right" vertical="top"/>
      <protection/>
    </xf>
    <xf numFmtId="0" fontId="18" fillId="2" borderId="1" xfId="0" applyNumberFormat="1" applyFont="1" applyFill="1" applyBorder="1" applyAlignment="1" applyProtection="1">
      <alignment horizontal="center" wrapText="1"/>
      <protection/>
    </xf>
    <xf numFmtId="185" fontId="18" fillId="2" borderId="9" xfId="0" applyNumberFormat="1" applyFont="1" applyFill="1" applyBorder="1" applyAlignment="1" applyProtection="1">
      <alignment horizontal="left" vertical="top" wrapText="1"/>
      <protection/>
    </xf>
    <xf numFmtId="4" fontId="18" fillId="2" borderId="9" xfId="0" applyNumberFormat="1" applyFont="1" applyFill="1" applyBorder="1" applyAlignment="1" applyProtection="1">
      <alignment vertical="top"/>
      <protection/>
    </xf>
    <xf numFmtId="0" fontId="20" fillId="3" borderId="0" xfId="0" applyFont="1" applyFill="1" applyAlignment="1">
      <alignment horizontal="center"/>
    </xf>
    <xf numFmtId="183" fontId="21" fillId="2" borderId="5" xfId="33" applyNumberFormat="1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Continuous" vertical="center"/>
      <protection/>
    </xf>
    <xf numFmtId="0" fontId="15" fillId="2" borderId="5" xfId="0" applyNumberFormat="1" applyFont="1" applyFill="1" applyBorder="1" applyAlignment="1" applyProtection="1">
      <alignment horizontal="centerContinuous" vertical="center"/>
      <protection/>
    </xf>
    <xf numFmtId="196" fontId="15" fillId="2" borderId="5" xfId="0" applyNumberFormat="1" applyFont="1" applyFill="1" applyBorder="1" applyAlignment="1" applyProtection="1">
      <alignment horizontal="centerContinuous" vertical="center"/>
      <protection/>
    </xf>
    <xf numFmtId="183" fontId="17" fillId="2" borderId="5" xfId="33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/>
    </xf>
    <xf numFmtId="0" fontId="18" fillId="2" borderId="10" xfId="0" applyNumberFormat="1" applyFont="1" applyFill="1" applyBorder="1" applyAlignment="1" applyProtection="1">
      <alignment horizontal="center" wrapText="1"/>
      <protection/>
    </xf>
    <xf numFmtId="185" fontId="18" fillId="2" borderId="2" xfId="0" applyNumberFormat="1" applyFont="1" applyFill="1" applyBorder="1" applyAlignment="1" applyProtection="1">
      <alignment horizontal="left" vertical="top" wrapText="1" indent="2"/>
      <protection/>
    </xf>
    <xf numFmtId="1" fontId="18" fillId="2" borderId="2" xfId="0" applyNumberFormat="1" applyFont="1" applyFill="1" applyBorder="1" applyAlignment="1" applyProtection="1">
      <alignment horizontal="right" vertical="top"/>
      <protection/>
    </xf>
    <xf numFmtId="173" fontId="18" fillId="3" borderId="1" xfId="0" applyNumberFormat="1" applyFont="1" applyFill="1" applyBorder="1" applyAlignment="1" applyProtection="1">
      <alignment horizontal="left" vertical="top" wrapText="1"/>
      <protection/>
    </xf>
    <xf numFmtId="173" fontId="18" fillId="2" borderId="9" xfId="0" applyNumberFormat="1" applyFont="1" applyFill="1" applyBorder="1" applyAlignment="1" applyProtection="1">
      <alignment horizontal="left" vertical="top" wrapText="1"/>
      <protection/>
    </xf>
    <xf numFmtId="173" fontId="18" fillId="2" borderId="9" xfId="0" applyNumberFormat="1" applyFont="1" applyFill="1" applyBorder="1" applyAlignment="1" applyProtection="1">
      <alignment horizontal="center" vertical="top" wrapText="1"/>
      <protection/>
    </xf>
    <xf numFmtId="191" fontId="18" fillId="2" borderId="9" xfId="0" applyNumberFormat="1" applyFont="1" applyFill="1" applyBorder="1" applyAlignment="1" applyProtection="1">
      <alignment vertical="top"/>
      <protection/>
    </xf>
    <xf numFmtId="196" fontId="18" fillId="2" borderId="2" xfId="0" applyNumberFormat="1" applyFont="1" applyFill="1" applyBorder="1" applyAlignment="1" applyProtection="1">
      <alignment horizontal="right" vertical="top" wrapText="1"/>
      <protection/>
    </xf>
    <xf numFmtId="191" fontId="18" fillId="2" borderId="2" xfId="0" applyNumberFormat="1" applyFont="1" applyFill="1" applyBorder="1" applyAlignment="1" applyProtection="1">
      <alignment vertical="top" wrapText="1"/>
      <protection/>
    </xf>
    <xf numFmtId="0" fontId="18" fillId="2" borderId="9" xfId="0" applyNumberFormat="1" applyFont="1" applyFill="1" applyBorder="1" applyAlignment="1" applyProtection="1">
      <alignment horizontal="center" vertical="top" wrapText="1"/>
      <protection/>
    </xf>
    <xf numFmtId="196" fontId="18" fillId="2" borderId="9" xfId="0" applyNumberFormat="1" applyFont="1" applyFill="1" applyBorder="1" applyAlignment="1" applyProtection="1">
      <alignment horizontal="right" vertical="top" wrapText="1"/>
      <protection/>
    </xf>
    <xf numFmtId="191" fontId="18" fillId="2" borderId="9" xfId="0" applyNumberFormat="1" applyFont="1" applyFill="1" applyBorder="1" applyAlignment="1" applyProtection="1">
      <alignment vertical="top" wrapText="1"/>
      <protection/>
    </xf>
    <xf numFmtId="185" fontId="18" fillId="2" borderId="6" xfId="0" applyNumberFormat="1" applyFont="1" applyFill="1" applyBorder="1" applyAlignment="1" applyProtection="1">
      <alignment horizontal="left" vertical="top" wrapText="1"/>
      <protection/>
    </xf>
    <xf numFmtId="191" fontId="18" fillId="2" borderId="6" xfId="0" applyNumberFormat="1" applyFont="1" applyFill="1" applyBorder="1" applyAlignment="1" applyProtection="1">
      <alignment/>
      <protection/>
    </xf>
    <xf numFmtId="1" fontId="18" fillId="2" borderId="2" xfId="0" applyNumberFormat="1" applyFont="1" applyFill="1" applyBorder="1" applyAlignment="1" applyProtection="1">
      <alignment horizontal="right" vertical="top" wrapText="1"/>
      <protection/>
    </xf>
    <xf numFmtId="4" fontId="18" fillId="2" borderId="1" xfId="0" applyNumberFormat="1" applyFont="1" applyFill="1" applyBorder="1" applyAlignment="1" applyProtection="1">
      <alignment vertical="top"/>
      <protection locked="0"/>
    </xf>
    <xf numFmtId="4" fontId="18" fillId="2" borderId="2" xfId="0" applyNumberFormat="1" applyFont="1" applyFill="1" applyBorder="1" applyAlignment="1" applyProtection="1">
      <alignment vertical="top"/>
      <protection locked="0"/>
    </xf>
    <xf numFmtId="0" fontId="19" fillId="2" borderId="0" xfId="0" applyNumberFormat="1" applyFont="1" applyFill="1" applyBorder="1" applyAlignment="1" applyProtection="1">
      <alignment horizontal="left" wrapText="1"/>
      <protection/>
    </xf>
    <xf numFmtId="0" fontId="18" fillId="2" borderId="7" xfId="0" applyNumberFormat="1" applyFont="1" applyFill="1" applyBorder="1" applyAlignment="1" applyProtection="1">
      <alignment wrapText="1"/>
      <protection/>
    </xf>
    <xf numFmtId="0" fontId="18" fillId="2" borderId="0" xfId="0" applyNumberFormat="1" applyFont="1" applyFill="1" applyBorder="1" applyAlignment="1" applyProtection="1">
      <alignment wrapText="1"/>
      <protection/>
    </xf>
    <xf numFmtId="196" fontId="18" fillId="2" borderId="0" xfId="0" applyNumberFormat="1" applyFont="1" applyFill="1" applyBorder="1" applyAlignment="1" applyProtection="1">
      <alignment wrapText="1"/>
      <protection/>
    </xf>
    <xf numFmtId="0" fontId="18" fillId="2" borderId="8" xfId="0" applyNumberFormat="1" applyFont="1" applyFill="1" applyBorder="1" applyAlignment="1" applyProtection="1">
      <alignment wrapText="1"/>
      <protection/>
    </xf>
    <xf numFmtId="0" fontId="19" fillId="2" borderId="0" xfId="0" applyNumberFormat="1" applyFont="1" applyFill="1" applyBorder="1" applyAlignment="1" applyProtection="1">
      <alignment horizontal="left"/>
      <protection/>
    </xf>
    <xf numFmtId="0" fontId="18" fillId="2" borderId="0" xfId="0" applyNumberFormat="1" applyFont="1" applyFill="1" applyBorder="1" applyAlignment="1" applyProtection="1">
      <alignment horizontal="left"/>
      <protection/>
    </xf>
    <xf numFmtId="0" fontId="18" fillId="2" borderId="0" xfId="0" applyNumberFormat="1" applyFont="1" applyFill="1" applyBorder="1" applyAlignment="1" applyProtection="1">
      <alignment vertical="top" wrapText="1"/>
      <protection/>
    </xf>
    <xf numFmtId="1" fontId="18" fillId="2" borderId="0" xfId="0" applyNumberFormat="1" applyFont="1" applyFill="1" applyBorder="1" applyAlignment="1" applyProtection="1">
      <alignment vertical="top"/>
      <protection/>
    </xf>
    <xf numFmtId="4" fontId="18" fillId="2" borderId="0" xfId="0" applyNumberFormat="1" applyFont="1" applyFill="1" applyBorder="1" applyAlignment="1" applyProtection="1">
      <alignment vertical="top"/>
      <protection/>
    </xf>
    <xf numFmtId="191" fontId="18" fillId="2" borderId="8" xfId="0" applyNumberFormat="1" applyFont="1" applyFill="1" applyBorder="1" applyAlignment="1" applyProtection="1">
      <alignment horizontal="right" vertical="top"/>
      <protection/>
    </xf>
    <xf numFmtId="0" fontId="18" fillId="2" borderId="5" xfId="0" applyNumberFormat="1" applyFont="1" applyFill="1" applyBorder="1" applyAlignment="1" applyProtection="1">
      <alignment horizontal="left"/>
      <protection/>
    </xf>
    <xf numFmtId="191" fontId="18" fillId="2" borderId="11" xfId="0" applyNumberFormat="1" applyFont="1" applyFill="1" applyBorder="1" applyAlignment="1" applyProtection="1">
      <alignment horizontal="right" vertical="top"/>
      <protection/>
    </xf>
    <xf numFmtId="191" fontId="18" fillId="2" borderId="8" xfId="0" applyNumberFormat="1" applyFont="1" applyFill="1" applyBorder="1" applyAlignment="1" applyProtection="1">
      <alignment horizontal="right"/>
      <protection/>
    </xf>
    <xf numFmtId="191" fontId="18" fillId="2" borderId="11" xfId="0" applyNumberFormat="1" applyFont="1" applyFill="1" applyBorder="1" applyAlignment="1" applyProtection="1">
      <alignment horizontal="right"/>
      <protection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4" fontId="18" fillId="2" borderId="5" xfId="0" applyNumberFormat="1" applyFont="1" applyFill="1" applyBorder="1" applyAlignment="1" applyProtection="1">
      <alignment vertical="top"/>
      <protection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173" fontId="18" fillId="2" borderId="0" xfId="0" applyNumberFormat="1" applyFont="1" applyFill="1" applyBorder="1" applyAlignment="1" applyProtection="1">
      <alignment vertical="top" wrapText="1"/>
      <protection/>
    </xf>
    <xf numFmtId="173" fontId="18" fillId="2" borderId="5" xfId="0" applyNumberFormat="1" applyFont="1" applyFill="1" applyBorder="1" applyAlignment="1" applyProtection="1">
      <alignment vertical="top" wrapText="1"/>
      <protection/>
    </xf>
    <xf numFmtId="0" fontId="18" fillId="2" borderId="5" xfId="0" applyNumberFormat="1" applyFont="1" applyFill="1" applyBorder="1" applyAlignment="1" applyProtection="1">
      <alignment vertical="top" wrapText="1"/>
      <protection/>
    </xf>
    <xf numFmtId="1" fontId="18" fillId="2" borderId="5" xfId="0" applyNumberFormat="1" applyFont="1" applyFill="1" applyBorder="1" applyAlignment="1" applyProtection="1">
      <alignment vertical="top"/>
      <protection/>
    </xf>
    <xf numFmtId="0" fontId="19" fillId="2" borderId="5" xfId="0" applyNumberFormat="1" applyFont="1" applyFill="1" applyBorder="1" applyAlignment="1" applyProtection="1">
      <alignment horizontal="left"/>
      <protection/>
    </xf>
    <xf numFmtId="173" fontId="18" fillId="2" borderId="5" xfId="0" applyNumberFormat="1" applyFont="1" applyFill="1" applyBorder="1" applyAlignment="1" applyProtection="1">
      <alignment horizontal="center" vertical="top" wrapText="1"/>
      <protection/>
    </xf>
    <xf numFmtId="0" fontId="18" fillId="2" borderId="5" xfId="0" applyNumberFormat="1" applyFont="1" applyFill="1" applyBorder="1" applyAlignment="1" applyProtection="1">
      <alignment horizontal="center" vertical="top" wrapText="1"/>
      <protection/>
    </xf>
    <xf numFmtId="1" fontId="18" fillId="2" borderId="5" xfId="0" applyNumberFormat="1" applyFont="1" applyFill="1" applyBorder="1" applyAlignment="1" applyProtection="1">
      <alignment horizontal="right" vertical="top"/>
      <protection/>
    </xf>
    <xf numFmtId="4" fontId="18" fillId="2" borderId="5" xfId="0" applyNumberFormat="1" applyFont="1" applyFill="1" applyBorder="1" applyAlignment="1" applyProtection="1">
      <alignment/>
      <protection/>
    </xf>
    <xf numFmtId="185" fontId="19" fillId="2" borderId="12" xfId="0" applyNumberFormat="1" applyFont="1" applyFill="1" applyBorder="1" applyAlignment="1" applyProtection="1">
      <alignment horizontal="center" vertical="top" wrapText="1"/>
      <protection/>
    </xf>
    <xf numFmtId="185" fontId="19" fillId="2" borderId="12" xfId="0" applyNumberFormat="1" applyFont="1" applyFill="1" applyBorder="1" applyAlignment="1" applyProtection="1">
      <alignment horizontal="left"/>
      <protection/>
    </xf>
    <xf numFmtId="173" fontId="18" fillId="2" borderId="5" xfId="0" applyNumberFormat="1" applyFont="1" applyFill="1" applyBorder="1" applyAlignment="1" applyProtection="1">
      <alignment horizontal="left" vertical="top" wrapText="1"/>
      <protection/>
    </xf>
    <xf numFmtId="185" fontId="19" fillId="2" borderId="12" xfId="0" applyNumberFormat="1" applyFont="1" applyFill="1" applyBorder="1" applyAlignment="1" applyProtection="1">
      <alignment horizontal="center" vertical="top"/>
      <protection/>
    </xf>
    <xf numFmtId="185" fontId="18" fillId="2" borderId="12" xfId="0" applyNumberFormat="1" applyFont="1" applyFill="1" applyBorder="1" applyAlignment="1" applyProtection="1">
      <alignment horizontal="left" vertical="top" wrapText="1"/>
      <protection/>
    </xf>
    <xf numFmtId="185" fontId="18" fillId="2" borderId="12" xfId="0" applyNumberFormat="1" applyFont="1" applyFill="1" applyBorder="1" applyAlignment="1" applyProtection="1">
      <alignment horizontal="center" vertical="top" wrapText="1"/>
      <protection/>
    </xf>
    <xf numFmtId="185" fontId="18" fillId="2" borderId="5" xfId="0" applyNumberFormat="1" applyFont="1" applyFill="1" applyBorder="1" applyAlignment="1" applyProtection="1">
      <alignment vertical="top" wrapText="1"/>
      <protection/>
    </xf>
    <xf numFmtId="191" fontId="18" fillId="2" borderId="11" xfId="0" applyNumberFormat="1" applyFont="1" applyFill="1" applyBorder="1" applyAlignment="1" applyProtection="1">
      <alignment vertical="top"/>
      <protection/>
    </xf>
    <xf numFmtId="185" fontId="19" fillId="2" borderId="5" xfId="0" applyNumberFormat="1" applyFont="1" applyFill="1" applyBorder="1" applyAlignment="1" applyProtection="1">
      <alignment wrapText="1"/>
      <protection/>
    </xf>
    <xf numFmtId="185" fontId="19" fillId="2" borderId="4" xfId="0" applyNumberFormat="1" applyFont="1" applyFill="1" applyBorder="1" applyAlignment="1" applyProtection="1">
      <alignment horizontal="left"/>
      <protection/>
    </xf>
    <xf numFmtId="185" fontId="19" fillId="2" borderId="13" xfId="0" applyNumberFormat="1" applyFont="1" applyFill="1" applyBorder="1" applyAlignment="1" applyProtection="1">
      <alignment wrapText="1"/>
      <protection/>
    </xf>
    <xf numFmtId="185" fontId="18" fillId="2" borderId="13" xfId="0" applyNumberFormat="1" applyFont="1" applyFill="1" applyBorder="1" applyAlignment="1" applyProtection="1">
      <alignment vertical="top" wrapText="1"/>
      <protection/>
    </xf>
    <xf numFmtId="0" fontId="18" fillId="2" borderId="13" xfId="0" applyNumberFormat="1" applyFont="1" applyFill="1" applyBorder="1" applyAlignment="1" applyProtection="1">
      <alignment vertical="top" wrapText="1"/>
      <protection/>
    </xf>
    <xf numFmtId="1" fontId="18" fillId="2" borderId="13" xfId="0" applyNumberFormat="1" applyFont="1" applyFill="1" applyBorder="1" applyAlignment="1" applyProtection="1">
      <alignment vertical="top"/>
      <protection/>
    </xf>
    <xf numFmtId="4" fontId="18" fillId="2" borderId="13" xfId="0" applyNumberFormat="1" applyFont="1" applyFill="1" applyBorder="1" applyAlignment="1" applyProtection="1">
      <alignment vertical="top"/>
      <protection/>
    </xf>
    <xf numFmtId="185" fontId="19" fillId="2" borderId="7" xfId="0" applyNumberFormat="1" applyFont="1" applyFill="1" applyBorder="1" applyAlignment="1" applyProtection="1">
      <alignment horizontal="center" wrapText="1"/>
      <protection/>
    </xf>
    <xf numFmtId="185" fontId="19" fillId="2" borderId="5" xfId="0" applyNumberFormat="1" applyFont="1" applyFill="1" applyBorder="1" applyAlignment="1" applyProtection="1">
      <alignment horizontal="left"/>
      <protection/>
    </xf>
    <xf numFmtId="185" fontId="19" fillId="2" borderId="7" xfId="0" applyNumberFormat="1" applyFont="1" applyFill="1" applyBorder="1" applyAlignment="1" applyProtection="1">
      <alignment horizontal="left"/>
      <protection/>
    </xf>
    <xf numFmtId="185" fontId="19" fillId="2" borderId="7" xfId="0" applyNumberFormat="1" applyFont="1" applyFill="1" applyBorder="1" applyAlignment="1" applyProtection="1">
      <alignment horizontal="center"/>
      <protection/>
    </xf>
    <xf numFmtId="173" fontId="19" fillId="2" borderId="0" xfId="0" applyNumberFormat="1" applyFont="1" applyFill="1" applyBorder="1" applyAlignment="1" applyProtection="1">
      <alignment/>
      <protection/>
    </xf>
    <xf numFmtId="173" fontId="18" fillId="2" borderId="5" xfId="0" applyNumberFormat="1" applyFont="1" applyFill="1" applyBorder="1" applyAlignment="1" applyProtection="1">
      <alignment vertical="top"/>
      <protection/>
    </xf>
    <xf numFmtId="185" fontId="19" fillId="2" borderId="0" xfId="0" applyNumberFormat="1" applyFont="1" applyFill="1" applyBorder="1" applyAlignment="1" applyProtection="1">
      <alignment horizontal="left"/>
      <protection/>
    </xf>
    <xf numFmtId="185" fontId="19" fillId="2" borderId="7" xfId="0" applyNumberFormat="1" applyFont="1" applyFill="1" applyBorder="1" applyAlignment="1" applyProtection="1">
      <alignment horizontal="left"/>
      <protection/>
    </xf>
    <xf numFmtId="173" fontId="19" fillId="2" borderId="0" xfId="0" applyNumberFormat="1" applyFont="1" applyFill="1" applyBorder="1" applyAlignment="1" applyProtection="1">
      <alignment horizontal="left" wrapText="1"/>
      <protection/>
    </xf>
    <xf numFmtId="173" fontId="19" fillId="2" borderId="0" xfId="0" applyNumberFormat="1" applyFont="1" applyFill="1" applyBorder="1" applyAlignment="1" applyProtection="1">
      <alignment horizontal="centerContinuous" wrapText="1"/>
      <protection/>
    </xf>
    <xf numFmtId="185" fontId="19" fillId="2" borderId="12" xfId="0" applyNumberFormat="1" applyFont="1" applyFill="1" applyBorder="1" applyAlignment="1" applyProtection="1">
      <alignment horizontal="left"/>
      <protection/>
    </xf>
    <xf numFmtId="173" fontId="19" fillId="2" borderId="5" xfId="0" applyNumberFormat="1" applyFont="1" applyFill="1" applyBorder="1" applyAlignment="1" applyProtection="1">
      <alignment horizontal="left" wrapText="1"/>
      <protection/>
    </xf>
    <xf numFmtId="173" fontId="19" fillId="2" borderId="5" xfId="0" applyNumberFormat="1" applyFont="1" applyFill="1" applyBorder="1" applyAlignment="1" applyProtection="1">
      <alignment horizontal="centerContinuous" wrapText="1"/>
      <protection/>
    </xf>
    <xf numFmtId="0" fontId="18" fillId="2" borderId="13" xfId="0" applyNumberFormat="1" applyFont="1" applyFill="1" applyBorder="1" applyAlignment="1" applyProtection="1">
      <alignment horizontal="left"/>
      <protection/>
    </xf>
    <xf numFmtId="0" fontId="0" fillId="3" borderId="13" xfId="0" applyFill="1" applyBorder="1" applyAlignment="1">
      <alignment/>
    </xf>
    <xf numFmtId="185" fontId="19" fillId="2" borderId="13" xfId="0" applyNumberFormat="1" applyFont="1" applyFill="1" applyBorder="1" applyAlignment="1" applyProtection="1">
      <alignment horizontal="left"/>
      <protection/>
    </xf>
    <xf numFmtId="0" fontId="19" fillId="3" borderId="0" xfId="0" applyFont="1" applyFill="1" applyBorder="1" applyAlignment="1">
      <alignment horizontal="right"/>
    </xf>
    <xf numFmtId="185" fontId="19" fillId="2" borderId="14" xfId="0" applyNumberFormat="1" applyFont="1" applyFill="1" applyBorder="1" applyAlignment="1" applyProtection="1">
      <alignment horizontal="left"/>
      <protection/>
    </xf>
    <xf numFmtId="0" fontId="18" fillId="2" borderId="15" xfId="0" applyNumberFormat="1" applyFont="1" applyFill="1" applyBorder="1" applyAlignment="1" applyProtection="1">
      <alignment horizontal="left"/>
      <protection/>
    </xf>
    <xf numFmtId="0" fontId="0" fillId="3" borderId="15" xfId="0" applyFill="1" applyBorder="1" applyAlignment="1">
      <alignment/>
    </xf>
    <xf numFmtId="185" fontId="19" fillId="2" borderId="15" xfId="0" applyNumberFormat="1" applyFont="1" applyFill="1" applyBorder="1" applyAlignment="1" applyProtection="1">
      <alignment horizontal="left"/>
      <protection/>
    </xf>
    <xf numFmtId="191" fontId="18" fillId="3" borderId="16" xfId="0" applyNumberFormat="1" applyFont="1" applyFill="1" applyBorder="1" applyAlignment="1">
      <alignment horizontal="right"/>
    </xf>
    <xf numFmtId="191" fontId="18" fillId="3" borderId="11" xfId="0" applyNumberFormat="1" applyFont="1" applyFill="1" applyBorder="1" applyAlignment="1">
      <alignment horizontal="right"/>
    </xf>
    <xf numFmtId="191" fontId="18" fillId="3" borderId="17" xfId="0" applyNumberFormat="1" applyFont="1" applyFill="1" applyBorder="1" applyAlignment="1">
      <alignment horizontal="right"/>
    </xf>
    <xf numFmtId="185" fontId="19" fillId="2" borderId="18" xfId="0" applyNumberFormat="1" applyFont="1" applyFill="1" applyBorder="1" applyAlignment="1" applyProtection="1">
      <alignment horizontal="left"/>
      <protection/>
    </xf>
    <xf numFmtId="0" fontId="18" fillId="2" borderId="19" xfId="0" applyNumberFormat="1" applyFont="1" applyFill="1" applyBorder="1" applyAlignment="1" applyProtection="1">
      <alignment horizontal="left"/>
      <protection/>
    </xf>
    <xf numFmtId="0" fontId="0" fillId="3" borderId="19" xfId="0" applyFill="1" applyBorder="1" applyAlignment="1">
      <alignment/>
    </xf>
    <xf numFmtId="185" fontId="19" fillId="2" borderId="19" xfId="0" applyNumberFormat="1" applyFont="1" applyFill="1" applyBorder="1" applyAlignment="1" applyProtection="1">
      <alignment horizontal="left"/>
      <protection/>
    </xf>
    <xf numFmtId="191" fontId="18" fillId="3" borderId="20" xfId="0" applyNumberFormat="1" applyFont="1" applyFill="1" applyBorder="1" applyAlignment="1">
      <alignment horizontal="right"/>
    </xf>
    <xf numFmtId="0" fontId="19" fillId="2" borderId="1" xfId="0" applyNumberFormat="1" applyFont="1" applyFill="1" applyBorder="1" applyAlignment="1" applyProtection="1">
      <alignment horizontal="left" wrapText="1"/>
      <protection/>
    </xf>
    <xf numFmtId="4" fontId="18" fillId="2" borderId="2" xfId="0" applyNumberFormat="1" applyFont="1" applyFill="1" applyBorder="1" applyAlignment="1" applyProtection="1">
      <alignment horizontal="center" vertical="top" wrapText="1"/>
      <protection/>
    </xf>
    <xf numFmtId="4" fontId="18" fillId="2" borderId="9" xfId="0" applyNumberFormat="1" applyFont="1" applyFill="1" applyBorder="1" applyAlignment="1" applyProtection="1">
      <alignment horizontal="center" vertical="top" wrapText="1"/>
      <protection/>
    </xf>
    <xf numFmtId="1" fontId="18" fillId="2" borderId="9" xfId="0" applyNumberFormat="1" applyFont="1" applyFill="1" applyBorder="1" applyAlignment="1" applyProtection="1">
      <alignment horizontal="right" vertical="top" wrapText="1"/>
      <protection/>
    </xf>
    <xf numFmtId="0" fontId="19" fillId="3" borderId="0" xfId="0" applyFont="1" applyFill="1" applyAlignment="1">
      <alignment horizontal="center"/>
    </xf>
    <xf numFmtId="1" fontId="18" fillId="2" borderId="9" xfId="0" applyNumberFormat="1" applyFont="1" applyFill="1" applyBorder="1" applyAlignment="1" applyProtection="1">
      <alignment horizontal="right" vertical="top"/>
      <protection/>
    </xf>
    <xf numFmtId="185" fontId="18" fillId="2" borderId="1" xfId="0" applyNumberFormat="1" applyFont="1" applyFill="1" applyBorder="1" applyAlignment="1" applyProtection="1">
      <alignment vertical="top" wrapText="1"/>
      <protection/>
    </xf>
    <xf numFmtId="0" fontId="24" fillId="3" borderId="0" xfId="0" applyFont="1" applyFill="1" applyAlignment="1">
      <alignment vertical="top" wrapText="1"/>
    </xf>
    <xf numFmtId="191" fontId="18" fillId="2" borderId="17" xfId="0" applyNumberFormat="1" applyFont="1" applyFill="1" applyBorder="1" applyAlignment="1" applyProtection="1">
      <alignment vertical="top"/>
      <protection/>
    </xf>
    <xf numFmtId="0" fontId="0" fillId="3" borderId="8" xfId="0" applyFill="1" applyBorder="1" applyAlignment="1">
      <alignment wrapText="1"/>
    </xf>
    <xf numFmtId="191" fontId="18" fillId="3" borderId="11" xfId="0" applyNumberFormat="1" applyFont="1" applyFill="1" applyBorder="1" applyAlignment="1">
      <alignment horizontal="right" wrapText="1"/>
    </xf>
    <xf numFmtId="191" fontId="18" fillId="3" borderId="8" xfId="0" applyNumberFormat="1" applyFont="1" applyFill="1" applyBorder="1" applyAlignment="1">
      <alignment horizontal="right"/>
    </xf>
    <xf numFmtId="196" fontId="18" fillId="2" borderId="1" xfId="0" applyNumberFormat="1" applyFont="1" applyFill="1" applyBorder="1" applyAlignment="1" applyProtection="1">
      <alignment horizontal="center" wrapText="1"/>
      <protection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/>
    </xf>
    <xf numFmtId="0" fontId="0" fillId="3" borderId="7" xfId="0" applyFont="1" applyFill="1" applyBorder="1" applyAlignment="1">
      <alignment vertical="top" wrapText="1"/>
    </xf>
    <xf numFmtId="0" fontId="24" fillId="3" borderId="0" xfId="0" applyFont="1" applyFill="1" applyAlignment="1">
      <alignment vertical="top" wrapText="1" shrinkToFit="1"/>
    </xf>
    <xf numFmtId="185" fontId="18" fillId="3" borderId="1" xfId="0" applyNumberFormat="1" applyFont="1" applyFill="1" applyBorder="1" applyAlignment="1" applyProtection="1">
      <alignment horizontal="right" vertical="top" wrapText="1"/>
      <protection/>
    </xf>
    <xf numFmtId="173" fontId="18" fillId="3" borderId="1" xfId="0" applyNumberFormat="1" applyFont="1" applyFill="1" applyBorder="1" applyAlignment="1" applyProtection="1">
      <alignment horizontal="center" vertical="top" wrapText="1"/>
      <protection/>
    </xf>
    <xf numFmtId="0" fontId="18" fillId="3" borderId="1" xfId="0" applyNumberFormat="1" applyFont="1" applyFill="1" applyBorder="1" applyAlignment="1" applyProtection="1">
      <alignment horizontal="center" vertical="top" wrapText="1"/>
      <protection/>
    </xf>
    <xf numFmtId="1" fontId="18" fillId="3" borderId="1" xfId="0" applyNumberFormat="1" applyFont="1" applyFill="1" applyBorder="1" applyAlignment="1" applyProtection="1">
      <alignment horizontal="right" vertical="top"/>
      <protection/>
    </xf>
    <xf numFmtId="4" fontId="18" fillId="3" borderId="1" xfId="0" applyNumberFormat="1" applyFont="1" applyFill="1" applyBorder="1" applyAlignment="1" applyProtection="1">
      <alignment vertical="top"/>
      <protection/>
    </xf>
    <xf numFmtId="191" fontId="18" fillId="3" borderId="1" xfId="0" applyNumberFormat="1" applyFont="1" applyFill="1" applyBorder="1" applyAlignment="1" applyProtection="1">
      <alignment vertical="top"/>
      <protection/>
    </xf>
    <xf numFmtId="0" fontId="0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0" fillId="3" borderId="0" xfId="0" applyFont="1" applyFill="1" applyAlignment="1">
      <alignment/>
    </xf>
    <xf numFmtId="4" fontId="18" fillId="3" borderId="1" xfId="0" applyNumberFormat="1" applyFont="1" applyFill="1" applyBorder="1" applyAlignment="1" applyProtection="1">
      <alignment horizontal="center" vertical="top" wrapText="1"/>
      <protection/>
    </xf>
    <xf numFmtId="185" fontId="18" fillId="3" borderId="1" xfId="0" applyNumberFormat="1" applyFont="1" applyFill="1" applyBorder="1" applyAlignment="1" applyProtection="1">
      <alignment horizontal="left" vertical="top" wrapText="1"/>
      <protection/>
    </xf>
    <xf numFmtId="1" fontId="18" fillId="3" borderId="1" xfId="0" applyNumberFormat="1" applyFont="1" applyFill="1" applyBorder="1" applyAlignment="1" applyProtection="1">
      <alignment horizontal="right" vertical="top" wrapText="1"/>
      <protection/>
    </xf>
    <xf numFmtId="191" fontId="18" fillId="3" borderId="1" xfId="0" applyNumberFormat="1" applyFont="1" applyFill="1" applyBorder="1" applyAlignment="1" applyProtection="1">
      <alignment vertical="top" wrapText="1"/>
      <protection/>
    </xf>
    <xf numFmtId="0" fontId="0" fillId="3" borderId="0" xfId="0" applyFont="1" applyFill="1" applyAlignment="1">
      <alignment vertical="top" wrapText="1" shrinkToFit="1"/>
    </xf>
    <xf numFmtId="0" fontId="0" fillId="3" borderId="0" xfId="0" applyFont="1" applyFill="1" applyAlignment="1">
      <alignment/>
    </xf>
    <xf numFmtId="0" fontId="18" fillId="3" borderId="6" xfId="0" applyFont="1" applyFill="1" applyBorder="1" applyAlignment="1">
      <alignment/>
    </xf>
    <xf numFmtId="166" fontId="18" fillId="3" borderId="6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left"/>
    </xf>
    <xf numFmtId="0" fontId="0" fillId="3" borderId="0" xfId="0" applyFont="1" applyFill="1" applyBorder="1" applyAlignment="1">
      <alignment vertical="top" wrapText="1"/>
    </xf>
    <xf numFmtId="4" fontId="18" fillId="3" borderId="1" xfId="0" applyNumberFormat="1" applyFont="1" applyFill="1" applyBorder="1" applyAlignment="1" applyProtection="1">
      <alignment horizontal="center" vertical="top"/>
      <protection/>
    </xf>
    <xf numFmtId="166" fontId="19" fillId="3" borderId="6" xfId="0" applyNumberFormat="1" applyFont="1" applyFill="1" applyBorder="1" applyAlignment="1">
      <alignment horizontal="right"/>
    </xf>
    <xf numFmtId="185" fontId="18" fillId="3" borderId="1" xfId="0" applyNumberFormat="1" applyFont="1" applyFill="1" applyBorder="1" applyAlignment="1" applyProtection="1">
      <alignment horizontal="left" vertical="top" wrapText="1" indent="2"/>
      <protection/>
    </xf>
    <xf numFmtId="4" fontId="18" fillId="3" borderId="1" xfId="0" applyNumberFormat="1" applyFont="1" applyFill="1" applyBorder="1" applyAlignment="1" applyProtection="1">
      <alignment vertical="top"/>
      <protection locked="0"/>
    </xf>
    <xf numFmtId="185" fontId="18" fillId="2" borderId="1" xfId="0" applyNumberFormat="1" applyFont="1" applyFill="1" applyBorder="1" applyAlignment="1" applyProtection="1">
      <alignment vertical="top"/>
      <protection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1" fillId="3" borderId="1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6" xfId="0" applyFill="1" applyBorder="1" applyAlignment="1">
      <alignment/>
    </xf>
    <xf numFmtId="185" fontId="18" fillId="2" borderId="1" xfId="0" applyNumberFormat="1" applyFont="1" applyFill="1" applyBorder="1" applyAlignment="1" applyProtection="1">
      <alignment horizontal="center" vertical="top" wrapText="1"/>
      <protection/>
    </xf>
    <xf numFmtId="185" fontId="18" fillId="2" borderId="9" xfId="0" applyNumberFormat="1" applyFont="1" applyFill="1" applyBorder="1" applyAlignment="1" applyProtection="1">
      <alignment horizontal="right" vertical="top" wrapText="1"/>
      <protection/>
    </xf>
    <xf numFmtId="196" fontId="0" fillId="3" borderId="0" xfId="0" applyNumberFormat="1" applyFill="1" applyAlignment="1">
      <alignment/>
    </xf>
    <xf numFmtId="1" fontId="1" fillId="3" borderId="0" xfId="0" applyNumberFormat="1" applyFont="1" applyFill="1" applyAlignment="1">
      <alignment/>
    </xf>
    <xf numFmtId="4" fontId="19" fillId="3" borderId="11" xfId="0" applyNumberFormat="1" applyFont="1" applyFill="1" applyBorder="1" applyAlignment="1">
      <alignment horizontal="right"/>
    </xf>
    <xf numFmtId="0" fontId="19" fillId="3" borderId="7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8" xfId="0" applyFont="1" applyFill="1" applyBorder="1" applyAlignment="1">
      <alignment horizontal="left"/>
    </xf>
    <xf numFmtId="0" fontId="19" fillId="2" borderId="7" xfId="0" applyNumberFormat="1" applyFont="1" applyFill="1" applyBorder="1" applyAlignment="1" applyProtection="1">
      <alignment horizontal="left"/>
      <protection/>
    </xf>
    <xf numFmtId="0" fontId="19" fillId="2" borderId="8" xfId="0" applyNumberFormat="1" applyFont="1" applyFill="1" applyBorder="1" applyAlignment="1" applyProtection="1">
      <alignment horizontal="left"/>
      <protection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8" fillId="2" borderId="14" xfId="0" applyNumberFormat="1" applyFont="1" applyFill="1" applyBorder="1" applyAlignment="1" applyProtection="1">
      <alignment horizontal="center" wrapText="1"/>
      <protection/>
    </xf>
    <xf numFmtId="4" fontId="18" fillId="2" borderId="0" xfId="0" applyNumberFormat="1" applyFont="1" applyFill="1" applyBorder="1" applyAlignment="1" applyProtection="1">
      <alignment horizontal="center" vertical="top"/>
      <protection/>
    </xf>
    <xf numFmtId="173" fontId="18" fillId="2" borderId="1" xfId="0" applyNumberFormat="1" applyFont="1" applyFill="1" applyBorder="1" applyAlignment="1" applyProtection="1">
      <alignment vertical="top" wrapText="1"/>
      <protection/>
    </xf>
    <xf numFmtId="4" fontId="18" fillId="2" borderId="2" xfId="0" applyNumberFormat="1" applyFont="1" applyFill="1" applyBorder="1" applyAlignment="1" applyProtection="1">
      <alignment vertical="top"/>
      <protection/>
    </xf>
    <xf numFmtId="185" fontId="18" fillId="2" borderId="3" xfId="0" applyNumberFormat="1" applyFont="1" applyFill="1" applyBorder="1" applyAlignment="1" applyProtection="1">
      <alignment horizontal="left" vertical="top" wrapText="1"/>
      <protection/>
    </xf>
    <xf numFmtId="173" fontId="18" fillId="2" borderId="3" xfId="0" applyNumberFormat="1" applyFont="1" applyFill="1" applyBorder="1" applyAlignment="1" applyProtection="1">
      <alignment horizontal="left" vertical="top" wrapText="1"/>
      <protection/>
    </xf>
    <xf numFmtId="173" fontId="18" fillId="2" borderId="3" xfId="0" applyNumberFormat="1" applyFont="1" applyFill="1" applyBorder="1" applyAlignment="1" applyProtection="1">
      <alignment horizontal="center" vertical="top" wrapText="1"/>
      <protection/>
    </xf>
    <xf numFmtId="0" fontId="18" fillId="2" borderId="3" xfId="0" applyNumberFormat="1" applyFont="1" applyFill="1" applyBorder="1" applyAlignment="1" applyProtection="1">
      <alignment horizontal="center" vertical="top" wrapText="1"/>
      <protection/>
    </xf>
    <xf numFmtId="196" fontId="18" fillId="2" borderId="3" xfId="0" applyNumberFormat="1" applyFont="1" applyFill="1" applyBorder="1" applyAlignment="1" applyProtection="1">
      <alignment horizontal="right" vertical="top"/>
      <protection/>
    </xf>
    <xf numFmtId="4" fontId="18" fillId="2" borderId="3" xfId="0" applyNumberFormat="1" applyFont="1" applyFill="1" applyBorder="1" applyAlignment="1" applyProtection="1">
      <alignment vertical="top"/>
      <protection locked="0"/>
    </xf>
    <xf numFmtId="191" fontId="18" fillId="2" borderId="3" xfId="0" applyNumberFormat="1" applyFont="1" applyFill="1" applyBorder="1" applyAlignment="1" applyProtection="1">
      <alignment vertical="top"/>
      <protection/>
    </xf>
    <xf numFmtId="173" fontId="19" fillId="2" borderId="21" xfId="0" applyNumberFormat="1" applyFont="1" applyFill="1" applyBorder="1" applyAlignment="1" applyProtection="1">
      <alignment horizontal="left" wrapText="1"/>
      <protection/>
    </xf>
    <xf numFmtId="173" fontId="19" fillId="2" borderId="22" xfId="0" applyNumberFormat="1" applyFont="1" applyFill="1" applyBorder="1" applyAlignment="1" applyProtection="1">
      <alignment horizontal="centerContinuous" wrapText="1"/>
      <protection/>
    </xf>
    <xf numFmtId="0" fontId="19" fillId="3" borderId="21" xfId="0" applyFont="1" applyFill="1" applyBorder="1" applyAlignment="1">
      <alignment/>
    </xf>
    <xf numFmtId="0" fontId="18" fillId="3" borderId="22" xfId="0" applyFont="1" applyFill="1" applyBorder="1" applyAlignment="1">
      <alignment/>
    </xf>
    <xf numFmtId="0" fontId="19" fillId="3" borderId="0" xfId="0" applyFont="1" applyFill="1" applyAlignment="1">
      <alignment horizontal="center"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showZeros="0" tabSelected="1" view="pageBreakPreview" zoomScale="85" zoomScaleSheetLayoutView="85" workbookViewId="0" topLeftCell="B1">
      <selection activeCell="F265" sqref="F265:G265"/>
    </sheetView>
  </sheetViews>
  <sheetFormatPr defaultColWidth="9.140625" defaultRowHeight="12.75"/>
  <cols>
    <col min="1" max="1" width="10.7109375" style="40" hidden="1" customWidth="1"/>
    <col min="2" max="2" width="8.7109375" style="151" customWidth="1"/>
    <col min="3" max="3" width="43.7109375" style="151" customWidth="1"/>
    <col min="4" max="4" width="16.57421875" style="151" customWidth="1"/>
    <col min="5" max="5" width="8.421875" style="151" bestFit="1" customWidth="1"/>
    <col min="6" max="6" width="12.7109375" style="151" customWidth="1"/>
    <col min="7" max="7" width="10.57421875" style="151" bestFit="1" customWidth="1"/>
    <col min="8" max="8" width="16.57421875" style="151" customWidth="1"/>
    <col min="9" max="9" width="25.7109375" style="150" hidden="1" customWidth="1"/>
    <col min="10" max="16384" width="9.140625" style="151" customWidth="1"/>
  </cols>
  <sheetData>
    <row r="1" spans="2:8" ht="15.75">
      <c r="B1" s="214" t="s">
        <v>290</v>
      </c>
      <c r="C1" s="214"/>
      <c r="D1" s="214"/>
      <c r="E1" s="214"/>
      <c r="F1" s="214"/>
      <c r="G1" s="214"/>
      <c r="H1" s="214"/>
    </row>
    <row r="2" spans="2:8" ht="15.75">
      <c r="B2" s="214" t="s">
        <v>291</v>
      </c>
      <c r="C2" s="214"/>
      <c r="D2" s="214"/>
      <c r="E2" s="214"/>
      <c r="F2" s="214"/>
      <c r="G2" s="214"/>
      <c r="H2" s="214"/>
    </row>
    <row r="3" spans="1:8" ht="12.75">
      <c r="A3" s="41"/>
      <c r="B3" s="42"/>
      <c r="C3" s="43"/>
      <c r="D3" s="43"/>
      <c r="E3" s="43"/>
      <c r="F3" s="44"/>
      <c r="G3" s="45"/>
      <c r="H3" s="46"/>
    </row>
    <row r="4" spans="1:9" ht="30.75" thickBot="1">
      <c r="A4" s="1" t="s">
        <v>63</v>
      </c>
      <c r="B4" s="1" t="s">
        <v>47</v>
      </c>
      <c r="C4" s="2" t="s">
        <v>48</v>
      </c>
      <c r="D4" s="2" t="s">
        <v>117</v>
      </c>
      <c r="E4" s="2" t="s">
        <v>49</v>
      </c>
      <c r="F4" s="2" t="s">
        <v>58</v>
      </c>
      <c r="G4" s="2" t="s">
        <v>45</v>
      </c>
      <c r="H4" s="1" t="s">
        <v>50</v>
      </c>
      <c r="I4" s="7" t="s">
        <v>91</v>
      </c>
    </row>
    <row r="5" spans="1:9" ht="15.75" thickTop="1">
      <c r="A5" s="47"/>
      <c r="B5" s="199"/>
      <c r="C5" s="127"/>
      <c r="D5" s="127"/>
      <c r="E5" s="127"/>
      <c r="F5" s="127"/>
      <c r="G5" s="127"/>
      <c r="H5" s="196"/>
      <c r="I5" s="24"/>
    </row>
    <row r="6" spans="1:9" ht="15.75" customHeight="1">
      <c r="A6" s="137"/>
      <c r="B6" s="190" t="s">
        <v>334</v>
      </c>
      <c r="C6" s="191"/>
      <c r="D6" s="191"/>
      <c r="E6" s="191"/>
      <c r="F6" s="191"/>
      <c r="G6" s="191"/>
      <c r="H6" s="192"/>
      <c r="I6" s="24"/>
    </row>
    <row r="7" spans="1:10" ht="15.75" customHeight="1">
      <c r="A7" s="137"/>
      <c r="B7" s="190" t="s">
        <v>414</v>
      </c>
      <c r="C7" s="191"/>
      <c r="D7" s="191"/>
      <c r="E7" s="191"/>
      <c r="F7" s="191"/>
      <c r="G7" s="191"/>
      <c r="H7" s="192"/>
      <c r="I7" s="153"/>
      <c r="J7" s="153"/>
    </row>
    <row r="8" spans="1:9" ht="15">
      <c r="A8" s="37"/>
      <c r="B8" s="37"/>
      <c r="C8" s="37"/>
      <c r="D8" s="37"/>
      <c r="E8" s="37"/>
      <c r="F8" s="149"/>
      <c r="G8" s="37"/>
      <c r="H8" s="37"/>
      <c r="I8" s="24"/>
    </row>
    <row r="9" spans="1:9" s="153" customFormat="1" ht="30" customHeight="1">
      <c r="A9" s="9" t="s">
        <v>85</v>
      </c>
      <c r="B9" s="10" t="s">
        <v>311</v>
      </c>
      <c r="C9" s="11" t="s">
        <v>20</v>
      </c>
      <c r="D9" s="12" t="s">
        <v>152</v>
      </c>
      <c r="E9" s="4" t="s">
        <v>51</v>
      </c>
      <c r="F9" s="13">
        <v>1000</v>
      </c>
      <c r="G9" s="62"/>
      <c r="H9" s="20">
        <f>ROUND(G9,2)*F9</f>
        <v>0</v>
      </c>
      <c r="I9" s="152"/>
    </row>
    <row r="10" spans="1:9" ht="39.75" customHeight="1">
      <c r="A10" s="15" t="s">
        <v>205</v>
      </c>
      <c r="B10" s="10" t="s">
        <v>312</v>
      </c>
      <c r="C10" s="11" t="s">
        <v>207</v>
      </c>
      <c r="D10" s="12" t="s">
        <v>154</v>
      </c>
      <c r="E10" s="4"/>
      <c r="F10" s="13"/>
      <c r="G10" s="5"/>
      <c r="H10" s="20">
        <f aca="true" t="shared" si="0" ref="H10:H16">ROUND(G10,2)*F10</f>
        <v>0</v>
      </c>
      <c r="I10" s="174"/>
    </row>
    <row r="11" spans="1:9" s="153" customFormat="1" ht="30" customHeight="1">
      <c r="A11" s="15" t="s">
        <v>209</v>
      </c>
      <c r="B11" s="8" t="s">
        <v>313</v>
      </c>
      <c r="C11" s="11" t="s">
        <v>96</v>
      </c>
      <c r="D11" s="12" t="s">
        <v>112</v>
      </c>
      <c r="E11" s="4"/>
      <c r="F11" s="13"/>
      <c r="G11" s="5"/>
      <c r="H11" s="20">
        <f t="shared" si="0"/>
        <v>0</v>
      </c>
      <c r="I11" s="152"/>
    </row>
    <row r="12" spans="1:9" s="153" customFormat="1" ht="30" customHeight="1">
      <c r="A12" s="15" t="s">
        <v>210</v>
      </c>
      <c r="B12" s="18"/>
      <c r="C12" s="11" t="s">
        <v>211</v>
      </c>
      <c r="D12" s="12"/>
      <c r="E12" s="4" t="s">
        <v>51</v>
      </c>
      <c r="F12" s="13">
        <v>100</v>
      </c>
      <c r="G12" s="62"/>
      <c r="H12" s="20">
        <f t="shared" si="0"/>
        <v>0</v>
      </c>
      <c r="I12" s="144"/>
    </row>
    <row r="13" spans="1:9" s="153" customFormat="1" ht="39.75" customHeight="1">
      <c r="A13" s="15" t="s">
        <v>212</v>
      </c>
      <c r="B13" s="18"/>
      <c r="C13" s="11" t="s">
        <v>213</v>
      </c>
      <c r="D13" s="12"/>
      <c r="E13" s="4" t="s">
        <v>51</v>
      </c>
      <c r="F13" s="13">
        <v>300</v>
      </c>
      <c r="G13" s="62"/>
      <c r="H13" s="20">
        <f t="shared" si="0"/>
        <v>0</v>
      </c>
      <c r="I13" s="152"/>
    </row>
    <row r="14" spans="1:9" s="153" customFormat="1" ht="30" customHeight="1">
      <c r="A14" s="15" t="s">
        <v>214</v>
      </c>
      <c r="B14" s="18"/>
      <c r="C14" s="11" t="s">
        <v>215</v>
      </c>
      <c r="D14" s="12" t="s">
        <v>46</v>
      </c>
      <c r="E14" s="4" t="s">
        <v>51</v>
      </c>
      <c r="F14" s="13">
        <v>100</v>
      </c>
      <c r="G14" s="62"/>
      <c r="H14" s="20">
        <f t="shared" si="0"/>
        <v>0</v>
      </c>
      <c r="I14" s="155"/>
    </row>
    <row r="15" spans="1:9" ht="30" customHeight="1">
      <c r="A15" s="15" t="s">
        <v>132</v>
      </c>
      <c r="B15" s="10" t="s">
        <v>10</v>
      </c>
      <c r="C15" s="11" t="s">
        <v>98</v>
      </c>
      <c r="D15" s="12" t="s">
        <v>155</v>
      </c>
      <c r="E15" s="4"/>
      <c r="F15" s="13"/>
      <c r="G15" s="5"/>
      <c r="H15" s="20">
        <f t="shared" si="0"/>
        <v>0</v>
      </c>
      <c r="I15" s="152"/>
    </row>
    <row r="16" spans="1:9" s="153" customFormat="1" ht="30" customHeight="1">
      <c r="A16" s="175" t="s">
        <v>133</v>
      </c>
      <c r="B16" s="156" t="s">
        <v>101</v>
      </c>
      <c r="C16" s="50" t="s">
        <v>168</v>
      </c>
      <c r="D16" s="157" t="s">
        <v>46</v>
      </c>
      <c r="E16" s="158" t="s">
        <v>55</v>
      </c>
      <c r="F16" s="159">
        <v>95</v>
      </c>
      <c r="G16" s="178"/>
      <c r="H16" s="161">
        <f t="shared" si="0"/>
        <v>0</v>
      </c>
      <c r="I16" s="152" t="s">
        <v>163</v>
      </c>
    </row>
    <row r="17" spans="1:9" s="153" customFormat="1" ht="30" customHeight="1">
      <c r="A17" s="15" t="s">
        <v>221</v>
      </c>
      <c r="B17" s="10" t="s">
        <v>11</v>
      </c>
      <c r="C17" s="11" t="s">
        <v>99</v>
      </c>
      <c r="D17" s="12" t="s">
        <v>155</v>
      </c>
      <c r="E17" s="4"/>
      <c r="F17" s="13"/>
      <c r="G17" s="5"/>
      <c r="H17" s="20">
        <f aca="true" t="shared" si="1" ref="H17:H25">ROUND(G17,2)*F17</f>
        <v>0</v>
      </c>
      <c r="I17" s="154"/>
    </row>
    <row r="18" spans="1:9" s="153" customFormat="1" ht="39.75" customHeight="1">
      <c r="A18" s="175" t="s">
        <v>223</v>
      </c>
      <c r="B18" s="156" t="s">
        <v>101</v>
      </c>
      <c r="C18" s="50" t="s">
        <v>382</v>
      </c>
      <c r="D18" s="157" t="s">
        <v>113</v>
      </c>
      <c r="E18" s="158" t="s">
        <v>55</v>
      </c>
      <c r="F18" s="159">
        <v>95</v>
      </c>
      <c r="G18" s="178"/>
      <c r="H18" s="161">
        <f t="shared" si="1"/>
        <v>0</v>
      </c>
      <c r="I18" s="154" t="s">
        <v>161</v>
      </c>
    </row>
    <row r="19" spans="1:9" s="153" customFormat="1" ht="30" customHeight="1">
      <c r="A19" s="15" t="s">
        <v>128</v>
      </c>
      <c r="B19" s="10" t="s">
        <v>26</v>
      </c>
      <c r="C19" s="11" t="s">
        <v>43</v>
      </c>
      <c r="D19" s="12" t="s">
        <v>155</v>
      </c>
      <c r="E19" s="4"/>
      <c r="F19" s="13"/>
      <c r="G19" s="5"/>
      <c r="H19" s="20">
        <f t="shared" si="1"/>
        <v>0</v>
      </c>
      <c r="I19" s="152"/>
    </row>
    <row r="20" spans="1:9" s="153" customFormat="1" ht="36" customHeight="1">
      <c r="A20" s="175" t="s">
        <v>225</v>
      </c>
      <c r="B20" s="156" t="s">
        <v>101</v>
      </c>
      <c r="C20" s="50" t="s">
        <v>381</v>
      </c>
      <c r="D20" s="157" t="s">
        <v>226</v>
      </c>
      <c r="E20" s="158"/>
      <c r="F20" s="159"/>
      <c r="G20" s="160"/>
      <c r="H20" s="161">
        <f t="shared" si="1"/>
        <v>0</v>
      </c>
      <c r="I20" s="154" t="s">
        <v>162</v>
      </c>
    </row>
    <row r="21" spans="1:9" s="153" customFormat="1" ht="30" customHeight="1">
      <c r="A21" s="175" t="s">
        <v>231</v>
      </c>
      <c r="B21" s="177"/>
      <c r="C21" s="50" t="s">
        <v>310</v>
      </c>
      <c r="D21" s="157" t="s">
        <v>46</v>
      </c>
      <c r="E21" s="158" t="s">
        <v>55</v>
      </c>
      <c r="F21" s="159">
        <v>850</v>
      </c>
      <c r="G21" s="178"/>
      <c r="H21" s="161">
        <f t="shared" si="1"/>
        <v>0</v>
      </c>
      <c r="I21" s="155"/>
    </row>
    <row r="22" spans="1:9" s="153" customFormat="1" ht="30" customHeight="1">
      <c r="A22" s="175" t="s">
        <v>134</v>
      </c>
      <c r="B22" s="156" t="s">
        <v>102</v>
      </c>
      <c r="C22" s="50" t="s">
        <v>284</v>
      </c>
      <c r="D22" s="157" t="s">
        <v>164</v>
      </c>
      <c r="E22" s="158" t="s">
        <v>55</v>
      </c>
      <c r="F22" s="159">
        <v>110</v>
      </c>
      <c r="G22" s="178"/>
      <c r="H22" s="161">
        <f t="shared" si="1"/>
        <v>0</v>
      </c>
      <c r="I22" s="152" t="s">
        <v>124</v>
      </c>
    </row>
    <row r="23" spans="1:9" s="153" customFormat="1" ht="39.75" customHeight="1">
      <c r="A23" s="15" t="s">
        <v>236</v>
      </c>
      <c r="B23" s="10" t="s">
        <v>14</v>
      </c>
      <c r="C23" s="11" t="s">
        <v>106</v>
      </c>
      <c r="D23" s="12" t="s">
        <v>105</v>
      </c>
      <c r="E23" s="162"/>
      <c r="F23" s="13"/>
      <c r="G23" s="5"/>
      <c r="H23" s="20">
        <f t="shared" si="1"/>
        <v>0</v>
      </c>
      <c r="I23" s="152"/>
    </row>
    <row r="24" spans="1:9" s="153" customFormat="1" ht="30" customHeight="1">
      <c r="A24" s="15" t="s">
        <v>135</v>
      </c>
      <c r="B24" s="8" t="s">
        <v>101</v>
      </c>
      <c r="C24" s="11" t="s">
        <v>107</v>
      </c>
      <c r="D24" s="12"/>
      <c r="E24" s="4"/>
      <c r="F24" s="13"/>
      <c r="G24" s="5"/>
      <c r="H24" s="20">
        <f t="shared" si="1"/>
        <v>0</v>
      </c>
      <c r="I24" s="152"/>
    </row>
    <row r="25" spans="1:9" s="153" customFormat="1" ht="30" customHeight="1">
      <c r="A25" s="15" t="s">
        <v>136</v>
      </c>
      <c r="B25" s="18"/>
      <c r="C25" s="11" t="s">
        <v>116</v>
      </c>
      <c r="D25" s="12"/>
      <c r="E25" s="4" t="s">
        <v>53</v>
      </c>
      <c r="F25" s="13">
        <v>850</v>
      </c>
      <c r="G25" s="62"/>
      <c r="H25" s="20">
        <f t="shared" si="1"/>
        <v>0</v>
      </c>
      <c r="I25" s="152"/>
    </row>
    <row r="26" spans="1:9" s="153" customFormat="1" ht="30" customHeight="1">
      <c r="A26" s="15" t="s">
        <v>137</v>
      </c>
      <c r="B26" s="8" t="s">
        <v>102</v>
      </c>
      <c r="C26" s="11" t="s">
        <v>108</v>
      </c>
      <c r="D26" s="12"/>
      <c r="E26" s="4"/>
      <c r="F26" s="13"/>
      <c r="G26" s="5"/>
      <c r="H26" s="20">
        <f aca="true" t="shared" si="2" ref="H26:H37">ROUND(G26,2)*F26</f>
        <v>0</v>
      </c>
      <c r="I26" s="152"/>
    </row>
    <row r="27" spans="1:9" s="153" customFormat="1" ht="30" customHeight="1">
      <c r="A27" s="15" t="s">
        <v>138</v>
      </c>
      <c r="B27" s="18"/>
      <c r="C27" s="11" t="s">
        <v>116</v>
      </c>
      <c r="D27" s="12"/>
      <c r="E27" s="4" t="s">
        <v>53</v>
      </c>
      <c r="F27" s="13">
        <v>90</v>
      </c>
      <c r="G27" s="62"/>
      <c r="H27" s="20">
        <f t="shared" si="2"/>
        <v>0</v>
      </c>
      <c r="I27" s="152"/>
    </row>
    <row r="28" spans="1:9" s="163" customFormat="1" ht="30" customHeight="1">
      <c r="A28" s="15" t="s">
        <v>240</v>
      </c>
      <c r="B28" s="10" t="s">
        <v>12</v>
      </c>
      <c r="C28" s="11" t="s">
        <v>7</v>
      </c>
      <c r="D28" s="12" t="s">
        <v>6</v>
      </c>
      <c r="E28" s="4"/>
      <c r="F28" s="13"/>
      <c r="G28" s="5"/>
      <c r="H28" s="20">
        <f t="shared" si="2"/>
        <v>0</v>
      </c>
      <c r="I28" s="152"/>
    </row>
    <row r="29" spans="1:9" s="164" customFormat="1" ht="30" customHeight="1">
      <c r="A29" s="15" t="s">
        <v>241</v>
      </c>
      <c r="B29" s="8" t="s">
        <v>101</v>
      </c>
      <c r="C29" s="11" t="s">
        <v>3</v>
      </c>
      <c r="D29" s="12" t="s">
        <v>46</v>
      </c>
      <c r="E29" s="4" t="s">
        <v>51</v>
      </c>
      <c r="F29" s="13">
        <v>900</v>
      </c>
      <c r="G29" s="62"/>
      <c r="H29" s="20">
        <f t="shared" si="2"/>
        <v>0</v>
      </c>
      <c r="I29" s="152"/>
    </row>
    <row r="30" spans="1:9" s="153" customFormat="1" ht="30" customHeight="1">
      <c r="A30" s="15" t="s">
        <v>146</v>
      </c>
      <c r="B30" s="10" t="s">
        <v>125</v>
      </c>
      <c r="C30" s="11" t="s">
        <v>62</v>
      </c>
      <c r="D30" s="12" t="s">
        <v>366</v>
      </c>
      <c r="E30" s="4" t="s">
        <v>51</v>
      </c>
      <c r="F30" s="13">
        <v>850</v>
      </c>
      <c r="G30" s="62"/>
      <c r="H30" s="20">
        <f t="shared" si="2"/>
        <v>0</v>
      </c>
      <c r="I30" s="152"/>
    </row>
    <row r="31" spans="1:9" ht="30" customHeight="1">
      <c r="A31" s="9" t="s">
        <v>145</v>
      </c>
      <c r="B31" s="10" t="s">
        <v>16</v>
      </c>
      <c r="C31" s="11" t="s">
        <v>5</v>
      </c>
      <c r="D31" s="12" t="s">
        <v>156</v>
      </c>
      <c r="E31" s="4" t="s">
        <v>55</v>
      </c>
      <c r="F31" s="14">
        <v>500</v>
      </c>
      <c r="G31" s="62"/>
      <c r="H31" s="21">
        <f t="shared" si="2"/>
        <v>0</v>
      </c>
      <c r="I31" s="152"/>
    </row>
    <row r="32" spans="1:9" ht="30" customHeight="1">
      <c r="A32" s="138" t="s">
        <v>65</v>
      </c>
      <c r="B32" s="10" t="s">
        <v>17</v>
      </c>
      <c r="C32" s="11" t="s">
        <v>118</v>
      </c>
      <c r="D32" s="12" t="s">
        <v>380</v>
      </c>
      <c r="E32" s="4"/>
      <c r="F32" s="14"/>
      <c r="G32" s="5"/>
      <c r="H32" s="21">
        <f t="shared" si="2"/>
        <v>0</v>
      </c>
      <c r="I32" s="152"/>
    </row>
    <row r="33" spans="1:9" ht="30" customHeight="1">
      <c r="A33" s="139" t="s">
        <v>66</v>
      </c>
      <c r="B33" s="35" t="s">
        <v>101</v>
      </c>
      <c r="C33" s="16" t="s">
        <v>288</v>
      </c>
      <c r="D33" s="26"/>
      <c r="E33" s="17" t="s">
        <v>54</v>
      </c>
      <c r="F33" s="61">
        <v>2</v>
      </c>
      <c r="G33" s="63"/>
      <c r="H33" s="55">
        <f t="shared" si="2"/>
        <v>0</v>
      </c>
      <c r="I33" s="152" t="s">
        <v>309</v>
      </c>
    </row>
    <row r="34" spans="1:9" ht="30" customHeight="1">
      <c r="A34" s="9" t="s">
        <v>67</v>
      </c>
      <c r="B34" s="38" t="s">
        <v>18</v>
      </c>
      <c r="C34" s="51" t="s">
        <v>119</v>
      </c>
      <c r="D34" s="52" t="s">
        <v>380</v>
      </c>
      <c r="E34" s="56"/>
      <c r="F34" s="140"/>
      <c r="G34" s="39"/>
      <c r="H34" s="58">
        <f t="shared" si="2"/>
        <v>0</v>
      </c>
      <c r="I34" s="152"/>
    </row>
    <row r="35" spans="1:9" ht="30" customHeight="1">
      <c r="A35" s="9" t="s">
        <v>68</v>
      </c>
      <c r="B35" s="8" t="s">
        <v>101</v>
      </c>
      <c r="C35" s="11" t="s">
        <v>120</v>
      </c>
      <c r="D35" s="12"/>
      <c r="E35" s="4" t="s">
        <v>54</v>
      </c>
      <c r="F35" s="14">
        <v>4</v>
      </c>
      <c r="G35" s="62"/>
      <c r="H35" s="21">
        <f t="shared" si="2"/>
        <v>0</v>
      </c>
      <c r="I35" s="152"/>
    </row>
    <row r="36" spans="1:9" s="164" customFormat="1" ht="30" customHeight="1">
      <c r="A36" s="9" t="s">
        <v>0</v>
      </c>
      <c r="B36" s="10" t="s">
        <v>19</v>
      </c>
      <c r="C36" s="11" t="s">
        <v>123</v>
      </c>
      <c r="D36" s="12" t="s">
        <v>380</v>
      </c>
      <c r="E36" s="4" t="s">
        <v>55</v>
      </c>
      <c r="F36" s="14">
        <v>6</v>
      </c>
      <c r="G36" s="62"/>
      <c r="H36" s="21">
        <f t="shared" si="2"/>
        <v>0</v>
      </c>
      <c r="I36" s="152"/>
    </row>
    <row r="37" spans="1:9" s="153" customFormat="1" ht="39.75" customHeight="1">
      <c r="A37" s="9" t="s">
        <v>121</v>
      </c>
      <c r="B37" s="10" t="s">
        <v>21</v>
      </c>
      <c r="C37" s="11" t="s">
        <v>32</v>
      </c>
      <c r="D37" s="12" t="s">
        <v>61</v>
      </c>
      <c r="E37" s="4" t="s">
        <v>54</v>
      </c>
      <c r="F37" s="14">
        <v>2</v>
      </c>
      <c r="G37" s="62"/>
      <c r="H37" s="21">
        <f t="shared" si="2"/>
        <v>0</v>
      </c>
      <c r="I37" s="169"/>
    </row>
    <row r="38" spans="1:9" s="153" customFormat="1" ht="39.75" customHeight="1">
      <c r="A38" s="9" t="s">
        <v>69</v>
      </c>
      <c r="B38" s="10" t="s">
        <v>22</v>
      </c>
      <c r="C38" s="11" t="s">
        <v>34</v>
      </c>
      <c r="D38" s="12" t="s">
        <v>61</v>
      </c>
      <c r="E38" s="4" t="s">
        <v>54</v>
      </c>
      <c r="F38" s="14">
        <v>5</v>
      </c>
      <c r="G38" s="62"/>
      <c r="H38" s="21">
        <f aca="true" t="shared" si="3" ref="H38:H48">ROUND(G38,2)*F38</f>
        <v>0</v>
      </c>
      <c r="I38" s="152"/>
    </row>
    <row r="39" spans="1:9" ht="39.75" customHeight="1">
      <c r="A39" s="9" t="s">
        <v>71</v>
      </c>
      <c r="B39" s="10" t="s">
        <v>23</v>
      </c>
      <c r="C39" s="11" t="s">
        <v>36</v>
      </c>
      <c r="D39" s="12" t="s">
        <v>61</v>
      </c>
      <c r="E39" s="4"/>
      <c r="F39" s="14"/>
      <c r="G39" s="5"/>
      <c r="H39" s="21"/>
      <c r="I39" s="152"/>
    </row>
    <row r="40" spans="1:9" ht="39.75" customHeight="1">
      <c r="A40" s="9" t="s">
        <v>72</v>
      </c>
      <c r="B40" s="8" t="s">
        <v>101</v>
      </c>
      <c r="C40" s="11" t="s">
        <v>360</v>
      </c>
      <c r="D40" s="12"/>
      <c r="E40" s="4" t="s">
        <v>54</v>
      </c>
      <c r="F40" s="14">
        <v>10</v>
      </c>
      <c r="G40" s="62"/>
      <c r="H40" s="21">
        <f>ROUND(G40,2)*F40</f>
        <v>0</v>
      </c>
      <c r="I40" s="152"/>
    </row>
    <row r="41" spans="1:9" ht="39.75" customHeight="1">
      <c r="A41" s="9" t="s">
        <v>362</v>
      </c>
      <c r="B41" s="8" t="s">
        <v>102</v>
      </c>
      <c r="C41" s="11" t="s">
        <v>361</v>
      </c>
      <c r="D41" s="12"/>
      <c r="E41" s="4" t="s">
        <v>54</v>
      </c>
      <c r="F41" s="14">
        <v>10</v>
      </c>
      <c r="G41" s="62"/>
      <c r="H41" s="21">
        <f>ROUND(G41,2)*F41</f>
        <v>0</v>
      </c>
      <c r="I41" s="152"/>
    </row>
    <row r="42" spans="1:9" ht="39.75" customHeight="1">
      <c r="A42" s="9" t="s">
        <v>74</v>
      </c>
      <c r="B42" s="10" t="s">
        <v>24</v>
      </c>
      <c r="C42" s="11" t="s">
        <v>41</v>
      </c>
      <c r="D42" s="12" t="s">
        <v>61</v>
      </c>
      <c r="E42" s="4" t="s">
        <v>54</v>
      </c>
      <c r="F42" s="14">
        <v>2</v>
      </c>
      <c r="G42" s="62"/>
      <c r="H42" s="21">
        <f t="shared" si="3"/>
        <v>0</v>
      </c>
      <c r="I42" s="152"/>
    </row>
    <row r="43" spans="1:9" ht="39.75" customHeight="1">
      <c r="A43" s="9" t="s">
        <v>129</v>
      </c>
      <c r="B43" s="10" t="s">
        <v>25</v>
      </c>
      <c r="C43" s="11" t="s">
        <v>37</v>
      </c>
      <c r="D43" s="12" t="s">
        <v>61</v>
      </c>
      <c r="E43" s="4" t="s">
        <v>54</v>
      </c>
      <c r="F43" s="14">
        <v>1</v>
      </c>
      <c r="G43" s="62"/>
      <c r="H43" s="21">
        <f t="shared" si="3"/>
        <v>0</v>
      </c>
      <c r="I43" s="152"/>
    </row>
    <row r="44" spans="1:9" s="153" customFormat="1" ht="39.75" customHeight="1">
      <c r="A44" s="9" t="s">
        <v>75</v>
      </c>
      <c r="B44" s="10" t="s">
        <v>87</v>
      </c>
      <c r="C44" s="11" t="s">
        <v>40</v>
      </c>
      <c r="D44" s="12" t="s">
        <v>61</v>
      </c>
      <c r="E44" s="4" t="s">
        <v>54</v>
      </c>
      <c r="F44" s="14">
        <v>10</v>
      </c>
      <c r="G44" s="62"/>
      <c r="H44" s="21">
        <f t="shared" si="3"/>
        <v>0</v>
      </c>
      <c r="I44" s="152"/>
    </row>
    <row r="45" spans="1:9" s="153" customFormat="1" ht="39.75" customHeight="1">
      <c r="A45" s="9" t="s">
        <v>1</v>
      </c>
      <c r="B45" s="10" t="s">
        <v>88</v>
      </c>
      <c r="C45" s="11" t="s">
        <v>39</v>
      </c>
      <c r="D45" s="12" t="s">
        <v>61</v>
      </c>
      <c r="E45" s="4" t="s">
        <v>54</v>
      </c>
      <c r="F45" s="14">
        <v>1</v>
      </c>
      <c r="G45" s="62"/>
      <c r="H45" s="21">
        <f t="shared" si="3"/>
        <v>0</v>
      </c>
      <c r="I45" s="152"/>
    </row>
    <row r="46" spans="1:9" s="153" customFormat="1" ht="30" customHeight="1">
      <c r="A46" s="9" t="s">
        <v>281</v>
      </c>
      <c r="B46" s="10" t="s">
        <v>140</v>
      </c>
      <c r="C46" s="11" t="s">
        <v>282</v>
      </c>
      <c r="D46" s="12" t="s">
        <v>61</v>
      </c>
      <c r="E46" s="4" t="s">
        <v>54</v>
      </c>
      <c r="F46" s="14">
        <v>2</v>
      </c>
      <c r="G46" s="62"/>
      <c r="H46" s="21">
        <f t="shared" si="3"/>
        <v>0</v>
      </c>
      <c r="I46" s="152"/>
    </row>
    <row r="47" spans="1:9" s="153" customFormat="1" ht="39.75" customHeight="1">
      <c r="A47" s="9" t="s">
        <v>76</v>
      </c>
      <c r="B47" s="10" t="s">
        <v>141</v>
      </c>
      <c r="C47" s="11" t="s">
        <v>33</v>
      </c>
      <c r="D47" s="12" t="s">
        <v>61</v>
      </c>
      <c r="E47" s="4" t="s">
        <v>54</v>
      </c>
      <c r="F47" s="14">
        <v>7</v>
      </c>
      <c r="G47" s="62"/>
      <c r="H47" s="21">
        <f t="shared" si="3"/>
        <v>0</v>
      </c>
      <c r="I47" s="169"/>
    </row>
    <row r="48" spans="1:9" s="153" customFormat="1" ht="39.75" customHeight="1">
      <c r="A48" s="9" t="s">
        <v>77</v>
      </c>
      <c r="B48" s="10" t="s">
        <v>142</v>
      </c>
      <c r="C48" s="11" t="s">
        <v>38</v>
      </c>
      <c r="D48" s="12" t="s">
        <v>61</v>
      </c>
      <c r="E48" s="4" t="s">
        <v>54</v>
      </c>
      <c r="F48" s="14">
        <v>15</v>
      </c>
      <c r="G48" s="62"/>
      <c r="H48" s="21">
        <f t="shared" si="3"/>
        <v>0</v>
      </c>
      <c r="I48" s="152"/>
    </row>
    <row r="49" spans="1:9" ht="30" customHeight="1">
      <c r="A49" s="15" t="s">
        <v>78</v>
      </c>
      <c r="B49" s="10" t="s">
        <v>143</v>
      </c>
      <c r="C49" s="11" t="s">
        <v>42</v>
      </c>
      <c r="D49" s="12" t="s">
        <v>4</v>
      </c>
      <c r="E49" s="4"/>
      <c r="F49" s="13"/>
      <c r="G49" s="5" t="s">
        <v>46</v>
      </c>
      <c r="H49" s="5"/>
      <c r="I49" s="152"/>
    </row>
    <row r="50" spans="1:9" s="153" customFormat="1" ht="30" customHeight="1">
      <c r="A50" s="15" t="s">
        <v>79</v>
      </c>
      <c r="B50" s="8" t="s">
        <v>101</v>
      </c>
      <c r="C50" s="11" t="s">
        <v>59</v>
      </c>
      <c r="D50" s="12"/>
      <c r="E50" s="4" t="s">
        <v>51</v>
      </c>
      <c r="F50" s="13">
        <v>200</v>
      </c>
      <c r="G50" s="62"/>
      <c r="H50" s="20">
        <f>ROUND(G50,2)*F50</f>
        <v>0</v>
      </c>
      <c r="I50" s="170"/>
    </row>
    <row r="51" spans="1:9" s="153" customFormat="1" ht="30" customHeight="1">
      <c r="A51" s="15" t="s">
        <v>80</v>
      </c>
      <c r="B51" s="8" t="s">
        <v>102</v>
      </c>
      <c r="C51" s="11" t="s">
        <v>60</v>
      </c>
      <c r="D51" s="12"/>
      <c r="E51" s="4" t="s">
        <v>51</v>
      </c>
      <c r="F51" s="13">
        <v>1000</v>
      </c>
      <c r="G51" s="62"/>
      <c r="H51" s="20">
        <f>ROUND(G51,2)*F51</f>
        <v>0</v>
      </c>
      <c r="I51" s="152"/>
    </row>
    <row r="52" spans="1:9" ht="30" customHeight="1" thickBot="1">
      <c r="A52" s="141"/>
      <c r="B52" s="171"/>
      <c r="C52" s="212" t="s">
        <v>415</v>
      </c>
      <c r="D52" s="213"/>
      <c r="E52" s="171"/>
      <c r="F52" s="171"/>
      <c r="G52" s="3" t="s">
        <v>57</v>
      </c>
      <c r="H52" s="176">
        <f>SUM(H9:H51)</f>
        <v>0</v>
      </c>
      <c r="I52" s="152"/>
    </row>
    <row r="53" spans="1:8" ht="17.25" customHeight="1" thickTop="1">
      <c r="A53" s="173"/>
      <c r="B53" s="180"/>
      <c r="C53" s="181"/>
      <c r="D53" s="181"/>
      <c r="E53" s="181"/>
      <c r="F53" s="181"/>
      <c r="G53" s="181"/>
      <c r="H53" s="182"/>
    </row>
    <row r="54" spans="2:8" ht="15.75">
      <c r="B54" s="190" t="s">
        <v>334</v>
      </c>
      <c r="C54" s="191"/>
      <c r="D54" s="191"/>
      <c r="E54" s="191"/>
      <c r="F54" s="191"/>
      <c r="G54" s="191"/>
      <c r="H54" s="192"/>
    </row>
    <row r="55" spans="2:8" ht="15.75">
      <c r="B55" s="190" t="s">
        <v>413</v>
      </c>
      <c r="C55" s="191"/>
      <c r="D55" s="191"/>
      <c r="E55" s="191"/>
      <c r="F55" s="191"/>
      <c r="G55" s="191"/>
      <c r="H55" s="192"/>
    </row>
    <row r="56" spans="2:8" ht="15">
      <c r="B56" s="37"/>
      <c r="C56" s="37"/>
      <c r="D56" s="37"/>
      <c r="E56" s="37"/>
      <c r="F56" s="149"/>
      <c r="G56" s="37"/>
      <c r="H56" s="37"/>
    </row>
    <row r="57" spans="1:8" ht="30" customHeight="1">
      <c r="A57" s="9" t="s">
        <v>85</v>
      </c>
      <c r="B57" s="10" t="s">
        <v>169</v>
      </c>
      <c r="C57" s="11" t="s">
        <v>20</v>
      </c>
      <c r="D57" s="12" t="s">
        <v>152</v>
      </c>
      <c r="E57" s="4" t="s">
        <v>51</v>
      </c>
      <c r="F57" s="13">
        <v>1000</v>
      </c>
      <c r="G57" s="62"/>
      <c r="H57" s="20">
        <f aca="true" t="shared" si="4" ref="H57:H68">ROUND(G57,2)*F57</f>
        <v>0</v>
      </c>
    </row>
    <row r="58" spans="1:8" ht="30" customHeight="1">
      <c r="A58" s="15" t="s">
        <v>8</v>
      </c>
      <c r="B58" s="10" t="s">
        <v>170</v>
      </c>
      <c r="C58" s="11" t="s">
        <v>95</v>
      </c>
      <c r="D58" s="12" t="s">
        <v>154</v>
      </c>
      <c r="E58" s="4"/>
      <c r="F58" s="13"/>
      <c r="G58" s="5"/>
      <c r="H58" s="20">
        <f t="shared" si="4"/>
        <v>0</v>
      </c>
    </row>
    <row r="59" spans="1:8" ht="30" customHeight="1">
      <c r="A59" s="15" t="s">
        <v>9</v>
      </c>
      <c r="B59" s="8" t="s">
        <v>101</v>
      </c>
      <c r="C59" s="11" t="s">
        <v>96</v>
      </c>
      <c r="D59" s="12" t="s">
        <v>46</v>
      </c>
      <c r="E59" s="4" t="s">
        <v>51</v>
      </c>
      <c r="F59" s="13">
        <v>850</v>
      </c>
      <c r="G59" s="62"/>
      <c r="H59" s="20">
        <f t="shared" si="4"/>
        <v>0</v>
      </c>
    </row>
    <row r="60" spans="1:8" ht="30" customHeight="1">
      <c r="A60" s="15" t="s">
        <v>127</v>
      </c>
      <c r="B60" s="10" t="s">
        <v>171</v>
      </c>
      <c r="C60" s="50" t="s">
        <v>97</v>
      </c>
      <c r="D60" s="12" t="s">
        <v>154</v>
      </c>
      <c r="E60" s="4"/>
      <c r="F60" s="13"/>
      <c r="G60" s="5"/>
      <c r="H60" s="20">
        <f t="shared" si="4"/>
        <v>0</v>
      </c>
    </row>
    <row r="61" spans="1:8" ht="30" customHeight="1">
      <c r="A61" s="15" t="s">
        <v>64</v>
      </c>
      <c r="B61" s="8" t="s">
        <v>101</v>
      </c>
      <c r="C61" s="11" t="s">
        <v>96</v>
      </c>
      <c r="D61" s="12" t="s">
        <v>112</v>
      </c>
      <c r="E61" s="4" t="s">
        <v>51</v>
      </c>
      <c r="F61" s="13">
        <v>1100</v>
      </c>
      <c r="G61" s="62"/>
      <c r="H61" s="20">
        <f t="shared" si="4"/>
        <v>0</v>
      </c>
    </row>
    <row r="62" spans="1:8" ht="30" customHeight="1">
      <c r="A62" s="15" t="s">
        <v>216</v>
      </c>
      <c r="B62" s="10" t="s">
        <v>172</v>
      </c>
      <c r="C62" s="11" t="s">
        <v>376</v>
      </c>
      <c r="D62" s="12" t="s">
        <v>154</v>
      </c>
      <c r="E62" s="4" t="s">
        <v>51</v>
      </c>
      <c r="F62" s="13">
        <v>5</v>
      </c>
      <c r="G62" s="62"/>
      <c r="H62" s="20">
        <f t="shared" si="4"/>
        <v>0</v>
      </c>
    </row>
    <row r="63" spans="1:8" ht="30" customHeight="1">
      <c r="A63" s="15" t="s">
        <v>218</v>
      </c>
      <c r="B63" s="10" t="s">
        <v>173</v>
      </c>
      <c r="C63" s="11" t="s">
        <v>377</v>
      </c>
      <c r="D63" s="12" t="s">
        <v>154</v>
      </c>
      <c r="E63" s="4" t="s">
        <v>51</v>
      </c>
      <c r="F63" s="13">
        <v>5</v>
      </c>
      <c r="G63" s="62"/>
      <c r="H63" s="20">
        <f t="shared" si="4"/>
        <v>0</v>
      </c>
    </row>
    <row r="64" spans="1:8" ht="30" customHeight="1">
      <c r="A64" s="15" t="s">
        <v>132</v>
      </c>
      <c r="B64" s="10" t="s">
        <v>174</v>
      </c>
      <c r="C64" s="11" t="s">
        <v>98</v>
      </c>
      <c r="D64" s="12" t="s">
        <v>155</v>
      </c>
      <c r="E64" s="4"/>
      <c r="F64" s="13"/>
      <c r="G64" s="5"/>
      <c r="H64" s="20">
        <f t="shared" si="4"/>
        <v>0</v>
      </c>
    </row>
    <row r="65" spans="1:8" ht="30" customHeight="1">
      <c r="A65" s="15" t="s">
        <v>133</v>
      </c>
      <c r="B65" s="8" t="s">
        <v>101</v>
      </c>
      <c r="C65" s="11" t="s">
        <v>168</v>
      </c>
      <c r="D65" s="12" t="s">
        <v>46</v>
      </c>
      <c r="E65" s="4" t="s">
        <v>55</v>
      </c>
      <c r="F65" s="13">
        <v>12</v>
      </c>
      <c r="G65" s="62"/>
      <c r="H65" s="20">
        <f t="shared" si="4"/>
        <v>0</v>
      </c>
    </row>
    <row r="66" spans="1:8" ht="30" customHeight="1">
      <c r="A66" s="15" t="s">
        <v>221</v>
      </c>
      <c r="B66" s="10" t="s">
        <v>175</v>
      </c>
      <c r="C66" s="11" t="s">
        <v>99</v>
      </c>
      <c r="D66" s="12" t="s">
        <v>155</v>
      </c>
      <c r="E66" s="4"/>
      <c r="F66" s="13"/>
      <c r="G66" s="5"/>
      <c r="H66" s="20">
        <f t="shared" si="4"/>
        <v>0</v>
      </c>
    </row>
    <row r="67" spans="1:8" ht="30" customHeight="1">
      <c r="A67" s="15" t="s">
        <v>223</v>
      </c>
      <c r="B67" s="8" t="s">
        <v>101</v>
      </c>
      <c r="C67" s="11" t="s">
        <v>382</v>
      </c>
      <c r="D67" s="12" t="s">
        <v>113</v>
      </c>
      <c r="E67" s="4" t="s">
        <v>55</v>
      </c>
      <c r="F67" s="13">
        <v>12</v>
      </c>
      <c r="G67" s="62"/>
      <c r="H67" s="20">
        <f t="shared" si="4"/>
        <v>0</v>
      </c>
    </row>
    <row r="68" spans="1:8" ht="30" customHeight="1">
      <c r="A68" s="15" t="s">
        <v>128</v>
      </c>
      <c r="B68" s="10" t="s">
        <v>176</v>
      </c>
      <c r="C68" s="11" t="s">
        <v>43</v>
      </c>
      <c r="D68" s="12" t="s">
        <v>155</v>
      </c>
      <c r="E68" s="4"/>
      <c r="F68" s="13"/>
      <c r="G68" s="5"/>
      <c r="H68" s="20">
        <f t="shared" si="4"/>
        <v>0</v>
      </c>
    </row>
    <row r="69" spans="1:8" ht="30" customHeight="1">
      <c r="A69" s="15" t="s">
        <v>134</v>
      </c>
      <c r="B69" s="8" t="s">
        <v>101</v>
      </c>
      <c r="C69" s="11" t="s">
        <v>284</v>
      </c>
      <c r="D69" s="12" t="s">
        <v>164</v>
      </c>
      <c r="E69" s="4" t="s">
        <v>55</v>
      </c>
      <c r="F69" s="13">
        <v>17</v>
      </c>
      <c r="G69" s="62"/>
      <c r="H69" s="20">
        <f>ROUND(G69,2)*F69</f>
        <v>0</v>
      </c>
    </row>
    <row r="70" spans="1:8" ht="30" customHeight="1">
      <c r="A70" s="15" t="s">
        <v>236</v>
      </c>
      <c r="B70" s="10" t="s">
        <v>197</v>
      </c>
      <c r="C70" s="11" t="s">
        <v>106</v>
      </c>
      <c r="D70" s="12" t="s">
        <v>105</v>
      </c>
      <c r="E70" s="162"/>
      <c r="F70" s="13"/>
      <c r="G70" s="5"/>
      <c r="H70" s="20"/>
    </row>
    <row r="71" spans="1:8" ht="30" customHeight="1">
      <c r="A71" s="15" t="s">
        <v>135</v>
      </c>
      <c r="B71" s="8" t="s">
        <v>101</v>
      </c>
      <c r="C71" s="11" t="s">
        <v>107</v>
      </c>
      <c r="D71" s="12"/>
      <c r="E71" s="4"/>
      <c r="F71" s="13"/>
      <c r="G71" s="5"/>
      <c r="H71" s="20">
        <f>ROUND(G71,2)*F71</f>
        <v>0</v>
      </c>
    </row>
    <row r="72" spans="1:8" ht="30" customHeight="1">
      <c r="A72" s="15" t="s">
        <v>136</v>
      </c>
      <c r="B72" s="18"/>
      <c r="C72" s="11" t="s">
        <v>116</v>
      </c>
      <c r="D72" s="12"/>
      <c r="E72" s="4" t="s">
        <v>53</v>
      </c>
      <c r="F72" s="13">
        <v>576</v>
      </c>
      <c r="G72" s="62"/>
      <c r="H72" s="20">
        <f>ROUND(G72,2)*F72</f>
        <v>0</v>
      </c>
    </row>
    <row r="73" spans="1:8" ht="30" customHeight="1">
      <c r="A73" s="15" t="s">
        <v>137</v>
      </c>
      <c r="B73" s="8" t="s">
        <v>102</v>
      </c>
      <c r="C73" s="11" t="s">
        <v>108</v>
      </c>
      <c r="D73" s="12"/>
      <c r="E73" s="4"/>
      <c r="F73" s="13"/>
      <c r="G73" s="5"/>
      <c r="H73" s="20">
        <f aca="true" t="shared" si="5" ref="H73:H96">ROUND(G73,2)*F73</f>
        <v>0</v>
      </c>
    </row>
    <row r="74" spans="1:8" ht="30" customHeight="1">
      <c r="A74" s="15" t="s">
        <v>138</v>
      </c>
      <c r="B74" s="18"/>
      <c r="C74" s="11" t="s">
        <v>116</v>
      </c>
      <c r="D74" s="12"/>
      <c r="E74" s="4" t="s">
        <v>53</v>
      </c>
      <c r="F74" s="13">
        <v>20</v>
      </c>
      <c r="G74" s="62"/>
      <c r="H74" s="20">
        <f t="shared" si="5"/>
        <v>0</v>
      </c>
    </row>
    <row r="75" spans="1:8" ht="30" customHeight="1">
      <c r="A75" s="15" t="s">
        <v>240</v>
      </c>
      <c r="B75" s="179" t="s">
        <v>201</v>
      </c>
      <c r="C75" s="11" t="s">
        <v>7</v>
      </c>
      <c r="D75" s="12" t="s">
        <v>6</v>
      </c>
      <c r="E75" s="4"/>
      <c r="F75" s="13"/>
      <c r="G75" s="5"/>
      <c r="H75" s="20"/>
    </row>
    <row r="76" spans="1:8" ht="30" customHeight="1">
      <c r="A76" s="15" t="s">
        <v>241</v>
      </c>
      <c r="B76" s="8" t="s">
        <v>101</v>
      </c>
      <c r="C76" s="11" t="s">
        <v>3</v>
      </c>
      <c r="D76" s="12" t="s">
        <v>46</v>
      </c>
      <c r="E76" s="4" t="s">
        <v>51</v>
      </c>
      <c r="F76" s="13">
        <v>2400</v>
      </c>
      <c r="G76" s="62"/>
      <c r="H76" s="20">
        <f t="shared" si="5"/>
        <v>0</v>
      </c>
    </row>
    <row r="77" spans="1:8" ht="30" customHeight="1">
      <c r="A77" s="15" t="s">
        <v>367</v>
      </c>
      <c r="B77" s="143" t="s">
        <v>203</v>
      </c>
      <c r="C77" s="11" t="s">
        <v>368</v>
      </c>
      <c r="D77" s="12" t="s">
        <v>150</v>
      </c>
      <c r="E77" s="4" t="s">
        <v>51</v>
      </c>
      <c r="F77" s="14">
        <v>2400</v>
      </c>
      <c r="G77" s="178"/>
      <c r="H77" s="20">
        <f>ROUND(G77,2)*F77</f>
        <v>0</v>
      </c>
    </row>
    <row r="78" spans="1:8" ht="30" customHeight="1">
      <c r="A78" s="15" t="s">
        <v>146</v>
      </c>
      <c r="B78" s="10" t="s">
        <v>206</v>
      </c>
      <c r="C78" s="11" t="s">
        <v>62</v>
      </c>
      <c r="D78" s="12" t="s">
        <v>366</v>
      </c>
      <c r="E78" s="4" t="s">
        <v>51</v>
      </c>
      <c r="F78" s="13">
        <v>300</v>
      </c>
      <c r="G78" s="62"/>
      <c r="H78" s="20">
        <f t="shared" si="5"/>
        <v>0</v>
      </c>
    </row>
    <row r="79" spans="1:8" ht="30" customHeight="1">
      <c r="A79" s="15" t="s">
        <v>147</v>
      </c>
      <c r="B79" s="10" t="s">
        <v>217</v>
      </c>
      <c r="C79" s="11" t="s">
        <v>109</v>
      </c>
      <c r="D79" s="12" t="s">
        <v>370</v>
      </c>
      <c r="E79" s="4" t="s">
        <v>51</v>
      </c>
      <c r="F79" s="14">
        <v>2400</v>
      </c>
      <c r="G79" s="178"/>
      <c r="H79" s="20">
        <f t="shared" si="5"/>
        <v>0</v>
      </c>
    </row>
    <row r="80" spans="1:8" ht="30" customHeight="1">
      <c r="A80" s="23" t="s">
        <v>148</v>
      </c>
      <c r="B80" s="10" t="s">
        <v>219</v>
      </c>
      <c r="C80" s="11" t="s">
        <v>151</v>
      </c>
      <c r="D80" s="12" t="s">
        <v>370</v>
      </c>
      <c r="E80" s="4" t="s">
        <v>55</v>
      </c>
      <c r="F80" s="14">
        <v>250</v>
      </c>
      <c r="G80" s="178"/>
      <c r="H80" s="20">
        <f t="shared" si="5"/>
        <v>0</v>
      </c>
    </row>
    <row r="81" spans="1:8" ht="30">
      <c r="A81" s="9" t="s">
        <v>111</v>
      </c>
      <c r="B81" s="10" t="s">
        <v>220</v>
      </c>
      <c r="C81" s="11" t="s">
        <v>110</v>
      </c>
      <c r="D81" s="12" t="s">
        <v>158</v>
      </c>
      <c r="E81" s="4"/>
      <c r="F81" s="14"/>
      <c r="G81" s="5"/>
      <c r="H81" s="21">
        <f t="shared" si="5"/>
        <v>0</v>
      </c>
    </row>
    <row r="82" spans="1:8" ht="65.25" customHeight="1">
      <c r="A82" s="9" t="s">
        <v>144</v>
      </c>
      <c r="B82" s="8" t="s">
        <v>101</v>
      </c>
      <c r="C82" s="50" t="s">
        <v>394</v>
      </c>
      <c r="D82" s="157" t="s">
        <v>100</v>
      </c>
      <c r="E82" s="158" t="s">
        <v>55</v>
      </c>
      <c r="F82" s="167">
        <v>710</v>
      </c>
      <c r="G82" s="62"/>
      <c r="H82" s="21">
        <f t="shared" si="5"/>
        <v>0</v>
      </c>
    </row>
    <row r="83" spans="1:8" ht="30" customHeight="1">
      <c r="A83" s="9" t="s">
        <v>145</v>
      </c>
      <c r="B83" s="25" t="s">
        <v>222</v>
      </c>
      <c r="C83" s="16" t="s">
        <v>5</v>
      </c>
      <c r="D83" s="26" t="s">
        <v>156</v>
      </c>
      <c r="E83" s="17" t="s">
        <v>55</v>
      </c>
      <c r="F83" s="61">
        <v>300</v>
      </c>
      <c r="G83" s="63"/>
      <c r="H83" s="55">
        <f t="shared" si="5"/>
        <v>0</v>
      </c>
    </row>
    <row r="84" spans="1:8" ht="30" customHeight="1">
      <c r="A84" s="9" t="s">
        <v>65</v>
      </c>
      <c r="B84" s="38" t="s">
        <v>224</v>
      </c>
      <c r="C84" s="51" t="s">
        <v>118</v>
      </c>
      <c r="D84" s="52" t="s">
        <v>380</v>
      </c>
      <c r="E84" s="56"/>
      <c r="F84" s="140"/>
      <c r="G84" s="39"/>
      <c r="H84" s="58">
        <f t="shared" si="5"/>
        <v>0</v>
      </c>
    </row>
    <row r="85" spans="1:8" ht="30" customHeight="1">
      <c r="A85" s="9" t="s">
        <v>66</v>
      </c>
      <c r="B85" s="8" t="s">
        <v>101</v>
      </c>
      <c r="C85" s="11" t="s">
        <v>287</v>
      </c>
      <c r="D85" s="12"/>
      <c r="E85" s="4" t="s">
        <v>54</v>
      </c>
      <c r="F85" s="14">
        <v>3</v>
      </c>
      <c r="G85" s="62"/>
      <c r="H85" s="21">
        <f t="shared" si="5"/>
        <v>0</v>
      </c>
    </row>
    <row r="86" spans="1:8" ht="30" customHeight="1">
      <c r="A86" s="9" t="s">
        <v>66</v>
      </c>
      <c r="B86" s="8" t="s">
        <v>283</v>
      </c>
      <c r="C86" s="11" t="s">
        <v>288</v>
      </c>
      <c r="D86" s="12"/>
      <c r="E86" s="4" t="s">
        <v>54</v>
      </c>
      <c r="F86" s="14">
        <v>3</v>
      </c>
      <c r="G86" s="62"/>
      <c r="H86" s="21">
        <f t="shared" si="5"/>
        <v>0</v>
      </c>
    </row>
    <row r="87" spans="1:8" ht="30" customHeight="1">
      <c r="A87" s="9" t="s">
        <v>0</v>
      </c>
      <c r="B87" s="10" t="s">
        <v>233</v>
      </c>
      <c r="C87" s="11" t="s">
        <v>123</v>
      </c>
      <c r="D87" s="12" t="s">
        <v>380</v>
      </c>
      <c r="E87" s="4" t="s">
        <v>55</v>
      </c>
      <c r="F87" s="14">
        <v>5</v>
      </c>
      <c r="G87" s="62"/>
      <c r="H87" s="21">
        <f t="shared" si="5"/>
        <v>0</v>
      </c>
    </row>
    <row r="88" spans="1:8" ht="30" customHeight="1">
      <c r="A88" s="9" t="s">
        <v>69</v>
      </c>
      <c r="B88" s="10" t="s">
        <v>235</v>
      </c>
      <c r="C88" s="11" t="s">
        <v>34</v>
      </c>
      <c r="D88" s="12" t="s">
        <v>61</v>
      </c>
      <c r="E88" s="4" t="s">
        <v>54</v>
      </c>
      <c r="F88" s="14">
        <v>3</v>
      </c>
      <c r="G88" s="62"/>
      <c r="H88" s="21">
        <f t="shared" si="5"/>
        <v>0</v>
      </c>
    </row>
    <row r="89" spans="1:8" ht="30" customHeight="1">
      <c r="A89" s="9" t="s">
        <v>70</v>
      </c>
      <c r="B89" s="10" t="s">
        <v>237</v>
      </c>
      <c r="C89" s="11" t="s">
        <v>35</v>
      </c>
      <c r="D89" s="12" t="s">
        <v>61</v>
      </c>
      <c r="E89" s="4" t="s">
        <v>56</v>
      </c>
      <c r="F89" s="28">
        <v>0.3</v>
      </c>
      <c r="G89" s="62"/>
      <c r="H89" s="21">
        <f t="shared" si="5"/>
        <v>0</v>
      </c>
    </row>
    <row r="90" spans="1:8" ht="30" customHeight="1">
      <c r="A90" s="9" t="s">
        <v>71</v>
      </c>
      <c r="B90" s="10" t="s">
        <v>238</v>
      </c>
      <c r="C90" s="11" t="s">
        <v>36</v>
      </c>
      <c r="D90" s="12" t="s">
        <v>61</v>
      </c>
      <c r="E90" s="4"/>
      <c r="F90" s="14"/>
      <c r="G90" s="5"/>
      <c r="H90" s="21">
        <f t="shared" si="5"/>
        <v>0</v>
      </c>
    </row>
    <row r="91" spans="1:8" ht="30" customHeight="1">
      <c r="A91" s="9" t="s">
        <v>72</v>
      </c>
      <c r="B91" s="8" t="s">
        <v>101</v>
      </c>
      <c r="C91" s="11" t="s">
        <v>360</v>
      </c>
      <c r="D91" s="12"/>
      <c r="E91" s="4" t="s">
        <v>54</v>
      </c>
      <c r="F91" s="14">
        <v>5</v>
      </c>
      <c r="G91" s="62"/>
      <c r="H91" s="21">
        <f t="shared" si="5"/>
        <v>0</v>
      </c>
    </row>
    <row r="92" spans="1:8" ht="30" customHeight="1">
      <c r="A92" s="9" t="s">
        <v>362</v>
      </c>
      <c r="B92" s="8" t="s">
        <v>363</v>
      </c>
      <c r="C92" s="11" t="s">
        <v>361</v>
      </c>
      <c r="D92" s="12"/>
      <c r="E92" s="4" t="s">
        <v>54</v>
      </c>
      <c r="F92" s="14">
        <v>2</v>
      </c>
      <c r="G92" s="62"/>
      <c r="H92" s="21">
        <f>ROUND(G92,2)*F92</f>
        <v>0</v>
      </c>
    </row>
    <row r="93" spans="1:8" ht="30" customHeight="1">
      <c r="A93" s="9" t="s">
        <v>74</v>
      </c>
      <c r="B93" s="10" t="s">
        <v>239</v>
      </c>
      <c r="C93" s="11" t="s">
        <v>41</v>
      </c>
      <c r="D93" s="12" t="s">
        <v>61</v>
      </c>
      <c r="E93" s="4" t="s">
        <v>54</v>
      </c>
      <c r="F93" s="14">
        <v>4</v>
      </c>
      <c r="G93" s="62"/>
      <c r="H93" s="21">
        <f t="shared" si="5"/>
        <v>0</v>
      </c>
    </row>
    <row r="94" spans="1:8" ht="30" customHeight="1">
      <c r="A94" s="9" t="s">
        <v>129</v>
      </c>
      <c r="B94" s="10" t="s">
        <v>335</v>
      </c>
      <c r="C94" s="11" t="s">
        <v>37</v>
      </c>
      <c r="D94" s="12" t="s">
        <v>61</v>
      </c>
      <c r="E94" s="4" t="s">
        <v>54</v>
      </c>
      <c r="F94" s="14">
        <v>1</v>
      </c>
      <c r="G94" s="62"/>
      <c r="H94" s="21">
        <f t="shared" si="5"/>
        <v>0</v>
      </c>
    </row>
    <row r="95" spans="1:8" ht="30" customHeight="1">
      <c r="A95" s="9" t="s">
        <v>75</v>
      </c>
      <c r="B95" s="10" t="s">
        <v>371</v>
      </c>
      <c r="C95" s="11" t="s">
        <v>40</v>
      </c>
      <c r="D95" s="12" t="s">
        <v>61</v>
      </c>
      <c r="E95" s="4" t="s">
        <v>54</v>
      </c>
      <c r="F95" s="14">
        <v>15</v>
      </c>
      <c r="G95" s="62"/>
      <c r="H95" s="21">
        <f t="shared" si="5"/>
        <v>0</v>
      </c>
    </row>
    <row r="96" spans="1:8" ht="30" customHeight="1">
      <c r="A96" s="9" t="s">
        <v>76</v>
      </c>
      <c r="B96" s="10" t="s">
        <v>374</v>
      </c>
      <c r="C96" s="11" t="s">
        <v>33</v>
      </c>
      <c r="D96" s="12" t="s">
        <v>61</v>
      </c>
      <c r="E96" s="4" t="s">
        <v>54</v>
      </c>
      <c r="F96" s="14">
        <v>4</v>
      </c>
      <c r="G96" s="62"/>
      <c r="H96" s="21">
        <f t="shared" si="5"/>
        <v>0</v>
      </c>
    </row>
    <row r="97" spans="1:8" ht="30" customHeight="1">
      <c r="A97" s="15" t="s">
        <v>78</v>
      </c>
      <c r="B97" s="10" t="s">
        <v>375</v>
      </c>
      <c r="C97" s="11" t="s">
        <v>42</v>
      </c>
      <c r="D97" s="12" t="s">
        <v>4</v>
      </c>
      <c r="E97" s="4"/>
      <c r="F97" s="13"/>
      <c r="G97" s="5" t="s">
        <v>46</v>
      </c>
      <c r="H97" s="5"/>
    </row>
    <row r="98" spans="1:8" ht="30" customHeight="1">
      <c r="A98" s="15" t="s">
        <v>79</v>
      </c>
      <c r="B98" s="8" t="s">
        <v>101</v>
      </c>
      <c r="C98" s="11" t="s">
        <v>59</v>
      </c>
      <c r="D98" s="12"/>
      <c r="E98" s="4" t="s">
        <v>51</v>
      </c>
      <c r="F98" s="13">
        <v>1000</v>
      </c>
      <c r="G98" s="62"/>
      <c r="H98" s="20">
        <f aca="true" t="shared" si="6" ref="H98:H104">ROUND(G98,2)*F98</f>
        <v>0</v>
      </c>
    </row>
    <row r="99" spans="1:8" ht="30" customHeight="1">
      <c r="A99" s="15" t="s">
        <v>80</v>
      </c>
      <c r="B99" s="8" t="s">
        <v>102</v>
      </c>
      <c r="C99" s="11" t="s">
        <v>60</v>
      </c>
      <c r="D99" s="12"/>
      <c r="E99" s="4" t="s">
        <v>51</v>
      </c>
      <c r="F99" s="13">
        <v>100</v>
      </c>
      <c r="G99" s="62"/>
      <c r="H99" s="20">
        <f t="shared" si="6"/>
        <v>0</v>
      </c>
    </row>
    <row r="100" spans="1:8" ht="30" customHeight="1">
      <c r="A100" s="200"/>
      <c r="B100" s="10" t="s">
        <v>378</v>
      </c>
      <c r="C100" s="11" t="s">
        <v>384</v>
      </c>
      <c r="D100" s="12"/>
      <c r="E100" s="4"/>
      <c r="F100" s="13"/>
      <c r="G100" s="5"/>
      <c r="H100" s="20">
        <f t="shared" si="6"/>
        <v>0</v>
      </c>
    </row>
    <row r="101" spans="1:8" ht="30" customHeight="1">
      <c r="A101" s="200"/>
      <c r="B101" s="8" t="s">
        <v>101</v>
      </c>
      <c r="C101" s="11" t="s">
        <v>392</v>
      </c>
      <c r="D101" s="12" t="s">
        <v>380</v>
      </c>
      <c r="E101" s="4"/>
      <c r="F101" s="13"/>
      <c r="G101" s="5"/>
      <c r="H101" s="20">
        <f t="shared" si="6"/>
        <v>0</v>
      </c>
    </row>
    <row r="102" spans="1:8" ht="30" customHeight="1">
      <c r="A102" s="200"/>
      <c r="B102" s="8" t="s">
        <v>388</v>
      </c>
      <c r="C102" s="11" t="s">
        <v>385</v>
      </c>
      <c r="D102" s="12" t="s">
        <v>386</v>
      </c>
      <c r="E102" s="4" t="s">
        <v>54</v>
      </c>
      <c r="F102" s="13">
        <v>1</v>
      </c>
      <c r="G102" s="62"/>
      <c r="H102" s="20">
        <f t="shared" si="6"/>
        <v>0</v>
      </c>
    </row>
    <row r="103" spans="1:8" ht="30" customHeight="1">
      <c r="A103" s="200"/>
      <c r="B103" s="8" t="s">
        <v>422</v>
      </c>
      <c r="C103" s="11" t="s">
        <v>407</v>
      </c>
      <c r="D103" s="12"/>
      <c r="E103" s="4" t="s">
        <v>55</v>
      </c>
      <c r="F103" s="13">
        <v>7</v>
      </c>
      <c r="G103" s="62"/>
      <c r="H103" s="20">
        <f t="shared" si="6"/>
        <v>0</v>
      </c>
    </row>
    <row r="104" spans="1:8" ht="30" customHeight="1">
      <c r="A104" s="200"/>
      <c r="B104" s="10" t="s">
        <v>387</v>
      </c>
      <c r="C104" s="11" t="s">
        <v>411</v>
      </c>
      <c r="D104" s="12" t="s">
        <v>380</v>
      </c>
      <c r="E104" s="4" t="s">
        <v>55</v>
      </c>
      <c r="F104" s="34">
        <v>120</v>
      </c>
      <c r="G104" s="62"/>
      <c r="H104" s="20">
        <f t="shared" si="6"/>
        <v>0</v>
      </c>
    </row>
    <row r="105" spans="2:8" ht="30" customHeight="1" thickBot="1">
      <c r="B105" s="171"/>
      <c r="C105" s="212" t="s">
        <v>416</v>
      </c>
      <c r="D105" s="213"/>
      <c r="E105" s="171"/>
      <c r="F105" s="171"/>
      <c r="G105" s="3" t="s">
        <v>57</v>
      </c>
      <c r="H105" s="172">
        <f>SUM(H57:H104)</f>
        <v>0</v>
      </c>
    </row>
    <row r="106" spans="2:8" ht="13.5" thickTop="1">
      <c r="B106" s="180"/>
      <c r="C106" s="181"/>
      <c r="D106" s="181"/>
      <c r="E106" s="181"/>
      <c r="F106" s="181"/>
      <c r="G106" s="181"/>
      <c r="H106" s="184"/>
    </row>
    <row r="107" spans="2:8" ht="15.75">
      <c r="B107" s="190" t="s">
        <v>334</v>
      </c>
      <c r="C107" s="191"/>
      <c r="D107" s="191"/>
      <c r="E107" s="191"/>
      <c r="F107" s="191"/>
      <c r="G107" s="191"/>
      <c r="H107" s="192"/>
    </row>
    <row r="108" spans="2:8" ht="15.75">
      <c r="B108" s="190" t="s">
        <v>412</v>
      </c>
      <c r="C108" s="191"/>
      <c r="D108" s="191"/>
      <c r="E108" s="191"/>
      <c r="F108" s="191"/>
      <c r="G108" s="191"/>
      <c r="H108" s="192"/>
    </row>
    <row r="109" spans="2:8" ht="15">
      <c r="B109" s="37"/>
      <c r="C109" s="37"/>
      <c r="D109" s="37"/>
      <c r="E109" s="37"/>
      <c r="F109" s="149"/>
      <c r="G109" s="37"/>
      <c r="H109" s="37"/>
    </row>
    <row r="110" spans="1:8" ht="30" customHeight="1">
      <c r="A110" s="9" t="s">
        <v>85</v>
      </c>
      <c r="B110" s="10" t="s">
        <v>177</v>
      </c>
      <c r="C110" s="11" t="s">
        <v>20</v>
      </c>
      <c r="D110" s="12" t="s">
        <v>152</v>
      </c>
      <c r="E110" s="4" t="s">
        <v>51</v>
      </c>
      <c r="F110" s="13">
        <v>1000</v>
      </c>
      <c r="G110" s="62"/>
      <c r="H110" s="20">
        <f>ROUND(G110,2)*F110</f>
        <v>0</v>
      </c>
    </row>
    <row r="111" spans="1:8" ht="30" customHeight="1">
      <c r="A111" s="15" t="s">
        <v>205</v>
      </c>
      <c r="B111" s="10" t="s">
        <v>244</v>
      </c>
      <c r="C111" s="11" t="s">
        <v>207</v>
      </c>
      <c r="D111" s="12" t="s">
        <v>154</v>
      </c>
      <c r="E111" s="4"/>
      <c r="F111" s="13"/>
      <c r="G111" s="5"/>
      <c r="H111" s="20">
        <f aca="true" t="shared" si="7" ref="H111:H151">ROUND(G111,2)*F111</f>
        <v>0</v>
      </c>
    </row>
    <row r="112" spans="1:8" ht="30" customHeight="1">
      <c r="A112" s="15" t="s">
        <v>209</v>
      </c>
      <c r="B112" s="8" t="s">
        <v>313</v>
      </c>
      <c r="C112" s="11" t="s">
        <v>96</v>
      </c>
      <c r="D112" s="12" t="s">
        <v>112</v>
      </c>
      <c r="E112" s="4"/>
      <c r="F112" s="13"/>
      <c r="G112" s="5"/>
      <c r="H112" s="20">
        <f t="shared" si="7"/>
        <v>0</v>
      </c>
    </row>
    <row r="113" spans="1:8" ht="30" customHeight="1">
      <c r="A113" s="15" t="s">
        <v>210</v>
      </c>
      <c r="B113" s="18"/>
      <c r="C113" s="11" t="s">
        <v>211</v>
      </c>
      <c r="D113" s="12"/>
      <c r="E113" s="4" t="s">
        <v>51</v>
      </c>
      <c r="F113" s="13">
        <v>65</v>
      </c>
      <c r="G113" s="62"/>
      <c r="H113" s="20">
        <f t="shared" si="7"/>
        <v>0</v>
      </c>
    </row>
    <row r="114" spans="1:8" ht="30" customHeight="1">
      <c r="A114" s="15" t="s">
        <v>212</v>
      </c>
      <c r="B114" s="18"/>
      <c r="C114" s="11" t="s">
        <v>213</v>
      </c>
      <c r="D114" s="12"/>
      <c r="E114" s="4" t="s">
        <v>51</v>
      </c>
      <c r="F114" s="13">
        <v>200</v>
      </c>
      <c r="G114" s="62"/>
      <c r="H114" s="20">
        <f t="shared" si="7"/>
        <v>0</v>
      </c>
    </row>
    <row r="115" spans="1:8" ht="30" customHeight="1">
      <c r="A115" s="15" t="s">
        <v>214</v>
      </c>
      <c r="B115" s="18"/>
      <c r="C115" s="11" t="s">
        <v>215</v>
      </c>
      <c r="D115" s="12" t="s">
        <v>46</v>
      </c>
      <c r="E115" s="4" t="s">
        <v>51</v>
      </c>
      <c r="F115" s="13">
        <v>250</v>
      </c>
      <c r="G115" s="62"/>
      <c r="H115" s="20">
        <f t="shared" si="7"/>
        <v>0</v>
      </c>
    </row>
    <row r="116" spans="1:8" ht="30" customHeight="1">
      <c r="A116" s="15" t="s">
        <v>132</v>
      </c>
      <c r="B116" s="10" t="s">
        <v>245</v>
      </c>
      <c r="C116" s="11" t="s">
        <v>98</v>
      </c>
      <c r="D116" s="12" t="s">
        <v>155</v>
      </c>
      <c r="E116" s="4"/>
      <c r="F116" s="13"/>
      <c r="G116" s="5"/>
      <c r="H116" s="20">
        <f t="shared" si="7"/>
        <v>0</v>
      </c>
    </row>
    <row r="117" spans="1:8" ht="30" customHeight="1">
      <c r="A117" s="15" t="s">
        <v>133</v>
      </c>
      <c r="B117" s="8" t="s">
        <v>101</v>
      </c>
      <c r="C117" s="11" t="s">
        <v>168</v>
      </c>
      <c r="D117" s="12" t="s">
        <v>46</v>
      </c>
      <c r="E117" s="4" t="s">
        <v>55</v>
      </c>
      <c r="F117" s="13">
        <v>30</v>
      </c>
      <c r="G117" s="62"/>
      <c r="H117" s="20">
        <f t="shared" si="7"/>
        <v>0</v>
      </c>
    </row>
    <row r="118" spans="1:8" ht="30" customHeight="1">
      <c r="A118" s="15" t="s">
        <v>221</v>
      </c>
      <c r="B118" s="10" t="s">
        <v>247</v>
      </c>
      <c r="C118" s="11" t="s">
        <v>99</v>
      </c>
      <c r="D118" s="12" t="s">
        <v>155</v>
      </c>
      <c r="E118" s="4"/>
      <c r="F118" s="13"/>
      <c r="G118" s="5"/>
      <c r="H118" s="20">
        <f t="shared" si="7"/>
        <v>0</v>
      </c>
    </row>
    <row r="119" spans="1:8" ht="30" customHeight="1">
      <c r="A119" s="15" t="s">
        <v>223</v>
      </c>
      <c r="B119" s="8" t="s">
        <v>101</v>
      </c>
      <c r="C119" s="11" t="s">
        <v>382</v>
      </c>
      <c r="D119" s="12" t="s">
        <v>113</v>
      </c>
      <c r="E119" s="4" t="s">
        <v>55</v>
      </c>
      <c r="F119" s="13">
        <v>30</v>
      </c>
      <c r="G119" s="62"/>
      <c r="H119" s="20">
        <f t="shared" si="7"/>
        <v>0</v>
      </c>
    </row>
    <row r="120" spans="1:8" ht="30" customHeight="1">
      <c r="A120" s="15" t="s">
        <v>128</v>
      </c>
      <c r="B120" s="10" t="s">
        <v>248</v>
      </c>
      <c r="C120" s="11" t="s">
        <v>43</v>
      </c>
      <c r="D120" s="12" t="s">
        <v>155</v>
      </c>
      <c r="E120" s="4"/>
      <c r="F120" s="13"/>
      <c r="G120" s="5"/>
      <c r="H120" s="20">
        <f t="shared" si="7"/>
        <v>0</v>
      </c>
    </row>
    <row r="121" spans="1:8" ht="30" customHeight="1">
      <c r="A121" s="15" t="s">
        <v>225</v>
      </c>
      <c r="B121" s="8" t="s">
        <v>101</v>
      </c>
      <c r="C121" s="11" t="s">
        <v>395</v>
      </c>
      <c r="D121" s="12" t="s">
        <v>226</v>
      </c>
      <c r="E121" s="4" t="s">
        <v>55</v>
      </c>
      <c r="F121" s="13"/>
      <c r="G121" s="5"/>
      <c r="H121" s="20">
        <f t="shared" si="7"/>
        <v>0</v>
      </c>
    </row>
    <row r="122" spans="1:8" ht="30" customHeight="1">
      <c r="A122" s="15" t="s">
        <v>229</v>
      </c>
      <c r="B122" s="18"/>
      <c r="C122" s="11" t="s">
        <v>333</v>
      </c>
      <c r="D122" s="12"/>
      <c r="E122" s="4" t="s">
        <v>55</v>
      </c>
      <c r="F122" s="13">
        <v>8</v>
      </c>
      <c r="G122" s="62"/>
      <c r="H122" s="20">
        <f t="shared" si="7"/>
        <v>0</v>
      </c>
    </row>
    <row r="123" spans="1:8" ht="30" customHeight="1">
      <c r="A123" s="175" t="s">
        <v>134</v>
      </c>
      <c r="B123" s="156" t="s">
        <v>102</v>
      </c>
      <c r="C123" s="50" t="s">
        <v>284</v>
      </c>
      <c r="D123" s="157" t="s">
        <v>164</v>
      </c>
      <c r="E123" s="158" t="s">
        <v>55</v>
      </c>
      <c r="F123" s="159">
        <v>45</v>
      </c>
      <c r="G123" s="178"/>
      <c r="H123" s="161">
        <f t="shared" si="7"/>
        <v>0</v>
      </c>
    </row>
    <row r="124" spans="1:8" ht="30" customHeight="1">
      <c r="A124" s="175" t="s">
        <v>367</v>
      </c>
      <c r="B124" s="166" t="s">
        <v>249</v>
      </c>
      <c r="C124" s="11" t="s">
        <v>368</v>
      </c>
      <c r="D124" s="157" t="s">
        <v>150</v>
      </c>
      <c r="E124" s="4" t="s">
        <v>51</v>
      </c>
      <c r="F124" s="14">
        <v>1750</v>
      </c>
      <c r="G124" s="62"/>
      <c r="H124" s="20">
        <f t="shared" si="7"/>
        <v>0</v>
      </c>
    </row>
    <row r="125" spans="1:8" ht="30" customHeight="1">
      <c r="A125" s="15" t="s">
        <v>146</v>
      </c>
      <c r="B125" s="10" t="s">
        <v>250</v>
      </c>
      <c r="C125" s="11" t="s">
        <v>62</v>
      </c>
      <c r="D125" s="12" t="s">
        <v>366</v>
      </c>
      <c r="E125" s="4" t="s">
        <v>51</v>
      </c>
      <c r="F125" s="13">
        <v>250</v>
      </c>
      <c r="G125" s="62"/>
      <c r="H125" s="20">
        <f t="shared" si="7"/>
        <v>0</v>
      </c>
    </row>
    <row r="126" spans="1:8" ht="30" customHeight="1">
      <c r="A126" s="15" t="s">
        <v>147</v>
      </c>
      <c r="B126" s="10" t="s">
        <v>251</v>
      </c>
      <c r="C126" s="11" t="s">
        <v>109</v>
      </c>
      <c r="D126" s="12" t="s">
        <v>370</v>
      </c>
      <c r="E126" s="4" t="s">
        <v>51</v>
      </c>
      <c r="F126" s="14">
        <v>1750</v>
      </c>
      <c r="G126" s="62"/>
      <c r="H126" s="20">
        <f t="shared" si="7"/>
        <v>0</v>
      </c>
    </row>
    <row r="127" spans="1:8" ht="30" customHeight="1">
      <c r="A127" s="15" t="s">
        <v>148</v>
      </c>
      <c r="B127" s="10" t="s">
        <v>252</v>
      </c>
      <c r="C127" s="11" t="s">
        <v>151</v>
      </c>
      <c r="D127" s="12" t="s">
        <v>370</v>
      </c>
      <c r="E127" s="4" t="s">
        <v>55</v>
      </c>
      <c r="F127" s="14">
        <v>200</v>
      </c>
      <c r="G127" s="62"/>
      <c r="H127" s="20">
        <f t="shared" si="7"/>
        <v>0</v>
      </c>
    </row>
    <row r="128" spans="1:8" ht="30" customHeight="1">
      <c r="A128" s="9" t="s">
        <v>111</v>
      </c>
      <c r="B128" s="10" t="s">
        <v>253</v>
      </c>
      <c r="C128" s="11" t="s">
        <v>110</v>
      </c>
      <c r="D128" s="12" t="s">
        <v>158</v>
      </c>
      <c r="E128" s="4"/>
      <c r="F128" s="14"/>
      <c r="G128" s="5"/>
      <c r="H128" s="21">
        <f t="shared" si="7"/>
        <v>0</v>
      </c>
    </row>
    <row r="129" spans="1:8" ht="63.75" customHeight="1">
      <c r="A129" s="165" t="s">
        <v>144</v>
      </c>
      <c r="B129" s="156" t="s">
        <v>101</v>
      </c>
      <c r="C129" s="50" t="s">
        <v>383</v>
      </c>
      <c r="D129" s="157" t="s">
        <v>100</v>
      </c>
      <c r="E129" s="158" t="s">
        <v>55</v>
      </c>
      <c r="F129" s="167">
        <v>540</v>
      </c>
      <c r="G129" s="178"/>
      <c r="H129" s="168">
        <f t="shared" si="7"/>
        <v>0</v>
      </c>
    </row>
    <row r="130" spans="1:8" ht="30" customHeight="1">
      <c r="A130" s="9" t="s">
        <v>236</v>
      </c>
      <c r="B130" s="10" t="s">
        <v>254</v>
      </c>
      <c r="C130" s="11" t="s">
        <v>106</v>
      </c>
      <c r="D130" s="12" t="s">
        <v>105</v>
      </c>
      <c r="E130" s="183"/>
      <c r="F130" s="13"/>
      <c r="G130" s="5"/>
      <c r="H130" s="21">
        <f t="shared" si="7"/>
        <v>0</v>
      </c>
    </row>
    <row r="131" spans="1:8" ht="30" customHeight="1">
      <c r="A131" s="9" t="s">
        <v>135</v>
      </c>
      <c r="B131" s="8" t="s">
        <v>101</v>
      </c>
      <c r="C131" s="11" t="s">
        <v>107</v>
      </c>
      <c r="D131" s="12"/>
      <c r="E131" s="4"/>
      <c r="F131" s="13"/>
      <c r="G131" s="5"/>
      <c r="H131" s="21">
        <f t="shared" si="7"/>
        <v>0</v>
      </c>
    </row>
    <row r="132" spans="1:8" ht="30" customHeight="1">
      <c r="A132" s="9" t="s">
        <v>136</v>
      </c>
      <c r="B132" s="18"/>
      <c r="C132" s="11" t="s">
        <v>116</v>
      </c>
      <c r="D132" s="12"/>
      <c r="E132" s="4" t="s">
        <v>53</v>
      </c>
      <c r="F132" s="13">
        <v>420</v>
      </c>
      <c r="G132" s="62"/>
      <c r="H132" s="21">
        <f t="shared" si="7"/>
        <v>0</v>
      </c>
    </row>
    <row r="133" spans="1:8" ht="30" customHeight="1">
      <c r="A133" s="9" t="s">
        <v>137</v>
      </c>
      <c r="B133" s="8" t="s">
        <v>102</v>
      </c>
      <c r="C133" s="11" t="s">
        <v>108</v>
      </c>
      <c r="D133" s="12"/>
      <c r="E133" s="4"/>
      <c r="F133" s="13"/>
      <c r="G133" s="5"/>
      <c r="H133" s="21">
        <f t="shared" si="7"/>
        <v>0</v>
      </c>
    </row>
    <row r="134" spans="1:8" ht="30" customHeight="1">
      <c r="A134" s="9" t="s">
        <v>138</v>
      </c>
      <c r="B134" s="18"/>
      <c r="C134" s="11" t="s">
        <v>116</v>
      </c>
      <c r="D134" s="12"/>
      <c r="E134" s="4" t="s">
        <v>53</v>
      </c>
      <c r="F134" s="13">
        <v>35</v>
      </c>
      <c r="G134" s="62"/>
      <c r="H134" s="21">
        <f t="shared" si="7"/>
        <v>0</v>
      </c>
    </row>
    <row r="135" spans="1:8" ht="30" customHeight="1">
      <c r="A135" s="9" t="s">
        <v>145</v>
      </c>
      <c r="B135" s="10" t="s">
        <v>292</v>
      </c>
      <c r="C135" s="11" t="s">
        <v>5</v>
      </c>
      <c r="D135" s="12" t="s">
        <v>156</v>
      </c>
      <c r="E135" s="4" t="s">
        <v>55</v>
      </c>
      <c r="F135" s="14">
        <v>200</v>
      </c>
      <c r="G135" s="62"/>
      <c r="H135" s="21">
        <f t="shared" si="7"/>
        <v>0</v>
      </c>
    </row>
    <row r="136" spans="1:8" ht="30" customHeight="1">
      <c r="A136" s="9" t="s">
        <v>65</v>
      </c>
      <c r="B136" s="10" t="s">
        <v>293</v>
      </c>
      <c r="C136" s="11" t="s">
        <v>118</v>
      </c>
      <c r="D136" s="12" t="s">
        <v>380</v>
      </c>
      <c r="E136" s="4"/>
      <c r="F136" s="14"/>
      <c r="G136" s="5"/>
      <c r="H136" s="21">
        <f t="shared" si="7"/>
        <v>0</v>
      </c>
    </row>
    <row r="137" spans="1:8" ht="30" customHeight="1">
      <c r="A137" s="9" t="s">
        <v>66</v>
      </c>
      <c r="B137" s="35" t="s">
        <v>101</v>
      </c>
      <c r="C137" s="16" t="s">
        <v>314</v>
      </c>
      <c r="D137" s="26"/>
      <c r="E137" s="17" t="s">
        <v>54</v>
      </c>
      <c r="F137" s="61">
        <v>1</v>
      </c>
      <c r="G137" s="63"/>
      <c r="H137" s="55">
        <f t="shared" si="7"/>
        <v>0</v>
      </c>
    </row>
    <row r="138" spans="1:8" ht="30" customHeight="1">
      <c r="A138" s="9" t="s">
        <v>67</v>
      </c>
      <c r="B138" s="38" t="s">
        <v>294</v>
      </c>
      <c r="C138" s="51" t="s">
        <v>119</v>
      </c>
      <c r="D138" s="52" t="s">
        <v>380</v>
      </c>
      <c r="E138" s="56"/>
      <c r="F138" s="140"/>
      <c r="G138" s="39"/>
      <c r="H138" s="58"/>
    </row>
    <row r="139" spans="1:8" ht="30" customHeight="1">
      <c r="A139" s="9" t="s">
        <v>68</v>
      </c>
      <c r="B139" s="8" t="s">
        <v>101</v>
      </c>
      <c r="C139" s="11" t="s">
        <v>120</v>
      </c>
      <c r="D139" s="12"/>
      <c r="E139" s="4" t="s">
        <v>54</v>
      </c>
      <c r="F139" s="14">
        <v>3</v>
      </c>
      <c r="G139" s="62"/>
      <c r="H139" s="21">
        <f>ROUND(G139,2)*F139</f>
        <v>0</v>
      </c>
    </row>
    <row r="140" spans="1:8" ht="30" customHeight="1">
      <c r="A140" s="9" t="s">
        <v>0</v>
      </c>
      <c r="B140" s="10" t="s">
        <v>295</v>
      </c>
      <c r="C140" s="11" t="s">
        <v>123</v>
      </c>
      <c r="D140" s="12" t="s">
        <v>380</v>
      </c>
      <c r="E140" s="4" t="s">
        <v>55</v>
      </c>
      <c r="F140" s="14">
        <v>3</v>
      </c>
      <c r="G140" s="62"/>
      <c r="H140" s="21">
        <f t="shared" si="7"/>
        <v>0</v>
      </c>
    </row>
    <row r="141" spans="1:8" ht="30" customHeight="1">
      <c r="A141" s="9" t="s">
        <v>121</v>
      </c>
      <c r="B141" s="10" t="s">
        <v>296</v>
      </c>
      <c r="C141" s="11" t="s">
        <v>32</v>
      </c>
      <c r="D141" s="12" t="s">
        <v>61</v>
      </c>
      <c r="E141" s="4" t="s">
        <v>54</v>
      </c>
      <c r="F141" s="14">
        <v>3</v>
      </c>
      <c r="G141" s="62"/>
      <c r="H141" s="21">
        <f t="shared" si="7"/>
        <v>0</v>
      </c>
    </row>
    <row r="142" spans="1:8" ht="30" customHeight="1">
      <c r="A142" s="9" t="s">
        <v>69</v>
      </c>
      <c r="B142" s="10" t="s">
        <v>297</v>
      </c>
      <c r="C142" s="11" t="s">
        <v>34</v>
      </c>
      <c r="D142" s="12" t="s">
        <v>61</v>
      </c>
      <c r="E142" s="4" t="s">
        <v>54</v>
      </c>
      <c r="F142" s="14">
        <v>1</v>
      </c>
      <c r="G142" s="62"/>
      <c r="H142" s="21">
        <f t="shared" si="7"/>
        <v>0</v>
      </c>
    </row>
    <row r="143" spans="1:8" ht="30" customHeight="1">
      <c r="A143" s="9" t="s">
        <v>70</v>
      </c>
      <c r="B143" s="10" t="s">
        <v>298</v>
      </c>
      <c r="C143" s="11" t="s">
        <v>35</v>
      </c>
      <c r="D143" s="12" t="s">
        <v>61</v>
      </c>
      <c r="E143" s="4" t="s">
        <v>56</v>
      </c>
      <c r="F143" s="28">
        <v>0.3</v>
      </c>
      <c r="G143" s="62"/>
      <c r="H143" s="21">
        <f t="shared" si="7"/>
        <v>0</v>
      </c>
    </row>
    <row r="144" spans="1:8" ht="30" customHeight="1">
      <c r="A144" s="9" t="s">
        <v>71</v>
      </c>
      <c r="B144" s="10" t="s">
        <v>299</v>
      </c>
      <c r="C144" s="11" t="s">
        <v>36</v>
      </c>
      <c r="D144" s="12" t="s">
        <v>61</v>
      </c>
      <c r="E144" s="4"/>
      <c r="F144" s="14"/>
      <c r="G144" s="5"/>
      <c r="H144" s="21">
        <f t="shared" si="7"/>
        <v>0</v>
      </c>
    </row>
    <row r="145" spans="1:8" ht="30" customHeight="1">
      <c r="A145" s="9" t="s">
        <v>72</v>
      </c>
      <c r="B145" s="8" t="s">
        <v>101</v>
      </c>
      <c r="C145" s="11" t="s">
        <v>360</v>
      </c>
      <c r="D145" s="12"/>
      <c r="E145" s="4" t="s">
        <v>54</v>
      </c>
      <c r="F145" s="14">
        <v>2</v>
      </c>
      <c r="G145" s="62"/>
      <c r="H145" s="21">
        <f t="shared" si="7"/>
        <v>0</v>
      </c>
    </row>
    <row r="146" spans="1:8" ht="30" customHeight="1">
      <c r="A146" s="9" t="s">
        <v>362</v>
      </c>
      <c r="B146" s="8" t="s">
        <v>102</v>
      </c>
      <c r="C146" s="11" t="s">
        <v>361</v>
      </c>
      <c r="D146" s="12"/>
      <c r="E146" s="4" t="s">
        <v>54</v>
      </c>
      <c r="F146" s="14">
        <v>1</v>
      </c>
      <c r="G146" s="62"/>
      <c r="H146" s="21">
        <f>ROUND(G146,2)*F146</f>
        <v>0</v>
      </c>
    </row>
    <row r="147" spans="1:8" ht="30" customHeight="1">
      <c r="A147" s="9" t="s">
        <v>74</v>
      </c>
      <c r="B147" s="10" t="s">
        <v>300</v>
      </c>
      <c r="C147" s="11" t="s">
        <v>41</v>
      </c>
      <c r="D147" s="12" t="s">
        <v>61</v>
      </c>
      <c r="E147" s="4" t="s">
        <v>54</v>
      </c>
      <c r="F147" s="14">
        <v>4</v>
      </c>
      <c r="G147" s="62"/>
      <c r="H147" s="21">
        <f t="shared" si="7"/>
        <v>0</v>
      </c>
    </row>
    <row r="148" spans="1:8" ht="30" customHeight="1">
      <c r="A148" s="9" t="s">
        <v>129</v>
      </c>
      <c r="B148" s="10" t="s">
        <v>301</v>
      </c>
      <c r="C148" s="11" t="s">
        <v>37</v>
      </c>
      <c r="D148" s="12" t="s">
        <v>61</v>
      </c>
      <c r="E148" s="4" t="s">
        <v>54</v>
      </c>
      <c r="F148" s="14">
        <v>1</v>
      </c>
      <c r="G148" s="62"/>
      <c r="H148" s="21">
        <f t="shared" si="7"/>
        <v>0</v>
      </c>
    </row>
    <row r="149" spans="1:8" ht="30" customHeight="1">
      <c r="A149" s="9" t="s">
        <v>75</v>
      </c>
      <c r="B149" s="10" t="s">
        <v>302</v>
      </c>
      <c r="C149" s="11" t="s">
        <v>40</v>
      </c>
      <c r="D149" s="12" t="s">
        <v>61</v>
      </c>
      <c r="E149" s="4" t="s">
        <v>54</v>
      </c>
      <c r="F149" s="14">
        <v>10</v>
      </c>
      <c r="G149" s="62"/>
      <c r="H149" s="21">
        <f t="shared" si="7"/>
        <v>0</v>
      </c>
    </row>
    <row r="150" spans="1:8" ht="30" customHeight="1">
      <c r="A150" s="9" t="s">
        <v>76</v>
      </c>
      <c r="B150" s="10" t="s">
        <v>303</v>
      </c>
      <c r="C150" s="11" t="s">
        <v>33</v>
      </c>
      <c r="D150" s="12" t="s">
        <v>61</v>
      </c>
      <c r="E150" s="4" t="s">
        <v>54</v>
      </c>
      <c r="F150" s="14">
        <v>2</v>
      </c>
      <c r="G150" s="62"/>
      <c r="H150" s="21">
        <f t="shared" si="7"/>
        <v>0</v>
      </c>
    </row>
    <row r="151" spans="1:8" ht="30" customHeight="1">
      <c r="A151" s="9" t="s">
        <v>77</v>
      </c>
      <c r="B151" s="10" t="s">
        <v>369</v>
      </c>
      <c r="C151" s="11" t="s">
        <v>38</v>
      </c>
      <c r="D151" s="12" t="s">
        <v>61</v>
      </c>
      <c r="E151" s="4" t="s">
        <v>54</v>
      </c>
      <c r="F151" s="14">
        <v>5</v>
      </c>
      <c r="G151" s="62"/>
      <c r="H151" s="21">
        <f t="shared" si="7"/>
        <v>0</v>
      </c>
    </row>
    <row r="152" spans="1:8" ht="30" customHeight="1">
      <c r="A152" s="15" t="s">
        <v>78</v>
      </c>
      <c r="B152" s="10" t="s">
        <v>379</v>
      </c>
      <c r="C152" s="11" t="s">
        <v>42</v>
      </c>
      <c r="D152" s="12" t="s">
        <v>4</v>
      </c>
      <c r="E152" s="4"/>
      <c r="F152" s="14"/>
      <c r="G152" s="5"/>
      <c r="H152" s="21"/>
    </row>
    <row r="153" spans="1:8" ht="30" customHeight="1">
      <c r="A153" s="15" t="s">
        <v>79</v>
      </c>
      <c r="B153" s="8" t="s">
        <v>101</v>
      </c>
      <c r="C153" s="11" t="s">
        <v>59</v>
      </c>
      <c r="D153" s="12"/>
      <c r="E153" s="4" t="s">
        <v>51</v>
      </c>
      <c r="F153" s="13">
        <v>460</v>
      </c>
      <c r="G153" s="62"/>
      <c r="H153" s="20">
        <f>ROUND(G153,2)*F153</f>
        <v>0</v>
      </c>
    </row>
    <row r="154" spans="1:8" ht="30" customHeight="1">
      <c r="A154" s="15" t="s">
        <v>80</v>
      </c>
      <c r="B154" s="8" t="s">
        <v>102</v>
      </c>
      <c r="C154" s="11" t="s">
        <v>60</v>
      </c>
      <c r="D154" s="12"/>
      <c r="E154" s="4" t="s">
        <v>51</v>
      </c>
      <c r="F154" s="13">
        <v>1000</v>
      </c>
      <c r="G154" s="62"/>
      <c r="H154" s="20">
        <f>ROUND(G154,2)*F154</f>
        <v>0</v>
      </c>
    </row>
    <row r="155" spans="2:8" ht="30" customHeight="1" thickBot="1">
      <c r="B155" s="171"/>
      <c r="C155" s="212" t="s">
        <v>417</v>
      </c>
      <c r="D155" s="213"/>
      <c r="E155" s="171"/>
      <c r="F155" s="171"/>
      <c r="G155" s="3" t="s">
        <v>57</v>
      </c>
      <c r="H155" s="176">
        <f>SUM(H110:H154)</f>
        <v>0</v>
      </c>
    </row>
    <row r="156" spans="2:8" ht="13.5" thickTop="1">
      <c r="B156" s="180"/>
      <c r="C156" s="181"/>
      <c r="D156" s="181"/>
      <c r="E156" s="181"/>
      <c r="F156" s="181"/>
      <c r="G156" s="181"/>
      <c r="H156" s="184"/>
    </row>
    <row r="157" spans="2:8" ht="15.75">
      <c r="B157" s="193" t="s">
        <v>286</v>
      </c>
      <c r="C157" s="69"/>
      <c r="D157" s="69"/>
      <c r="E157" s="69"/>
      <c r="F157" s="69"/>
      <c r="G157" s="69"/>
      <c r="H157" s="194"/>
    </row>
    <row r="158" spans="2:8" ht="15.75">
      <c r="B158" s="193" t="s">
        <v>418</v>
      </c>
      <c r="C158" s="69"/>
      <c r="D158" s="69"/>
      <c r="E158" s="69"/>
      <c r="F158" s="69"/>
      <c r="G158" s="69"/>
      <c r="H158" s="194"/>
    </row>
    <row r="159" spans="2:8" ht="15">
      <c r="B159" s="30"/>
      <c r="C159" s="31"/>
      <c r="D159" s="31"/>
      <c r="E159" s="31"/>
      <c r="F159" s="33"/>
      <c r="G159" s="31"/>
      <c r="H159" s="32"/>
    </row>
    <row r="160" spans="1:8" ht="30" customHeight="1">
      <c r="A160" s="185" t="s">
        <v>85</v>
      </c>
      <c r="B160" s="10" t="s">
        <v>178</v>
      </c>
      <c r="C160" s="10" t="s">
        <v>20</v>
      </c>
      <c r="D160" s="10" t="s">
        <v>152</v>
      </c>
      <c r="E160" s="4" t="s">
        <v>51</v>
      </c>
      <c r="F160" s="13">
        <v>1000</v>
      </c>
      <c r="G160" s="62"/>
      <c r="H160" s="20">
        <f aca="true" t="shared" si="8" ref="H160:H206">ROUND(G160,2)*F160</f>
        <v>0</v>
      </c>
    </row>
    <row r="161" spans="1:8" ht="30" customHeight="1">
      <c r="A161" s="15" t="s">
        <v>182</v>
      </c>
      <c r="B161" s="10" t="s">
        <v>255</v>
      </c>
      <c r="C161" s="11" t="s">
        <v>130</v>
      </c>
      <c r="D161" s="12" t="s">
        <v>139</v>
      </c>
      <c r="E161" s="4"/>
      <c r="F161" s="13"/>
      <c r="G161" s="5"/>
      <c r="H161" s="20">
        <f t="shared" si="8"/>
        <v>0</v>
      </c>
    </row>
    <row r="162" spans="1:8" ht="30" customHeight="1">
      <c r="A162" s="15" t="s">
        <v>183</v>
      </c>
      <c r="B162" s="8" t="s">
        <v>101</v>
      </c>
      <c r="C162" s="11" t="s">
        <v>184</v>
      </c>
      <c r="D162" s="12" t="s">
        <v>46</v>
      </c>
      <c r="E162" s="4" t="s">
        <v>51</v>
      </c>
      <c r="F162" s="13">
        <v>20</v>
      </c>
      <c r="G162" s="62"/>
      <c r="H162" s="20">
        <f t="shared" si="8"/>
        <v>0</v>
      </c>
    </row>
    <row r="163" spans="1:8" ht="30" customHeight="1">
      <c r="A163" s="15" t="s">
        <v>185</v>
      </c>
      <c r="B163" s="8" t="s">
        <v>102</v>
      </c>
      <c r="C163" s="11" t="s">
        <v>186</v>
      </c>
      <c r="D163" s="12" t="s">
        <v>46</v>
      </c>
      <c r="E163" s="4" t="s">
        <v>51</v>
      </c>
      <c r="F163" s="13">
        <v>290</v>
      </c>
      <c r="G163" s="62"/>
      <c r="H163" s="20">
        <f t="shared" si="8"/>
        <v>0</v>
      </c>
    </row>
    <row r="164" spans="1:8" ht="30" customHeight="1">
      <c r="A164" s="15" t="s">
        <v>187</v>
      </c>
      <c r="B164" s="8" t="s">
        <v>103</v>
      </c>
      <c r="C164" s="11" t="s">
        <v>188</v>
      </c>
      <c r="D164" s="12" t="s">
        <v>46</v>
      </c>
      <c r="E164" s="4" t="s">
        <v>51</v>
      </c>
      <c r="F164" s="13">
        <v>100</v>
      </c>
      <c r="G164" s="62"/>
      <c r="H164" s="20">
        <f t="shared" si="8"/>
        <v>0</v>
      </c>
    </row>
    <row r="165" spans="1:8" ht="30" customHeight="1">
      <c r="A165" s="15" t="s">
        <v>189</v>
      </c>
      <c r="B165" s="8" t="s">
        <v>104</v>
      </c>
      <c r="C165" s="11" t="s">
        <v>190</v>
      </c>
      <c r="D165" s="12" t="s">
        <v>46</v>
      </c>
      <c r="E165" s="4" t="s">
        <v>51</v>
      </c>
      <c r="F165" s="13">
        <v>100</v>
      </c>
      <c r="G165" s="62"/>
      <c r="H165" s="20">
        <f t="shared" si="8"/>
        <v>0</v>
      </c>
    </row>
    <row r="166" spans="1:8" ht="30" customHeight="1">
      <c r="A166" s="15" t="s">
        <v>191</v>
      </c>
      <c r="B166" s="10" t="s">
        <v>256</v>
      </c>
      <c r="C166" s="11" t="s">
        <v>192</v>
      </c>
      <c r="D166" s="12" t="s">
        <v>193</v>
      </c>
      <c r="E166" s="4"/>
      <c r="F166" s="13"/>
      <c r="G166" s="5"/>
      <c r="H166" s="20">
        <f t="shared" si="8"/>
        <v>0</v>
      </c>
    </row>
    <row r="167" spans="1:8" ht="30" customHeight="1">
      <c r="A167" s="15" t="s">
        <v>194</v>
      </c>
      <c r="B167" s="8" t="s">
        <v>101</v>
      </c>
      <c r="C167" s="11" t="s">
        <v>195</v>
      </c>
      <c r="D167" s="12"/>
      <c r="E167" s="4" t="s">
        <v>54</v>
      </c>
      <c r="F167" s="13">
        <v>840</v>
      </c>
      <c r="G167" s="62"/>
      <c r="H167" s="20">
        <f t="shared" si="8"/>
        <v>0</v>
      </c>
    </row>
    <row r="168" spans="1:8" ht="30" customHeight="1">
      <c r="A168" s="15" t="s">
        <v>196</v>
      </c>
      <c r="B168" s="10" t="s">
        <v>27</v>
      </c>
      <c r="C168" s="11" t="s">
        <v>198</v>
      </c>
      <c r="D168" s="12" t="s">
        <v>193</v>
      </c>
      <c r="E168" s="4"/>
      <c r="F168" s="13"/>
      <c r="G168" s="5"/>
      <c r="H168" s="20">
        <f t="shared" si="8"/>
        <v>0</v>
      </c>
    </row>
    <row r="169" spans="1:8" ht="30" customHeight="1">
      <c r="A169" s="15" t="s">
        <v>199</v>
      </c>
      <c r="B169" s="8" t="s">
        <v>101</v>
      </c>
      <c r="C169" s="11" t="s">
        <v>200</v>
      </c>
      <c r="D169" s="12" t="s">
        <v>46</v>
      </c>
      <c r="E169" s="4" t="s">
        <v>54</v>
      </c>
      <c r="F169" s="13">
        <v>1300</v>
      </c>
      <c r="G169" s="62"/>
      <c r="H169" s="20">
        <f t="shared" si="8"/>
        <v>0</v>
      </c>
    </row>
    <row r="170" spans="1:8" ht="30" customHeight="1">
      <c r="A170" s="15" t="s">
        <v>205</v>
      </c>
      <c r="B170" s="10" t="s">
        <v>315</v>
      </c>
      <c r="C170" s="11" t="s">
        <v>207</v>
      </c>
      <c r="D170" s="12" t="s">
        <v>154</v>
      </c>
      <c r="E170" s="4"/>
      <c r="F170" s="13"/>
      <c r="G170" s="5"/>
      <c r="H170" s="20">
        <f t="shared" si="8"/>
        <v>0</v>
      </c>
    </row>
    <row r="171" spans="1:8" ht="30" customHeight="1">
      <c r="A171" s="15" t="s">
        <v>208</v>
      </c>
      <c r="B171" s="8" t="s">
        <v>101</v>
      </c>
      <c r="C171" s="11" t="s">
        <v>202</v>
      </c>
      <c r="D171" s="12" t="s">
        <v>204</v>
      </c>
      <c r="E171" s="4" t="s">
        <v>51</v>
      </c>
      <c r="F171" s="13">
        <v>10</v>
      </c>
      <c r="G171" s="62"/>
      <c r="H171" s="20">
        <f t="shared" si="8"/>
        <v>0</v>
      </c>
    </row>
    <row r="172" spans="1:8" ht="30" customHeight="1">
      <c r="A172" s="15" t="s">
        <v>209</v>
      </c>
      <c r="B172" s="8" t="s">
        <v>289</v>
      </c>
      <c r="C172" s="11" t="s">
        <v>96</v>
      </c>
      <c r="D172" s="12" t="s">
        <v>112</v>
      </c>
      <c r="E172" s="4"/>
      <c r="F172" s="13"/>
      <c r="G172" s="5"/>
      <c r="H172" s="20">
        <f t="shared" si="8"/>
        <v>0</v>
      </c>
    </row>
    <row r="173" spans="1:8" ht="30" customHeight="1">
      <c r="A173" s="15" t="s">
        <v>210</v>
      </c>
      <c r="B173" s="18"/>
      <c r="C173" s="11" t="s">
        <v>211</v>
      </c>
      <c r="D173" s="12"/>
      <c r="E173" s="4" t="s">
        <v>51</v>
      </c>
      <c r="F173" s="13">
        <v>75</v>
      </c>
      <c r="G173" s="62"/>
      <c r="H173" s="20">
        <f t="shared" si="8"/>
        <v>0</v>
      </c>
    </row>
    <row r="174" spans="1:8" ht="30" customHeight="1">
      <c r="A174" s="15" t="s">
        <v>212</v>
      </c>
      <c r="B174" s="18"/>
      <c r="C174" s="11" t="s">
        <v>213</v>
      </c>
      <c r="D174" s="12"/>
      <c r="E174" s="4" t="s">
        <v>51</v>
      </c>
      <c r="F174" s="13">
        <v>150</v>
      </c>
      <c r="G174" s="62"/>
      <c r="H174" s="20">
        <f t="shared" si="8"/>
        <v>0</v>
      </c>
    </row>
    <row r="175" spans="1:8" ht="30" customHeight="1">
      <c r="A175" s="15" t="s">
        <v>214</v>
      </c>
      <c r="B175" s="18"/>
      <c r="C175" s="11" t="s">
        <v>215</v>
      </c>
      <c r="D175" s="12" t="s">
        <v>46</v>
      </c>
      <c r="E175" s="4" t="s">
        <v>51</v>
      </c>
      <c r="F175" s="13">
        <v>50</v>
      </c>
      <c r="G175" s="62"/>
      <c r="H175" s="20">
        <f t="shared" si="8"/>
        <v>0</v>
      </c>
    </row>
    <row r="176" spans="1:8" ht="30" customHeight="1">
      <c r="A176" s="15" t="s">
        <v>132</v>
      </c>
      <c r="B176" s="10" t="s">
        <v>316</v>
      </c>
      <c r="C176" s="11" t="s">
        <v>98</v>
      </c>
      <c r="D176" s="12" t="s">
        <v>155</v>
      </c>
      <c r="E176" s="4"/>
      <c r="F176" s="13"/>
      <c r="G176" s="5"/>
      <c r="H176" s="20">
        <f t="shared" si="8"/>
        <v>0</v>
      </c>
    </row>
    <row r="177" spans="1:8" ht="30" customHeight="1">
      <c r="A177" s="15" t="s">
        <v>133</v>
      </c>
      <c r="B177" s="156" t="s">
        <v>101</v>
      </c>
      <c r="C177" s="50" t="s">
        <v>396</v>
      </c>
      <c r="D177" s="157" t="s">
        <v>46</v>
      </c>
      <c r="E177" s="158" t="s">
        <v>55</v>
      </c>
      <c r="F177" s="159">
        <v>50</v>
      </c>
      <c r="G177" s="178"/>
      <c r="H177" s="161">
        <f t="shared" si="8"/>
        <v>0</v>
      </c>
    </row>
    <row r="178" spans="1:8" ht="30" customHeight="1">
      <c r="A178" s="15" t="s">
        <v>221</v>
      </c>
      <c r="B178" s="10" t="s">
        <v>317</v>
      </c>
      <c r="C178" s="11" t="s">
        <v>99</v>
      </c>
      <c r="D178" s="12" t="s">
        <v>155</v>
      </c>
      <c r="E178" s="4"/>
      <c r="F178" s="13"/>
      <c r="G178" s="5"/>
      <c r="H178" s="20">
        <f t="shared" si="8"/>
        <v>0</v>
      </c>
    </row>
    <row r="179" spans="1:8" ht="30" customHeight="1">
      <c r="A179" s="15" t="s">
        <v>223</v>
      </c>
      <c r="B179" s="8" t="s">
        <v>101</v>
      </c>
      <c r="C179" s="11" t="s">
        <v>382</v>
      </c>
      <c r="D179" s="12" t="s">
        <v>113</v>
      </c>
      <c r="E179" s="4" t="s">
        <v>55</v>
      </c>
      <c r="F179" s="13">
        <v>50</v>
      </c>
      <c r="G179" s="62"/>
      <c r="H179" s="20">
        <f t="shared" si="8"/>
        <v>0</v>
      </c>
    </row>
    <row r="180" spans="1:8" ht="30" customHeight="1">
      <c r="A180" s="15" t="s">
        <v>128</v>
      </c>
      <c r="B180" s="10" t="s">
        <v>318</v>
      </c>
      <c r="C180" s="11" t="s">
        <v>43</v>
      </c>
      <c r="D180" s="12" t="s">
        <v>155</v>
      </c>
      <c r="E180" s="4"/>
      <c r="F180" s="13"/>
      <c r="G180" s="5"/>
      <c r="H180" s="20">
        <f t="shared" si="8"/>
        <v>0</v>
      </c>
    </row>
    <row r="181" spans="1:8" ht="34.5" customHeight="1">
      <c r="A181" s="15" t="s">
        <v>225</v>
      </c>
      <c r="B181" s="156" t="s">
        <v>101</v>
      </c>
      <c r="C181" s="50" t="s">
        <v>381</v>
      </c>
      <c r="D181" s="157" t="s">
        <v>226</v>
      </c>
      <c r="E181" s="158"/>
      <c r="F181" s="159"/>
      <c r="G181" s="160"/>
      <c r="H181" s="161">
        <f t="shared" si="8"/>
        <v>0</v>
      </c>
    </row>
    <row r="182" spans="1:8" ht="30" customHeight="1">
      <c r="A182" s="15" t="s">
        <v>227</v>
      </c>
      <c r="B182" s="18"/>
      <c r="C182" s="11" t="s">
        <v>228</v>
      </c>
      <c r="D182" s="12"/>
      <c r="E182" s="4" t="s">
        <v>55</v>
      </c>
      <c r="F182" s="13">
        <v>15</v>
      </c>
      <c r="G182" s="62"/>
      <c r="H182" s="20">
        <f t="shared" si="8"/>
        <v>0</v>
      </c>
    </row>
    <row r="183" spans="1:8" ht="30" customHeight="1">
      <c r="A183" s="15" t="s">
        <v>229</v>
      </c>
      <c r="B183" s="18"/>
      <c r="C183" s="11" t="s">
        <v>230</v>
      </c>
      <c r="D183" s="12"/>
      <c r="E183" s="4" t="s">
        <v>55</v>
      </c>
      <c r="F183" s="13">
        <v>53</v>
      </c>
      <c r="G183" s="62"/>
      <c r="H183" s="20">
        <f t="shared" si="8"/>
        <v>0</v>
      </c>
    </row>
    <row r="184" spans="1:8" ht="30" customHeight="1">
      <c r="A184" s="15" t="s">
        <v>231</v>
      </c>
      <c r="B184" s="18"/>
      <c r="C184" s="11" t="s">
        <v>232</v>
      </c>
      <c r="D184" s="12" t="s">
        <v>46</v>
      </c>
      <c r="E184" s="4" t="s">
        <v>55</v>
      </c>
      <c r="F184" s="13">
        <v>500</v>
      </c>
      <c r="G184" s="62"/>
      <c r="H184" s="20">
        <f t="shared" si="8"/>
        <v>0</v>
      </c>
    </row>
    <row r="185" spans="1:8" ht="30" customHeight="1">
      <c r="A185" s="15" t="s">
        <v>134</v>
      </c>
      <c r="B185" s="156" t="s">
        <v>102</v>
      </c>
      <c r="C185" s="50" t="s">
        <v>284</v>
      </c>
      <c r="D185" s="157" t="s">
        <v>164</v>
      </c>
      <c r="E185" s="158" t="s">
        <v>55</v>
      </c>
      <c r="F185" s="159">
        <v>50</v>
      </c>
      <c r="G185" s="178"/>
      <c r="H185" s="161">
        <f t="shared" si="8"/>
        <v>0</v>
      </c>
    </row>
    <row r="186" spans="1:8" ht="30" customHeight="1">
      <c r="A186" s="15" t="s">
        <v>236</v>
      </c>
      <c r="B186" s="10" t="s">
        <v>319</v>
      </c>
      <c r="C186" s="11" t="s">
        <v>106</v>
      </c>
      <c r="D186" s="12" t="s">
        <v>105</v>
      </c>
      <c r="E186" s="162"/>
      <c r="F186" s="13"/>
      <c r="G186" s="5"/>
      <c r="H186" s="20">
        <f t="shared" si="8"/>
        <v>0</v>
      </c>
    </row>
    <row r="187" spans="1:8" ht="30" customHeight="1">
      <c r="A187" s="15" t="s">
        <v>135</v>
      </c>
      <c r="B187" s="8" t="s">
        <v>101</v>
      </c>
      <c r="C187" s="11" t="s">
        <v>107</v>
      </c>
      <c r="D187" s="12"/>
      <c r="E187" s="4"/>
      <c r="F187" s="13"/>
      <c r="G187" s="5"/>
      <c r="H187" s="20">
        <f t="shared" si="8"/>
        <v>0</v>
      </c>
    </row>
    <row r="188" spans="1:8" ht="30" customHeight="1">
      <c r="A188" s="15" t="s">
        <v>136</v>
      </c>
      <c r="B188" s="48"/>
      <c r="C188" s="16" t="s">
        <v>116</v>
      </c>
      <c r="D188" s="26"/>
      <c r="E188" s="17" t="s">
        <v>53</v>
      </c>
      <c r="F188" s="49">
        <v>940</v>
      </c>
      <c r="G188" s="63"/>
      <c r="H188" s="27">
        <f t="shared" si="8"/>
        <v>0</v>
      </c>
    </row>
    <row r="189" spans="1:8" ht="30" customHeight="1">
      <c r="A189" s="15" t="s">
        <v>137</v>
      </c>
      <c r="B189" s="186" t="s">
        <v>102</v>
      </c>
      <c r="C189" s="51" t="s">
        <v>108</v>
      </c>
      <c r="D189" s="52"/>
      <c r="E189" s="56"/>
      <c r="F189" s="142"/>
      <c r="G189" s="39"/>
      <c r="H189" s="53">
        <f t="shared" si="8"/>
        <v>0</v>
      </c>
    </row>
    <row r="190" spans="1:8" ht="30" customHeight="1">
      <c r="A190" s="15" t="s">
        <v>138</v>
      </c>
      <c r="B190" s="18"/>
      <c r="C190" s="11" t="s">
        <v>116</v>
      </c>
      <c r="D190" s="12"/>
      <c r="E190" s="4" t="s">
        <v>53</v>
      </c>
      <c r="F190" s="13">
        <v>115</v>
      </c>
      <c r="G190" s="62"/>
      <c r="H190" s="20">
        <f t="shared" si="8"/>
        <v>0</v>
      </c>
    </row>
    <row r="191" spans="1:8" ht="30" customHeight="1">
      <c r="A191" s="15" t="s">
        <v>240</v>
      </c>
      <c r="B191" s="10" t="s">
        <v>320</v>
      </c>
      <c r="C191" s="11" t="s">
        <v>7</v>
      </c>
      <c r="D191" s="12" t="s">
        <v>6</v>
      </c>
      <c r="E191" s="4"/>
      <c r="F191" s="13"/>
      <c r="G191" s="5"/>
      <c r="H191" s="20">
        <f t="shared" si="8"/>
        <v>0</v>
      </c>
    </row>
    <row r="192" spans="1:8" ht="30" customHeight="1">
      <c r="A192" s="15" t="s">
        <v>241</v>
      </c>
      <c r="B192" s="8" t="s">
        <v>101</v>
      </c>
      <c r="C192" s="11" t="s">
        <v>3</v>
      </c>
      <c r="D192" s="12" t="s">
        <v>46</v>
      </c>
      <c r="E192" s="4" t="s">
        <v>51</v>
      </c>
      <c r="F192" s="13">
        <v>2600</v>
      </c>
      <c r="G192" s="62"/>
      <c r="H192" s="20">
        <f t="shared" si="8"/>
        <v>0</v>
      </c>
    </row>
    <row r="193" spans="1:8" ht="30" customHeight="1">
      <c r="A193" s="165" t="s">
        <v>145</v>
      </c>
      <c r="B193" s="166" t="s">
        <v>321</v>
      </c>
      <c r="C193" s="50" t="s">
        <v>5</v>
      </c>
      <c r="D193" s="157" t="s">
        <v>156</v>
      </c>
      <c r="E193" s="158" t="s">
        <v>55</v>
      </c>
      <c r="F193" s="167">
        <v>400</v>
      </c>
      <c r="G193" s="178"/>
      <c r="H193" s="168">
        <f t="shared" si="8"/>
        <v>0</v>
      </c>
    </row>
    <row r="194" spans="1:8" ht="30" customHeight="1">
      <c r="A194" s="9" t="s">
        <v>67</v>
      </c>
      <c r="B194" s="10" t="s">
        <v>322</v>
      </c>
      <c r="C194" s="11" t="s">
        <v>119</v>
      </c>
      <c r="D194" s="12" t="s">
        <v>380</v>
      </c>
      <c r="E194" s="4"/>
      <c r="F194" s="14"/>
      <c r="G194" s="5"/>
      <c r="H194" s="21">
        <f t="shared" si="8"/>
        <v>0</v>
      </c>
    </row>
    <row r="195" spans="1:8" ht="30" customHeight="1">
      <c r="A195" s="9" t="s">
        <v>68</v>
      </c>
      <c r="B195" s="8" t="s">
        <v>101</v>
      </c>
      <c r="C195" s="11" t="s">
        <v>120</v>
      </c>
      <c r="D195" s="12"/>
      <c r="E195" s="4" t="s">
        <v>54</v>
      </c>
      <c r="F195" s="14">
        <v>8</v>
      </c>
      <c r="G195" s="62"/>
      <c r="H195" s="21">
        <f t="shared" si="8"/>
        <v>0</v>
      </c>
    </row>
    <row r="196" spans="1:8" ht="30" customHeight="1">
      <c r="A196" s="9" t="s">
        <v>0</v>
      </c>
      <c r="B196" s="10" t="s">
        <v>323</v>
      </c>
      <c r="C196" s="11" t="s">
        <v>123</v>
      </c>
      <c r="D196" s="12" t="s">
        <v>380</v>
      </c>
      <c r="E196" s="4" t="s">
        <v>55</v>
      </c>
      <c r="F196" s="14">
        <v>5</v>
      </c>
      <c r="G196" s="62"/>
      <c r="H196" s="21">
        <f t="shared" si="8"/>
        <v>0</v>
      </c>
    </row>
    <row r="197" spans="1:8" ht="30" customHeight="1">
      <c r="A197" s="9" t="s">
        <v>69</v>
      </c>
      <c r="B197" s="10" t="s">
        <v>324</v>
      </c>
      <c r="C197" s="11" t="s">
        <v>34</v>
      </c>
      <c r="D197" s="12" t="s">
        <v>61</v>
      </c>
      <c r="E197" s="4" t="s">
        <v>54</v>
      </c>
      <c r="F197" s="14">
        <v>3</v>
      </c>
      <c r="G197" s="62"/>
      <c r="H197" s="21">
        <f t="shared" si="8"/>
        <v>0</v>
      </c>
    </row>
    <row r="198" spans="1:8" ht="30" customHeight="1">
      <c r="A198" s="9" t="s">
        <v>70</v>
      </c>
      <c r="B198" s="10" t="s">
        <v>325</v>
      </c>
      <c r="C198" s="11" t="s">
        <v>35</v>
      </c>
      <c r="D198" s="12" t="s">
        <v>61</v>
      </c>
      <c r="E198" s="4" t="s">
        <v>56</v>
      </c>
      <c r="F198" s="28">
        <v>0.3</v>
      </c>
      <c r="G198" s="62"/>
      <c r="H198" s="21">
        <f t="shared" si="8"/>
        <v>0</v>
      </c>
    </row>
    <row r="199" spans="1:8" ht="30" customHeight="1">
      <c r="A199" s="9" t="s">
        <v>71</v>
      </c>
      <c r="B199" s="166" t="s">
        <v>326</v>
      </c>
      <c r="C199" s="50" t="s">
        <v>36</v>
      </c>
      <c r="D199" s="157" t="s">
        <v>61</v>
      </c>
      <c r="E199" s="158"/>
      <c r="F199" s="167"/>
      <c r="G199" s="160"/>
      <c r="H199" s="168">
        <f t="shared" si="8"/>
        <v>0</v>
      </c>
    </row>
    <row r="200" spans="1:8" ht="30" customHeight="1">
      <c r="A200" s="9" t="s">
        <v>72</v>
      </c>
      <c r="B200" s="8" t="s">
        <v>101</v>
      </c>
      <c r="C200" s="11" t="s">
        <v>360</v>
      </c>
      <c r="D200" s="12"/>
      <c r="E200" s="4" t="s">
        <v>54</v>
      </c>
      <c r="F200" s="14">
        <v>4</v>
      </c>
      <c r="G200" s="62"/>
      <c r="H200" s="21">
        <f t="shared" si="8"/>
        <v>0</v>
      </c>
    </row>
    <row r="201" spans="1:8" ht="30" customHeight="1">
      <c r="A201" s="9" t="s">
        <v>362</v>
      </c>
      <c r="B201" s="8" t="s">
        <v>363</v>
      </c>
      <c r="C201" s="11" t="s">
        <v>361</v>
      </c>
      <c r="D201" s="12"/>
      <c r="E201" s="4" t="s">
        <v>54</v>
      </c>
      <c r="F201" s="14">
        <v>2</v>
      </c>
      <c r="G201" s="62"/>
      <c r="H201" s="21">
        <f>ROUND(G201,2)*F201</f>
        <v>0</v>
      </c>
    </row>
    <row r="202" spans="1:8" ht="30" customHeight="1">
      <c r="A202" s="9" t="s">
        <v>73</v>
      </c>
      <c r="B202" s="10" t="s">
        <v>327</v>
      </c>
      <c r="C202" s="11" t="s">
        <v>166</v>
      </c>
      <c r="D202" s="12" t="s">
        <v>61</v>
      </c>
      <c r="E202" s="4" t="s">
        <v>54</v>
      </c>
      <c r="F202" s="14">
        <v>2</v>
      </c>
      <c r="G202" s="62"/>
      <c r="H202" s="21">
        <f t="shared" si="8"/>
        <v>0</v>
      </c>
    </row>
    <row r="203" spans="1:8" ht="30" customHeight="1">
      <c r="A203" s="9" t="s">
        <v>74</v>
      </c>
      <c r="B203" s="10" t="s">
        <v>328</v>
      </c>
      <c r="C203" s="11" t="s">
        <v>41</v>
      </c>
      <c r="D203" s="12" t="s">
        <v>61</v>
      </c>
      <c r="E203" s="4" t="s">
        <v>54</v>
      </c>
      <c r="F203" s="14">
        <v>4</v>
      </c>
      <c r="G203" s="62"/>
      <c r="H203" s="21">
        <f t="shared" si="8"/>
        <v>0</v>
      </c>
    </row>
    <row r="204" spans="1:8" ht="30" customHeight="1">
      <c r="A204" s="9" t="s">
        <v>129</v>
      </c>
      <c r="B204" s="10" t="s">
        <v>329</v>
      </c>
      <c r="C204" s="11" t="s">
        <v>37</v>
      </c>
      <c r="D204" s="12" t="s">
        <v>61</v>
      </c>
      <c r="E204" s="4" t="s">
        <v>54</v>
      </c>
      <c r="F204" s="14">
        <v>1</v>
      </c>
      <c r="G204" s="62"/>
      <c r="H204" s="21">
        <f t="shared" si="8"/>
        <v>0</v>
      </c>
    </row>
    <row r="205" spans="1:8" ht="30" customHeight="1">
      <c r="A205" s="9" t="s">
        <v>75</v>
      </c>
      <c r="B205" s="10" t="s">
        <v>330</v>
      </c>
      <c r="C205" s="11" t="s">
        <v>40</v>
      </c>
      <c r="D205" s="12" t="s">
        <v>61</v>
      </c>
      <c r="E205" s="4" t="s">
        <v>54</v>
      </c>
      <c r="F205" s="14">
        <v>5</v>
      </c>
      <c r="G205" s="62"/>
      <c r="H205" s="21">
        <f t="shared" si="8"/>
        <v>0</v>
      </c>
    </row>
    <row r="206" spans="1:8" ht="30" customHeight="1">
      <c r="A206" s="9" t="s">
        <v>76</v>
      </c>
      <c r="B206" s="10" t="s">
        <v>331</v>
      </c>
      <c r="C206" s="11" t="s">
        <v>33</v>
      </c>
      <c r="D206" s="12" t="s">
        <v>61</v>
      </c>
      <c r="E206" s="4" t="s">
        <v>54</v>
      </c>
      <c r="F206" s="14">
        <v>2</v>
      </c>
      <c r="G206" s="62"/>
      <c r="H206" s="21">
        <f t="shared" si="8"/>
        <v>0</v>
      </c>
    </row>
    <row r="207" spans="1:8" ht="30" customHeight="1">
      <c r="A207" s="15" t="s">
        <v>78</v>
      </c>
      <c r="B207" s="10" t="s">
        <v>332</v>
      </c>
      <c r="C207" s="11" t="s">
        <v>42</v>
      </c>
      <c r="D207" s="12" t="s">
        <v>4</v>
      </c>
      <c r="E207" s="4"/>
      <c r="F207" s="13"/>
      <c r="G207" s="5" t="s">
        <v>46</v>
      </c>
      <c r="H207" s="5"/>
    </row>
    <row r="208" spans="1:8" ht="30" customHeight="1">
      <c r="A208" s="15" t="s">
        <v>79</v>
      </c>
      <c r="B208" s="8" t="s">
        <v>101</v>
      </c>
      <c r="C208" s="11" t="s">
        <v>59</v>
      </c>
      <c r="D208" s="12"/>
      <c r="E208" s="4" t="s">
        <v>51</v>
      </c>
      <c r="F208" s="29">
        <v>600</v>
      </c>
      <c r="G208" s="62"/>
      <c r="H208" s="20">
        <f>ROUND(G208,2)*F208</f>
        <v>0</v>
      </c>
    </row>
    <row r="209" spans="1:8" ht="30" customHeight="1">
      <c r="A209" s="15" t="s">
        <v>80</v>
      </c>
      <c r="B209" s="35" t="s">
        <v>102</v>
      </c>
      <c r="C209" s="16" t="s">
        <v>60</v>
      </c>
      <c r="D209" s="26"/>
      <c r="E209" s="17" t="s">
        <v>51</v>
      </c>
      <c r="F209" s="36">
        <v>1000</v>
      </c>
      <c r="G209" s="63"/>
      <c r="H209" s="27">
        <f>ROUND(G209,2)*F209</f>
        <v>0</v>
      </c>
    </row>
    <row r="210" spans="2:8" ht="30" customHeight="1" thickBot="1">
      <c r="B210" s="171"/>
      <c r="C210" s="212" t="s">
        <v>419</v>
      </c>
      <c r="D210" s="213"/>
      <c r="E210" s="171"/>
      <c r="F210" s="171"/>
      <c r="G210" s="3" t="s">
        <v>57</v>
      </c>
      <c r="H210" s="172">
        <f>SUM(H160:H209)</f>
        <v>0</v>
      </c>
    </row>
    <row r="211" spans="2:8" ht="13.5" thickTop="1">
      <c r="B211" s="180"/>
      <c r="C211" s="181"/>
      <c r="D211" s="181"/>
      <c r="E211" s="181"/>
      <c r="F211" s="181"/>
      <c r="G211" s="181"/>
      <c r="H211" s="184"/>
    </row>
    <row r="212" spans="2:8" ht="15.75">
      <c r="B212" s="193" t="s">
        <v>286</v>
      </c>
      <c r="C212" s="69"/>
      <c r="D212" s="69"/>
      <c r="E212" s="69"/>
      <c r="F212" s="69"/>
      <c r="G212" s="69"/>
      <c r="H212" s="194"/>
    </row>
    <row r="213" spans="2:8" ht="15.75">
      <c r="B213" s="193" t="s">
        <v>420</v>
      </c>
      <c r="C213" s="69"/>
      <c r="D213" s="69"/>
      <c r="E213" s="69"/>
      <c r="F213" s="69"/>
      <c r="G213" s="69"/>
      <c r="H213" s="194"/>
    </row>
    <row r="214" spans="2:8" ht="15">
      <c r="B214" s="30"/>
      <c r="C214" s="31"/>
      <c r="D214" s="31"/>
      <c r="E214" s="31"/>
      <c r="F214" s="33"/>
      <c r="G214" s="31"/>
      <c r="H214" s="32"/>
    </row>
    <row r="215" spans="1:8" ht="30" customHeight="1">
      <c r="A215" s="9" t="s">
        <v>126</v>
      </c>
      <c r="B215" s="10" t="s">
        <v>29</v>
      </c>
      <c r="C215" s="11" t="s">
        <v>13</v>
      </c>
      <c r="D215" s="12" t="s">
        <v>152</v>
      </c>
      <c r="E215" s="4" t="s">
        <v>52</v>
      </c>
      <c r="F215" s="34">
        <v>1200</v>
      </c>
      <c r="G215" s="62"/>
      <c r="H215" s="20">
        <f aca="true" t="shared" si="9" ref="H215:H267">ROUND(G215,2)*F215</f>
        <v>0</v>
      </c>
    </row>
    <row r="216" spans="1:8" ht="30" customHeight="1">
      <c r="A216" s="22" t="s">
        <v>81</v>
      </c>
      <c r="B216" s="10" t="s">
        <v>30</v>
      </c>
      <c r="C216" s="11" t="s">
        <v>2</v>
      </c>
      <c r="D216" s="12" t="s">
        <v>152</v>
      </c>
      <c r="E216" s="4" t="s">
        <v>51</v>
      </c>
      <c r="F216" s="34">
        <v>2310</v>
      </c>
      <c r="G216" s="62"/>
      <c r="H216" s="20">
        <f t="shared" si="9"/>
        <v>0</v>
      </c>
    </row>
    <row r="217" spans="1:8" ht="30" customHeight="1">
      <c r="A217" s="22" t="s">
        <v>82</v>
      </c>
      <c r="B217" s="10" t="s">
        <v>31</v>
      </c>
      <c r="C217" s="11" t="s">
        <v>15</v>
      </c>
      <c r="D217" s="12" t="s">
        <v>152</v>
      </c>
      <c r="E217" s="4"/>
      <c r="F217" s="34"/>
      <c r="G217" s="5"/>
      <c r="H217" s="20">
        <f t="shared" si="9"/>
        <v>0</v>
      </c>
    </row>
    <row r="218" spans="1:8" ht="30" customHeight="1">
      <c r="A218" s="9" t="s">
        <v>83</v>
      </c>
      <c r="B218" s="8" t="s">
        <v>101</v>
      </c>
      <c r="C218" s="11" t="s">
        <v>167</v>
      </c>
      <c r="D218" s="12" t="s">
        <v>46</v>
      </c>
      <c r="E218" s="4" t="s">
        <v>53</v>
      </c>
      <c r="F218" s="34">
        <v>1400</v>
      </c>
      <c r="G218" s="62"/>
      <c r="H218" s="20">
        <f t="shared" si="9"/>
        <v>0</v>
      </c>
    </row>
    <row r="219" spans="1:8" ht="30" customHeight="1">
      <c r="A219" s="22" t="s">
        <v>84</v>
      </c>
      <c r="B219" s="10" t="s">
        <v>179</v>
      </c>
      <c r="C219" s="11" t="s">
        <v>94</v>
      </c>
      <c r="D219" s="12" t="s">
        <v>153</v>
      </c>
      <c r="E219" s="4" t="s">
        <v>52</v>
      </c>
      <c r="F219" s="34">
        <v>180</v>
      </c>
      <c r="G219" s="62"/>
      <c r="H219" s="20">
        <f t="shared" si="9"/>
        <v>0</v>
      </c>
    </row>
    <row r="220" spans="1:8" ht="30" customHeight="1">
      <c r="A220" s="9" t="s">
        <v>85</v>
      </c>
      <c r="B220" s="10" t="s">
        <v>257</v>
      </c>
      <c r="C220" s="11" t="s">
        <v>20</v>
      </c>
      <c r="D220" s="12" t="s">
        <v>152</v>
      </c>
      <c r="E220" s="4" t="s">
        <v>51</v>
      </c>
      <c r="F220" s="34">
        <v>950</v>
      </c>
      <c r="G220" s="62"/>
      <c r="H220" s="20">
        <f t="shared" si="9"/>
        <v>0</v>
      </c>
    </row>
    <row r="221" spans="1:8" ht="30" customHeight="1">
      <c r="A221" s="22" t="s">
        <v>86</v>
      </c>
      <c r="B221" s="10" t="s">
        <v>258</v>
      </c>
      <c r="C221" s="11" t="s">
        <v>90</v>
      </c>
      <c r="D221" s="12" t="s">
        <v>160</v>
      </c>
      <c r="E221" s="4" t="s">
        <v>51</v>
      </c>
      <c r="F221" s="34">
        <v>2310</v>
      </c>
      <c r="G221" s="62"/>
      <c r="H221" s="20">
        <f t="shared" si="9"/>
        <v>0</v>
      </c>
    </row>
    <row r="222" spans="1:8" ht="30" customHeight="1">
      <c r="A222" s="15" t="s">
        <v>180</v>
      </c>
      <c r="B222" s="10" t="s">
        <v>259</v>
      </c>
      <c r="C222" s="11" t="s">
        <v>92</v>
      </c>
      <c r="D222" s="12" t="s">
        <v>152</v>
      </c>
      <c r="E222" s="4"/>
      <c r="F222" s="34"/>
      <c r="G222" s="5"/>
      <c r="H222" s="20">
        <f t="shared" si="9"/>
        <v>0</v>
      </c>
    </row>
    <row r="223" spans="1:8" ht="30" customHeight="1">
      <c r="A223" s="15" t="s">
        <v>181</v>
      </c>
      <c r="B223" s="8" t="s">
        <v>101</v>
      </c>
      <c r="C223" s="11" t="s">
        <v>93</v>
      </c>
      <c r="D223" s="12" t="s">
        <v>46</v>
      </c>
      <c r="E223" s="4" t="s">
        <v>51</v>
      </c>
      <c r="F223" s="34">
        <v>1960</v>
      </c>
      <c r="G223" s="62"/>
      <c r="H223" s="20">
        <f>ROUND(G223,2)*F223</f>
        <v>0</v>
      </c>
    </row>
    <row r="224" spans="1:8" ht="30" customHeight="1">
      <c r="A224" s="15" t="s">
        <v>216</v>
      </c>
      <c r="B224" s="10" t="s">
        <v>260</v>
      </c>
      <c r="C224" s="11" t="s">
        <v>114</v>
      </c>
      <c r="D224" s="12" t="s">
        <v>165</v>
      </c>
      <c r="E224" s="4" t="s">
        <v>51</v>
      </c>
      <c r="F224" s="28">
        <v>12</v>
      </c>
      <c r="G224" s="62"/>
      <c r="H224" s="20">
        <f t="shared" si="9"/>
        <v>0</v>
      </c>
    </row>
    <row r="225" spans="1:8" ht="30" customHeight="1">
      <c r="A225" s="15" t="s">
        <v>218</v>
      </c>
      <c r="B225" s="10" t="s">
        <v>261</v>
      </c>
      <c r="C225" s="11" t="s">
        <v>115</v>
      </c>
      <c r="D225" s="12" t="s">
        <v>154</v>
      </c>
      <c r="E225" s="4" t="s">
        <v>51</v>
      </c>
      <c r="F225" s="34">
        <v>5</v>
      </c>
      <c r="G225" s="62"/>
      <c r="H225" s="20">
        <f t="shared" si="9"/>
        <v>0</v>
      </c>
    </row>
    <row r="226" spans="1:8" ht="30" customHeight="1">
      <c r="A226" s="15" t="s">
        <v>8</v>
      </c>
      <c r="B226" s="10" t="s">
        <v>262</v>
      </c>
      <c r="C226" s="11" t="s">
        <v>95</v>
      </c>
      <c r="D226" s="12" t="s">
        <v>154</v>
      </c>
      <c r="E226" s="4"/>
      <c r="F226" s="34"/>
      <c r="G226" s="5"/>
      <c r="H226" s="20">
        <f t="shared" si="9"/>
        <v>0</v>
      </c>
    </row>
    <row r="227" spans="1:8" ht="30" customHeight="1">
      <c r="A227" s="15" t="s">
        <v>9</v>
      </c>
      <c r="B227" s="8" t="s">
        <v>101</v>
      </c>
      <c r="C227" s="11" t="s">
        <v>96</v>
      </c>
      <c r="D227" s="12" t="s">
        <v>46</v>
      </c>
      <c r="E227" s="4" t="s">
        <v>51</v>
      </c>
      <c r="F227" s="34">
        <v>665</v>
      </c>
      <c r="G227" s="62"/>
      <c r="H227" s="20">
        <f>ROUND(G227,2)*F227</f>
        <v>0</v>
      </c>
    </row>
    <row r="228" spans="1:8" ht="30" customHeight="1">
      <c r="A228" s="15" t="s">
        <v>127</v>
      </c>
      <c r="B228" s="10" t="s">
        <v>263</v>
      </c>
      <c r="C228" s="50" t="s">
        <v>97</v>
      </c>
      <c r="D228" s="12" t="s">
        <v>154</v>
      </c>
      <c r="E228" s="4"/>
      <c r="F228" s="34"/>
      <c r="G228" s="5"/>
      <c r="H228" s="20">
        <f t="shared" si="9"/>
        <v>0</v>
      </c>
    </row>
    <row r="229" spans="1:8" ht="30" customHeight="1">
      <c r="A229" s="15" t="s">
        <v>64</v>
      </c>
      <c r="B229" s="8" t="s">
        <v>101</v>
      </c>
      <c r="C229" s="11" t="s">
        <v>96</v>
      </c>
      <c r="D229" s="12" t="s">
        <v>112</v>
      </c>
      <c r="E229" s="4" t="s">
        <v>51</v>
      </c>
      <c r="F229" s="34">
        <v>825</v>
      </c>
      <c r="G229" s="62"/>
      <c r="H229" s="20">
        <f t="shared" si="9"/>
        <v>0</v>
      </c>
    </row>
    <row r="230" spans="1:8" ht="30" customHeight="1">
      <c r="A230" s="15" t="s">
        <v>132</v>
      </c>
      <c r="B230" s="10" t="s">
        <v>264</v>
      </c>
      <c r="C230" s="11" t="s">
        <v>98</v>
      </c>
      <c r="D230" s="12" t="s">
        <v>155</v>
      </c>
      <c r="E230" s="4"/>
      <c r="F230" s="34"/>
      <c r="G230" s="5"/>
      <c r="H230" s="20">
        <f t="shared" si="9"/>
        <v>0</v>
      </c>
    </row>
    <row r="231" spans="1:8" ht="30" customHeight="1">
      <c r="A231" s="15" t="s">
        <v>133</v>
      </c>
      <c r="B231" s="8" t="s">
        <v>101</v>
      </c>
      <c r="C231" s="11" t="s">
        <v>168</v>
      </c>
      <c r="D231" s="12" t="s">
        <v>46</v>
      </c>
      <c r="E231" s="4" t="s">
        <v>55</v>
      </c>
      <c r="F231" s="34">
        <v>25</v>
      </c>
      <c r="G231" s="62"/>
      <c r="H231" s="20">
        <f t="shared" si="9"/>
        <v>0</v>
      </c>
    </row>
    <row r="232" spans="1:8" ht="30" customHeight="1">
      <c r="A232" s="15" t="s">
        <v>221</v>
      </c>
      <c r="B232" s="10" t="s">
        <v>265</v>
      </c>
      <c r="C232" s="11" t="s">
        <v>99</v>
      </c>
      <c r="D232" s="12" t="s">
        <v>155</v>
      </c>
      <c r="E232" s="4"/>
      <c r="F232" s="34"/>
      <c r="G232" s="5"/>
      <c r="H232" s="20">
        <f t="shared" si="9"/>
        <v>0</v>
      </c>
    </row>
    <row r="233" spans="1:8" ht="30" customHeight="1">
      <c r="A233" s="15" t="s">
        <v>223</v>
      </c>
      <c r="B233" s="8" t="s">
        <v>101</v>
      </c>
      <c r="C233" s="11" t="s">
        <v>382</v>
      </c>
      <c r="D233" s="12" t="s">
        <v>113</v>
      </c>
      <c r="E233" s="4" t="s">
        <v>55</v>
      </c>
      <c r="F233" s="34">
        <v>25</v>
      </c>
      <c r="G233" s="62"/>
      <c r="H233" s="20">
        <f t="shared" si="9"/>
        <v>0</v>
      </c>
    </row>
    <row r="234" spans="1:8" ht="30" customHeight="1">
      <c r="A234" s="15" t="s">
        <v>128</v>
      </c>
      <c r="B234" s="10" t="s">
        <v>266</v>
      </c>
      <c r="C234" s="11" t="s">
        <v>43</v>
      </c>
      <c r="D234" s="12" t="s">
        <v>155</v>
      </c>
      <c r="E234" s="4"/>
      <c r="F234" s="34"/>
      <c r="G234" s="5"/>
      <c r="H234" s="20">
        <f t="shared" si="9"/>
        <v>0</v>
      </c>
    </row>
    <row r="235" spans="1:8" ht="30" customHeight="1">
      <c r="A235" s="15" t="s">
        <v>134</v>
      </c>
      <c r="B235" s="8" t="s">
        <v>101</v>
      </c>
      <c r="C235" s="11" t="s">
        <v>284</v>
      </c>
      <c r="D235" s="12" t="s">
        <v>285</v>
      </c>
      <c r="E235" s="4" t="s">
        <v>55</v>
      </c>
      <c r="F235" s="34">
        <v>15</v>
      </c>
      <c r="G235" s="62"/>
      <c r="H235" s="20">
        <f t="shared" si="9"/>
        <v>0</v>
      </c>
    </row>
    <row r="236" spans="1:8" ht="30" customHeight="1">
      <c r="A236" s="15" t="s">
        <v>234</v>
      </c>
      <c r="B236" s="10" t="s">
        <v>267</v>
      </c>
      <c r="C236" s="11" t="s">
        <v>44</v>
      </c>
      <c r="D236" s="12" t="s">
        <v>28</v>
      </c>
      <c r="E236" s="4" t="s">
        <v>51</v>
      </c>
      <c r="F236" s="34">
        <v>10</v>
      </c>
      <c r="G236" s="62"/>
      <c r="H236" s="20">
        <f t="shared" si="9"/>
        <v>0</v>
      </c>
    </row>
    <row r="237" spans="1:8" ht="30" customHeight="1">
      <c r="A237" s="15" t="s">
        <v>236</v>
      </c>
      <c r="B237" s="10" t="s">
        <v>268</v>
      </c>
      <c r="C237" s="11" t="s">
        <v>106</v>
      </c>
      <c r="D237" s="12" t="s">
        <v>105</v>
      </c>
      <c r="E237" s="183"/>
      <c r="F237" s="34"/>
      <c r="G237" s="5"/>
      <c r="H237" s="20">
        <f t="shared" si="9"/>
        <v>0</v>
      </c>
    </row>
    <row r="238" spans="1:8" ht="30" customHeight="1">
      <c r="A238" s="15" t="s">
        <v>137</v>
      </c>
      <c r="B238" s="8" t="s">
        <v>101</v>
      </c>
      <c r="C238" s="11" t="s">
        <v>108</v>
      </c>
      <c r="D238" s="12"/>
      <c r="E238" s="4"/>
      <c r="F238" s="34"/>
      <c r="G238" s="5"/>
      <c r="H238" s="20">
        <f t="shared" si="9"/>
        <v>0</v>
      </c>
    </row>
    <row r="239" spans="1:8" ht="30" customHeight="1">
      <c r="A239" s="15" t="s">
        <v>138</v>
      </c>
      <c r="B239" s="18"/>
      <c r="C239" s="11" t="s">
        <v>116</v>
      </c>
      <c r="D239" s="12"/>
      <c r="E239" s="4" t="s">
        <v>53</v>
      </c>
      <c r="F239" s="34">
        <v>22.5</v>
      </c>
      <c r="G239" s="62"/>
      <c r="H239" s="20">
        <f t="shared" si="9"/>
        <v>0</v>
      </c>
    </row>
    <row r="240" spans="1:8" ht="30" customHeight="1">
      <c r="A240" s="15" t="s">
        <v>240</v>
      </c>
      <c r="B240" s="10" t="s">
        <v>269</v>
      </c>
      <c r="C240" s="11" t="s">
        <v>7</v>
      </c>
      <c r="D240" s="12" t="s">
        <v>6</v>
      </c>
      <c r="E240" s="4"/>
      <c r="F240" s="34"/>
      <c r="G240" s="5"/>
      <c r="H240" s="20">
        <f t="shared" si="9"/>
        <v>0</v>
      </c>
    </row>
    <row r="241" spans="1:8" ht="30" customHeight="1">
      <c r="A241" s="15" t="s">
        <v>241</v>
      </c>
      <c r="B241" s="8" t="s">
        <v>101</v>
      </c>
      <c r="C241" s="11" t="s">
        <v>3</v>
      </c>
      <c r="D241" s="12" t="s">
        <v>46</v>
      </c>
      <c r="E241" s="4" t="s">
        <v>51</v>
      </c>
      <c r="F241" s="34">
        <v>80</v>
      </c>
      <c r="G241" s="62"/>
      <c r="H241" s="20">
        <f t="shared" si="9"/>
        <v>0</v>
      </c>
    </row>
    <row r="242" spans="1:8" ht="30" customHeight="1">
      <c r="A242" s="9" t="s">
        <v>242</v>
      </c>
      <c r="B242" s="10" t="s">
        <v>270</v>
      </c>
      <c r="C242" s="11" t="s">
        <v>131</v>
      </c>
      <c r="D242" s="12" t="s">
        <v>157</v>
      </c>
      <c r="E242" s="4"/>
      <c r="F242" s="28"/>
      <c r="G242" s="6"/>
      <c r="H242" s="20">
        <f t="shared" si="9"/>
        <v>0</v>
      </c>
    </row>
    <row r="243" spans="1:8" ht="54" customHeight="1">
      <c r="A243" s="9" t="s">
        <v>243</v>
      </c>
      <c r="B243" s="35" t="s">
        <v>101</v>
      </c>
      <c r="C243" s="16" t="s">
        <v>393</v>
      </c>
      <c r="D243" s="26" t="s">
        <v>46</v>
      </c>
      <c r="E243" s="17" t="s">
        <v>51</v>
      </c>
      <c r="F243" s="54">
        <v>1940</v>
      </c>
      <c r="G243" s="63"/>
      <c r="H243" s="55">
        <f t="shared" si="9"/>
        <v>0</v>
      </c>
    </row>
    <row r="244" spans="1:8" ht="30" customHeight="1">
      <c r="A244" s="9" t="s">
        <v>111</v>
      </c>
      <c r="B244" s="38" t="s">
        <v>271</v>
      </c>
      <c r="C244" s="51" t="s">
        <v>110</v>
      </c>
      <c r="D244" s="52" t="s">
        <v>158</v>
      </c>
      <c r="E244" s="56"/>
      <c r="F244" s="57"/>
      <c r="G244" s="39"/>
      <c r="H244" s="58">
        <f t="shared" si="9"/>
        <v>0</v>
      </c>
    </row>
    <row r="245" spans="1:8" ht="39" customHeight="1">
      <c r="A245" s="9" t="s">
        <v>246</v>
      </c>
      <c r="B245" s="8" t="s">
        <v>101</v>
      </c>
      <c r="C245" s="11" t="s">
        <v>397</v>
      </c>
      <c r="D245" s="12" t="s">
        <v>149</v>
      </c>
      <c r="E245" s="4" t="s">
        <v>55</v>
      </c>
      <c r="F245" s="34">
        <v>540</v>
      </c>
      <c r="G245" s="62"/>
      <c r="H245" s="21">
        <f t="shared" si="9"/>
        <v>0</v>
      </c>
    </row>
    <row r="246" spans="1:8" ht="30" customHeight="1">
      <c r="A246" s="9" t="s">
        <v>145</v>
      </c>
      <c r="B246" s="10" t="s">
        <v>272</v>
      </c>
      <c r="C246" s="11" t="s">
        <v>365</v>
      </c>
      <c r="D246" s="12" t="s">
        <v>156</v>
      </c>
      <c r="E246" s="4" t="s">
        <v>55</v>
      </c>
      <c r="F246" s="34">
        <v>50</v>
      </c>
      <c r="G246" s="62"/>
      <c r="H246" s="21">
        <f t="shared" si="9"/>
        <v>0</v>
      </c>
    </row>
    <row r="247" spans="1:8" ht="30" customHeight="1">
      <c r="A247" s="9" t="s">
        <v>65</v>
      </c>
      <c r="B247" s="10" t="s">
        <v>273</v>
      </c>
      <c r="C247" s="11" t="s">
        <v>118</v>
      </c>
      <c r="D247" s="12" t="s">
        <v>380</v>
      </c>
      <c r="E247" s="4"/>
      <c r="F247" s="28"/>
      <c r="G247" s="5"/>
      <c r="H247" s="21">
        <f t="shared" si="9"/>
        <v>0</v>
      </c>
    </row>
    <row r="248" spans="1:8" ht="30" customHeight="1">
      <c r="A248" s="9" t="s">
        <v>66</v>
      </c>
      <c r="B248" s="8" t="s">
        <v>101</v>
      </c>
      <c r="C248" s="11" t="s">
        <v>287</v>
      </c>
      <c r="D248" s="12"/>
      <c r="E248" s="4" t="s">
        <v>54</v>
      </c>
      <c r="F248" s="28">
        <v>4</v>
      </c>
      <c r="G248" s="62"/>
      <c r="H248" s="21">
        <f t="shared" si="9"/>
        <v>0</v>
      </c>
    </row>
    <row r="249" spans="1:8" ht="30" customHeight="1">
      <c r="A249" s="9" t="s">
        <v>66</v>
      </c>
      <c r="B249" s="8" t="s">
        <v>102</v>
      </c>
      <c r="C249" s="11" t="s">
        <v>288</v>
      </c>
      <c r="D249" s="12"/>
      <c r="E249" s="4" t="s">
        <v>54</v>
      </c>
      <c r="F249" s="28">
        <v>4</v>
      </c>
      <c r="G249" s="62"/>
      <c r="H249" s="21">
        <f t="shared" si="9"/>
        <v>0</v>
      </c>
    </row>
    <row r="250" spans="1:8" ht="30" customHeight="1">
      <c r="A250" s="9" t="s">
        <v>0</v>
      </c>
      <c r="B250" s="10" t="s">
        <v>274</v>
      </c>
      <c r="C250" s="11" t="s">
        <v>123</v>
      </c>
      <c r="D250" s="12" t="s">
        <v>380</v>
      </c>
      <c r="E250" s="4" t="s">
        <v>55</v>
      </c>
      <c r="F250" s="28">
        <v>20</v>
      </c>
      <c r="G250" s="62"/>
      <c r="H250" s="21">
        <f t="shared" si="9"/>
        <v>0</v>
      </c>
    </row>
    <row r="251" spans="1:8" ht="30" customHeight="1">
      <c r="A251" s="9" t="s">
        <v>400</v>
      </c>
      <c r="B251" s="10" t="s">
        <v>275</v>
      </c>
      <c r="C251" s="201" t="s">
        <v>398</v>
      </c>
      <c r="D251" s="12" t="s">
        <v>380</v>
      </c>
      <c r="E251" s="4"/>
      <c r="F251" s="28"/>
      <c r="G251" s="5"/>
      <c r="H251" s="21">
        <f t="shared" si="9"/>
        <v>0</v>
      </c>
    </row>
    <row r="252" spans="1:8" ht="30" customHeight="1">
      <c r="A252" s="9" t="s">
        <v>401</v>
      </c>
      <c r="B252" s="8" t="s">
        <v>101</v>
      </c>
      <c r="C252" s="201" t="s">
        <v>399</v>
      </c>
      <c r="D252" s="12"/>
      <c r="E252" s="4"/>
      <c r="F252" s="28"/>
      <c r="G252" s="5"/>
      <c r="H252" s="21">
        <f t="shared" si="9"/>
        <v>0</v>
      </c>
    </row>
    <row r="253" spans="1:8" ht="30" customHeight="1">
      <c r="A253" s="9" t="s">
        <v>402</v>
      </c>
      <c r="B253" s="10"/>
      <c r="C253" s="11" t="s">
        <v>405</v>
      </c>
      <c r="D253" s="12"/>
      <c r="E253" s="4" t="s">
        <v>54</v>
      </c>
      <c r="F253" s="14">
        <v>2</v>
      </c>
      <c r="G253" s="62"/>
      <c r="H253" s="21">
        <f t="shared" si="9"/>
        <v>0</v>
      </c>
    </row>
    <row r="254" spans="1:8" ht="30" customHeight="1">
      <c r="A254" s="9" t="s">
        <v>403</v>
      </c>
      <c r="B254" s="10"/>
      <c r="C254" s="11" t="s">
        <v>404</v>
      </c>
      <c r="D254" s="12"/>
      <c r="E254" s="4" t="s">
        <v>54</v>
      </c>
      <c r="F254" s="14">
        <v>2</v>
      </c>
      <c r="G254" s="62"/>
      <c r="H254" s="21">
        <f t="shared" si="9"/>
        <v>0</v>
      </c>
    </row>
    <row r="255" spans="1:8" ht="30" customHeight="1">
      <c r="A255" s="9" t="s">
        <v>373</v>
      </c>
      <c r="B255" s="10" t="s">
        <v>276</v>
      </c>
      <c r="C255" s="11" t="s">
        <v>372</v>
      </c>
      <c r="D255" s="12" t="s">
        <v>380</v>
      </c>
      <c r="E255" s="4" t="s">
        <v>54</v>
      </c>
      <c r="F255" s="14">
        <v>4</v>
      </c>
      <c r="G255" s="62"/>
      <c r="H255" s="21">
        <f>ROUND(G255,2)*F255</f>
        <v>0</v>
      </c>
    </row>
    <row r="256" spans="1:8" ht="30" customHeight="1">
      <c r="A256" s="9" t="s">
        <v>121</v>
      </c>
      <c r="B256" s="10" t="s">
        <v>277</v>
      </c>
      <c r="C256" s="11" t="s">
        <v>32</v>
      </c>
      <c r="D256" s="12" t="s">
        <v>61</v>
      </c>
      <c r="E256" s="4" t="s">
        <v>54</v>
      </c>
      <c r="F256" s="14">
        <v>4</v>
      </c>
      <c r="G256" s="62"/>
      <c r="H256" s="21">
        <f t="shared" si="9"/>
        <v>0</v>
      </c>
    </row>
    <row r="257" spans="1:8" ht="30" customHeight="1">
      <c r="A257" s="9" t="s">
        <v>122</v>
      </c>
      <c r="B257" s="10" t="s">
        <v>278</v>
      </c>
      <c r="C257" s="11" t="s">
        <v>89</v>
      </c>
      <c r="D257" s="12" t="s">
        <v>159</v>
      </c>
      <c r="E257" s="4" t="s">
        <v>55</v>
      </c>
      <c r="F257" s="28">
        <v>235</v>
      </c>
      <c r="G257" s="62"/>
      <c r="H257" s="21">
        <f t="shared" si="9"/>
        <v>0</v>
      </c>
    </row>
    <row r="258" spans="1:8" ht="30" customHeight="1">
      <c r="A258" s="9" t="s">
        <v>69</v>
      </c>
      <c r="B258" s="10" t="s">
        <v>279</v>
      </c>
      <c r="C258" s="11" t="s">
        <v>34</v>
      </c>
      <c r="D258" s="12" t="s">
        <v>61</v>
      </c>
      <c r="E258" s="4" t="s">
        <v>54</v>
      </c>
      <c r="F258" s="28">
        <v>1</v>
      </c>
      <c r="G258" s="62"/>
      <c r="H258" s="21">
        <f t="shared" si="9"/>
        <v>0</v>
      </c>
    </row>
    <row r="259" spans="1:8" ht="30" customHeight="1">
      <c r="A259" s="9" t="s">
        <v>70</v>
      </c>
      <c r="B259" s="10" t="s">
        <v>280</v>
      </c>
      <c r="C259" s="11" t="s">
        <v>35</v>
      </c>
      <c r="D259" s="12" t="s">
        <v>61</v>
      </c>
      <c r="E259" s="4" t="s">
        <v>56</v>
      </c>
      <c r="F259" s="28">
        <v>0.9</v>
      </c>
      <c r="G259" s="62"/>
      <c r="H259" s="21">
        <f t="shared" si="9"/>
        <v>0</v>
      </c>
    </row>
    <row r="260" spans="1:8" ht="30" customHeight="1">
      <c r="A260" s="9" t="s">
        <v>71</v>
      </c>
      <c r="B260" s="10" t="s">
        <v>304</v>
      </c>
      <c r="C260" s="11" t="s">
        <v>36</v>
      </c>
      <c r="D260" s="12" t="s">
        <v>61</v>
      </c>
      <c r="E260" s="4"/>
      <c r="F260" s="28"/>
      <c r="G260" s="5"/>
      <c r="H260" s="21">
        <f t="shared" si="9"/>
        <v>0</v>
      </c>
    </row>
    <row r="261" spans="1:8" ht="30" customHeight="1">
      <c r="A261" s="9" t="s">
        <v>72</v>
      </c>
      <c r="B261" s="8" t="s">
        <v>101</v>
      </c>
      <c r="C261" s="11" t="s">
        <v>360</v>
      </c>
      <c r="D261" s="12"/>
      <c r="E261" s="4" t="s">
        <v>54</v>
      </c>
      <c r="F261" s="28">
        <v>3</v>
      </c>
      <c r="G261" s="62"/>
      <c r="H261" s="21">
        <f t="shared" si="9"/>
        <v>0</v>
      </c>
    </row>
    <row r="262" spans="1:8" ht="30" customHeight="1">
      <c r="A262" s="9" t="s">
        <v>362</v>
      </c>
      <c r="B262" s="8" t="s">
        <v>102</v>
      </c>
      <c r="C262" s="11" t="s">
        <v>361</v>
      </c>
      <c r="D262" s="12"/>
      <c r="E262" s="4" t="s">
        <v>54</v>
      </c>
      <c r="F262" s="28">
        <v>4</v>
      </c>
      <c r="G262" s="62"/>
      <c r="H262" s="21">
        <f>ROUND(G262,2)*F262</f>
        <v>0</v>
      </c>
    </row>
    <row r="263" spans="1:8" ht="30" customHeight="1">
      <c r="A263" s="9" t="s">
        <v>74</v>
      </c>
      <c r="B263" s="10" t="s">
        <v>305</v>
      </c>
      <c r="C263" s="11" t="s">
        <v>41</v>
      </c>
      <c r="D263" s="12" t="s">
        <v>61</v>
      </c>
      <c r="E263" s="4" t="s">
        <v>54</v>
      </c>
      <c r="F263" s="28">
        <v>2</v>
      </c>
      <c r="G263" s="62"/>
      <c r="H263" s="21">
        <f t="shared" si="9"/>
        <v>0</v>
      </c>
    </row>
    <row r="264" spans="1:8" ht="30" customHeight="1">
      <c r="A264" s="9" t="s">
        <v>129</v>
      </c>
      <c r="B264" s="10" t="s">
        <v>306</v>
      </c>
      <c r="C264" s="11" t="s">
        <v>37</v>
      </c>
      <c r="D264" s="12" t="s">
        <v>61</v>
      </c>
      <c r="E264" s="4" t="s">
        <v>54</v>
      </c>
      <c r="F264" s="28">
        <v>1</v>
      </c>
      <c r="G264" s="62"/>
      <c r="H264" s="21">
        <f t="shared" si="9"/>
        <v>0</v>
      </c>
    </row>
    <row r="265" spans="1:8" ht="30" customHeight="1">
      <c r="A265" s="9" t="s">
        <v>75</v>
      </c>
      <c r="B265" s="10" t="s">
        <v>307</v>
      </c>
      <c r="C265" s="11" t="s">
        <v>40</v>
      </c>
      <c r="D265" s="12" t="s">
        <v>61</v>
      </c>
      <c r="E265" s="4" t="s">
        <v>54</v>
      </c>
      <c r="F265" s="28">
        <v>10</v>
      </c>
      <c r="G265" s="62"/>
      <c r="H265" s="21">
        <f t="shared" si="9"/>
        <v>0</v>
      </c>
    </row>
    <row r="266" spans="1:8" ht="30" customHeight="1">
      <c r="A266" s="9" t="s">
        <v>76</v>
      </c>
      <c r="B266" s="10" t="s">
        <v>308</v>
      </c>
      <c r="C266" s="11" t="s">
        <v>33</v>
      </c>
      <c r="D266" s="12" t="s">
        <v>61</v>
      </c>
      <c r="E266" s="4" t="s">
        <v>54</v>
      </c>
      <c r="F266" s="28">
        <v>5</v>
      </c>
      <c r="G266" s="62"/>
      <c r="H266" s="21">
        <f t="shared" si="9"/>
        <v>0</v>
      </c>
    </row>
    <row r="267" spans="1:8" ht="30" customHeight="1">
      <c r="A267" s="9" t="s">
        <v>77</v>
      </c>
      <c r="B267" s="10" t="s">
        <v>364</v>
      </c>
      <c r="C267" s="11" t="s">
        <v>38</v>
      </c>
      <c r="D267" s="12" t="s">
        <v>61</v>
      </c>
      <c r="E267" s="4" t="s">
        <v>54</v>
      </c>
      <c r="F267" s="28">
        <v>25</v>
      </c>
      <c r="G267" s="62"/>
      <c r="H267" s="21">
        <f t="shared" si="9"/>
        <v>0</v>
      </c>
    </row>
    <row r="268" spans="1:8" ht="30" customHeight="1">
      <c r="A268" s="15" t="s">
        <v>78</v>
      </c>
      <c r="B268" s="10" t="s">
        <v>389</v>
      </c>
      <c r="C268" s="11" t="s">
        <v>42</v>
      </c>
      <c r="D268" s="12" t="s">
        <v>4</v>
      </c>
      <c r="E268" s="4"/>
      <c r="F268" s="34"/>
      <c r="G268" s="5" t="s">
        <v>46</v>
      </c>
      <c r="H268" s="5"/>
    </row>
    <row r="269" spans="1:8" ht="30" customHeight="1">
      <c r="A269" s="15" t="s">
        <v>79</v>
      </c>
      <c r="B269" s="8" t="s">
        <v>101</v>
      </c>
      <c r="C269" s="11" t="s">
        <v>59</v>
      </c>
      <c r="D269" s="12"/>
      <c r="E269" s="4" t="s">
        <v>51</v>
      </c>
      <c r="F269" s="34">
        <v>150</v>
      </c>
      <c r="G269" s="62"/>
      <c r="H269" s="20">
        <f aca="true" t="shared" si="10" ref="H269:H275">ROUND(G269,2)*F269</f>
        <v>0</v>
      </c>
    </row>
    <row r="270" spans="1:8" ht="30" customHeight="1">
      <c r="A270" s="15" t="s">
        <v>80</v>
      </c>
      <c r="B270" s="8" t="s">
        <v>102</v>
      </c>
      <c r="C270" s="11" t="s">
        <v>60</v>
      </c>
      <c r="D270" s="12"/>
      <c r="E270" s="4" t="s">
        <v>51</v>
      </c>
      <c r="F270" s="34">
        <v>950</v>
      </c>
      <c r="G270" s="62"/>
      <c r="H270" s="20">
        <f t="shared" si="10"/>
        <v>0</v>
      </c>
    </row>
    <row r="271" spans="1:8" ht="30" customHeight="1">
      <c r="A271" s="200"/>
      <c r="B271" s="10" t="s">
        <v>408</v>
      </c>
      <c r="C271" s="11" t="s">
        <v>384</v>
      </c>
      <c r="D271" s="12"/>
      <c r="E271" s="4"/>
      <c r="F271" s="34"/>
      <c r="G271" s="5"/>
      <c r="H271" s="20">
        <f t="shared" si="10"/>
        <v>0</v>
      </c>
    </row>
    <row r="272" spans="1:8" ht="30" customHeight="1">
      <c r="A272" s="200"/>
      <c r="B272" s="8" t="s">
        <v>101</v>
      </c>
      <c r="C272" s="11" t="s">
        <v>391</v>
      </c>
      <c r="D272" s="12" t="s">
        <v>380</v>
      </c>
      <c r="E272" s="4"/>
      <c r="F272" s="34"/>
      <c r="G272" s="5"/>
      <c r="H272" s="20">
        <f t="shared" si="10"/>
        <v>0</v>
      </c>
    </row>
    <row r="273" spans="1:8" ht="30" customHeight="1">
      <c r="A273" s="200"/>
      <c r="B273" s="8" t="s">
        <v>388</v>
      </c>
      <c r="C273" s="11" t="s">
        <v>385</v>
      </c>
      <c r="D273" s="12" t="s">
        <v>390</v>
      </c>
      <c r="E273" s="4" t="s">
        <v>54</v>
      </c>
      <c r="F273" s="13">
        <v>2</v>
      </c>
      <c r="G273" s="62"/>
      <c r="H273" s="20">
        <f t="shared" si="10"/>
        <v>0</v>
      </c>
    </row>
    <row r="274" spans="1:8" ht="30" customHeight="1">
      <c r="A274" s="200"/>
      <c r="B274" s="35"/>
      <c r="C274" s="16"/>
      <c r="D274" s="26"/>
      <c r="E274" s="17"/>
      <c r="F274" s="49"/>
      <c r="G274" s="202"/>
      <c r="H274" s="27">
        <f t="shared" si="10"/>
        <v>0</v>
      </c>
    </row>
    <row r="275" spans="1:8" ht="30" customHeight="1">
      <c r="A275" s="200"/>
      <c r="B275" s="203" t="s">
        <v>409</v>
      </c>
      <c r="C275" s="204" t="s">
        <v>406</v>
      </c>
      <c r="D275" s="205" t="s">
        <v>380</v>
      </c>
      <c r="E275" s="206" t="s">
        <v>55</v>
      </c>
      <c r="F275" s="207">
        <v>94</v>
      </c>
      <c r="G275" s="208"/>
      <c r="H275" s="209">
        <f t="shared" si="10"/>
        <v>0</v>
      </c>
    </row>
    <row r="276" spans="2:10" ht="30" customHeight="1" thickBot="1">
      <c r="B276" s="59"/>
      <c r="C276" s="210" t="s">
        <v>421</v>
      </c>
      <c r="D276" s="211"/>
      <c r="E276" s="19"/>
      <c r="F276" s="19"/>
      <c r="G276" s="3" t="s">
        <v>57</v>
      </c>
      <c r="H276" s="60">
        <f>SUM(H215:H275)</f>
        <v>0</v>
      </c>
      <c r="J276" s="151" t="s">
        <v>410</v>
      </c>
    </row>
    <row r="277" spans="2:8" ht="13.5" thickTop="1">
      <c r="B277" s="195"/>
      <c r="C277" s="127"/>
      <c r="D277" s="127"/>
      <c r="E277" s="127"/>
      <c r="F277" s="127"/>
      <c r="G277" s="127"/>
      <c r="H277" s="196"/>
    </row>
    <row r="278" spans="2:8" ht="15">
      <c r="B278" s="65"/>
      <c r="C278" s="198"/>
      <c r="D278" s="82"/>
      <c r="E278" s="82"/>
      <c r="F278" s="82"/>
      <c r="G278" s="82"/>
      <c r="H278" s="197"/>
    </row>
    <row r="279" spans="2:8" ht="15">
      <c r="B279" s="65"/>
      <c r="C279" s="66"/>
      <c r="D279" s="66"/>
      <c r="E279" s="66"/>
      <c r="F279" s="67"/>
      <c r="G279" s="66"/>
      <c r="H279" s="68"/>
    </row>
    <row r="280" spans="2:8" ht="15.75">
      <c r="B280" s="98"/>
      <c r="C280" s="101" t="s">
        <v>336</v>
      </c>
      <c r="D280" s="99"/>
      <c r="E280" s="86"/>
      <c r="F280" s="87"/>
      <c r="G280" s="81"/>
      <c r="H280" s="100"/>
    </row>
    <row r="281" spans="2:8" ht="30" customHeight="1">
      <c r="B281" s="102" t="s">
        <v>352</v>
      </c>
      <c r="C281" s="103"/>
      <c r="D281" s="104"/>
      <c r="E281" s="105"/>
      <c r="F281" s="106"/>
      <c r="G281" s="107"/>
      <c r="H281" s="145"/>
    </row>
    <row r="282" spans="2:8" ht="30" customHeight="1">
      <c r="B282" s="108" t="s">
        <v>338</v>
      </c>
      <c r="C282" s="64" t="s">
        <v>339</v>
      </c>
      <c r="D282" s="79"/>
      <c r="E282" s="79"/>
      <c r="F282" s="79"/>
      <c r="G282" s="79"/>
      <c r="H282" s="146"/>
    </row>
    <row r="283" spans="2:8" ht="15.75" customHeight="1">
      <c r="B283" s="93"/>
      <c r="C283" s="75" t="s">
        <v>337</v>
      </c>
      <c r="D283" s="80"/>
      <c r="E283" s="80"/>
      <c r="F283" s="80"/>
      <c r="G283" s="81" t="s">
        <v>57</v>
      </c>
      <c r="H283" s="147">
        <f>H52</f>
        <v>0</v>
      </c>
    </row>
    <row r="284" spans="2:8" ht="30" customHeight="1">
      <c r="B284" s="108" t="s">
        <v>340</v>
      </c>
      <c r="C284" s="69" t="s">
        <v>349</v>
      </c>
      <c r="D284" s="82"/>
      <c r="E284" s="82"/>
      <c r="F284" s="82"/>
      <c r="G284" s="82"/>
      <c r="H284" s="148"/>
    </row>
    <row r="285" spans="2:8" ht="15.75" customHeight="1">
      <c r="B285" s="93"/>
      <c r="C285" s="75" t="s">
        <v>344</v>
      </c>
      <c r="D285" s="83"/>
      <c r="E285" s="83"/>
      <c r="F285" s="83"/>
      <c r="G285" s="81" t="s">
        <v>57</v>
      </c>
      <c r="H285" s="130">
        <f>H105</f>
        <v>0</v>
      </c>
    </row>
    <row r="286" spans="2:8" ht="30" customHeight="1">
      <c r="B286" s="111" t="s">
        <v>341</v>
      </c>
      <c r="C286" s="112" t="s">
        <v>348</v>
      </c>
      <c r="D286" s="84"/>
      <c r="E286" s="71"/>
      <c r="F286" s="72"/>
      <c r="G286" s="73"/>
      <c r="H286" s="74"/>
    </row>
    <row r="287" spans="2:8" ht="15.75" customHeight="1">
      <c r="B287" s="96"/>
      <c r="C287" s="113" t="s">
        <v>345</v>
      </c>
      <c r="D287" s="85"/>
      <c r="E287" s="86"/>
      <c r="F287" s="87"/>
      <c r="G287" s="92" t="s">
        <v>57</v>
      </c>
      <c r="H287" s="78">
        <f>H155</f>
        <v>0</v>
      </c>
    </row>
    <row r="288" spans="2:8" ht="30" customHeight="1">
      <c r="B288" s="94" t="s">
        <v>355</v>
      </c>
      <c r="C288" s="75"/>
      <c r="D288" s="83"/>
      <c r="E288" s="83"/>
      <c r="F288" s="83"/>
      <c r="G288" s="109" t="s">
        <v>353</v>
      </c>
      <c r="H288" s="130">
        <f>H283+H285+H287</f>
        <v>0</v>
      </c>
    </row>
    <row r="289" spans="2:8" ht="30" customHeight="1">
      <c r="B289" s="110" t="s">
        <v>354</v>
      </c>
      <c r="C289" s="70"/>
      <c r="D289" s="82"/>
      <c r="E289" s="82"/>
      <c r="F289" s="82"/>
      <c r="G289" s="82"/>
      <c r="H289" s="148"/>
    </row>
    <row r="290" spans="2:8" ht="30" customHeight="1">
      <c r="B290" s="108" t="s">
        <v>342</v>
      </c>
      <c r="C290" s="64" t="s">
        <v>347</v>
      </c>
      <c r="D290" s="69"/>
      <c r="E290" s="69"/>
      <c r="F290" s="69"/>
      <c r="G290" s="69"/>
      <c r="H290" s="77"/>
    </row>
    <row r="291" spans="2:8" ht="15.75" customHeight="1">
      <c r="B291" s="96"/>
      <c r="C291" s="75" t="s">
        <v>346</v>
      </c>
      <c r="D291" s="88"/>
      <c r="E291" s="88"/>
      <c r="F291" s="88"/>
      <c r="G291" s="92" t="s">
        <v>57</v>
      </c>
      <c r="H291" s="78">
        <f>H210</f>
        <v>0</v>
      </c>
    </row>
    <row r="292" spans="2:8" ht="30" customHeight="1">
      <c r="B292" s="111" t="s">
        <v>343</v>
      </c>
      <c r="C292" s="69" t="s">
        <v>351</v>
      </c>
      <c r="D292" s="69"/>
      <c r="E292" s="69"/>
      <c r="F292" s="69"/>
      <c r="G292" s="69"/>
      <c r="H292" s="77"/>
    </row>
    <row r="293" spans="2:8" ht="15.75" customHeight="1">
      <c r="B293" s="97"/>
      <c r="C293" s="95" t="s">
        <v>350</v>
      </c>
      <c r="D293" s="89"/>
      <c r="E293" s="90"/>
      <c r="F293" s="91"/>
      <c r="G293" s="81" t="s">
        <v>57</v>
      </c>
      <c r="H293" s="76">
        <f>H276</f>
        <v>0</v>
      </c>
    </row>
    <row r="294" spans="2:8" ht="30" customHeight="1" thickBot="1">
      <c r="B294" s="110" t="s">
        <v>359</v>
      </c>
      <c r="C294" s="70"/>
      <c r="D294" s="82"/>
      <c r="E294" s="82"/>
      <c r="F294" s="82"/>
      <c r="G294" s="114" t="s">
        <v>353</v>
      </c>
      <c r="H294" s="148">
        <f>H291+H293</f>
        <v>0</v>
      </c>
    </row>
    <row r="295" spans="2:8" ht="19.5" customHeight="1" thickTop="1">
      <c r="B295" s="125"/>
      <c r="C295" s="126"/>
      <c r="D295" s="127"/>
      <c r="E295" s="127"/>
      <c r="F295" s="127"/>
      <c r="G295" s="128"/>
      <c r="H295" s="129"/>
    </row>
    <row r="296" spans="2:8" ht="30" customHeight="1">
      <c r="B296" s="115" t="s">
        <v>357</v>
      </c>
      <c r="C296" s="116"/>
      <c r="D296" s="117"/>
      <c r="E296" s="124" t="s">
        <v>358</v>
      </c>
      <c r="F296" s="83"/>
      <c r="G296" s="109"/>
      <c r="H296" s="189">
        <f>H288+H294</f>
        <v>0</v>
      </c>
    </row>
    <row r="297" spans="2:8" ht="30" customHeight="1">
      <c r="B297" s="118" t="s">
        <v>356</v>
      </c>
      <c r="C297" s="119"/>
      <c r="D297" s="120"/>
      <c r="E297" s="83"/>
      <c r="F297" s="83"/>
      <c r="G297" s="109"/>
      <c r="H297" s="130"/>
    </row>
    <row r="298" spans="2:8" ht="30" customHeight="1">
      <c r="B298" s="102"/>
      <c r="C298" s="121"/>
      <c r="D298" s="122"/>
      <c r="E298" s="122"/>
      <c r="F298" s="122"/>
      <c r="G298" s="123"/>
      <c r="H298" s="131"/>
    </row>
    <row r="299" spans="2:8" ht="30" customHeight="1">
      <c r="B299" s="102"/>
      <c r="C299" s="121"/>
      <c r="D299" s="122"/>
      <c r="E299" s="122"/>
      <c r="F299" s="122"/>
      <c r="G299" s="123"/>
      <c r="H299" s="131"/>
    </row>
    <row r="300" spans="2:8" ht="30" customHeight="1">
      <c r="B300" s="102"/>
      <c r="C300" s="121"/>
      <c r="D300" s="122"/>
      <c r="E300" s="122"/>
      <c r="F300" s="122"/>
      <c r="G300" s="123"/>
      <c r="H300" s="131"/>
    </row>
    <row r="301" spans="2:8" ht="30" customHeight="1" thickBot="1">
      <c r="B301" s="132"/>
      <c r="C301" s="133"/>
      <c r="D301" s="134"/>
      <c r="E301" s="134"/>
      <c r="F301" s="134"/>
      <c r="G301" s="135"/>
      <c r="H301" s="136"/>
    </row>
    <row r="302" ht="13.5" thickTop="1"/>
    <row r="306" ht="12.75" hidden="1"/>
    <row r="307" ht="12.75" hidden="1">
      <c r="F307" s="187">
        <f>SUM(F9:F51)</f>
        <v>7117</v>
      </c>
    </row>
    <row r="308" ht="12.75" hidden="1">
      <c r="F308" s="187">
        <f>SUM(F57:F104)</f>
        <v>13630.3</v>
      </c>
    </row>
    <row r="309" ht="12.75" hidden="1">
      <c r="F309" s="187">
        <f>SUM(F110:F154)</f>
        <v>8269.3</v>
      </c>
    </row>
    <row r="310" ht="12.75" hidden="1">
      <c r="F310" s="187">
        <f>SUM(F160:F209)</f>
        <v>10344.3</v>
      </c>
    </row>
    <row r="311" ht="12.75" hidden="1">
      <c r="F311" s="187">
        <f>SUM(F215:F273)</f>
        <v>15953.4</v>
      </c>
    </row>
    <row r="312" ht="12.75" hidden="1">
      <c r="F312" s="188">
        <f>SUM(F307:F311)</f>
        <v>55314.299999999996</v>
      </c>
    </row>
    <row r="313" ht="12.75" hidden="1"/>
  </sheetData>
  <sheetProtection password="C4AA" sheet="1" objects="1" scenarios="1"/>
  <mergeCells count="2">
    <mergeCell ref="B1:H1"/>
    <mergeCell ref="B2:H2"/>
  </mergeCells>
  <dataValidations count="1">
    <dataValidation type="decimal" operator="greaterThan" allowBlank="1" showInputMessage="1" showErrorMessage="1" errorTitle="Illegal Entry" error="No unit prices below 0 (negative) will be accepted" sqref="G285:G287 G291 G280:G281 G283 G293 G269:G275 G110:G154 G98:G104 G9:G48 G57:G96 G50:G51 G215:G221 G223:G241 G243:G267 G160:G206 G208:G209">
      <formula1>0</formula1>
    </dataValidation>
  </dataValidations>
  <printOptions horizontalCentered="1"/>
  <pageMargins left="0.5118110236220472" right="0.5118110236220472" top="0.7480314960629921" bottom="0.7480314960629921" header="0.2362204724409449" footer="0.2362204724409449"/>
  <pageSetup firstPageNumber="4" useFirstPageNumber="1" horizontalDpi="600" verticalDpi="600" orientation="portrait" scale="70" r:id="rId1"/>
  <headerFooter alignWithMargins="0">
    <oddHeader>&amp;LThe City of Winnipeg
Bid Opportunity No. 150-2004&amp;C&amp;"MS Sans Serif,Bold"&amp;18
&amp;RBid Submission
Page &amp;P of 19</oddHeader>
    <oddFooter>&amp;R____________________________________________________
&amp;"Arial,Regular"&amp;12Name of Bidder
</oddFooter>
  </headerFooter>
  <rowBreaks count="9" manualBreakCount="9">
    <brk id="33" min="1" max="7" man="1"/>
    <brk id="52" min="1" max="7" man="1"/>
    <brk id="83" min="1" max="7" man="1"/>
    <brk id="105" min="1" max="7" man="1"/>
    <brk id="137" min="1" max="7" man="1"/>
    <brk id="155" min="1" max="7" man="1"/>
    <brk id="188" min="1" max="7" man="1"/>
    <brk id="210" min="1" max="7" man="1"/>
    <brk id="276" min="1" max="7" man="1"/>
  </rowBreaks>
  <colBreaks count="1" manualBreakCount="1">
    <brk id="1" max="2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/>
  <cp:lastModifiedBy>Stacy Cournoyer</cp:lastModifiedBy>
  <cp:lastPrinted>2004-04-22T14:50:38Z</cp:lastPrinted>
  <dcterms:created xsi:type="dcterms:W3CDTF">2000-01-26T18:56:05Z</dcterms:created>
  <dcterms:modified xsi:type="dcterms:W3CDTF">2004-04-22T14:50:44Z</dcterms:modified>
  <cp:category/>
  <cp:version/>
  <cp:contentType/>
  <cp:contentStatus/>
</cp:coreProperties>
</file>