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510" activeTab="0"/>
  </bookViews>
  <sheets>
    <sheet name="FORM B - PRICES W PROV FUND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 W PROV FUND'!#REF!</definedName>
    <definedName name="HEADER">'[1]FORM B; PRICES'!#REF!</definedName>
    <definedName name="PAGE1OF13" localSheetId="0">'FORM B - PRICES W PROV FUND'!#REF!</definedName>
    <definedName name="PAGE1OF13">'[1]FORM B; PRICES'!#REF!</definedName>
    <definedName name="_xlnm.Print_Area" localSheetId="0">'FORM B - PRICES W PROV FUND'!$B$6:$H$334</definedName>
    <definedName name="_xlnm.Print_Titles" localSheetId="0">'FORM B - PRICES W PROV FUND'!$1:$5</definedName>
    <definedName name="TEMP" localSheetId="0">'FORM B - PRICES W PROV FUND'!#REF!</definedName>
    <definedName name="TEMP">'[1]FORM B; PRICES'!#REF!</definedName>
    <definedName name="TENDERNO.181-" localSheetId="0">'FORM B - PRICES W PROV FUND'!#REF!</definedName>
    <definedName name="TENDERNO.181-">'[1]FORM B; PRICES'!#REF!</definedName>
    <definedName name="TENDERSUBMISSI" localSheetId="0">'FORM B - PRICES W PROV FUND'!#REF!</definedName>
    <definedName name="TENDERSUBMISSI">'[1]FORM B; PRICES'!#REF!</definedName>
    <definedName name="TESTHEAD" localSheetId="0">'FORM B - PRICES W PROV FUND'!#REF!</definedName>
    <definedName name="TESTHEAD">'[1]FORM B; PRICES'!#REF!</definedName>
    <definedName name="XEVERYTHING" localSheetId="0">'FORM B - PRICES W PROV FUND'!$B$1:$IV$246</definedName>
    <definedName name="XEverything">#REF!</definedName>
    <definedName name="XITEMS" localSheetId="0">'FORM B - PRICES W PROV FUND'!$B$7:$IV$246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<sst xmlns="http://schemas.openxmlformats.org/spreadsheetml/2006/main" count="1238" uniqueCount="431">
  <si>
    <t>D</t>
  </si>
  <si>
    <t>E009</t>
  </si>
  <si>
    <t>E010</t>
  </si>
  <si>
    <t>E011</t>
  </si>
  <si>
    <t>E012</t>
  </si>
  <si>
    <t>E023</t>
  </si>
  <si>
    <t>E025</t>
  </si>
  <si>
    <t>E036</t>
  </si>
  <si>
    <t>E037</t>
  </si>
  <si>
    <t>E038</t>
  </si>
  <si>
    <t>E039</t>
  </si>
  <si>
    <t>E044</t>
  </si>
  <si>
    <t>Sub-Grade Compaction</t>
  </si>
  <si>
    <t>0 - 50 mm Depth (Asphalt)</t>
  </si>
  <si>
    <t>50 - 100 mm Depth (Asphalt)</t>
  </si>
  <si>
    <t xml:space="preserve">Reflective Crack Maintenance </t>
  </si>
  <si>
    <t xml:space="preserve">CW 3450-R3 </t>
  </si>
  <si>
    <t>Planing of Pavement</t>
  </si>
  <si>
    <t>Excavation</t>
  </si>
  <si>
    <t>Crushed Sub-base Material</t>
  </si>
  <si>
    <t>Grading of Boulevards</t>
  </si>
  <si>
    <t>Concrete Pavements for Early Opening</t>
  </si>
  <si>
    <t>CW 3330-R3</t>
  </si>
  <si>
    <t>Abandonment of Existing Drainage Inlets</t>
  </si>
  <si>
    <t>Sodding</t>
  </si>
  <si>
    <t>CW 3230-R4</t>
  </si>
  <si>
    <t>Concrete Curb Renewal</t>
  </si>
  <si>
    <t>Drilled Dowels</t>
  </si>
  <si>
    <t>Drilled Tie Bars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</si>
  <si>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</si>
  <si>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</si>
  <si>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</si>
  <si>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</si>
  <si>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</si>
  <si>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</si>
  <si>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</si>
  <si>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</si>
  <si>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</si>
  <si>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</si>
  <si>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</si>
  <si>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</si>
  <si>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</si>
  <si>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Construction of 150 mm Concrete Pavement (Reinforced)</t>
  </si>
  <si>
    <t>20 M Deformed Tie Bar</t>
  </si>
  <si>
    <t>25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</si>
  <si>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</si>
  <si>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</si>
  <si>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</si>
  <si>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</si>
  <si>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</si>
  <si>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(Reinforced)</t>
  </si>
  <si>
    <t>150 mm Concrete Pavement (Reinforced)</t>
  </si>
  <si>
    <t>38mm</t>
  </si>
  <si>
    <t xml:space="preserve"> width &lt; 600mm</t>
  </si>
  <si>
    <t xml:space="preserve"> width &gt; or = 600mm</t>
  </si>
  <si>
    <t>EARTH AND BASE WORKS</t>
  </si>
  <si>
    <t>Pavement Patching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</si>
  <si>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</si>
  <si>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</si>
  <si>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</si>
  <si>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</si>
  <si>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</si>
  <si>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</si>
  <si>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B114</t>
  </si>
  <si>
    <t>C001</t>
  </si>
  <si>
    <t>C011</t>
  </si>
  <si>
    <t>E003</t>
  </si>
  <si>
    <t>E004</t>
  </si>
  <si>
    <t>E006</t>
  </si>
  <si>
    <t>E007</t>
  </si>
  <si>
    <t>E008</t>
  </si>
  <si>
    <t>F001</t>
  </si>
  <si>
    <t>F002</t>
  </si>
  <si>
    <t>F003</t>
  </si>
  <si>
    <t>F004</t>
  </si>
  <si>
    <t>F005</t>
  </si>
  <si>
    <t>F007</t>
  </si>
  <si>
    <t>F009</t>
  </si>
  <si>
    <t>F011</t>
  </si>
  <si>
    <t>F018</t>
  </si>
  <si>
    <t>G001</t>
  </si>
  <si>
    <t>G002</t>
  </si>
  <si>
    <t>G003</t>
  </si>
  <si>
    <t>A004</t>
  </si>
  <si>
    <t>A007</t>
  </si>
  <si>
    <t>A008</t>
  </si>
  <si>
    <t>A009</t>
  </si>
  <si>
    <t>A010</t>
  </si>
  <si>
    <t>A012</t>
  </si>
  <si>
    <t>A016</t>
  </si>
  <si>
    <t>A017</t>
  </si>
  <si>
    <t>A022</t>
  </si>
  <si>
    <t>B004</t>
  </si>
  <si>
    <t>B011</t>
  </si>
  <si>
    <t>B014</t>
  </si>
  <si>
    <t>B017</t>
  </si>
  <si>
    <t>B026</t>
  </si>
  <si>
    <t>B027</t>
  </si>
  <si>
    <t>B028</t>
  </si>
  <si>
    <t>B029</t>
  </si>
  <si>
    <t>B094</t>
  </si>
  <si>
    <t>B095</t>
  </si>
  <si>
    <t>B097</t>
  </si>
  <si>
    <t>B098</t>
  </si>
  <si>
    <t>B118</t>
  </si>
  <si>
    <t>B119</t>
  </si>
  <si>
    <t>B120</t>
  </si>
  <si>
    <t>Installation of Subdrains</t>
  </si>
  <si>
    <t>Separation/Reinforcement Geotextile Fabric</t>
  </si>
  <si>
    <t>Pavement Removal</t>
  </si>
  <si>
    <t>Concrete Pavement</t>
  </si>
  <si>
    <t>Supplying and Placing Base Course Material</t>
  </si>
  <si>
    <t>Removal of Existing Concrete Bases</t>
  </si>
  <si>
    <t>Sidewalk</t>
  </si>
  <si>
    <t xml:space="preserve">Miscellaneous Concrete Slab Renewal </t>
  </si>
  <si>
    <t>Concrete Curb Installation</t>
  </si>
  <si>
    <t>SD-200</t>
  </si>
  <si>
    <t>SD-202B</t>
  </si>
  <si>
    <t>i)</t>
  </si>
  <si>
    <t>ii)</t>
  </si>
  <si>
    <t>iii)</t>
  </si>
  <si>
    <t>iv)</t>
  </si>
  <si>
    <t xml:space="preserve">Construction of Asphaltic Concrete Overlay </t>
  </si>
  <si>
    <t>Main Line Paving</t>
  </si>
  <si>
    <t>Tie-ins and Approaches</t>
  </si>
  <si>
    <t>Construction of Asphalt Patches</t>
  </si>
  <si>
    <t>Concrete Curbs, Curb and Gutter, and Splash Strips</t>
  </si>
  <si>
    <t>C</t>
  </si>
  <si>
    <t>B001</t>
  </si>
  <si>
    <t>B135</t>
  </si>
  <si>
    <t>B145</t>
  </si>
  <si>
    <t>B167</t>
  </si>
  <si>
    <t>C019</t>
  </si>
  <si>
    <t>C029</t>
  </si>
  <si>
    <t>C032</t>
  </si>
  <si>
    <t>C045</t>
  </si>
  <si>
    <t>C046</t>
  </si>
  <si>
    <t>SD-228A</t>
  </si>
  <si>
    <t>SD-203B</t>
  </si>
  <si>
    <t>600mm Diameter or Less</t>
  </si>
  <si>
    <t>Adjustment of Precast  Sidewalk Blocks</t>
  </si>
  <si>
    <t>Supply of Precast  Sidewalk Blocks</t>
  </si>
  <si>
    <t>c) Greater than 20 sq.m.</t>
  </si>
  <si>
    <t>c) Greater than 30 m</t>
  </si>
  <si>
    <t>a) Type IA</t>
  </si>
  <si>
    <t>SD-205,
SD206A</t>
  </si>
  <si>
    <t xml:space="preserve">Catch Basin  </t>
  </si>
  <si>
    <t>SD-024</t>
  </si>
  <si>
    <t xml:space="preserve">Catch Pit </t>
  </si>
  <si>
    <t>SD-023</t>
  </si>
  <si>
    <t>Sewer Service</t>
  </si>
  <si>
    <t>Connecting to Existing Manhole</t>
  </si>
  <si>
    <t xml:space="preserve">Connecting to Existing Sewer </t>
  </si>
  <si>
    <t>Abandoning  Existing Catchbasins</t>
  </si>
  <si>
    <t>E050</t>
  </si>
  <si>
    <t>E051</t>
  </si>
  <si>
    <t>ROADWORKS - REMOVALS/RENEWALS</t>
  </si>
  <si>
    <t>A003</t>
  </si>
  <si>
    <t>B002</t>
  </si>
  <si>
    <t>B121</t>
  </si>
  <si>
    <t>B158</t>
  </si>
  <si>
    <t>SD-200            SD-203B</t>
  </si>
  <si>
    <t>B099</t>
  </si>
  <si>
    <t>B142</t>
  </si>
  <si>
    <t>B143</t>
  </si>
  <si>
    <t>B144</t>
  </si>
  <si>
    <t>B154</t>
  </si>
  <si>
    <t>B155</t>
  </si>
  <si>
    <t>B156</t>
  </si>
  <si>
    <t>B157</t>
  </si>
  <si>
    <t>Slab Replacement</t>
  </si>
  <si>
    <t>Partial Slab Patches</t>
  </si>
  <si>
    <t>Concrete Pavements, Median Slabs, Bull-noses, and Safety Medians</t>
  </si>
  <si>
    <t>B124</t>
  </si>
  <si>
    <t>B125</t>
  </si>
  <si>
    <t>B182</t>
  </si>
  <si>
    <t>B184</t>
  </si>
  <si>
    <t>B189</t>
  </si>
  <si>
    <t>B190</t>
  </si>
  <si>
    <t>B191</t>
  </si>
  <si>
    <t>B193</t>
  </si>
  <si>
    <t>B194</t>
  </si>
  <si>
    <t>B195</t>
  </si>
  <si>
    <t>B199</t>
  </si>
  <si>
    <t>B200</t>
  </si>
  <si>
    <t>B201</t>
  </si>
  <si>
    <t>B202</t>
  </si>
  <si>
    <t xml:space="preserve">CW 3230-R4
</t>
  </si>
  <si>
    <t>51mm</t>
  </si>
  <si>
    <t>76mm</t>
  </si>
  <si>
    <t>C034</t>
  </si>
  <si>
    <t>C036</t>
  </si>
  <si>
    <t>D006</t>
  </si>
  <si>
    <t>B207</t>
  </si>
  <si>
    <t>SD-203A</t>
  </si>
  <si>
    <t>E13</t>
  </si>
  <si>
    <t>E12</t>
  </si>
  <si>
    <t>E14</t>
  </si>
  <si>
    <t>CW 3110-R7</t>
  </si>
  <si>
    <t xml:space="preserve">CW 3110-R7 </t>
  </si>
  <si>
    <t>CW 3120-R1</t>
  </si>
  <si>
    <t>CW 3130-R1</t>
  </si>
  <si>
    <t>Construction of   Lip Curb (40mm ht, Tied)</t>
  </si>
  <si>
    <t>SD-229 E</t>
  </si>
  <si>
    <t>SD-229E</t>
  </si>
  <si>
    <t>Adjustment of Catch Basins / Manholes Frames</t>
  </si>
  <si>
    <t>CW 3210-R6</t>
  </si>
  <si>
    <t>Adjustment of Valve Boxes</t>
  </si>
  <si>
    <t>Adjustment of Curb Stop Boxes</t>
  </si>
  <si>
    <t>Lifter Rings</t>
  </si>
  <si>
    <t>Curb Stop Extensions</t>
  </si>
  <si>
    <t>a) Less than 5 sq.m.</t>
  </si>
  <si>
    <t>b) 5 sq.m. to 20 sq.m.</t>
  </si>
  <si>
    <t xml:space="preserve">CW 3235-R5  </t>
  </si>
  <si>
    <t xml:space="preserve">CW 3240-R5 </t>
  </si>
  <si>
    <t>CW 3250-R6</t>
  </si>
  <si>
    <t>CW 3310-R9</t>
  </si>
  <si>
    <t xml:space="preserve">CW 3410-R6 </t>
  </si>
  <si>
    <t>CW 3510-R8</t>
  </si>
  <si>
    <t>E15</t>
  </si>
  <si>
    <t xml:space="preserve"> </t>
  </si>
  <si>
    <t>Drainage Connection Pipe</t>
  </si>
  <si>
    <t>A</t>
  </si>
  <si>
    <t>B</t>
  </si>
  <si>
    <t>E</t>
  </si>
  <si>
    <t>F</t>
  </si>
  <si>
    <t>G</t>
  </si>
  <si>
    <t>a) Less than 3 m</t>
  </si>
  <si>
    <t>b) 3 m to 30 m</t>
  </si>
  <si>
    <t>CW 2130-R9</t>
  </si>
  <si>
    <t>B15</t>
  </si>
  <si>
    <t>Replacing Standard Frames &amp; Covers</t>
  </si>
  <si>
    <t>AP-005 - Standard Solid Cover for Standard Frame</t>
  </si>
  <si>
    <t>Replacing Existing Risers</t>
  </si>
  <si>
    <t>F002A</t>
  </si>
  <si>
    <t>Pre-cast concrete risers</t>
  </si>
  <si>
    <t>FORM B: PRICES</t>
  </si>
  <si>
    <t>(SEE B9)</t>
  </si>
  <si>
    <t>UNIT PRICES</t>
  </si>
  <si>
    <t>SPEC.</t>
  </si>
  <si>
    <t>APPROX.</t>
  </si>
  <si>
    <t>REF.</t>
  </si>
  <si>
    <t>QUANTITY</t>
  </si>
  <si>
    <t>Park Boulevard West Reconstruction - From Grant to Mountbatten</t>
  </si>
  <si>
    <t>A1</t>
  </si>
  <si>
    <t>A2</t>
  </si>
  <si>
    <t>A3</t>
  </si>
  <si>
    <t>50 mm - Limestone</t>
  </si>
  <si>
    <t>A4</t>
  </si>
  <si>
    <t>A5</t>
  </si>
  <si>
    <t>A6</t>
  </si>
  <si>
    <t>High Strength Geotextile Fabric</t>
  </si>
  <si>
    <t>A7</t>
  </si>
  <si>
    <t>A8</t>
  </si>
  <si>
    <t>A9</t>
  </si>
  <si>
    <t>A10</t>
  </si>
  <si>
    <t>A11</t>
  </si>
  <si>
    <t>Barrier (150 mm ht, Dowelled)</t>
  </si>
  <si>
    <t>A12</t>
  </si>
  <si>
    <t>A13</t>
  </si>
  <si>
    <t>A14</t>
  </si>
  <si>
    <t>A15</t>
  </si>
  <si>
    <t>Construction of Barrier (180 mm ht, Separate) Slip Form Paving</t>
  </si>
  <si>
    <t>A16</t>
  </si>
  <si>
    <t>A17</t>
  </si>
  <si>
    <t xml:space="preserve">250 mm, PVC </t>
  </si>
  <si>
    <t>a) in a Trench, Class B bedding with sand,   Class 5 Backfill</t>
  </si>
  <si>
    <t>b) Trenchless Installation, Class B bedding,   Class 1 Backfill</t>
  </si>
  <si>
    <t>A18</t>
  </si>
  <si>
    <t>A19</t>
  </si>
  <si>
    <t>A20</t>
  </si>
  <si>
    <t>A21</t>
  </si>
  <si>
    <t>A22</t>
  </si>
  <si>
    <t>A23</t>
  </si>
  <si>
    <t>A24</t>
  </si>
  <si>
    <t>A25</t>
  </si>
  <si>
    <t>Subtotal:</t>
  </si>
  <si>
    <t>Beaverbrook Street Reconstruction - From Academy to Academy South Alley</t>
  </si>
  <si>
    <t>Beaverbrook Street Reconstruction - From Academy to Backlane South of Academy</t>
  </si>
  <si>
    <t>B1</t>
  </si>
  <si>
    <t>B2</t>
  </si>
  <si>
    <t>B3</t>
  </si>
  <si>
    <t>150 mm - Limestone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</si>
  <si>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</si>
  <si>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</si>
  <si>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</si>
  <si>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</si>
  <si>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</si>
  <si>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</si>
  <si>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</si>
  <si>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</si>
  <si>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</si>
  <si>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</si>
  <si>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</si>
  <si>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B16</t>
  </si>
  <si>
    <t>Construction of 150 mm Concrete Pavement for Early Opening (72 hour) (Reinforced)</t>
  </si>
  <si>
    <t>B17</t>
  </si>
  <si>
    <t>Construction of Barrier (150 mm ht, Separate)</t>
  </si>
  <si>
    <t>Construction of Modified Barrier (150 mm ht, Dowelled)</t>
  </si>
  <si>
    <t>Construction of  Ramp Curb (15 mm ht, Dowelled)</t>
  </si>
  <si>
    <t>B18</t>
  </si>
  <si>
    <t>Academy South Alley - From Beaverbrook to Lanark</t>
  </si>
  <si>
    <t>Alley South of Academy Road - From Beaverbrook to Lanark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</si>
  <si>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</si>
  <si>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</si>
  <si>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</si>
  <si>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</si>
  <si>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</si>
  <si>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</si>
  <si>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</si>
  <si>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</si>
  <si>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</si>
  <si>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</si>
  <si>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Eldridge Avenue - From Elmhurst to Cathcart</t>
  </si>
  <si>
    <t>Eldridge Avenue - From Elhurst to Cathcart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</si>
  <si>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</si>
  <si>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</si>
  <si>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</si>
  <si>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</si>
  <si>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</si>
  <si>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</si>
  <si>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</si>
  <si>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</si>
  <si>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</si>
  <si>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</si>
  <si>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Curb and Gutter (125 mm ht, Modified Barrier, Integral, 600mm width, 150mm Plain Concrete Pavement)</t>
  </si>
  <si>
    <t>D11</t>
  </si>
  <si>
    <t>Barrier (125 mm ht, Dowelled) Slip Form Paving</t>
  </si>
  <si>
    <t>Modified Barrier (125 mm ht, Dowelled)</t>
  </si>
  <si>
    <t>Lip Curb (40 mm ht, Tied)</t>
  </si>
  <si>
    <t>Ramp Curb (15 mm ht, Dowelled)</t>
  </si>
  <si>
    <t>D12</t>
  </si>
  <si>
    <t>D13</t>
  </si>
  <si>
    <t>D14</t>
  </si>
  <si>
    <t>D15</t>
  </si>
  <si>
    <t>D16</t>
  </si>
  <si>
    <t>D17</t>
  </si>
  <si>
    <t>D18</t>
  </si>
  <si>
    <t>D19</t>
  </si>
  <si>
    <t>Craig Street Rehabilitation - From Portage to Wolseley</t>
  </si>
  <si>
    <t>E1</t>
  </si>
  <si>
    <t>E2</t>
  </si>
  <si>
    <t>E3</t>
  </si>
  <si>
    <t>E4</t>
  </si>
  <si>
    <t>E5</t>
  </si>
  <si>
    <t>E6</t>
  </si>
  <si>
    <t>E7</t>
  </si>
  <si>
    <t>E8</t>
  </si>
  <si>
    <t>Curb and Gutter (100 mm ht, Barrier, Integral, 600mm width, 150mm Plain Concrete Pavement) Slip Form Paving</t>
  </si>
  <si>
    <t>Curb and Gutter (40 mm ht, Lip Curb, Integral, 600mm width, 150mm Plain Concrete Pavement) Slip Form Paving</t>
  </si>
  <si>
    <t>Curb and Gutter (15mm ht, Ramp Curb,  Integral, 600mm width, 150mm Plain Concrete Pavement)</t>
  </si>
  <si>
    <t>E9</t>
  </si>
  <si>
    <t xml:space="preserve">Barrier (100 mm ht, Dowelled) </t>
  </si>
  <si>
    <t>E10</t>
  </si>
  <si>
    <t>E11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</si>
  <si>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</si>
  <si>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</si>
  <si>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</si>
  <si>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</si>
  <si>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</si>
  <si>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</si>
  <si>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</si>
  <si>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</si>
  <si>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</si>
  <si>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Oak Street Reconstruction - From Academy to Wellington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</si>
  <si>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</si>
  <si>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</si>
  <si>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</si>
  <si>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</si>
  <si>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</si>
  <si>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</si>
  <si>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</si>
  <si>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</si>
  <si>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</si>
  <si>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</si>
  <si>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</si>
  <si>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</si>
  <si>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</si>
  <si>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</si>
  <si>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</si>
  <si>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Construction of   Lip Curb (40 mm ht, Tied)</t>
  </si>
  <si>
    <t>F16</t>
  </si>
  <si>
    <t>F17</t>
  </si>
  <si>
    <t>F18</t>
  </si>
  <si>
    <t>F19</t>
  </si>
  <si>
    <t>F20</t>
  </si>
  <si>
    <t>Insulation of Water Services</t>
  </si>
  <si>
    <t>Oak Street Combined Sewer Renewal - From 1st MH S of Wellington to the 3rd MH S of Wellington</t>
  </si>
  <si>
    <t>G1</t>
  </si>
  <si>
    <t>Combined Sewers</t>
  </si>
  <si>
    <t>300 mm</t>
  </si>
  <si>
    <t>a) trenchless installation, Class B sand bedding, Class 3 Backfill</t>
  </si>
  <si>
    <t>G2</t>
  </si>
  <si>
    <t>Manholes</t>
  </si>
  <si>
    <t>SD-010</t>
  </si>
  <si>
    <t>vert.m.</t>
  </si>
  <si>
    <t>G3</t>
  </si>
  <si>
    <t>G4</t>
  </si>
  <si>
    <t>250 mm (PVC) to 300 mm Combined Sewer</t>
  </si>
  <si>
    <t>G5</t>
  </si>
  <si>
    <t>Connecting Existing Sewer Service to New Sewer</t>
  </si>
  <si>
    <t>150mm</t>
  </si>
  <si>
    <t>250mm</t>
  </si>
  <si>
    <t>G6</t>
  </si>
  <si>
    <t>Sewer Services</t>
  </si>
  <si>
    <t>G7</t>
  </si>
  <si>
    <t>Abandoning Existing Sewers With Cement-Stabilized Flowable Fill</t>
  </si>
  <si>
    <t>300mm</t>
  </si>
  <si>
    <t>G8</t>
  </si>
  <si>
    <t>Abandoning Existing Manholes</t>
  </si>
  <si>
    <t>G9</t>
  </si>
  <si>
    <t>Sewer Inspection</t>
  </si>
  <si>
    <t>SUMMARY</t>
  </si>
  <si>
    <t xml:space="preserve"> (total price) PART 1</t>
  </si>
  <si>
    <t xml:space="preserve"> (total price) PART 2</t>
  </si>
  <si>
    <t xml:space="preserve"> (total price) PART 3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</si>
  <si>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</si>
  <si>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</si>
  <si>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</si>
  <si>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</si>
  <si>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</si>
  <si>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>CW 2145-R2</t>
  </si>
  <si>
    <t>250 mm (PVC) of connecting pipe</t>
  </si>
  <si>
    <t>a) Connecting to 300mm Concrete (LDS) Sewer</t>
  </si>
  <si>
    <t>b) Connecting to 375mm Concrete (LDS) Sewer</t>
  </si>
  <si>
    <r>
      <t xml:space="preserve">PART 3     </t>
    </r>
    <r>
      <rPr>
        <b/>
        <i/>
        <sz val="16"/>
        <rFont val="Arial"/>
        <family val="2"/>
      </rPr>
      <t xml:space="preserve"> OAK STREET SEWER WORK (See D2)</t>
    </r>
  </si>
  <si>
    <t>E032</t>
  </si>
  <si>
    <t>E033</t>
  </si>
  <si>
    <t>250 mm Catch basin lead</t>
  </si>
  <si>
    <t>A26</t>
  </si>
  <si>
    <t>G10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</si>
</sst>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2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trike/>
      <sz val="10"/>
      <name val="MS Sans Serif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b/>
      <u val="single"/>
      <sz val="12"/>
      <color indexed="8"/>
      <name val="Arial"/>
      <family val="0"/>
    </font>
    <font>
      <b/>
      <sz val="12"/>
      <color indexed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6" fillId="0" borderId="1" applyFill="0">
      <alignment horizontal="left" vertical="top"/>
      <protection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2" borderId="0">
      <alignment/>
      <protection/>
    </xf>
    <xf numFmtId="184" fontId="7" fillId="0" borderId="3" applyNumberFormat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5" applyFill="0">
      <alignment/>
      <protection/>
    </xf>
  </cellStyleXfs>
  <cellXfs count="178">
    <xf numFmtId="0" fontId="0" fillId="0" borderId="0" xfId="0" applyAlignment="1">
      <alignment/>
    </xf>
    <xf numFmtId="166" fontId="22" fillId="0" borderId="0" xfId="33" applyNumberFormat="1" applyFont="1" applyFill="1" applyAlignment="1">
      <alignment horizontal="centerContinuous" vertical="center"/>
      <protection/>
    </xf>
    <xf numFmtId="1" fontId="16" fillId="0" borderId="0" xfId="33" applyNumberFormat="1" applyFont="1" applyFill="1" applyAlignment="1">
      <alignment horizontal="centerContinuous" vertical="top"/>
      <protection/>
    </xf>
    <xf numFmtId="0" fontId="16" fillId="0" borderId="0" xfId="33" applyNumberFormat="1" applyFont="1" applyFill="1" applyAlignment="1">
      <alignment horizontal="centerContinuous" vertical="center"/>
      <protection/>
    </xf>
    <xf numFmtId="0" fontId="15" fillId="0" borderId="0" xfId="33" applyNumberFormat="1" applyFill="1" applyAlignment="1">
      <alignment wrapText="1"/>
      <protection/>
    </xf>
    <xf numFmtId="0" fontId="15" fillId="0" borderId="0" xfId="33" applyNumberFormat="1" applyFill="1">
      <alignment/>
      <protection/>
    </xf>
    <xf numFmtId="166" fontId="23" fillId="0" borderId="0" xfId="33" applyNumberFormat="1" applyFont="1" applyFill="1" applyAlignment="1">
      <alignment horizontal="centerContinuous" vertical="center"/>
      <protection/>
    </xf>
    <xf numFmtId="1" fontId="15" fillId="0" borderId="0" xfId="33" applyNumberFormat="1" applyFill="1" applyAlignment="1">
      <alignment horizontal="centerContinuous" vertical="top"/>
      <protection/>
    </xf>
    <xf numFmtId="0" fontId="15" fillId="0" borderId="0" xfId="33" applyNumberFormat="1" applyFill="1" applyAlignment="1">
      <alignment horizontal="centerContinuous" vertical="center"/>
      <protection/>
    </xf>
    <xf numFmtId="166" fontId="15" fillId="0" borderId="0" xfId="33" applyNumberFormat="1" applyFill="1" applyAlignment="1">
      <alignment horizontal="right"/>
      <protection/>
    </xf>
    <xf numFmtId="0" fontId="15" fillId="0" borderId="0" xfId="33" applyNumberFormat="1" applyFill="1" applyAlignment="1">
      <alignment vertical="top"/>
      <protection/>
    </xf>
    <xf numFmtId="0" fontId="15" fillId="0" borderId="0" xfId="33" applyNumberFormat="1" applyFill="1" applyAlignment="1">
      <alignment/>
      <protection/>
    </xf>
    <xf numFmtId="166" fontId="15" fillId="0" borderId="0" xfId="33" applyNumberFormat="1" applyFill="1" applyAlignment="1">
      <alignment vertical="center"/>
      <protection/>
    </xf>
    <xf numFmtId="2" fontId="15" fillId="0" borderId="0" xfId="33" applyNumberFormat="1" applyFill="1" applyAlignment="1">
      <alignment/>
      <protection/>
    </xf>
    <xf numFmtId="166" fontId="15" fillId="0" borderId="6" xfId="33" applyNumberFormat="1" applyFill="1" applyBorder="1" applyAlignment="1">
      <alignment horizontal="center"/>
      <protection/>
    </xf>
    <xf numFmtId="0" fontId="15" fillId="0" borderId="6" xfId="33" applyNumberFormat="1" applyFill="1" applyBorder="1" applyAlignment="1">
      <alignment horizontal="center" vertical="top"/>
      <protection/>
    </xf>
    <xf numFmtId="0" fontId="15" fillId="0" borderId="7" xfId="33" applyNumberFormat="1" applyFill="1" applyBorder="1" applyAlignment="1">
      <alignment horizontal="center"/>
      <protection/>
    </xf>
    <xf numFmtId="0" fontId="15" fillId="0" borderId="6" xfId="33" applyNumberFormat="1" applyFill="1" applyBorder="1" applyAlignment="1">
      <alignment horizontal="center"/>
      <protection/>
    </xf>
    <xf numFmtId="0" fontId="15" fillId="0" borderId="8" xfId="33" applyNumberFormat="1" applyFill="1" applyBorder="1" applyAlignment="1">
      <alignment horizontal="center"/>
      <protection/>
    </xf>
    <xf numFmtId="166" fontId="15" fillId="0" borderId="8" xfId="33" applyNumberFormat="1" applyFill="1" applyBorder="1" applyAlignment="1">
      <alignment horizontal="right"/>
      <protection/>
    </xf>
    <xf numFmtId="166" fontId="15" fillId="0" borderId="9" xfId="33" applyNumberFormat="1" applyFill="1" applyBorder="1" applyAlignment="1">
      <alignment horizontal="right"/>
      <protection/>
    </xf>
    <xf numFmtId="0" fontId="15" fillId="0" borderId="10" xfId="33" applyNumberFormat="1" applyFill="1" applyBorder="1" applyAlignment="1">
      <alignment vertical="top"/>
      <protection/>
    </xf>
    <xf numFmtId="0" fontId="15" fillId="0" borderId="11" xfId="33" applyNumberFormat="1" applyFill="1" applyBorder="1">
      <alignment/>
      <protection/>
    </xf>
    <xf numFmtId="0" fontId="15" fillId="0" borderId="10" xfId="33" applyNumberFormat="1" applyFill="1" applyBorder="1" applyAlignment="1">
      <alignment horizontal="center"/>
      <protection/>
    </xf>
    <xf numFmtId="0" fontId="15" fillId="0" borderId="12" xfId="33" applyNumberFormat="1" applyFill="1" applyBorder="1">
      <alignment/>
      <protection/>
    </xf>
    <xf numFmtId="0" fontId="15" fillId="0" borderId="12" xfId="33" applyNumberFormat="1" applyFill="1" applyBorder="1" applyAlignment="1">
      <alignment horizontal="center"/>
      <protection/>
    </xf>
    <xf numFmtId="166" fontId="15" fillId="0" borderId="12" xfId="33" applyNumberFormat="1" applyFill="1" applyBorder="1" applyAlignment="1">
      <alignment horizontal="right"/>
      <protection/>
    </xf>
    <xf numFmtId="0" fontId="15" fillId="0" borderId="10" xfId="33" applyNumberFormat="1" applyFill="1" applyBorder="1" applyAlignment="1">
      <alignment horizontal="right"/>
      <protection/>
    </xf>
    <xf numFmtId="166" fontId="15" fillId="0" borderId="13" xfId="33" applyNumberFormat="1" applyFill="1" applyBorder="1" applyAlignment="1">
      <alignment horizontal="right"/>
      <protection/>
    </xf>
    <xf numFmtId="0" fontId="16" fillId="0" borderId="1" xfId="33" applyNumberFormat="1" applyFont="1" applyFill="1" applyBorder="1" applyAlignment="1" applyProtection="1">
      <alignment vertical="center"/>
      <protection/>
    </xf>
    <xf numFmtId="0" fontId="15" fillId="0" borderId="14" xfId="33" applyNumberFormat="1" applyFill="1" applyBorder="1" applyAlignment="1">
      <alignment horizontal="right"/>
      <protection/>
    </xf>
    <xf numFmtId="166" fontId="15" fillId="0" borderId="13" xfId="33" applyNumberFormat="1" applyFill="1" applyBorder="1" applyAlignment="1">
      <alignment horizontal="right" vertical="center"/>
      <protection/>
    </xf>
    <xf numFmtId="0" fontId="26" fillId="0" borderId="15" xfId="33" applyNumberFormat="1" applyFont="1" applyFill="1" applyBorder="1" applyAlignment="1">
      <alignment horizontal="center" vertical="center"/>
      <protection/>
    </xf>
    <xf numFmtId="0" fontId="15" fillId="0" borderId="0" xfId="33" applyNumberFormat="1" applyFill="1" applyAlignment="1">
      <alignment vertical="center" wrapText="1"/>
      <protection/>
    </xf>
    <xf numFmtId="166" fontId="15" fillId="0" borderId="15" xfId="33" applyNumberFormat="1" applyFill="1" applyBorder="1" applyAlignment="1">
      <alignment horizontal="right" vertical="center"/>
      <protection/>
    </xf>
    <xf numFmtId="0" fontId="15" fillId="0" borderId="0" xfId="33" applyNumberFormat="1" applyFill="1" applyAlignment="1">
      <alignment vertical="center"/>
      <protection/>
    </xf>
    <xf numFmtId="0" fontId="26" fillId="0" borderId="15" xfId="33" applyNumberFormat="1" applyFont="1" applyFill="1" applyBorder="1" applyAlignment="1">
      <alignment vertical="top"/>
      <protection/>
    </xf>
    <xf numFmtId="173" fontId="26" fillId="0" borderId="15" xfId="33" applyNumberFormat="1" applyFont="1" applyFill="1" applyBorder="1" applyAlignment="1" applyProtection="1">
      <alignment horizontal="left" vertical="center"/>
      <protection/>
    </xf>
    <xf numFmtId="1" fontId="15" fillId="0" borderId="13" xfId="33" applyNumberFormat="1" applyFill="1" applyBorder="1" applyAlignment="1">
      <alignment horizontal="center" vertical="top"/>
      <protection/>
    </xf>
    <xf numFmtId="0" fontId="15" fillId="0" borderId="13" xfId="33" applyNumberFormat="1" applyFill="1" applyBorder="1" applyAlignment="1">
      <alignment horizontal="center" vertical="top"/>
      <protection/>
    </xf>
    <xf numFmtId="166" fontId="15" fillId="0" borderId="15" xfId="33" applyNumberFormat="1" applyFill="1" applyBorder="1" applyAlignment="1">
      <alignment horizontal="right"/>
      <protection/>
    </xf>
    <xf numFmtId="4" fontId="15" fillId="0" borderId="1" xfId="33" applyNumberFormat="1" applyFont="1" applyFill="1" applyBorder="1" applyAlignment="1" applyProtection="1">
      <alignment horizontal="center" vertical="top" wrapText="1"/>
      <protection/>
    </xf>
    <xf numFmtId="185" fontId="15" fillId="0" borderId="1" xfId="33" applyNumberFormat="1" applyFont="1" applyFill="1" applyBorder="1" applyAlignment="1" applyProtection="1">
      <alignment horizontal="center" vertical="top" wrapText="1"/>
      <protection/>
    </xf>
    <xf numFmtId="173" fontId="15" fillId="0" borderId="1" xfId="33" applyNumberFormat="1" applyFont="1" applyFill="1" applyBorder="1" applyAlignment="1" applyProtection="1">
      <alignment horizontal="left" vertical="top" wrapText="1"/>
      <protection/>
    </xf>
    <xf numFmtId="173" fontId="15" fillId="0" borderId="1" xfId="33" applyNumberFormat="1" applyFont="1" applyFill="1" applyBorder="1" applyAlignment="1" applyProtection="1">
      <alignment horizontal="center" vertical="top" wrapText="1"/>
      <protection/>
    </xf>
    <xf numFmtId="0" fontId="15" fillId="0" borderId="1" xfId="33" applyNumberFormat="1" applyFont="1" applyFill="1" applyBorder="1" applyAlignment="1" applyProtection="1">
      <alignment horizontal="center" vertical="top" wrapText="1"/>
      <protection/>
    </xf>
    <xf numFmtId="1" fontId="15" fillId="0" borderId="1" xfId="33" applyNumberFormat="1" applyFont="1" applyFill="1" applyBorder="1" applyAlignment="1" applyProtection="1">
      <alignment horizontal="right" vertical="top"/>
      <protection/>
    </xf>
    <xf numFmtId="191" fontId="15" fillId="0" borderId="1" xfId="33" applyNumberFormat="1" applyFont="1" applyFill="1" applyBorder="1" applyAlignment="1" applyProtection="1">
      <alignment vertical="top"/>
      <protection locked="0"/>
    </xf>
    <xf numFmtId="191" fontId="15" fillId="0" borderId="1" xfId="33" applyNumberFormat="1" applyFont="1" applyFill="1" applyBorder="1" applyAlignment="1" applyProtection="1">
      <alignment vertical="top"/>
      <protection/>
    </xf>
    <xf numFmtId="0" fontId="0" fillId="0" borderId="0" xfId="33" applyFont="1" applyFill="1" applyAlignment="1">
      <alignment vertical="top" wrapText="1"/>
      <protection/>
    </xf>
    <xf numFmtId="0" fontId="15" fillId="0" borderId="0" xfId="33" applyFill="1">
      <alignment/>
      <protection/>
    </xf>
    <xf numFmtId="187" fontId="15" fillId="0" borderId="1" xfId="33" applyNumberFormat="1" applyFont="1" applyFill="1" applyBorder="1" applyAlignment="1" applyProtection="1">
      <alignment horizontal="center" vertical="top"/>
      <protection/>
    </xf>
    <xf numFmtId="0" fontId="15" fillId="0" borderId="0" xfId="33" applyFill="1" applyAlignment="1">
      <alignment/>
      <protection/>
    </xf>
    <xf numFmtId="185" fontId="15" fillId="0" borderId="1" xfId="33" applyNumberFormat="1" applyFont="1" applyFill="1" applyBorder="1" applyAlignment="1" applyProtection="1">
      <alignment horizontal="right" vertical="top" wrapText="1"/>
      <protection/>
    </xf>
    <xf numFmtId="185" fontId="15" fillId="0" borderId="15" xfId="33" applyNumberFormat="1" applyFont="1" applyFill="1" applyBorder="1" applyAlignment="1" applyProtection="1">
      <alignment horizontal="center" vertical="top" wrapText="1"/>
      <protection/>
    </xf>
    <xf numFmtId="173" fontId="26" fillId="0" borderId="15" xfId="33" applyNumberFormat="1" applyFont="1" applyFill="1" applyBorder="1" applyAlignment="1" applyProtection="1">
      <alignment horizontal="left" vertical="center" wrapText="1"/>
      <protection/>
    </xf>
    <xf numFmtId="1" fontId="15" fillId="0" borderId="13" xfId="33" applyNumberFormat="1" applyFill="1" applyBorder="1" applyAlignment="1">
      <alignment vertical="top"/>
      <protection/>
    </xf>
    <xf numFmtId="4" fontId="15" fillId="0" borderId="1" xfId="33" applyNumberFormat="1" applyFont="1" applyFill="1" applyBorder="1" applyAlignment="1" applyProtection="1">
      <alignment horizontal="center" vertical="top"/>
      <protection/>
    </xf>
    <xf numFmtId="185" fontId="15" fillId="0" borderId="2" xfId="33" applyNumberFormat="1" applyFont="1" applyFill="1" applyBorder="1" applyAlignment="1" applyProtection="1">
      <alignment horizontal="right" vertical="top" wrapText="1"/>
      <protection/>
    </xf>
    <xf numFmtId="173" fontId="15" fillId="0" borderId="2" xfId="33" applyNumberFormat="1" applyFont="1" applyFill="1" applyBorder="1" applyAlignment="1" applyProtection="1">
      <alignment horizontal="left" vertical="top" wrapText="1"/>
      <protection/>
    </xf>
    <xf numFmtId="173" fontId="15" fillId="0" borderId="2" xfId="33" applyNumberFormat="1" applyFont="1" applyFill="1" applyBorder="1" applyAlignment="1" applyProtection="1">
      <alignment horizontal="center" vertical="top" wrapText="1"/>
      <protection/>
    </xf>
    <xf numFmtId="0" fontId="15" fillId="0" borderId="2" xfId="33" applyNumberFormat="1" applyFont="1" applyFill="1" applyBorder="1" applyAlignment="1" applyProtection="1">
      <alignment horizontal="center" vertical="top" wrapText="1"/>
      <protection/>
    </xf>
    <xf numFmtId="1" fontId="15" fillId="0" borderId="2" xfId="33" applyNumberFormat="1" applyFont="1" applyFill="1" applyBorder="1" applyAlignment="1" applyProtection="1">
      <alignment horizontal="right" vertical="top"/>
      <protection/>
    </xf>
    <xf numFmtId="191" fontId="15" fillId="0" borderId="2" xfId="33" applyNumberFormat="1" applyFont="1" applyFill="1" applyBorder="1" applyAlignment="1" applyProtection="1">
      <alignment vertical="top"/>
      <protection locked="0"/>
    </xf>
    <xf numFmtId="191" fontId="15" fillId="0" borderId="2" xfId="33" applyNumberFormat="1" applyFont="1" applyFill="1" applyBorder="1" applyAlignment="1" applyProtection="1">
      <alignment vertical="top"/>
      <protection/>
    </xf>
    <xf numFmtId="0" fontId="0" fillId="0" borderId="16" xfId="33" applyFont="1" applyFill="1" applyBorder="1" applyAlignment="1">
      <alignment vertical="top" wrapText="1"/>
      <protection/>
    </xf>
    <xf numFmtId="185" fontId="15" fillId="0" borderId="15" xfId="33" applyNumberFormat="1" applyFont="1" applyFill="1" applyBorder="1" applyAlignment="1" applyProtection="1">
      <alignment horizontal="right" vertical="top" wrapText="1"/>
      <protection/>
    </xf>
    <xf numFmtId="0" fontId="20" fillId="0" borderId="0" xfId="33" applyFont="1" applyFill="1" applyAlignment="1">
      <alignment vertical="top" wrapText="1"/>
      <protection/>
    </xf>
    <xf numFmtId="185" fontId="15" fillId="0" borderId="15" xfId="33" applyNumberFormat="1" applyFont="1" applyFill="1" applyBorder="1" applyAlignment="1" applyProtection="1">
      <alignment horizontal="left" vertical="top" wrapText="1" indent="2"/>
      <protection/>
    </xf>
    <xf numFmtId="0" fontId="15" fillId="0" borderId="1" xfId="33" applyFill="1" applyBorder="1" applyAlignment="1" applyProtection="1">
      <alignment horizontal="center" vertical="top"/>
      <protection/>
    </xf>
    <xf numFmtId="0" fontId="0" fillId="0" borderId="0" xfId="33" applyFont="1" applyFill="1" applyAlignment="1">
      <alignment/>
      <protection/>
    </xf>
    <xf numFmtId="0" fontId="15" fillId="0" borderId="13" xfId="33" applyNumberFormat="1" applyFill="1" applyBorder="1" applyAlignment="1">
      <alignment vertical="top"/>
      <protection/>
    </xf>
    <xf numFmtId="1" fontId="15" fillId="0" borderId="1" xfId="33" applyNumberFormat="1" applyFont="1" applyFill="1" applyBorder="1" applyAlignment="1" applyProtection="1">
      <alignment horizontal="right" vertical="top" wrapText="1"/>
      <protection/>
    </xf>
    <xf numFmtId="191" fontId="15" fillId="0" borderId="1" xfId="33" applyNumberFormat="1" applyFont="1" applyFill="1" applyBorder="1" applyAlignment="1" applyProtection="1">
      <alignment vertical="top" wrapText="1"/>
      <protection/>
    </xf>
    <xf numFmtId="0" fontId="26" fillId="0" borderId="1" xfId="33" applyNumberFormat="1" applyFont="1" applyFill="1" applyBorder="1" applyAlignment="1" applyProtection="1">
      <alignment horizontal="center" vertical="top"/>
      <protection/>
    </xf>
    <xf numFmtId="1" fontId="15" fillId="0" borderId="2" xfId="33" applyNumberFormat="1" applyFont="1" applyFill="1" applyBorder="1" applyAlignment="1" applyProtection="1">
      <alignment horizontal="right" vertical="top" wrapText="1"/>
      <protection/>
    </xf>
    <xf numFmtId="191" fontId="15" fillId="0" borderId="2" xfId="33" applyNumberFormat="1" applyFont="1" applyFill="1" applyBorder="1" applyAlignment="1" applyProtection="1">
      <alignment vertical="top" wrapText="1"/>
      <protection/>
    </xf>
    <xf numFmtId="0" fontId="17" fillId="0" borderId="0" xfId="33" applyFont="1" applyFill="1" applyAlignment="1">
      <alignment/>
      <protection/>
    </xf>
    <xf numFmtId="173" fontId="15" fillId="0" borderId="1" xfId="33" applyNumberFormat="1" applyFont="1" applyFill="1" applyBorder="1" applyAlignment="1" applyProtection="1">
      <alignment vertical="top" wrapText="1"/>
      <protection/>
    </xf>
    <xf numFmtId="0" fontId="15" fillId="0" borderId="0" xfId="33" applyFill="1" applyAlignment="1">
      <alignment vertical="top"/>
      <protection/>
    </xf>
    <xf numFmtId="185" fontId="15" fillId="0" borderId="1" xfId="33" applyNumberFormat="1" applyFont="1" applyFill="1" applyBorder="1" applyAlignment="1" applyProtection="1">
      <alignment horizontal="left" vertical="top" wrapText="1" indent="1"/>
      <protection/>
    </xf>
    <xf numFmtId="185" fontId="15" fillId="0" borderId="15" xfId="33" applyNumberFormat="1" applyFont="1" applyFill="1" applyBorder="1" applyAlignment="1" applyProtection="1">
      <alignment horizontal="left" vertical="top" wrapText="1"/>
      <protection/>
    </xf>
    <xf numFmtId="196" fontId="15" fillId="0" borderId="1" xfId="33" applyNumberFormat="1" applyFont="1" applyFill="1" applyBorder="1" applyAlignment="1" applyProtection="1">
      <alignment horizontal="right" vertical="top" wrapText="1"/>
      <protection/>
    </xf>
    <xf numFmtId="185" fontId="15" fillId="0" borderId="9" xfId="33" applyNumberFormat="1" applyFont="1" applyFill="1" applyBorder="1" applyAlignment="1" applyProtection="1">
      <alignment horizontal="right" vertical="top" wrapText="1"/>
      <protection/>
    </xf>
    <xf numFmtId="166" fontId="15" fillId="0" borderId="17" xfId="33" applyNumberFormat="1" applyFill="1" applyBorder="1" applyAlignment="1">
      <alignment horizontal="right"/>
      <protection/>
    </xf>
    <xf numFmtId="0" fontId="26" fillId="0" borderId="17" xfId="33" applyNumberFormat="1" applyFont="1" applyFill="1" applyBorder="1" applyAlignment="1">
      <alignment horizontal="center" vertical="center"/>
      <protection/>
    </xf>
    <xf numFmtId="173" fontId="16" fillId="0" borderId="15" xfId="33" applyNumberFormat="1" applyFont="1" applyFill="1" applyBorder="1" applyAlignment="1" applyProtection="1">
      <alignment vertical="center"/>
      <protection/>
    </xf>
    <xf numFmtId="185" fontId="15" fillId="0" borderId="18" xfId="33" applyNumberFormat="1" applyFont="1" applyFill="1" applyBorder="1" applyAlignment="1" applyProtection="1">
      <alignment horizontal="right" vertical="top" wrapText="1"/>
      <protection/>
    </xf>
    <xf numFmtId="185" fontId="15" fillId="0" borderId="1" xfId="33" applyNumberFormat="1" applyFont="1" applyFill="1" applyBorder="1" applyAlignment="1" applyProtection="1">
      <alignment horizontal="left" vertical="top" wrapText="1" indent="2"/>
      <protection/>
    </xf>
    <xf numFmtId="0" fontId="17" fillId="0" borderId="0" xfId="33" applyFont="1" applyFill="1">
      <alignment/>
      <protection/>
    </xf>
    <xf numFmtId="0" fontId="0" fillId="0" borderId="0" xfId="33" applyFont="1" applyFill="1" applyAlignment="1">
      <alignment wrapText="1"/>
      <protection/>
    </xf>
    <xf numFmtId="166" fontId="15" fillId="0" borderId="17" xfId="33" applyNumberFormat="1" applyFill="1" applyBorder="1" applyAlignment="1">
      <alignment horizontal="right" vertical="center"/>
      <protection/>
    </xf>
    <xf numFmtId="0" fontId="26" fillId="0" borderId="15" xfId="33" applyNumberFormat="1" applyFont="1" applyFill="1" applyBorder="1" applyAlignment="1" applyProtection="1">
      <alignment horizontal="center" vertical="top"/>
      <protection/>
    </xf>
    <xf numFmtId="185" fontId="15" fillId="0" borderId="2" xfId="33" applyNumberFormat="1" applyFont="1" applyFill="1" applyBorder="1" applyAlignment="1" applyProtection="1">
      <alignment horizontal="left" vertical="top" wrapText="1" indent="2"/>
      <protection/>
    </xf>
    <xf numFmtId="185" fontId="15" fillId="0" borderId="18" xfId="33" applyNumberFormat="1" applyFont="1" applyFill="1" applyBorder="1" applyAlignment="1" applyProtection="1">
      <alignment horizontal="center" vertical="top" wrapText="1"/>
      <protection/>
    </xf>
    <xf numFmtId="0" fontId="28" fillId="2" borderId="0" xfId="33" applyFont="1" applyAlignment="1">
      <alignment horizontal="justify" wrapText="1"/>
      <protection/>
    </xf>
    <xf numFmtId="0" fontId="15" fillId="0" borderId="1" xfId="33" applyFont="1" applyFill="1" applyBorder="1" applyAlignment="1" applyProtection="1">
      <alignment horizontal="center" vertical="top"/>
      <protection/>
    </xf>
    <xf numFmtId="185" fontId="15" fillId="0" borderId="9" xfId="33" applyNumberFormat="1" applyFont="1" applyFill="1" applyBorder="1" applyAlignment="1" applyProtection="1">
      <alignment horizontal="center" vertical="top" wrapText="1"/>
      <protection/>
    </xf>
    <xf numFmtId="0" fontId="21" fillId="0" borderId="15" xfId="33" applyNumberFormat="1" applyFont="1" applyFill="1" applyBorder="1" applyAlignment="1">
      <alignment horizontal="center" vertical="top"/>
      <protection/>
    </xf>
    <xf numFmtId="173" fontId="21" fillId="0" borderId="15" xfId="33" applyNumberFormat="1" applyFont="1" applyFill="1" applyBorder="1" applyAlignment="1" applyProtection="1">
      <alignment horizontal="left" vertical="top"/>
      <protection/>
    </xf>
    <xf numFmtId="1" fontId="15" fillId="0" borderId="13" xfId="33" applyNumberFormat="1" applyFont="1" applyFill="1" applyBorder="1" applyAlignment="1">
      <alignment horizontal="center" vertical="top"/>
      <protection/>
    </xf>
    <xf numFmtId="0" fontId="15" fillId="0" borderId="13" xfId="33" applyNumberFormat="1" applyFont="1" applyFill="1" applyBorder="1" applyAlignment="1">
      <alignment horizontal="center" vertical="top"/>
      <protection/>
    </xf>
    <xf numFmtId="0" fontId="21" fillId="0" borderId="15" xfId="33" applyNumberFormat="1" applyFont="1" applyFill="1" applyBorder="1" applyAlignment="1">
      <alignment horizontal="right" vertical="top"/>
      <protection/>
    </xf>
    <xf numFmtId="173" fontId="21" fillId="0" borderId="15" xfId="33" applyNumberFormat="1" applyFont="1" applyFill="1" applyBorder="1" applyAlignment="1" applyProtection="1">
      <alignment horizontal="left" vertical="top" wrapText="1"/>
      <protection/>
    </xf>
    <xf numFmtId="0" fontId="15" fillId="0" borderId="15" xfId="33" applyNumberFormat="1" applyFont="1" applyFill="1" applyBorder="1" applyAlignment="1">
      <alignment horizontal="right" vertical="top"/>
      <protection/>
    </xf>
    <xf numFmtId="0" fontId="15" fillId="0" borderId="15" xfId="33" applyNumberFormat="1" applyFont="1" applyFill="1" applyBorder="1" applyAlignment="1">
      <alignment horizontal="center" vertical="top"/>
      <protection/>
    </xf>
    <xf numFmtId="173" fontId="15" fillId="0" borderId="15" xfId="33" applyNumberFormat="1" applyFont="1" applyFill="1" applyBorder="1" applyAlignment="1" applyProtection="1">
      <alignment horizontal="left" vertical="top" wrapText="1"/>
      <protection/>
    </xf>
    <xf numFmtId="185" fontId="15" fillId="0" borderId="19" xfId="33" applyNumberFormat="1" applyFont="1" applyFill="1" applyBorder="1" applyAlignment="1" applyProtection="1">
      <alignment horizontal="right" vertical="top" wrapText="1"/>
      <protection/>
    </xf>
    <xf numFmtId="173" fontId="21" fillId="0" borderId="19" xfId="33" applyNumberFormat="1" applyFont="1" applyFill="1" applyBorder="1" applyAlignment="1" applyProtection="1">
      <alignment horizontal="left" vertical="top" wrapText="1"/>
      <protection/>
    </xf>
    <xf numFmtId="1" fontId="15" fillId="0" borderId="20" xfId="33" applyNumberFormat="1" applyFont="1" applyFill="1" applyBorder="1" applyAlignment="1">
      <alignment horizontal="center" vertical="top"/>
      <protection/>
    </xf>
    <xf numFmtId="0" fontId="15" fillId="0" borderId="13" xfId="33" applyNumberFormat="1" applyFill="1" applyBorder="1" applyAlignment="1">
      <alignment horizontal="right"/>
      <protection/>
    </xf>
    <xf numFmtId="0" fontId="15" fillId="0" borderId="21" xfId="33" applyNumberFormat="1" applyFill="1" applyBorder="1" applyAlignment="1">
      <alignment vertical="top"/>
      <protection/>
    </xf>
    <xf numFmtId="0" fontId="25" fillId="0" borderId="22" xfId="33" applyNumberFormat="1" applyFont="1" applyFill="1" applyBorder="1" applyAlignment="1">
      <alignment horizontal="centerContinuous"/>
      <protection/>
    </xf>
    <xf numFmtId="0" fontId="15" fillId="0" borderId="22" xfId="33" applyNumberFormat="1" applyFill="1" applyBorder="1" applyAlignment="1">
      <alignment horizontal="centerContinuous"/>
      <protection/>
    </xf>
    <xf numFmtId="0" fontId="15" fillId="0" borderId="13" xfId="33" applyNumberFormat="1" applyFill="1" applyBorder="1" applyAlignment="1">
      <alignment horizontal="right" vertical="center"/>
      <protection/>
    </xf>
    <xf numFmtId="0" fontId="15" fillId="0" borderId="0" xfId="33" applyNumberFormat="1" applyFill="1" applyAlignment="1">
      <alignment horizontal="right" vertical="center"/>
      <protection/>
    </xf>
    <xf numFmtId="166" fontId="15" fillId="0" borderId="23" xfId="33" applyNumberFormat="1" applyFill="1" applyBorder="1" applyAlignment="1">
      <alignment horizontal="right"/>
      <protection/>
    </xf>
    <xf numFmtId="0" fontId="26" fillId="0" borderId="23" xfId="33" applyNumberFormat="1" applyFont="1" applyFill="1" applyBorder="1" applyAlignment="1">
      <alignment horizontal="center" vertical="center"/>
      <protection/>
    </xf>
    <xf numFmtId="0" fontId="26" fillId="0" borderId="24" xfId="33" applyNumberFormat="1" applyFont="1" applyFill="1" applyBorder="1" applyAlignment="1">
      <alignment horizontal="center"/>
      <protection/>
    </xf>
    <xf numFmtId="1" fontId="29" fillId="0" borderId="25" xfId="33" applyNumberFormat="1" applyFont="1" applyFill="1" applyBorder="1" applyAlignment="1">
      <alignment horizontal="left"/>
      <protection/>
    </xf>
    <xf numFmtId="1" fontId="15" fillId="0" borderId="25" xfId="33" applyNumberFormat="1" applyFill="1" applyBorder="1" applyAlignment="1">
      <alignment horizontal="center"/>
      <protection/>
    </xf>
    <xf numFmtId="1" fontId="15" fillId="0" borderId="25" xfId="33" applyNumberFormat="1" applyFill="1" applyBorder="1">
      <alignment/>
      <protection/>
    </xf>
    <xf numFmtId="166" fontId="16" fillId="0" borderId="26" xfId="33" applyNumberFormat="1" applyFont="1" applyFill="1" applyBorder="1" applyAlignment="1">
      <alignment horizontal="right"/>
      <protection/>
    </xf>
    <xf numFmtId="166" fontId="15" fillId="0" borderId="26" xfId="33" applyNumberFormat="1" applyFill="1" applyBorder="1" applyAlignment="1">
      <alignment horizontal="right"/>
      <protection/>
    </xf>
    <xf numFmtId="166" fontId="15" fillId="0" borderId="23" xfId="33" applyNumberFormat="1" applyFill="1" applyBorder="1" applyAlignment="1">
      <alignment horizontal="right" vertical="center"/>
      <protection/>
    </xf>
    <xf numFmtId="166" fontId="15" fillId="0" borderId="10" xfId="33" applyNumberFormat="1" applyFill="1" applyBorder="1" applyAlignment="1">
      <alignment horizontal="right" vertical="center"/>
      <protection/>
    </xf>
    <xf numFmtId="166" fontId="15" fillId="0" borderId="27" xfId="33" applyNumberFormat="1" applyFill="1" applyBorder="1" applyAlignment="1">
      <alignment horizontal="right"/>
      <protection/>
    </xf>
    <xf numFmtId="0" fontId="26" fillId="0" borderId="28" xfId="33" applyNumberFormat="1" applyFont="1" applyFill="1" applyBorder="1" applyAlignment="1">
      <alignment horizontal="center" vertical="center"/>
      <protection/>
    </xf>
    <xf numFmtId="166" fontId="15" fillId="0" borderId="20" xfId="33" applyNumberFormat="1" applyFill="1" applyBorder="1" applyAlignment="1">
      <alignment horizontal="right"/>
      <protection/>
    </xf>
    <xf numFmtId="0" fontId="15" fillId="0" borderId="29" xfId="33" applyNumberFormat="1" applyFill="1" applyBorder="1" applyAlignment="1">
      <alignment vertical="top"/>
      <protection/>
    </xf>
    <xf numFmtId="0" fontId="15" fillId="0" borderId="5" xfId="33" applyNumberFormat="1" applyFill="1" applyBorder="1">
      <alignment/>
      <protection/>
    </xf>
    <xf numFmtId="0" fontId="15" fillId="0" borderId="5" xfId="33" applyNumberFormat="1" applyFill="1" applyBorder="1" applyAlignment="1">
      <alignment horizontal="center"/>
      <protection/>
    </xf>
    <xf numFmtId="166" fontId="15" fillId="0" borderId="5" xfId="33" applyNumberFormat="1" applyFill="1" applyBorder="1" applyAlignment="1">
      <alignment horizontal="right"/>
      <protection/>
    </xf>
    <xf numFmtId="0" fontId="15" fillId="0" borderId="30" xfId="33" applyNumberFormat="1" applyFill="1" applyBorder="1" applyAlignment="1">
      <alignment horizontal="right"/>
      <protection/>
    </xf>
    <xf numFmtId="0" fontId="15" fillId="0" borderId="0" xfId="33" applyNumberFormat="1" applyFill="1" applyAlignment="1">
      <alignment horizontal="right"/>
      <protection/>
    </xf>
    <xf numFmtId="0" fontId="15" fillId="0" borderId="0" xfId="33" applyNumberFormat="1" applyFill="1" applyAlignment="1">
      <alignment horizontal="center"/>
      <protection/>
    </xf>
    <xf numFmtId="4" fontId="15" fillId="0" borderId="1" xfId="0" applyNumberFormat="1" applyFont="1" applyFill="1" applyBorder="1" applyAlignment="1" applyProtection="1">
      <alignment horizontal="center" vertical="top" wrapText="1"/>
      <protection/>
    </xf>
    <xf numFmtId="185" fontId="15" fillId="0" borderId="1" xfId="0" applyNumberFormat="1" applyFont="1" applyFill="1" applyBorder="1" applyAlignment="1" applyProtection="1">
      <alignment horizontal="center" vertical="top" wrapText="1"/>
      <protection/>
    </xf>
    <xf numFmtId="173" fontId="15" fillId="0" borderId="1" xfId="0" applyNumberFormat="1" applyFont="1" applyFill="1" applyBorder="1" applyAlignment="1" applyProtection="1">
      <alignment vertical="top" wrapText="1"/>
      <protection/>
    </xf>
    <xf numFmtId="173" fontId="15" fillId="0" borderId="1" xfId="0" applyNumberFormat="1" applyFont="1" applyFill="1" applyBorder="1" applyAlignment="1" applyProtection="1">
      <alignment horizontal="center" vertical="top" wrapText="1"/>
      <protection/>
    </xf>
    <xf numFmtId="0" fontId="15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0" fontId="30" fillId="0" borderId="0" xfId="0" applyFont="1" applyFill="1" applyAlignment="1">
      <alignment vertical="top"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Fill="1" applyAlignment="1" applyProtection="1">
      <alignment horizontal="center" vertical="top"/>
      <protection/>
    </xf>
    <xf numFmtId="185" fontId="15" fillId="0" borderId="1" xfId="0" applyNumberFormat="1" applyFont="1" applyFill="1" applyBorder="1" applyAlignment="1" applyProtection="1">
      <alignment horizontal="right" vertical="top" wrapText="1"/>
      <protection/>
    </xf>
    <xf numFmtId="0" fontId="25" fillId="0" borderId="31" xfId="33" applyNumberFormat="1" applyFont="1" applyFill="1" applyBorder="1" applyAlignment="1">
      <alignment vertical="center"/>
      <protection/>
    </xf>
    <xf numFmtId="0" fontId="15" fillId="0" borderId="7" xfId="33" applyNumberFormat="1" applyFill="1" applyBorder="1" applyAlignment="1">
      <alignment vertical="center"/>
      <protection/>
    </xf>
    <xf numFmtId="0" fontId="15" fillId="0" borderId="8" xfId="33" applyNumberFormat="1" applyFill="1" applyBorder="1" applyAlignment="1">
      <alignment vertical="center"/>
      <protection/>
    </xf>
    <xf numFmtId="1" fontId="29" fillId="0" borderId="32" xfId="33" applyNumberFormat="1" applyFont="1" applyFill="1" applyBorder="1" applyAlignment="1">
      <alignment horizontal="left" vertical="center" wrapText="1"/>
      <protection/>
    </xf>
    <xf numFmtId="0" fontId="15" fillId="0" borderId="33" xfId="33" applyNumberFormat="1" applyFill="1" applyBorder="1" applyAlignment="1">
      <alignment vertical="center" wrapText="1"/>
      <protection/>
    </xf>
    <xf numFmtId="0" fontId="15" fillId="0" borderId="34" xfId="33" applyNumberFormat="1" applyFill="1" applyBorder="1" applyAlignment="1">
      <alignment vertical="center" wrapText="1"/>
      <protection/>
    </xf>
    <xf numFmtId="1" fontId="27" fillId="0" borderId="13" xfId="33" applyNumberFormat="1" applyFont="1" applyFill="1" applyBorder="1" applyAlignment="1">
      <alignment horizontal="left" vertical="center" wrapText="1"/>
      <protection/>
    </xf>
    <xf numFmtId="0" fontId="15" fillId="0" borderId="0" xfId="33" applyNumberFormat="1" applyFill="1" applyBorder="1" applyAlignment="1">
      <alignment vertical="center" wrapText="1"/>
      <protection/>
    </xf>
    <xf numFmtId="0" fontId="15" fillId="0" borderId="35" xfId="33" applyNumberFormat="1" applyFill="1" applyBorder="1" applyAlignment="1">
      <alignment vertical="center" wrapText="1"/>
      <protection/>
    </xf>
    <xf numFmtId="1" fontId="27" fillId="0" borderId="36" xfId="33" applyNumberFormat="1" applyFont="1" applyFill="1" applyBorder="1" applyAlignment="1">
      <alignment horizontal="left" vertical="center" wrapText="1"/>
      <protection/>
    </xf>
    <xf numFmtId="0" fontId="15" fillId="0" borderId="37" xfId="33" applyNumberFormat="1" applyFill="1" applyBorder="1" applyAlignment="1">
      <alignment vertical="center" wrapText="1"/>
      <protection/>
    </xf>
    <xf numFmtId="0" fontId="15" fillId="0" borderId="38" xfId="33" applyNumberFormat="1" applyFill="1" applyBorder="1" applyAlignment="1">
      <alignment vertical="center" wrapText="1"/>
      <protection/>
    </xf>
    <xf numFmtId="1" fontId="29" fillId="0" borderId="39" xfId="33" applyNumberFormat="1" applyFont="1" applyFill="1" applyBorder="1" applyAlignment="1">
      <alignment horizontal="left" vertical="center" wrapText="1"/>
      <protection/>
    </xf>
    <xf numFmtId="0" fontId="15" fillId="0" borderId="40" xfId="33" applyNumberFormat="1" applyFill="1" applyBorder="1" applyAlignment="1">
      <alignment vertical="center" wrapText="1"/>
      <protection/>
    </xf>
    <xf numFmtId="0" fontId="15" fillId="0" borderId="41" xfId="33" applyNumberFormat="1" applyFill="1" applyBorder="1" applyAlignment="1">
      <alignment vertical="center" wrapText="1"/>
      <protection/>
    </xf>
    <xf numFmtId="0" fontId="15" fillId="0" borderId="0" xfId="33" applyNumberFormat="1" applyFill="1" applyAlignment="1">
      <alignment vertical="center" wrapText="1"/>
      <protection/>
    </xf>
    <xf numFmtId="0" fontId="25" fillId="0" borderId="13" xfId="33" applyNumberFormat="1" applyFont="1" applyFill="1" applyBorder="1" applyAlignment="1">
      <alignment vertical="top"/>
      <protection/>
    </xf>
    <xf numFmtId="0" fontId="15" fillId="0" borderId="0" xfId="33" applyNumberFormat="1" applyFill="1" applyBorder="1" applyAlignment="1">
      <alignment/>
      <protection/>
    </xf>
    <xf numFmtId="0" fontId="15" fillId="0" borderId="35" xfId="33" applyNumberFormat="1" applyFill="1" applyBorder="1" applyAlignment="1">
      <alignment/>
      <protection/>
    </xf>
    <xf numFmtId="0" fontId="15" fillId="0" borderId="42" xfId="33" applyNumberFormat="1" applyFill="1" applyBorder="1" applyAlignment="1">
      <alignment/>
      <protection/>
    </xf>
    <xf numFmtId="0" fontId="15" fillId="0" borderId="43" xfId="33" applyNumberFormat="1" applyFill="1" applyBorder="1" applyAlignment="1">
      <alignment/>
      <protection/>
    </xf>
    <xf numFmtId="166" fontId="15" fillId="0" borderId="44" xfId="33" applyNumberFormat="1" applyFill="1" applyBorder="1" applyAlignment="1">
      <alignment horizontal="center"/>
      <protection/>
    </xf>
    <xf numFmtId="0" fontId="15" fillId="0" borderId="45" xfId="33" applyNumberFormat="1" applyFill="1" applyBorder="1" applyAlignment="1">
      <alignment/>
      <protection/>
    </xf>
    <xf numFmtId="0" fontId="15" fillId="0" borderId="16" xfId="33" applyNumberFormat="1" applyFill="1" applyBorder="1" applyAlignment="1">
      <alignment/>
      <protection/>
    </xf>
    <xf numFmtId="0" fontId="15" fillId="0" borderId="46" xfId="33" applyNumberFormat="1" applyFill="1" applyBorder="1" applyAlignment="1">
      <alignment/>
      <protection/>
    </xf>
    <xf numFmtId="0" fontId="15" fillId="0" borderId="16" xfId="33" applyNumberFormat="1" applyFill="1" applyBorder="1" applyAlignment="1" quotePrefix="1">
      <alignment/>
      <protection/>
    </xf>
    <xf numFmtId="0" fontId="25" fillId="0" borderId="47" xfId="33" applyNumberFormat="1" applyFont="1" applyFill="1" applyBorder="1" applyAlignment="1">
      <alignment vertical="top"/>
      <protection/>
    </xf>
    <xf numFmtId="0" fontId="15" fillId="0" borderId="48" xfId="33" applyNumberFormat="1" applyFill="1" applyBorder="1" applyAlignment="1">
      <alignment/>
      <protection/>
    </xf>
    <xf numFmtId="0" fontId="15" fillId="0" borderId="49" xfId="33" applyNumberFormat="1" applyFill="1" applyBorder="1" applyAlignment="1">
      <alignment/>
      <protection/>
    </xf>
    <xf numFmtId="0" fontId="25" fillId="0" borderId="50" xfId="33" applyNumberFormat="1" applyFont="1" applyFill="1" applyBorder="1" applyAlignment="1">
      <alignment vertical="center"/>
      <protection/>
    </xf>
    <xf numFmtId="0" fontId="15" fillId="0" borderId="51" xfId="33" applyNumberFormat="1" applyFill="1" applyBorder="1" applyAlignment="1">
      <alignment vertical="center"/>
      <protection/>
    </xf>
  </cellXfs>
  <cellStyles count="30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ormal_7-2005_Form_B-Excel 1" xfId="33"/>
    <cellStyle name="Null" xfId="34"/>
    <cellStyle name="Regular" xfId="35"/>
    <cellStyle name="TitleA" xfId="36"/>
    <cellStyle name="TitleC" xfId="37"/>
    <cellStyle name="TitleE8" xfId="38"/>
    <cellStyle name="TitleE8x" xfId="39"/>
    <cellStyle name="TitleF" xfId="40"/>
    <cellStyle name="TitleT" xfId="41"/>
    <cellStyle name="TitleYC89" xfId="42"/>
    <cellStyle name="TitleZ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4"/>
  <sheetViews>
    <sheetView showZeros="0" tabSelected="1" showOutlineSymbols="0" view="pageBreakPreview" zoomScale="85" zoomScaleNormal="87" zoomScaleSheetLayoutView="85" workbookViewId="0" topLeftCell="A1">
      <selection activeCell="G10" sqref="G10"/>
    </sheetView>
  </sheetViews>
  <sheetFormatPr defaultColWidth="11.28125" defaultRowHeight="12.75"/>
  <cols>
    <col min="1" max="1" width="10.140625" style="134" customWidth="1"/>
    <col min="2" max="2" width="11.28125" style="10" customWidth="1"/>
    <col min="3" max="3" width="47.28125" style="5" customWidth="1"/>
    <col min="4" max="4" width="16.421875" style="135" customWidth="1"/>
    <col min="5" max="5" width="8.7109375" style="5" customWidth="1"/>
    <col min="6" max="6" width="16.8515625" style="5" customWidth="1"/>
    <col min="7" max="8" width="16.8515625" style="134" customWidth="1"/>
    <col min="9" max="9" width="16.8515625" style="4" customWidth="1"/>
    <col min="10" max="16384" width="13.57421875" style="5" customWidth="1"/>
  </cols>
  <sheetData>
    <row r="1" spans="1:8" ht="15.75">
      <c r="A1" s="1"/>
      <c r="B1" s="2" t="s">
        <v>236</v>
      </c>
      <c r="C1" s="3"/>
      <c r="D1" s="3"/>
      <c r="E1" s="3"/>
      <c r="F1" s="3"/>
      <c r="G1" s="1"/>
      <c r="H1" s="3"/>
    </row>
    <row r="2" spans="1:8" ht="15">
      <c r="A2" s="6"/>
      <c r="B2" s="7" t="s">
        <v>237</v>
      </c>
      <c r="C2" s="8"/>
      <c r="D2" s="8"/>
      <c r="E2" s="8"/>
      <c r="F2" s="8"/>
      <c r="G2" s="6"/>
      <c r="H2" s="8"/>
    </row>
    <row r="3" spans="1:8" ht="15">
      <c r="A3" s="9"/>
      <c r="B3" s="10" t="s">
        <v>238</v>
      </c>
      <c r="C3" s="11"/>
      <c r="D3" s="11"/>
      <c r="E3" s="11"/>
      <c r="F3" s="11"/>
      <c r="G3" s="12"/>
      <c r="H3" s="13"/>
    </row>
    <row r="4" spans="1:8" ht="15">
      <c r="A4" s="14" t="s">
        <v>62</v>
      </c>
      <c r="B4" s="15" t="s">
        <v>32</v>
      </c>
      <c r="C4" s="16" t="s">
        <v>33</v>
      </c>
      <c r="D4" s="17" t="s">
        <v>239</v>
      </c>
      <c r="E4" s="18" t="s">
        <v>34</v>
      </c>
      <c r="F4" s="18" t="s">
        <v>240</v>
      </c>
      <c r="G4" s="19" t="s">
        <v>30</v>
      </c>
      <c r="H4" s="17" t="s">
        <v>35</v>
      </c>
    </row>
    <row r="5" spans="1:8" ht="15.75" thickBot="1">
      <c r="A5" s="20"/>
      <c r="B5" s="21"/>
      <c r="C5" s="22"/>
      <c r="D5" s="23" t="s">
        <v>241</v>
      </c>
      <c r="E5" s="24"/>
      <c r="F5" s="25" t="s">
        <v>242</v>
      </c>
      <c r="G5" s="26"/>
      <c r="H5" s="27"/>
    </row>
    <row r="6" spans="1:8" ht="39" customHeight="1" thickTop="1">
      <c r="A6" s="28"/>
      <c r="B6" s="173" t="s">
        <v>419</v>
      </c>
      <c r="C6" s="174"/>
      <c r="D6" s="174"/>
      <c r="E6" s="174"/>
      <c r="F6" s="175"/>
      <c r="G6" s="29"/>
      <c r="H6" s="30"/>
    </row>
    <row r="7" spans="1:9" s="35" customFormat="1" ht="39" customHeight="1">
      <c r="A7" s="31"/>
      <c r="B7" s="32" t="s">
        <v>222</v>
      </c>
      <c r="C7" s="153" t="s">
        <v>243</v>
      </c>
      <c r="D7" s="162" t="s">
        <v>243</v>
      </c>
      <c r="E7" s="162" t="s">
        <v>243</v>
      </c>
      <c r="F7" s="155" t="s">
        <v>243</v>
      </c>
      <c r="G7" s="29"/>
      <c r="H7" s="34" t="s">
        <v>31</v>
      </c>
      <c r="I7" s="33"/>
    </row>
    <row r="8" spans="1:8" ht="39" customHeight="1">
      <c r="A8" s="28"/>
      <c r="B8" s="36"/>
      <c r="C8" s="37" t="s">
        <v>55</v>
      </c>
      <c r="D8" s="38"/>
      <c r="E8" s="39" t="s">
        <v>31</v>
      </c>
      <c r="F8" s="39" t="s">
        <v>31</v>
      </c>
      <c r="G8" s="29"/>
      <c r="H8" s="40"/>
    </row>
    <row r="9" spans="1:9" s="50" customFormat="1" ht="39" customHeight="1">
      <c r="A9" s="41" t="s">
        <v>157</v>
      </c>
      <c r="B9" s="42" t="s">
        <v>244</v>
      </c>
      <c r="C9" s="43" t="s">
        <v>18</v>
      </c>
      <c r="D9" s="44" t="s">
        <v>198</v>
      </c>
      <c r="E9" s="45" t="s">
        <v>37</v>
      </c>
      <c r="F9" s="46">
        <v>1800</v>
      </c>
      <c r="G9" s="47"/>
      <c r="H9" s="48">
        <f>ROUND(G9,2)*F9</f>
        <v>0</v>
      </c>
      <c r="I9" s="49"/>
    </row>
    <row r="10" spans="1:9" s="52" customFormat="1" ht="39" customHeight="1">
      <c r="A10" s="51" t="s">
        <v>83</v>
      </c>
      <c r="B10" s="42" t="s">
        <v>245</v>
      </c>
      <c r="C10" s="43" t="s">
        <v>12</v>
      </c>
      <c r="D10" s="44" t="s">
        <v>198</v>
      </c>
      <c r="E10" s="45" t="s">
        <v>36</v>
      </c>
      <c r="F10" s="46">
        <v>4000</v>
      </c>
      <c r="G10" s="47"/>
      <c r="H10" s="48">
        <f>ROUND(G10,2)*F10</f>
        <v>0</v>
      </c>
      <c r="I10" s="49"/>
    </row>
    <row r="11" spans="1:9" s="50" customFormat="1" ht="39" customHeight="1">
      <c r="A11" s="51" t="s">
        <v>84</v>
      </c>
      <c r="B11" s="42" t="s">
        <v>246</v>
      </c>
      <c r="C11" s="43" t="s">
        <v>19</v>
      </c>
      <c r="D11" s="44" t="s">
        <v>198</v>
      </c>
      <c r="E11" s="45"/>
      <c r="F11" s="46"/>
      <c r="G11" s="29"/>
      <c r="H11" s="48"/>
      <c r="I11" s="49"/>
    </row>
    <row r="12" spans="1:9" s="50" customFormat="1" ht="39" customHeight="1">
      <c r="A12" s="41" t="s">
        <v>85</v>
      </c>
      <c r="B12" s="53" t="s">
        <v>118</v>
      </c>
      <c r="C12" s="43" t="s">
        <v>247</v>
      </c>
      <c r="D12" s="44" t="s">
        <v>31</v>
      </c>
      <c r="E12" s="45" t="s">
        <v>38</v>
      </c>
      <c r="F12" s="46">
        <v>2150</v>
      </c>
      <c r="G12" s="47"/>
      <c r="H12" s="48">
        <f>ROUND(G12,2)*F12</f>
        <v>0</v>
      </c>
      <c r="I12" s="49"/>
    </row>
    <row r="13" spans="1:9" s="50" customFormat="1" ht="39" customHeight="1">
      <c r="A13" s="51" t="s">
        <v>87</v>
      </c>
      <c r="B13" s="54" t="s">
        <v>248</v>
      </c>
      <c r="C13" s="43" t="s">
        <v>111</v>
      </c>
      <c r="D13" s="44" t="s">
        <v>199</v>
      </c>
      <c r="E13" s="45" t="s">
        <v>37</v>
      </c>
      <c r="F13" s="46">
        <v>325</v>
      </c>
      <c r="G13" s="47"/>
      <c r="H13" s="48">
        <f>ROUND(G13,2)*F13</f>
        <v>0</v>
      </c>
      <c r="I13" s="49"/>
    </row>
    <row r="14" spans="1:9" s="52" customFormat="1" ht="39" customHeight="1">
      <c r="A14" s="41" t="s">
        <v>88</v>
      </c>
      <c r="B14" s="54" t="s">
        <v>249</v>
      </c>
      <c r="C14" s="43" t="s">
        <v>20</v>
      </c>
      <c r="D14" s="44" t="s">
        <v>198</v>
      </c>
      <c r="E14" s="45" t="s">
        <v>36</v>
      </c>
      <c r="F14" s="46">
        <v>2000</v>
      </c>
      <c r="G14" s="47"/>
      <c r="H14" s="48">
        <f>ROUND(G14,2)*F14</f>
        <v>0</v>
      </c>
      <c r="I14" s="49"/>
    </row>
    <row r="15" spans="1:9" s="52" customFormat="1" ht="39" customHeight="1">
      <c r="A15" s="51"/>
      <c r="B15" s="42" t="s">
        <v>250</v>
      </c>
      <c r="C15" s="43" t="s">
        <v>251</v>
      </c>
      <c r="D15" s="44" t="s">
        <v>195</v>
      </c>
      <c r="E15" s="45" t="s">
        <v>36</v>
      </c>
      <c r="F15" s="46">
        <v>4000</v>
      </c>
      <c r="G15" s="47"/>
      <c r="H15" s="48">
        <f>ROUND(G15,2)*F15</f>
        <v>0</v>
      </c>
      <c r="I15" s="49"/>
    </row>
    <row r="16" spans="1:8" ht="39" customHeight="1">
      <c r="A16" s="28"/>
      <c r="B16" s="54"/>
      <c r="C16" s="55" t="s">
        <v>156</v>
      </c>
      <c r="D16" s="38"/>
      <c r="E16" s="56"/>
      <c r="F16" s="38"/>
      <c r="G16" s="29"/>
      <c r="H16" s="40"/>
    </row>
    <row r="17" spans="1:9" s="50" customFormat="1" ht="39" customHeight="1">
      <c r="A17" s="57" t="s">
        <v>128</v>
      </c>
      <c r="B17" s="42" t="s">
        <v>252</v>
      </c>
      <c r="C17" s="43" t="s">
        <v>109</v>
      </c>
      <c r="D17" s="44" t="s">
        <v>198</v>
      </c>
      <c r="E17" s="45"/>
      <c r="F17" s="46"/>
      <c r="G17" s="29"/>
      <c r="H17" s="48"/>
      <c r="I17" s="49"/>
    </row>
    <row r="18" spans="1:9" s="52" customFormat="1" ht="39" customHeight="1">
      <c r="A18" s="57" t="s">
        <v>158</v>
      </c>
      <c r="B18" s="53" t="s">
        <v>118</v>
      </c>
      <c r="C18" s="43" t="s">
        <v>110</v>
      </c>
      <c r="D18" s="44" t="s">
        <v>31</v>
      </c>
      <c r="E18" s="45" t="s">
        <v>36</v>
      </c>
      <c r="F18" s="46">
        <v>4150</v>
      </c>
      <c r="G18" s="47"/>
      <c r="H18" s="48">
        <f>ROUND(G18,2)*F18</f>
        <v>0</v>
      </c>
      <c r="I18" s="49"/>
    </row>
    <row r="19" spans="1:9" s="52" customFormat="1" ht="39" customHeight="1">
      <c r="A19" s="57" t="s">
        <v>92</v>
      </c>
      <c r="B19" s="42" t="s">
        <v>253</v>
      </c>
      <c r="C19" s="43" t="s">
        <v>170</v>
      </c>
      <c r="D19" s="44" t="s">
        <v>187</v>
      </c>
      <c r="E19" s="45"/>
      <c r="F19" s="46"/>
      <c r="G19" s="29"/>
      <c r="H19" s="48"/>
      <c r="I19" s="49"/>
    </row>
    <row r="20" spans="1:9" s="52" customFormat="1" ht="39" customHeight="1">
      <c r="A20" s="57" t="s">
        <v>94</v>
      </c>
      <c r="B20" s="53" t="s">
        <v>118</v>
      </c>
      <c r="C20" s="43" t="s">
        <v>51</v>
      </c>
      <c r="D20" s="44" t="s">
        <v>31</v>
      </c>
      <c r="E20" s="45" t="s">
        <v>36</v>
      </c>
      <c r="F20" s="46">
        <v>380</v>
      </c>
      <c r="G20" s="47"/>
      <c r="H20" s="48">
        <f>ROUND(G20,2)*F20</f>
        <v>0</v>
      </c>
      <c r="I20" s="49"/>
    </row>
    <row r="21" spans="1:9" s="52" customFormat="1" ht="39" customHeight="1">
      <c r="A21" s="57" t="s">
        <v>100</v>
      </c>
      <c r="B21" s="42" t="s">
        <v>254</v>
      </c>
      <c r="C21" s="43" t="s">
        <v>27</v>
      </c>
      <c r="D21" s="44" t="s">
        <v>25</v>
      </c>
      <c r="E21" s="45"/>
      <c r="F21" s="46"/>
      <c r="G21" s="29"/>
      <c r="H21" s="48"/>
      <c r="I21" s="49"/>
    </row>
    <row r="22" spans="1:9" s="52" customFormat="1" ht="39" customHeight="1">
      <c r="A22" s="57" t="s">
        <v>101</v>
      </c>
      <c r="B22" s="58" t="s">
        <v>118</v>
      </c>
      <c r="C22" s="59" t="s">
        <v>45</v>
      </c>
      <c r="D22" s="60" t="s">
        <v>31</v>
      </c>
      <c r="E22" s="61" t="s">
        <v>39</v>
      </c>
      <c r="F22" s="62">
        <v>30</v>
      </c>
      <c r="G22" s="63"/>
      <c r="H22" s="64">
        <f>ROUND(G22,2)*F22</f>
        <v>0</v>
      </c>
      <c r="I22" s="49"/>
    </row>
    <row r="23" spans="1:9" s="50" customFormat="1" ht="39" customHeight="1">
      <c r="A23" s="57" t="s">
        <v>63</v>
      </c>
      <c r="B23" s="54" t="s">
        <v>255</v>
      </c>
      <c r="C23" s="43" t="s">
        <v>114</v>
      </c>
      <c r="D23" s="44" t="s">
        <v>213</v>
      </c>
      <c r="E23" s="45"/>
      <c r="F23" s="46"/>
      <c r="G23" s="29"/>
      <c r="H23" s="48"/>
      <c r="I23" s="65"/>
    </row>
    <row r="24" spans="1:9" s="52" customFormat="1" ht="39" customHeight="1">
      <c r="A24" s="57" t="s">
        <v>104</v>
      </c>
      <c r="B24" s="66" t="s">
        <v>118</v>
      </c>
      <c r="C24" s="43" t="s">
        <v>113</v>
      </c>
      <c r="D24" s="44" t="s">
        <v>137</v>
      </c>
      <c r="E24" s="45"/>
      <c r="F24" s="46"/>
      <c r="G24" s="29"/>
      <c r="H24" s="48"/>
      <c r="I24" s="49"/>
    </row>
    <row r="25" spans="1:9" s="52" customFormat="1" ht="39" customHeight="1">
      <c r="A25" s="57" t="s">
        <v>105</v>
      </c>
      <c r="B25" s="54"/>
      <c r="C25" s="43" t="s">
        <v>211</v>
      </c>
      <c r="D25" s="44"/>
      <c r="E25" s="45" t="s">
        <v>36</v>
      </c>
      <c r="F25" s="46">
        <v>5</v>
      </c>
      <c r="G25" s="47"/>
      <c r="H25" s="48">
        <f>ROUND(G25,2)*F25</f>
        <v>0</v>
      </c>
      <c r="I25" s="67"/>
    </row>
    <row r="26" spans="1:9" s="52" customFormat="1" ht="39" customHeight="1">
      <c r="A26" s="57" t="s">
        <v>166</v>
      </c>
      <c r="B26" s="42" t="s">
        <v>256</v>
      </c>
      <c r="C26" s="43" t="s">
        <v>26</v>
      </c>
      <c r="D26" s="44" t="s">
        <v>214</v>
      </c>
      <c r="E26" s="45"/>
      <c r="F26" s="46"/>
      <c r="G26" s="29"/>
      <c r="H26" s="48"/>
      <c r="I26" s="49"/>
    </row>
    <row r="27" spans="1:9" s="52" customFormat="1" ht="39" customHeight="1">
      <c r="A27" s="57" t="s">
        <v>167</v>
      </c>
      <c r="B27" s="66" t="s">
        <v>118</v>
      </c>
      <c r="C27" s="43" t="s">
        <v>257</v>
      </c>
      <c r="D27" s="44" t="s">
        <v>145</v>
      </c>
      <c r="E27" s="45"/>
      <c r="F27" s="46"/>
      <c r="G27" s="29"/>
      <c r="H27" s="48"/>
      <c r="I27" s="65"/>
    </row>
    <row r="28" spans="1:9" s="52" customFormat="1" ht="39" customHeight="1">
      <c r="A28" s="57" t="s">
        <v>168</v>
      </c>
      <c r="B28" s="68"/>
      <c r="C28" s="43" t="s">
        <v>227</v>
      </c>
      <c r="D28" s="44"/>
      <c r="E28" s="45" t="s">
        <v>40</v>
      </c>
      <c r="F28" s="46">
        <v>10</v>
      </c>
      <c r="G28" s="47"/>
      <c r="H28" s="48">
        <f>ROUND(G28,2)*F28</f>
        <v>0</v>
      </c>
      <c r="I28" s="67"/>
    </row>
    <row r="29" spans="1:9" s="52" customFormat="1" ht="39" customHeight="1">
      <c r="A29" s="57" t="s">
        <v>169</v>
      </c>
      <c r="B29" s="68"/>
      <c r="C29" s="43" t="s">
        <v>228</v>
      </c>
      <c r="D29" s="44"/>
      <c r="E29" s="45" t="s">
        <v>40</v>
      </c>
      <c r="F29" s="46">
        <v>50</v>
      </c>
      <c r="G29" s="47"/>
      <c r="H29" s="48">
        <f>ROUND(G29,2)*F29</f>
        <v>0</v>
      </c>
      <c r="I29" s="49"/>
    </row>
    <row r="30" spans="1:9" s="52" customFormat="1" ht="39" customHeight="1">
      <c r="A30" s="57" t="s">
        <v>177</v>
      </c>
      <c r="B30" s="69" t="s">
        <v>258</v>
      </c>
      <c r="C30" s="43" t="s">
        <v>29</v>
      </c>
      <c r="D30" s="44" t="s">
        <v>22</v>
      </c>
      <c r="E30" s="45" t="s">
        <v>36</v>
      </c>
      <c r="F30" s="46">
        <v>40</v>
      </c>
      <c r="G30" s="47"/>
      <c r="H30" s="48">
        <f>ROUND(G30,2)*F30</f>
        <v>0</v>
      </c>
      <c r="I30" s="49"/>
    </row>
    <row r="31" spans="1:9" s="52" customFormat="1" ht="39" customHeight="1">
      <c r="A31" s="57" t="s">
        <v>178</v>
      </c>
      <c r="B31" s="54" t="s">
        <v>259</v>
      </c>
      <c r="C31" s="43" t="s">
        <v>122</v>
      </c>
      <c r="D31" s="44" t="s">
        <v>217</v>
      </c>
      <c r="E31" s="70"/>
      <c r="F31" s="46"/>
      <c r="G31" s="29"/>
      <c r="H31" s="48"/>
      <c r="I31" s="49"/>
    </row>
    <row r="32" spans="1:9" s="52" customFormat="1" ht="39" customHeight="1">
      <c r="A32" s="57" t="s">
        <v>181</v>
      </c>
      <c r="B32" s="66" t="s">
        <v>118</v>
      </c>
      <c r="C32" s="43" t="s">
        <v>124</v>
      </c>
      <c r="D32" s="44"/>
      <c r="E32" s="45"/>
      <c r="F32" s="46"/>
      <c r="G32" s="29"/>
      <c r="H32" s="48"/>
      <c r="I32" s="49"/>
    </row>
    <row r="33" spans="1:9" s="52" customFormat="1" ht="39" customHeight="1">
      <c r="A33" s="57" t="s">
        <v>182</v>
      </c>
      <c r="B33" s="68"/>
      <c r="C33" s="43" t="s">
        <v>144</v>
      </c>
      <c r="D33" s="44"/>
      <c r="E33" s="45" t="s">
        <v>38</v>
      </c>
      <c r="F33" s="46">
        <v>10</v>
      </c>
      <c r="G33" s="47"/>
      <c r="H33" s="48">
        <f>ROUND(G33,2)*F33</f>
        <v>0</v>
      </c>
      <c r="I33" s="49"/>
    </row>
    <row r="34" spans="1:8" ht="39" customHeight="1">
      <c r="A34" s="28"/>
      <c r="B34" s="66"/>
      <c r="C34" s="55" t="s">
        <v>57</v>
      </c>
      <c r="D34" s="38"/>
      <c r="E34" s="71"/>
      <c r="F34" s="39"/>
      <c r="G34" s="29"/>
      <c r="H34" s="40"/>
    </row>
    <row r="35" spans="1:9" s="50" customFormat="1" ht="39" customHeight="1">
      <c r="A35" s="41" t="s">
        <v>64</v>
      </c>
      <c r="B35" s="42" t="s">
        <v>260</v>
      </c>
      <c r="C35" s="43" t="s">
        <v>172</v>
      </c>
      <c r="D35" s="44" t="s">
        <v>216</v>
      </c>
      <c r="E35" s="45"/>
      <c r="F35" s="72"/>
      <c r="G35" s="29"/>
      <c r="H35" s="73"/>
      <c r="I35" s="49"/>
    </row>
    <row r="36" spans="1:9" s="50" customFormat="1" ht="39" customHeight="1">
      <c r="A36" s="41" t="s">
        <v>65</v>
      </c>
      <c r="B36" s="53" t="s">
        <v>118</v>
      </c>
      <c r="C36" s="43" t="s">
        <v>42</v>
      </c>
      <c r="D36" s="44" t="s">
        <v>31</v>
      </c>
      <c r="E36" s="45" t="s">
        <v>36</v>
      </c>
      <c r="F36" s="72">
        <v>3575</v>
      </c>
      <c r="G36" s="47"/>
      <c r="H36" s="73">
        <f>ROUND(G36,2)*F36</f>
        <v>0</v>
      </c>
      <c r="I36" s="65"/>
    </row>
    <row r="37" spans="1:9" s="50" customFormat="1" ht="39" customHeight="1">
      <c r="A37" s="41" t="s">
        <v>134</v>
      </c>
      <c r="B37" s="42" t="s">
        <v>261</v>
      </c>
      <c r="C37" s="43" t="s">
        <v>126</v>
      </c>
      <c r="D37" s="44" t="s">
        <v>216</v>
      </c>
      <c r="E37" s="45"/>
      <c r="F37" s="72"/>
      <c r="G37" s="29"/>
      <c r="H37" s="73"/>
      <c r="I37" s="49"/>
    </row>
    <row r="38" spans="1:9" s="52" customFormat="1" ht="39" customHeight="1">
      <c r="A38" s="41" t="s">
        <v>190</v>
      </c>
      <c r="B38" s="53" t="s">
        <v>118</v>
      </c>
      <c r="C38" s="43" t="s">
        <v>262</v>
      </c>
      <c r="D38" s="44" t="s">
        <v>194</v>
      </c>
      <c r="E38" s="45" t="s">
        <v>40</v>
      </c>
      <c r="F38" s="46">
        <v>875</v>
      </c>
      <c r="G38" s="47"/>
      <c r="H38" s="73">
        <f>ROUND(G38,2)*F38</f>
        <v>0</v>
      </c>
      <c r="I38" s="65"/>
    </row>
    <row r="39" spans="1:9" s="52" customFormat="1" ht="39" customHeight="1">
      <c r="A39" s="41" t="s">
        <v>135</v>
      </c>
      <c r="B39" s="53" t="s">
        <v>119</v>
      </c>
      <c r="C39" s="43" t="s">
        <v>202</v>
      </c>
      <c r="D39" s="44" t="s">
        <v>117</v>
      </c>
      <c r="E39" s="45" t="s">
        <v>40</v>
      </c>
      <c r="F39" s="46">
        <v>85</v>
      </c>
      <c r="G39" s="47"/>
      <c r="H39" s="73">
        <f>ROUND(G39,2)*F39</f>
        <v>0</v>
      </c>
      <c r="I39" s="65"/>
    </row>
    <row r="40" spans="1:8" ht="39" customHeight="1">
      <c r="A40" s="28"/>
      <c r="B40" s="74"/>
      <c r="C40" s="55" t="s">
        <v>59</v>
      </c>
      <c r="D40" s="38"/>
      <c r="E40" s="71"/>
      <c r="F40" s="39"/>
      <c r="G40" s="29"/>
      <c r="H40" s="40"/>
    </row>
    <row r="41" spans="1:9" s="50" customFormat="1" ht="39" customHeight="1">
      <c r="A41" s="41" t="s">
        <v>66</v>
      </c>
      <c r="B41" s="42" t="s">
        <v>263</v>
      </c>
      <c r="C41" s="43" t="s">
        <v>146</v>
      </c>
      <c r="D41" s="44" t="s">
        <v>229</v>
      </c>
      <c r="E41" s="45"/>
      <c r="F41" s="72"/>
      <c r="G41" s="29"/>
      <c r="H41" s="73"/>
      <c r="I41" s="49"/>
    </row>
    <row r="42" spans="1:9" s="50" customFormat="1" ht="39" customHeight="1">
      <c r="A42" s="41" t="s">
        <v>67</v>
      </c>
      <c r="B42" s="58" t="s">
        <v>118</v>
      </c>
      <c r="C42" s="59" t="s">
        <v>147</v>
      </c>
      <c r="D42" s="60"/>
      <c r="E42" s="61" t="s">
        <v>39</v>
      </c>
      <c r="F42" s="75">
        <v>10</v>
      </c>
      <c r="G42" s="63"/>
      <c r="H42" s="76">
        <f>ROUND(G42,2)*F42</f>
        <v>0</v>
      </c>
      <c r="I42" s="49"/>
    </row>
    <row r="43" spans="1:9" s="77" customFormat="1" ht="39" customHeight="1">
      <c r="A43" s="41" t="s">
        <v>70</v>
      </c>
      <c r="B43" s="42" t="s">
        <v>264</v>
      </c>
      <c r="C43" s="43" t="s">
        <v>150</v>
      </c>
      <c r="D43" s="44" t="s">
        <v>229</v>
      </c>
      <c r="E43" s="45"/>
      <c r="F43" s="72"/>
      <c r="G43" s="29"/>
      <c r="H43" s="73"/>
      <c r="I43" s="49"/>
    </row>
    <row r="44" spans="1:9" s="77" customFormat="1" ht="39" customHeight="1">
      <c r="A44" s="41" t="s">
        <v>1</v>
      </c>
      <c r="B44" s="53" t="s">
        <v>118</v>
      </c>
      <c r="C44" s="43" t="s">
        <v>265</v>
      </c>
      <c r="D44" s="44"/>
      <c r="E44" s="45"/>
      <c r="F44" s="72"/>
      <c r="G44" s="29"/>
      <c r="H44" s="73"/>
      <c r="I44" s="49"/>
    </row>
    <row r="45" spans="1:9" s="77" customFormat="1" ht="39" customHeight="1">
      <c r="A45" s="41" t="s">
        <v>2</v>
      </c>
      <c r="B45" s="53"/>
      <c r="C45" s="43" t="s">
        <v>266</v>
      </c>
      <c r="D45" s="44"/>
      <c r="E45" s="45" t="s">
        <v>40</v>
      </c>
      <c r="F45" s="72">
        <v>25</v>
      </c>
      <c r="G45" s="47"/>
      <c r="H45" s="73">
        <f>ROUND(G45,2)*F45</f>
        <v>0</v>
      </c>
      <c r="I45" s="49"/>
    </row>
    <row r="46" spans="1:9" s="77" customFormat="1" ht="39" customHeight="1">
      <c r="A46" s="41" t="s">
        <v>3</v>
      </c>
      <c r="B46" s="53"/>
      <c r="C46" s="43" t="s">
        <v>267</v>
      </c>
      <c r="D46" s="44"/>
      <c r="E46" s="45" t="s">
        <v>40</v>
      </c>
      <c r="F46" s="72">
        <v>40</v>
      </c>
      <c r="G46" s="47"/>
      <c r="H46" s="73">
        <f>ROUND(G46,2)*F46</f>
        <v>0</v>
      </c>
      <c r="I46" s="49"/>
    </row>
    <row r="47" spans="1:9" s="79" customFormat="1" ht="39" customHeight="1">
      <c r="A47" s="41" t="s">
        <v>5</v>
      </c>
      <c r="B47" s="42" t="s">
        <v>268</v>
      </c>
      <c r="C47" s="78" t="s">
        <v>231</v>
      </c>
      <c r="D47" s="44" t="s">
        <v>229</v>
      </c>
      <c r="E47" s="45"/>
      <c r="F47" s="72"/>
      <c r="G47" s="29"/>
      <c r="H47" s="73"/>
      <c r="I47" s="49"/>
    </row>
    <row r="48" spans="1:9" s="52" customFormat="1" ht="39" customHeight="1">
      <c r="A48" s="41" t="s">
        <v>6</v>
      </c>
      <c r="B48" s="53" t="s">
        <v>118</v>
      </c>
      <c r="C48" s="43" t="s">
        <v>232</v>
      </c>
      <c r="D48" s="44"/>
      <c r="E48" s="45" t="s">
        <v>39</v>
      </c>
      <c r="F48" s="72">
        <v>1</v>
      </c>
      <c r="G48" s="47"/>
      <c r="H48" s="73">
        <f>ROUND(G48,2)*F48</f>
        <v>0</v>
      </c>
      <c r="I48" s="49"/>
    </row>
    <row r="49" spans="1:16" s="144" customFormat="1" ht="39" customHeight="1">
      <c r="A49" s="136" t="s">
        <v>426</v>
      </c>
      <c r="B49" s="137" t="s">
        <v>269</v>
      </c>
      <c r="C49" s="138" t="s">
        <v>151</v>
      </c>
      <c r="D49" s="139" t="s">
        <v>229</v>
      </c>
      <c r="E49" s="140"/>
      <c r="F49" s="72"/>
      <c r="G49" s="29"/>
      <c r="H49" s="73"/>
      <c r="I49" s="141"/>
      <c r="J49" s="142"/>
      <c r="K49" s="143"/>
      <c r="N49" s="145"/>
      <c r="O49" s="145"/>
      <c r="P49" s="145"/>
    </row>
    <row r="50" spans="1:16" s="144" customFormat="1" ht="39" customHeight="1">
      <c r="A50" s="136" t="s">
        <v>427</v>
      </c>
      <c r="B50" s="146" t="s">
        <v>118</v>
      </c>
      <c r="C50" s="138" t="s">
        <v>428</v>
      </c>
      <c r="D50" s="139"/>
      <c r="E50" s="140" t="s">
        <v>39</v>
      </c>
      <c r="F50" s="72">
        <v>2</v>
      </c>
      <c r="G50" s="47"/>
      <c r="H50" s="73">
        <f>ROUND(G50,2)*F50</f>
        <v>0</v>
      </c>
      <c r="I50" s="141"/>
      <c r="J50" s="142"/>
      <c r="K50" s="143"/>
      <c r="N50" s="145"/>
      <c r="O50" s="145"/>
      <c r="P50" s="145"/>
    </row>
    <row r="51" spans="1:9" s="79" customFormat="1" ht="39" customHeight="1">
      <c r="A51" s="41" t="s">
        <v>7</v>
      </c>
      <c r="B51" s="42" t="s">
        <v>270</v>
      </c>
      <c r="C51" s="78" t="s">
        <v>152</v>
      </c>
      <c r="D51" s="44" t="s">
        <v>229</v>
      </c>
      <c r="E51" s="45"/>
      <c r="F51" s="72"/>
      <c r="G51" s="29"/>
      <c r="H51" s="73"/>
      <c r="I51" s="49"/>
    </row>
    <row r="52" spans="1:9" s="79" customFormat="1" ht="39" customHeight="1">
      <c r="A52" s="41" t="s">
        <v>8</v>
      </c>
      <c r="B52" s="53" t="s">
        <v>118</v>
      </c>
      <c r="C52" s="78" t="s">
        <v>422</v>
      </c>
      <c r="D52" s="44"/>
      <c r="E52" s="45"/>
      <c r="F52" s="72"/>
      <c r="G52" s="29"/>
      <c r="H52" s="73"/>
      <c r="I52" s="49"/>
    </row>
    <row r="53" spans="1:9" s="52" customFormat="1" ht="39" customHeight="1">
      <c r="A53" s="41" t="s">
        <v>9</v>
      </c>
      <c r="B53" s="80"/>
      <c r="C53" s="43" t="s">
        <v>423</v>
      </c>
      <c r="D53" s="44"/>
      <c r="E53" s="45" t="s">
        <v>39</v>
      </c>
      <c r="F53" s="72">
        <v>2</v>
      </c>
      <c r="G53" s="47"/>
      <c r="H53" s="73">
        <f>ROUND(G53,2)*F53</f>
        <v>0</v>
      </c>
      <c r="I53" s="49"/>
    </row>
    <row r="54" spans="1:9" s="52" customFormat="1" ht="39" customHeight="1">
      <c r="A54" s="41" t="s">
        <v>10</v>
      </c>
      <c r="B54" s="80"/>
      <c r="C54" s="43" t="s">
        <v>424</v>
      </c>
      <c r="D54" s="44"/>
      <c r="E54" s="45" t="s">
        <v>39</v>
      </c>
      <c r="F54" s="72">
        <v>6</v>
      </c>
      <c r="G54" s="47"/>
      <c r="H54" s="73">
        <f>ROUND(G54,2)*F54</f>
        <v>0</v>
      </c>
      <c r="I54" s="49"/>
    </row>
    <row r="55" spans="1:9" s="50" customFormat="1" ht="39" customHeight="1">
      <c r="A55" s="41" t="s">
        <v>11</v>
      </c>
      <c r="B55" s="42" t="s">
        <v>271</v>
      </c>
      <c r="C55" s="43" t="s">
        <v>153</v>
      </c>
      <c r="D55" s="44" t="s">
        <v>229</v>
      </c>
      <c r="E55" s="45" t="s">
        <v>39</v>
      </c>
      <c r="F55" s="72">
        <v>4</v>
      </c>
      <c r="G55" s="47"/>
      <c r="H55" s="73">
        <f>ROUND(G55,2)*F55</f>
        <v>0</v>
      </c>
      <c r="I55" s="49"/>
    </row>
    <row r="56" spans="1:9" s="52" customFormat="1" ht="39" customHeight="1">
      <c r="A56" s="41" t="s">
        <v>154</v>
      </c>
      <c r="B56" s="54" t="s">
        <v>272</v>
      </c>
      <c r="C56" s="43" t="s">
        <v>23</v>
      </c>
      <c r="D56" s="44" t="s">
        <v>229</v>
      </c>
      <c r="E56" s="45" t="s">
        <v>39</v>
      </c>
      <c r="F56" s="72">
        <v>10</v>
      </c>
      <c r="G56" s="47"/>
      <c r="H56" s="73">
        <f>ROUND(G56,2)*F56</f>
        <v>0</v>
      </c>
      <c r="I56" s="49"/>
    </row>
    <row r="57" spans="1:9" s="52" customFormat="1" ht="39" customHeight="1">
      <c r="A57" s="41" t="s">
        <v>155</v>
      </c>
      <c r="B57" s="42" t="s">
        <v>273</v>
      </c>
      <c r="C57" s="43" t="s">
        <v>107</v>
      </c>
      <c r="D57" s="44" t="s">
        <v>200</v>
      </c>
      <c r="E57" s="45" t="s">
        <v>40</v>
      </c>
      <c r="F57" s="72">
        <v>940</v>
      </c>
      <c r="G57" s="47"/>
      <c r="H57" s="73">
        <f>ROUND(G57,2)*F57</f>
        <v>0</v>
      </c>
      <c r="I57" s="49"/>
    </row>
    <row r="58" spans="1:8" ht="39" customHeight="1">
      <c r="A58" s="28"/>
      <c r="B58" s="81"/>
      <c r="C58" s="55" t="s">
        <v>60</v>
      </c>
      <c r="D58" s="38"/>
      <c r="E58" s="56"/>
      <c r="F58" s="38"/>
      <c r="G58" s="29"/>
      <c r="H58" s="40"/>
    </row>
    <row r="59" spans="1:9" s="52" customFormat="1" ht="39" customHeight="1">
      <c r="A59" s="41" t="s">
        <v>72</v>
      </c>
      <c r="B59" s="54" t="s">
        <v>274</v>
      </c>
      <c r="C59" s="43" t="s">
        <v>233</v>
      </c>
      <c r="D59" s="44" t="s">
        <v>229</v>
      </c>
      <c r="E59" s="45"/>
      <c r="F59" s="72"/>
      <c r="G59" s="29"/>
      <c r="H59" s="73"/>
      <c r="I59" s="49"/>
    </row>
    <row r="60" spans="1:9" s="52" customFormat="1" ht="39" customHeight="1">
      <c r="A60" s="41" t="s">
        <v>234</v>
      </c>
      <c r="B60" s="66" t="s">
        <v>118</v>
      </c>
      <c r="C60" s="43" t="s">
        <v>235</v>
      </c>
      <c r="D60" s="44"/>
      <c r="E60" s="45" t="s">
        <v>41</v>
      </c>
      <c r="F60" s="82">
        <v>0.5</v>
      </c>
      <c r="G60" s="47"/>
      <c r="H60" s="73">
        <f>ROUND(G60,2)*F60</f>
        <v>0</v>
      </c>
      <c r="I60" s="49"/>
    </row>
    <row r="61" spans="1:9" s="50" customFormat="1" ht="39" customHeight="1">
      <c r="A61" s="41" t="s">
        <v>77</v>
      </c>
      <c r="B61" s="54" t="s">
        <v>275</v>
      </c>
      <c r="C61" s="43" t="s">
        <v>207</v>
      </c>
      <c r="D61" s="44" t="s">
        <v>206</v>
      </c>
      <c r="E61" s="45" t="s">
        <v>39</v>
      </c>
      <c r="F61" s="72">
        <v>2</v>
      </c>
      <c r="G61" s="47"/>
      <c r="H61" s="73">
        <f>ROUND(G61,2)*F61</f>
        <v>0</v>
      </c>
      <c r="I61" s="49"/>
    </row>
    <row r="62" spans="1:8" ht="39" customHeight="1">
      <c r="A62" s="28"/>
      <c r="B62" s="81"/>
      <c r="C62" s="55" t="s">
        <v>61</v>
      </c>
      <c r="D62" s="38"/>
      <c r="E62" s="71"/>
      <c r="F62" s="39"/>
      <c r="G62" s="29"/>
      <c r="H62" s="40"/>
    </row>
    <row r="63" spans="1:9" s="50" customFormat="1" ht="39" customHeight="1">
      <c r="A63" s="57" t="s">
        <v>80</v>
      </c>
      <c r="B63" s="54" t="s">
        <v>429</v>
      </c>
      <c r="C63" s="43" t="s">
        <v>24</v>
      </c>
      <c r="D63" s="44" t="s">
        <v>218</v>
      </c>
      <c r="E63" s="45"/>
      <c r="F63" s="46"/>
      <c r="G63" s="29"/>
      <c r="H63" s="48"/>
      <c r="I63" s="49"/>
    </row>
    <row r="64" spans="1:9" s="52" customFormat="1" ht="39" customHeight="1">
      <c r="A64" s="57" t="s">
        <v>82</v>
      </c>
      <c r="B64" s="83" t="s">
        <v>118</v>
      </c>
      <c r="C64" s="43" t="s">
        <v>54</v>
      </c>
      <c r="D64" s="44"/>
      <c r="E64" s="45" t="s">
        <v>36</v>
      </c>
      <c r="F64" s="46">
        <v>2000</v>
      </c>
      <c r="G64" s="47"/>
      <c r="H64" s="48">
        <f>ROUND(G64,2)*F64</f>
        <v>0</v>
      </c>
      <c r="I64" s="49"/>
    </row>
    <row r="65" spans="1:8" ht="39" customHeight="1">
      <c r="A65" s="84"/>
      <c r="B65" s="85" t="s">
        <v>222</v>
      </c>
      <c r="C65" s="156" t="str">
        <f>C7</f>
        <v>Park Boulevard West Reconstruction - From Grant to Mountbatten</v>
      </c>
      <c r="D65" s="157"/>
      <c r="E65" s="157"/>
      <c r="F65" s="158"/>
      <c r="G65" s="84" t="s">
        <v>276</v>
      </c>
      <c r="H65" s="84">
        <f>SUM(H7:H64)</f>
        <v>0</v>
      </c>
    </row>
    <row r="66" spans="1:9" s="35" customFormat="1" ht="39" customHeight="1">
      <c r="A66" s="31"/>
      <c r="B66" s="32" t="s">
        <v>223</v>
      </c>
      <c r="C66" s="153" t="s">
        <v>277</v>
      </c>
      <c r="D66" s="154" t="s">
        <v>278</v>
      </c>
      <c r="E66" s="154" t="s">
        <v>278</v>
      </c>
      <c r="F66" s="155" t="s">
        <v>278</v>
      </c>
      <c r="G66" s="29"/>
      <c r="H66" s="34"/>
      <c r="I66" s="33"/>
    </row>
    <row r="67" spans="1:8" ht="39" customHeight="1">
      <c r="A67" s="28"/>
      <c r="B67" s="36"/>
      <c r="C67" s="86" t="s">
        <v>55</v>
      </c>
      <c r="D67" s="38"/>
      <c r="E67" s="39" t="s">
        <v>31</v>
      </c>
      <c r="F67" s="39" t="s">
        <v>31</v>
      </c>
      <c r="G67" s="29"/>
      <c r="H67" s="40"/>
    </row>
    <row r="68" spans="1:9" s="50" customFormat="1" ht="39" customHeight="1">
      <c r="A68" s="41" t="s">
        <v>157</v>
      </c>
      <c r="B68" s="42" t="s">
        <v>279</v>
      </c>
      <c r="C68" s="43" t="s">
        <v>18</v>
      </c>
      <c r="D68" s="44" t="s">
        <v>198</v>
      </c>
      <c r="E68" s="45" t="s">
        <v>37</v>
      </c>
      <c r="F68" s="46">
        <v>130</v>
      </c>
      <c r="G68" s="47"/>
      <c r="H68" s="48">
        <f>ROUND(G68,2)*F68</f>
        <v>0</v>
      </c>
      <c r="I68" s="49"/>
    </row>
    <row r="69" spans="1:9" s="52" customFormat="1" ht="39" customHeight="1">
      <c r="A69" s="51" t="s">
        <v>83</v>
      </c>
      <c r="B69" s="42" t="s">
        <v>280</v>
      </c>
      <c r="C69" s="43" t="s">
        <v>12</v>
      </c>
      <c r="D69" s="44" t="s">
        <v>198</v>
      </c>
      <c r="E69" s="45" t="s">
        <v>36</v>
      </c>
      <c r="F69" s="46">
        <v>375</v>
      </c>
      <c r="G69" s="47"/>
      <c r="H69" s="48">
        <f>ROUND(G69,2)*F69</f>
        <v>0</v>
      </c>
      <c r="I69" s="49"/>
    </row>
    <row r="70" spans="1:9" s="50" customFormat="1" ht="39" customHeight="1">
      <c r="A70" s="51" t="s">
        <v>84</v>
      </c>
      <c r="B70" s="42" t="s">
        <v>281</v>
      </c>
      <c r="C70" s="43" t="s">
        <v>19</v>
      </c>
      <c r="D70" s="44" t="s">
        <v>198</v>
      </c>
      <c r="E70" s="45"/>
      <c r="F70" s="46"/>
      <c r="G70" s="29"/>
      <c r="H70" s="48"/>
      <c r="I70" s="49"/>
    </row>
    <row r="71" spans="1:9" s="50" customFormat="1" ht="39" customHeight="1">
      <c r="A71" s="41" t="s">
        <v>85</v>
      </c>
      <c r="B71" s="53" t="s">
        <v>118</v>
      </c>
      <c r="C71" s="43" t="s">
        <v>247</v>
      </c>
      <c r="D71" s="44" t="s">
        <v>31</v>
      </c>
      <c r="E71" s="45" t="s">
        <v>38</v>
      </c>
      <c r="F71" s="46">
        <v>230</v>
      </c>
      <c r="G71" s="47"/>
      <c r="H71" s="48">
        <f>ROUND(G71,2)*F71</f>
        <v>0</v>
      </c>
      <c r="I71" s="49"/>
    </row>
    <row r="72" spans="1:9" s="50" customFormat="1" ht="39" customHeight="1">
      <c r="A72" s="41" t="s">
        <v>86</v>
      </c>
      <c r="B72" s="53" t="s">
        <v>119</v>
      </c>
      <c r="C72" s="43" t="s">
        <v>282</v>
      </c>
      <c r="D72" s="44" t="s">
        <v>31</v>
      </c>
      <c r="E72" s="45" t="s">
        <v>38</v>
      </c>
      <c r="F72" s="46">
        <v>85</v>
      </c>
      <c r="G72" s="47"/>
      <c r="H72" s="48">
        <f>ROUND(G72,2)*F72</f>
        <v>0</v>
      </c>
      <c r="I72" s="49"/>
    </row>
    <row r="73" spans="1:9" s="50" customFormat="1" ht="39" customHeight="1">
      <c r="A73" s="51" t="s">
        <v>87</v>
      </c>
      <c r="B73" s="54" t="s">
        <v>283</v>
      </c>
      <c r="C73" s="43" t="s">
        <v>111</v>
      </c>
      <c r="D73" s="44" t="s">
        <v>199</v>
      </c>
      <c r="E73" s="45" t="s">
        <v>37</v>
      </c>
      <c r="F73" s="46">
        <v>35</v>
      </c>
      <c r="G73" s="47"/>
      <c r="H73" s="48">
        <f>ROUND(G73,2)*F73</f>
        <v>0</v>
      </c>
      <c r="I73" s="49"/>
    </row>
    <row r="74" spans="1:9" s="52" customFormat="1" ht="39" customHeight="1">
      <c r="A74" s="41" t="s">
        <v>88</v>
      </c>
      <c r="B74" s="54" t="s">
        <v>284</v>
      </c>
      <c r="C74" s="43" t="s">
        <v>20</v>
      </c>
      <c r="D74" s="44" t="s">
        <v>198</v>
      </c>
      <c r="E74" s="45" t="s">
        <v>36</v>
      </c>
      <c r="F74" s="46">
        <v>230</v>
      </c>
      <c r="G74" s="47"/>
      <c r="H74" s="48">
        <f>ROUND(G74,2)*F74</f>
        <v>0</v>
      </c>
      <c r="I74" s="49"/>
    </row>
    <row r="75" spans="1:9" s="50" customFormat="1" ht="39" customHeight="1">
      <c r="A75" s="51" t="s">
        <v>89</v>
      </c>
      <c r="B75" s="42" t="s">
        <v>285</v>
      </c>
      <c r="C75" s="43" t="s">
        <v>112</v>
      </c>
      <c r="D75" s="44" t="s">
        <v>198</v>
      </c>
      <c r="E75" s="45"/>
      <c r="F75" s="46"/>
      <c r="G75" s="29"/>
      <c r="H75" s="48"/>
      <c r="I75" s="49"/>
    </row>
    <row r="76" spans="1:9" s="50" customFormat="1" ht="39" customHeight="1">
      <c r="A76" s="41" t="s">
        <v>90</v>
      </c>
      <c r="B76" s="53" t="s">
        <v>118</v>
      </c>
      <c r="C76" s="43" t="s">
        <v>139</v>
      </c>
      <c r="D76" s="44" t="s">
        <v>31</v>
      </c>
      <c r="E76" s="45" t="s">
        <v>39</v>
      </c>
      <c r="F76" s="46">
        <v>1</v>
      </c>
      <c r="G76" s="47"/>
      <c r="H76" s="48">
        <f>ROUND(G76,2)*F76</f>
        <v>0</v>
      </c>
      <c r="I76" s="49"/>
    </row>
    <row r="77" spans="1:9" s="52" customFormat="1" ht="39" customHeight="1">
      <c r="A77" s="51" t="s">
        <v>91</v>
      </c>
      <c r="B77" s="42" t="s">
        <v>286</v>
      </c>
      <c r="C77" s="43" t="s">
        <v>108</v>
      </c>
      <c r="D77" s="44" t="s">
        <v>201</v>
      </c>
      <c r="E77" s="45" t="s">
        <v>36</v>
      </c>
      <c r="F77" s="46">
        <v>420</v>
      </c>
      <c r="G77" s="47"/>
      <c r="H77" s="48">
        <f>ROUND(G77,2)*F77</f>
        <v>0</v>
      </c>
      <c r="I77" s="49"/>
    </row>
    <row r="78" spans="1:8" ht="39" customHeight="1">
      <c r="A78" s="28"/>
      <c r="B78" s="54"/>
      <c r="C78" s="55" t="s">
        <v>156</v>
      </c>
      <c r="D78" s="38"/>
      <c r="E78" s="56"/>
      <c r="F78" s="38"/>
      <c r="G78" s="29"/>
      <c r="H78" s="40"/>
    </row>
    <row r="79" spans="1:9" s="50" customFormat="1" ht="39" customHeight="1">
      <c r="A79" s="57" t="s">
        <v>128</v>
      </c>
      <c r="B79" s="42" t="s">
        <v>287</v>
      </c>
      <c r="C79" s="43" t="s">
        <v>109</v>
      </c>
      <c r="D79" s="44" t="s">
        <v>198</v>
      </c>
      <c r="E79" s="45"/>
      <c r="F79" s="46"/>
      <c r="G79" s="29"/>
      <c r="H79" s="48"/>
      <c r="I79" s="49"/>
    </row>
    <row r="80" spans="1:9" s="52" customFormat="1" ht="39" customHeight="1">
      <c r="A80" s="57" t="s">
        <v>158</v>
      </c>
      <c r="B80" s="53" t="s">
        <v>118</v>
      </c>
      <c r="C80" s="43" t="s">
        <v>110</v>
      </c>
      <c r="D80" s="44" t="s">
        <v>31</v>
      </c>
      <c r="E80" s="45" t="s">
        <v>36</v>
      </c>
      <c r="F80" s="46">
        <v>380</v>
      </c>
      <c r="G80" s="47"/>
      <c r="H80" s="48">
        <f>ROUND(G80,2)*F80</f>
        <v>0</v>
      </c>
      <c r="I80" s="49"/>
    </row>
    <row r="81" spans="1:9" s="52" customFormat="1" ht="39" customHeight="1">
      <c r="A81" s="57" t="s">
        <v>92</v>
      </c>
      <c r="B81" s="42" t="s">
        <v>288</v>
      </c>
      <c r="C81" s="43" t="s">
        <v>170</v>
      </c>
      <c r="D81" s="44" t="s">
        <v>187</v>
      </c>
      <c r="E81" s="45"/>
      <c r="F81" s="46"/>
      <c r="G81" s="29"/>
      <c r="H81" s="48"/>
      <c r="I81" s="49"/>
    </row>
    <row r="82" spans="1:9" s="52" customFormat="1" ht="39" customHeight="1">
      <c r="A82" s="57" t="s">
        <v>94</v>
      </c>
      <c r="B82" s="53" t="s">
        <v>118</v>
      </c>
      <c r="C82" s="43" t="s">
        <v>51</v>
      </c>
      <c r="D82" s="44" t="s">
        <v>31</v>
      </c>
      <c r="E82" s="45" t="s">
        <v>36</v>
      </c>
      <c r="F82" s="46">
        <v>90</v>
      </c>
      <c r="G82" s="47"/>
      <c r="H82" s="48">
        <f>ROUND(G82,2)*F82</f>
        <v>0</v>
      </c>
      <c r="I82" s="49"/>
    </row>
    <row r="83" spans="1:9" s="52" customFormat="1" ht="39" customHeight="1">
      <c r="A83" s="57" t="s">
        <v>100</v>
      </c>
      <c r="B83" s="42" t="s">
        <v>289</v>
      </c>
      <c r="C83" s="43" t="s">
        <v>27</v>
      </c>
      <c r="D83" s="44" t="s">
        <v>25</v>
      </c>
      <c r="E83" s="45"/>
      <c r="F83" s="46"/>
      <c r="G83" s="29"/>
      <c r="H83" s="48"/>
      <c r="I83" s="49"/>
    </row>
    <row r="84" spans="1:9" s="52" customFormat="1" ht="39" customHeight="1">
      <c r="A84" s="57" t="s">
        <v>101</v>
      </c>
      <c r="B84" s="53" t="s">
        <v>118</v>
      </c>
      <c r="C84" s="43" t="s">
        <v>45</v>
      </c>
      <c r="D84" s="44" t="s">
        <v>31</v>
      </c>
      <c r="E84" s="45" t="s">
        <v>39</v>
      </c>
      <c r="F84" s="46">
        <v>35</v>
      </c>
      <c r="G84" s="47"/>
      <c r="H84" s="48">
        <f>ROUND(G84,2)*F84</f>
        <v>0</v>
      </c>
      <c r="I84" s="49"/>
    </row>
    <row r="85" spans="1:9" s="52" customFormat="1" ht="39" customHeight="1">
      <c r="A85" s="57" t="s">
        <v>102</v>
      </c>
      <c r="B85" s="54" t="s">
        <v>290</v>
      </c>
      <c r="C85" s="43" t="s">
        <v>28</v>
      </c>
      <c r="D85" s="44" t="s">
        <v>25</v>
      </c>
      <c r="E85" s="45"/>
      <c r="F85" s="46"/>
      <c r="G85" s="29"/>
      <c r="H85" s="48"/>
      <c r="I85" s="49"/>
    </row>
    <row r="86" spans="1:9" s="52" customFormat="1" ht="39" customHeight="1">
      <c r="A86" s="57" t="s">
        <v>103</v>
      </c>
      <c r="B86" s="87" t="s">
        <v>118</v>
      </c>
      <c r="C86" s="59" t="s">
        <v>43</v>
      </c>
      <c r="D86" s="60" t="s">
        <v>31</v>
      </c>
      <c r="E86" s="61" t="s">
        <v>39</v>
      </c>
      <c r="F86" s="62">
        <v>15</v>
      </c>
      <c r="G86" s="63"/>
      <c r="H86" s="64">
        <f>ROUND(G86,2)*F86</f>
        <v>0</v>
      </c>
      <c r="I86" s="49"/>
    </row>
    <row r="87" spans="1:9" s="50" customFormat="1" ht="39" customHeight="1">
      <c r="A87" s="57" t="s">
        <v>63</v>
      </c>
      <c r="B87" s="54" t="s">
        <v>291</v>
      </c>
      <c r="C87" s="43" t="s">
        <v>114</v>
      </c>
      <c r="D87" s="44" t="s">
        <v>213</v>
      </c>
      <c r="E87" s="45"/>
      <c r="F87" s="46"/>
      <c r="G87" s="29"/>
      <c r="H87" s="48"/>
      <c r="I87" s="65"/>
    </row>
    <row r="88" spans="1:9" s="52" customFormat="1" ht="39" customHeight="1">
      <c r="A88" s="57" t="s">
        <v>104</v>
      </c>
      <c r="B88" s="66" t="s">
        <v>118</v>
      </c>
      <c r="C88" s="43" t="s">
        <v>113</v>
      </c>
      <c r="D88" s="44" t="s">
        <v>137</v>
      </c>
      <c r="E88" s="45"/>
      <c r="F88" s="46"/>
      <c r="G88" s="29"/>
      <c r="H88" s="48"/>
      <c r="I88" s="49"/>
    </row>
    <row r="89" spans="1:9" s="52" customFormat="1" ht="39" customHeight="1">
      <c r="A89" s="57" t="s">
        <v>105</v>
      </c>
      <c r="B89" s="54"/>
      <c r="C89" s="43" t="s">
        <v>211</v>
      </c>
      <c r="D89" s="44"/>
      <c r="E89" s="45" t="s">
        <v>36</v>
      </c>
      <c r="F89" s="46">
        <v>15</v>
      </c>
      <c r="G89" s="47"/>
      <c r="H89" s="48">
        <f>ROUND(G89,2)*F89</f>
        <v>0</v>
      </c>
      <c r="I89" s="67"/>
    </row>
    <row r="90" spans="1:9" s="52" customFormat="1" ht="39" customHeight="1">
      <c r="A90" s="57" t="s">
        <v>106</v>
      </c>
      <c r="B90" s="88"/>
      <c r="C90" s="43" t="s">
        <v>212</v>
      </c>
      <c r="D90" s="44"/>
      <c r="E90" s="45" t="s">
        <v>36</v>
      </c>
      <c r="F90" s="46">
        <v>35</v>
      </c>
      <c r="G90" s="47"/>
      <c r="H90" s="48">
        <f>ROUND(G90,2)*F90</f>
        <v>0</v>
      </c>
      <c r="I90" s="49"/>
    </row>
    <row r="91" spans="1:9" s="52" customFormat="1" ht="39" customHeight="1">
      <c r="A91" s="57" t="s">
        <v>159</v>
      </c>
      <c r="B91" s="88"/>
      <c r="C91" s="43" t="s">
        <v>142</v>
      </c>
      <c r="D91" s="44" t="s">
        <v>31</v>
      </c>
      <c r="E91" s="45" t="s">
        <v>36</v>
      </c>
      <c r="F91" s="46">
        <v>45</v>
      </c>
      <c r="G91" s="47"/>
      <c r="H91" s="48">
        <f>ROUND(G91,2)*F91</f>
        <v>0</v>
      </c>
      <c r="I91" s="67"/>
    </row>
    <row r="92" spans="1:9" s="52" customFormat="1" ht="39" customHeight="1">
      <c r="A92" s="57" t="s">
        <v>178</v>
      </c>
      <c r="B92" s="54" t="s">
        <v>292</v>
      </c>
      <c r="C92" s="43" t="s">
        <v>122</v>
      </c>
      <c r="D92" s="44" t="s">
        <v>217</v>
      </c>
      <c r="E92" s="70"/>
      <c r="F92" s="46"/>
      <c r="G92" s="29"/>
      <c r="H92" s="48"/>
      <c r="I92" s="49"/>
    </row>
    <row r="93" spans="1:9" s="52" customFormat="1" ht="39" customHeight="1">
      <c r="A93" s="57" t="s">
        <v>181</v>
      </c>
      <c r="B93" s="66" t="s">
        <v>118</v>
      </c>
      <c r="C93" s="43" t="s">
        <v>124</v>
      </c>
      <c r="D93" s="44"/>
      <c r="E93" s="45"/>
      <c r="F93" s="46"/>
      <c r="G93" s="29"/>
      <c r="H93" s="48"/>
      <c r="I93" s="49"/>
    </row>
    <row r="94" spans="1:9" s="52" customFormat="1" ht="39" customHeight="1">
      <c r="A94" s="57" t="s">
        <v>182</v>
      </c>
      <c r="B94" s="68"/>
      <c r="C94" s="43" t="s">
        <v>144</v>
      </c>
      <c r="D94" s="44"/>
      <c r="E94" s="45" t="s">
        <v>38</v>
      </c>
      <c r="F94" s="46">
        <v>5</v>
      </c>
      <c r="G94" s="47"/>
      <c r="H94" s="48">
        <f>ROUND(G94,2)*F94</f>
        <v>0</v>
      </c>
      <c r="I94" s="49"/>
    </row>
    <row r="95" spans="1:9" s="52" customFormat="1" ht="39" customHeight="1">
      <c r="A95" s="57" t="s">
        <v>183</v>
      </c>
      <c r="B95" s="42" t="s">
        <v>293</v>
      </c>
      <c r="C95" s="43" t="s">
        <v>125</v>
      </c>
      <c r="D95" s="44" t="s">
        <v>217</v>
      </c>
      <c r="E95" s="45" t="s">
        <v>36</v>
      </c>
      <c r="F95" s="46">
        <v>15</v>
      </c>
      <c r="G95" s="47"/>
      <c r="H95" s="48">
        <f>ROUND(G95,2)*F95</f>
        <v>0</v>
      </c>
      <c r="I95" s="49"/>
    </row>
    <row r="96" spans="1:9" s="89" customFormat="1" ht="39" customHeight="1">
      <c r="A96" s="57" t="s">
        <v>184</v>
      </c>
      <c r="B96" s="54" t="s">
        <v>230</v>
      </c>
      <c r="C96" s="43" t="s">
        <v>17</v>
      </c>
      <c r="D96" s="44" t="s">
        <v>16</v>
      </c>
      <c r="E96" s="45"/>
      <c r="F96" s="46"/>
      <c r="G96" s="29"/>
      <c r="H96" s="48"/>
      <c r="I96" s="49"/>
    </row>
    <row r="97" spans="1:9" s="77" customFormat="1" ht="39" customHeight="1">
      <c r="A97" s="57" t="s">
        <v>185</v>
      </c>
      <c r="B97" s="66" t="s">
        <v>118</v>
      </c>
      <c r="C97" s="43" t="s">
        <v>13</v>
      </c>
      <c r="D97" s="44" t="s">
        <v>31</v>
      </c>
      <c r="E97" s="45" t="s">
        <v>36</v>
      </c>
      <c r="F97" s="46">
        <v>40</v>
      </c>
      <c r="G97" s="47"/>
      <c r="H97" s="48">
        <f>ROUND(G97,2)*F97</f>
        <v>0</v>
      </c>
      <c r="I97" s="49"/>
    </row>
    <row r="98" spans="1:9" s="77" customFormat="1" ht="39" customHeight="1">
      <c r="A98" s="57"/>
      <c r="B98" s="66"/>
      <c r="C98" s="55" t="s">
        <v>57</v>
      </c>
      <c r="D98" s="44"/>
      <c r="E98" s="45"/>
      <c r="F98" s="46"/>
      <c r="G98" s="29"/>
      <c r="H98" s="48"/>
      <c r="I98" s="49"/>
    </row>
    <row r="99" spans="1:9" s="50" customFormat="1" ht="39" customHeight="1">
      <c r="A99" s="41" t="s">
        <v>132</v>
      </c>
      <c r="B99" s="42" t="s">
        <v>294</v>
      </c>
      <c r="C99" s="43" t="s">
        <v>21</v>
      </c>
      <c r="D99" s="44" t="s">
        <v>216</v>
      </c>
      <c r="E99" s="45"/>
      <c r="F99" s="72"/>
      <c r="G99" s="29"/>
      <c r="H99" s="73"/>
      <c r="I99" s="67"/>
    </row>
    <row r="100" spans="1:9" s="50" customFormat="1" ht="39" customHeight="1">
      <c r="A100" s="41" t="s">
        <v>133</v>
      </c>
      <c r="B100" s="53" t="s">
        <v>118</v>
      </c>
      <c r="C100" s="43" t="s">
        <v>295</v>
      </c>
      <c r="D100" s="44"/>
      <c r="E100" s="45" t="s">
        <v>36</v>
      </c>
      <c r="F100" s="72">
        <v>375</v>
      </c>
      <c r="G100" s="47"/>
      <c r="H100" s="73">
        <f>ROUND(G100,2)*F100</f>
        <v>0</v>
      </c>
      <c r="I100" s="49"/>
    </row>
    <row r="101" spans="1:9" s="50" customFormat="1" ht="39" customHeight="1">
      <c r="A101" s="41" t="s">
        <v>134</v>
      </c>
      <c r="B101" s="42" t="s">
        <v>296</v>
      </c>
      <c r="C101" s="43" t="s">
        <v>126</v>
      </c>
      <c r="D101" s="44" t="s">
        <v>216</v>
      </c>
      <c r="E101" s="45"/>
      <c r="F101" s="72"/>
      <c r="G101" s="29"/>
      <c r="H101" s="73"/>
      <c r="I101" s="49"/>
    </row>
    <row r="102" spans="1:9" s="52" customFormat="1" ht="39" customHeight="1">
      <c r="A102" s="41" t="s">
        <v>190</v>
      </c>
      <c r="B102" s="53" t="s">
        <v>118</v>
      </c>
      <c r="C102" s="43" t="s">
        <v>297</v>
      </c>
      <c r="D102" s="44" t="s">
        <v>194</v>
      </c>
      <c r="E102" s="45" t="s">
        <v>40</v>
      </c>
      <c r="F102" s="46">
        <v>60</v>
      </c>
      <c r="G102" s="47"/>
      <c r="H102" s="73">
        <f>ROUND(G102,2)*F102</f>
        <v>0</v>
      </c>
      <c r="I102" s="65"/>
    </row>
    <row r="103" spans="1:9" s="52" customFormat="1" ht="39" customHeight="1">
      <c r="A103" s="41" t="s">
        <v>191</v>
      </c>
      <c r="B103" s="53" t="s">
        <v>119</v>
      </c>
      <c r="C103" s="43" t="s">
        <v>298</v>
      </c>
      <c r="D103" s="44" t="s">
        <v>138</v>
      </c>
      <c r="E103" s="45" t="s">
        <v>40</v>
      </c>
      <c r="F103" s="46">
        <v>50</v>
      </c>
      <c r="G103" s="47"/>
      <c r="H103" s="73">
        <f>ROUND(G103,2)*F103</f>
        <v>0</v>
      </c>
      <c r="I103" s="65"/>
    </row>
    <row r="104" spans="1:9" s="52" customFormat="1" ht="39" customHeight="1">
      <c r="A104" s="41" t="s">
        <v>135</v>
      </c>
      <c r="B104" s="53" t="s">
        <v>120</v>
      </c>
      <c r="C104" s="43" t="s">
        <v>202</v>
      </c>
      <c r="D104" s="44" t="s">
        <v>117</v>
      </c>
      <c r="E104" s="45" t="s">
        <v>40</v>
      </c>
      <c r="F104" s="46">
        <v>15</v>
      </c>
      <c r="G104" s="47"/>
      <c r="H104" s="73">
        <f>ROUND(G104,2)*F104</f>
        <v>0</v>
      </c>
      <c r="I104" s="65"/>
    </row>
    <row r="105" spans="1:9" s="52" customFormat="1" ht="39" customHeight="1">
      <c r="A105" s="41" t="s">
        <v>136</v>
      </c>
      <c r="B105" s="53" t="s">
        <v>121</v>
      </c>
      <c r="C105" s="43" t="s">
        <v>299</v>
      </c>
      <c r="D105" s="44" t="s">
        <v>204</v>
      </c>
      <c r="E105" s="45" t="s">
        <v>40</v>
      </c>
      <c r="F105" s="46">
        <v>25</v>
      </c>
      <c r="G105" s="47"/>
      <c r="H105" s="73">
        <f>ROUND(G105,2)*F105</f>
        <v>0</v>
      </c>
      <c r="I105" s="49"/>
    </row>
    <row r="106" spans="1:8" ht="39" customHeight="1">
      <c r="A106" s="28"/>
      <c r="B106" s="81"/>
      <c r="C106" s="55" t="s">
        <v>61</v>
      </c>
      <c r="D106" s="38"/>
      <c r="E106" s="39"/>
      <c r="F106" s="39"/>
      <c r="G106" s="29"/>
      <c r="H106" s="40"/>
    </row>
    <row r="107" spans="1:9" s="50" customFormat="1" ht="39" customHeight="1">
      <c r="A107" s="57" t="s">
        <v>80</v>
      </c>
      <c r="B107" s="54" t="s">
        <v>300</v>
      </c>
      <c r="C107" s="43" t="s">
        <v>24</v>
      </c>
      <c r="D107" s="44" t="s">
        <v>218</v>
      </c>
      <c r="E107" s="45"/>
      <c r="F107" s="46"/>
      <c r="G107" s="29"/>
      <c r="H107" s="48"/>
      <c r="I107" s="49"/>
    </row>
    <row r="108" spans="1:9" s="52" customFormat="1" ht="39" customHeight="1">
      <c r="A108" s="57" t="s">
        <v>81</v>
      </c>
      <c r="B108" s="66" t="s">
        <v>118</v>
      </c>
      <c r="C108" s="43" t="s">
        <v>53</v>
      </c>
      <c r="D108" s="44"/>
      <c r="E108" s="45" t="s">
        <v>36</v>
      </c>
      <c r="F108" s="46">
        <v>10</v>
      </c>
      <c r="G108" s="47"/>
      <c r="H108" s="48">
        <f>ROUND(G108,2)*F108</f>
        <v>0</v>
      </c>
      <c r="I108" s="90"/>
    </row>
    <row r="109" spans="1:9" s="52" customFormat="1" ht="39" customHeight="1">
      <c r="A109" s="57" t="s">
        <v>82</v>
      </c>
      <c r="B109" s="66" t="s">
        <v>119</v>
      </c>
      <c r="C109" s="43" t="s">
        <v>54</v>
      </c>
      <c r="D109" s="44"/>
      <c r="E109" s="45" t="s">
        <v>36</v>
      </c>
      <c r="F109" s="46">
        <v>220</v>
      </c>
      <c r="G109" s="47"/>
      <c r="H109" s="48">
        <f>ROUND(G109,2)*F109</f>
        <v>0</v>
      </c>
      <c r="I109" s="49"/>
    </row>
    <row r="110" spans="1:9" s="35" customFormat="1" ht="39" customHeight="1">
      <c r="A110" s="91"/>
      <c r="B110" s="85" t="s">
        <v>223</v>
      </c>
      <c r="C110" s="156" t="str">
        <f>C66</f>
        <v>Beaverbrook Street Reconstruction - From Academy to Academy South Alley</v>
      </c>
      <c r="D110" s="157"/>
      <c r="E110" s="157"/>
      <c r="F110" s="158"/>
      <c r="G110" s="91" t="s">
        <v>276</v>
      </c>
      <c r="H110" s="91">
        <f>SUM(H66:H109)</f>
        <v>0</v>
      </c>
      <c r="I110" s="33"/>
    </row>
    <row r="111" spans="1:9" s="35" customFormat="1" ht="39" customHeight="1">
      <c r="A111" s="31"/>
      <c r="B111" s="32" t="s">
        <v>127</v>
      </c>
      <c r="C111" s="153" t="s">
        <v>301</v>
      </c>
      <c r="D111" s="154" t="s">
        <v>302</v>
      </c>
      <c r="E111" s="154" t="s">
        <v>302</v>
      </c>
      <c r="F111" s="155" t="s">
        <v>302</v>
      </c>
      <c r="G111" s="29"/>
      <c r="H111" s="34"/>
      <c r="I111" s="33"/>
    </row>
    <row r="112" spans="1:8" ht="39" customHeight="1">
      <c r="A112" s="28"/>
      <c r="B112" s="36"/>
      <c r="C112" s="37" t="s">
        <v>55</v>
      </c>
      <c r="D112" s="38"/>
      <c r="E112" s="39" t="s">
        <v>31</v>
      </c>
      <c r="F112" s="39" t="s">
        <v>31</v>
      </c>
      <c r="G112" s="29"/>
      <c r="H112" s="40"/>
    </row>
    <row r="113" spans="1:9" s="50" customFormat="1" ht="39" customHeight="1">
      <c r="A113" s="41" t="s">
        <v>157</v>
      </c>
      <c r="B113" s="42" t="s">
        <v>303</v>
      </c>
      <c r="C113" s="43" t="s">
        <v>18</v>
      </c>
      <c r="D113" s="44" t="s">
        <v>198</v>
      </c>
      <c r="E113" s="45" t="s">
        <v>37</v>
      </c>
      <c r="F113" s="46">
        <v>275</v>
      </c>
      <c r="G113" s="47"/>
      <c r="H113" s="48">
        <f>ROUND(G113,2)*F113</f>
        <v>0</v>
      </c>
      <c r="I113" s="49"/>
    </row>
    <row r="114" spans="1:9" s="50" customFormat="1" ht="39" customHeight="1">
      <c r="A114" s="51" t="s">
        <v>84</v>
      </c>
      <c r="B114" s="42" t="s">
        <v>304</v>
      </c>
      <c r="C114" s="43" t="s">
        <v>19</v>
      </c>
      <c r="D114" s="44" t="s">
        <v>198</v>
      </c>
      <c r="E114" s="45"/>
      <c r="F114" s="46"/>
      <c r="G114" s="29"/>
      <c r="H114" s="48"/>
      <c r="I114" s="49"/>
    </row>
    <row r="115" spans="1:9" s="50" customFormat="1" ht="39" customHeight="1">
      <c r="A115" s="41" t="s">
        <v>85</v>
      </c>
      <c r="B115" s="53" t="s">
        <v>118</v>
      </c>
      <c r="C115" s="43" t="s">
        <v>247</v>
      </c>
      <c r="D115" s="44" t="s">
        <v>31</v>
      </c>
      <c r="E115" s="45" t="s">
        <v>38</v>
      </c>
      <c r="F115" s="46">
        <v>250</v>
      </c>
      <c r="G115" s="47"/>
      <c r="H115" s="48">
        <f>ROUND(G115,2)*F115</f>
        <v>0</v>
      </c>
      <c r="I115" s="49"/>
    </row>
    <row r="116" spans="1:9" s="50" customFormat="1" ht="39" customHeight="1">
      <c r="A116" s="41" t="s">
        <v>86</v>
      </c>
      <c r="B116" s="53" t="s">
        <v>119</v>
      </c>
      <c r="C116" s="43" t="s">
        <v>282</v>
      </c>
      <c r="D116" s="44" t="s">
        <v>31</v>
      </c>
      <c r="E116" s="45" t="s">
        <v>38</v>
      </c>
      <c r="F116" s="46">
        <v>135</v>
      </c>
      <c r="G116" s="47"/>
      <c r="H116" s="48">
        <f>ROUND(G116,2)*F116</f>
        <v>0</v>
      </c>
      <c r="I116" s="49"/>
    </row>
    <row r="117" spans="1:9" s="50" customFormat="1" ht="39" customHeight="1">
      <c r="A117" s="51" t="s">
        <v>87</v>
      </c>
      <c r="B117" s="54" t="s">
        <v>305</v>
      </c>
      <c r="C117" s="43" t="s">
        <v>111</v>
      </c>
      <c r="D117" s="44" t="s">
        <v>199</v>
      </c>
      <c r="E117" s="45" t="s">
        <v>37</v>
      </c>
      <c r="F117" s="46">
        <v>55</v>
      </c>
      <c r="G117" s="47"/>
      <c r="H117" s="48">
        <f>ROUND(G117,2)*F117</f>
        <v>0</v>
      </c>
      <c r="I117" s="49"/>
    </row>
    <row r="118" spans="1:9" s="52" customFormat="1" ht="39" customHeight="1">
      <c r="A118" s="51" t="s">
        <v>91</v>
      </c>
      <c r="B118" s="42" t="s">
        <v>306</v>
      </c>
      <c r="C118" s="43" t="s">
        <v>108</v>
      </c>
      <c r="D118" s="44" t="s">
        <v>201</v>
      </c>
      <c r="E118" s="45" t="s">
        <v>36</v>
      </c>
      <c r="F118" s="46">
        <v>140</v>
      </c>
      <c r="G118" s="47"/>
      <c r="H118" s="48">
        <f>ROUND(G118,2)*F118</f>
        <v>0</v>
      </c>
      <c r="I118" s="49"/>
    </row>
    <row r="119" spans="1:8" ht="39" customHeight="1">
      <c r="A119" s="28"/>
      <c r="B119" s="54"/>
      <c r="C119" s="55" t="s">
        <v>156</v>
      </c>
      <c r="D119" s="38"/>
      <c r="E119" s="56"/>
      <c r="F119" s="38"/>
      <c r="G119" s="29"/>
      <c r="H119" s="40"/>
    </row>
    <row r="120" spans="1:9" s="50" customFormat="1" ht="39" customHeight="1">
      <c r="A120" s="57" t="s">
        <v>128</v>
      </c>
      <c r="B120" s="42" t="s">
        <v>307</v>
      </c>
      <c r="C120" s="43" t="s">
        <v>109</v>
      </c>
      <c r="D120" s="44" t="s">
        <v>198</v>
      </c>
      <c r="E120" s="45"/>
      <c r="F120" s="46"/>
      <c r="G120" s="29"/>
      <c r="H120" s="48"/>
      <c r="I120" s="49"/>
    </row>
    <row r="121" spans="1:9" s="52" customFormat="1" ht="39" customHeight="1">
      <c r="A121" s="57" t="s">
        <v>158</v>
      </c>
      <c r="B121" s="53" t="s">
        <v>118</v>
      </c>
      <c r="C121" s="43" t="s">
        <v>110</v>
      </c>
      <c r="D121" s="44" t="s">
        <v>31</v>
      </c>
      <c r="E121" s="45" t="s">
        <v>36</v>
      </c>
      <c r="F121" s="46">
        <v>670</v>
      </c>
      <c r="G121" s="47"/>
      <c r="H121" s="48">
        <f>ROUND(G121,2)*F121</f>
        <v>0</v>
      </c>
      <c r="I121" s="49"/>
    </row>
    <row r="122" spans="1:9" s="52" customFormat="1" ht="39" customHeight="1">
      <c r="A122" s="57" t="s">
        <v>183</v>
      </c>
      <c r="B122" s="42" t="s">
        <v>308</v>
      </c>
      <c r="C122" s="43" t="s">
        <v>125</v>
      </c>
      <c r="D122" s="44" t="s">
        <v>217</v>
      </c>
      <c r="E122" s="45" t="s">
        <v>36</v>
      </c>
      <c r="F122" s="46">
        <v>150</v>
      </c>
      <c r="G122" s="47"/>
      <c r="H122" s="48">
        <f>ROUND(G122,2)*F122</f>
        <v>0</v>
      </c>
      <c r="I122" s="49"/>
    </row>
    <row r="123" spans="1:9" s="77" customFormat="1" ht="39" customHeight="1">
      <c r="A123" s="57"/>
      <c r="B123" s="66"/>
      <c r="C123" s="55" t="s">
        <v>57</v>
      </c>
      <c r="D123" s="44"/>
      <c r="E123" s="45"/>
      <c r="F123" s="46"/>
      <c r="G123" s="29"/>
      <c r="H123" s="48"/>
      <c r="I123" s="49"/>
    </row>
    <row r="124" spans="1:9" s="50" customFormat="1" ht="39" customHeight="1">
      <c r="A124" s="41" t="s">
        <v>132</v>
      </c>
      <c r="B124" s="42" t="s">
        <v>309</v>
      </c>
      <c r="C124" s="43" t="s">
        <v>21</v>
      </c>
      <c r="D124" s="44" t="s">
        <v>216</v>
      </c>
      <c r="E124" s="45"/>
      <c r="F124" s="72"/>
      <c r="G124" s="29"/>
      <c r="H124" s="73"/>
      <c r="I124" s="67"/>
    </row>
    <row r="125" spans="1:9" s="50" customFormat="1" ht="39" customHeight="1">
      <c r="A125" s="41" t="s">
        <v>133</v>
      </c>
      <c r="B125" s="53" t="s">
        <v>118</v>
      </c>
      <c r="C125" s="43" t="s">
        <v>295</v>
      </c>
      <c r="D125" s="44"/>
      <c r="E125" s="45" t="s">
        <v>36</v>
      </c>
      <c r="F125" s="72">
        <v>660</v>
      </c>
      <c r="G125" s="47"/>
      <c r="H125" s="73">
        <f>ROUND(G125,2)*F125</f>
        <v>0</v>
      </c>
      <c r="I125" s="49"/>
    </row>
    <row r="126" spans="1:8" ht="39" customHeight="1">
      <c r="A126" s="28"/>
      <c r="B126" s="92"/>
      <c r="C126" s="55" t="s">
        <v>59</v>
      </c>
      <c r="D126" s="38"/>
      <c r="E126" s="39"/>
      <c r="F126" s="39"/>
      <c r="G126" s="29"/>
      <c r="H126" s="40"/>
    </row>
    <row r="127" spans="1:9" s="52" customFormat="1" ht="39" customHeight="1">
      <c r="A127" s="41" t="s">
        <v>155</v>
      </c>
      <c r="B127" s="42" t="s">
        <v>310</v>
      </c>
      <c r="C127" s="43" t="s">
        <v>107</v>
      </c>
      <c r="D127" s="44" t="s">
        <v>200</v>
      </c>
      <c r="E127" s="45" t="s">
        <v>40</v>
      </c>
      <c r="F127" s="72">
        <v>12</v>
      </c>
      <c r="G127" s="47"/>
      <c r="H127" s="73">
        <f>ROUND(G127,2)*F127</f>
        <v>0</v>
      </c>
      <c r="I127" s="49"/>
    </row>
    <row r="128" spans="1:8" ht="39" customHeight="1">
      <c r="A128" s="28"/>
      <c r="B128" s="81"/>
      <c r="C128" s="55" t="s">
        <v>60</v>
      </c>
      <c r="D128" s="38"/>
      <c r="E128" s="39"/>
      <c r="F128" s="39"/>
      <c r="G128" s="29"/>
      <c r="H128" s="40"/>
    </row>
    <row r="129" spans="1:9" s="52" customFormat="1" ht="39" customHeight="1">
      <c r="A129" s="41" t="s">
        <v>71</v>
      </c>
      <c r="B129" s="54" t="s">
        <v>311</v>
      </c>
      <c r="C129" s="43" t="s">
        <v>205</v>
      </c>
      <c r="D129" s="44" t="s">
        <v>206</v>
      </c>
      <c r="E129" s="45" t="s">
        <v>39</v>
      </c>
      <c r="F129" s="72">
        <v>1</v>
      </c>
      <c r="G129" s="47"/>
      <c r="H129" s="73">
        <f>ROUND(G129,2)*F129</f>
        <v>0</v>
      </c>
      <c r="I129" s="49"/>
    </row>
    <row r="130" spans="1:9" s="52" customFormat="1" ht="39" customHeight="1">
      <c r="A130" s="41" t="s">
        <v>72</v>
      </c>
      <c r="B130" s="42" t="s">
        <v>312</v>
      </c>
      <c r="C130" s="43" t="s">
        <v>233</v>
      </c>
      <c r="D130" s="44" t="s">
        <v>229</v>
      </c>
      <c r="E130" s="45"/>
      <c r="F130" s="72"/>
      <c r="G130" s="29"/>
      <c r="H130" s="73"/>
      <c r="I130" s="49"/>
    </row>
    <row r="131" spans="1:9" s="52" customFormat="1" ht="39" customHeight="1">
      <c r="A131" s="41" t="s">
        <v>234</v>
      </c>
      <c r="B131" s="53" t="s">
        <v>118</v>
      </c>
      <c r="C131" s="43" t="s">
        <v>235</v>
      </c>
      <c r="D131" s="44"/>
      <c r="E131" s="45" t="s">
        <v>41</v>
      </c>
      <c r="F131" s="82">
        <v>0.3</v>
      </c>
      <c r="G131" s="47"/>
      <c r="H131" s="73">
        <f>ROUND(G131,2)*F131</f>
        <v>0</v>
      </c>
      <c r="I131" s="49"/>
    </row>
    <row r="132" spans="1:9" s="35" customFormat="1" ht="39" customHeight="1">
      <c r="A132" s="91"/>
      <c r="B132" s="85" t="s">
        <v>127</v>
      </c>
      <c r="C132" s="156" t="str">
        <f>C111</f>
        <v>Academy South Alley - From Beaverbrook to Lanark</v>
      </c>
      <c r="D132" s="157"/>
      <c r="E132" s="157"/>
      <c r="F132" s="158"/>
      <c r="G132" s="91" t="s">
        <v>276</v>
      </c>
      <c r="H132" s="91">
        <f>SUM(H111:H131)</f>
        <v>0</v>
      </c>
      <c r="I132" s="33"/>
    </row>
    <row r="133" spans="1:9" s="35" customFormat="1" ht="39" customHeight="1">
      <c r="A133" s="31"/>
      <c r="B133" s="32" t="s">
        <v>0</v>
      </c>
      <c r="C133" s="153" t="s">
        <v>313</v>
      </c>
      <c r="D133" s="154" t="s">
        <v>314</v>
      </c>
      <c r="E133" s="154" t="s">
        <v>314</v>
      </c>
      <c r="F133" s="155" t="s">
        <v>314</v>
      </c>
      <c r="G133" s="29"/>
      <c r="H133" s="34"/>
      <c r="I133" s="33"/>
    </row>
    <row r="134" spans="1:8" ht="39" customHeight="1">
      <c r="A134" s="28"/>
      <c r="B134" s="36"/>
      <c r="C134" s="37" t="s">
        <v>55</v>
      </c>
      <c r="D134" s="38"/>
      <c r="E134" s="39" t="s">
        <v>31</v>
      </c>
      <c r="F134" s="39" t="s">
        <v>31</v>
      </c>
      <c r="G134" s="29"/>
      <c r="H134" s="40"/>
    </row>
    <row r="135" spans="1:9" s="50" customFormat="1" ht="39" customHeight="1">
      <c r="A135" s="51" t="s">
        <v>87</v>
      </c>
      <c r="B135" s="54" t="s">
        <v>315</v>
      </c>
      <c r="C135" s="43" t="s">
        <v>111</v>
      </c>
      <c r="D135" s="44" t="s">
        <v>199</v>
      </c>
      <c r="E135" s="45" t="s">
        <v>37</v>
      </c>
      <c r="F135" s="46">
        <v>10</v>
      </c>
      <c r="G135" s="47"/>
      <c r="H135" s="48">
        <f>ROUND(G135,2)*F135</f>
        <v>0</v>
      </c>
      <c r="I135" s="49"/>
    </row>
    <row r="136" spans="1:9" s="52" customFormat="1" ht="39" customHeight="1">
      <c r="A136" s="41" t="s">
        <v>88</v>
      </c>
      <c r="B136" s="54" t="s">
        <v>316</v>
      </c>
      <c r="C136" s="43" t="s">
        <v>20</v>
      </c>
      <c r="D136" s="44" t="s">
        <v>198</v>
      </c>
      <c r="E136" s="45" t="s">
        <v>36</v>
      </c>
      <c r="F136" s="46">
        <v>500</v>
      </c>
      <c r="G136" s="47"/>
      <c r="H136" s="48">
        <f>ROUND(G136,2)*F136</f>
        <v>0</v>
      </c>
      <c r="I136" s="49"/>
    </row>
    <row r="137" spans="1:8" ht="39" customHeight="1">
      <c r="A137" s="28"/>
      <c r="B137" s="54"/>
      <c r="C137" s="55" t="s">
        <v>156</v>
      </c>
      <c r="D137" s="38"/>
      <c r="E137" s="56"/>
      <c r="F137" s="38"/>
      <c r="G137" s="29"/>
      <c r="H137" s="40"/>
    </row>
    <row r="138" spans="1:9" s="52" customFormat="1" ht="39" customHeight="1">
      <c r="A138" s="57" t="s">
        <v>92</v>
      </c>
      <c r="B138" s="54" t="s">
        <v>317</v>
      </c>
      <c r="C138" s="43" t="s">
        <v>170</v>
      </c>
      <c r="D138" s="44" t="s">
        <v>187</v>
      </c>
      <c r="E138" s="45"/>
      <c r="F138" s="46"/>
      <c r="G138" s="29"/>
      <c r="H138" s="48"/>
      <c r="I138" s="49"/>
    </row>
    <row r="139" spans="1:9" s="52" customFormat="1" ht="39" customHeight="1">
      <c r="A139" s="57" t="s">
        <v>93</v>
      </c>
      <c r="B139" s="66" t="s">
        <v>118</v>
      </c>
      <c r="C139" s="43" t="s">
        <v>50</v>
      </c>
      <c r="D139" s="44" t="s">
        <v>31</v>
      </c>
      <c r="E139" s="45" t="s">
        <v>36</v>
      </c>
      <c r="F139" s="46">
        <v>130</v>
      </c>
      <c r="G139" s="47"/>
      <c r="H139" s="48">
        <f>ROUND(G139,2)*F139</f>
        <v>0</v>
      </c>
      <c r="I139" s="49"/>
    </row>
    <row r="140" spans="1:9" s="52" customFormat="1" ht="39" customHeight="1">
      <c r="A140" s="57" t="s">
        <v>95</v>
      </c>
      <c r="B140" s="54" t="s">
        <v>318</v>
      </c>
      <c r="C140" s="43" t="s">
        <v>171</v>
      </c>
      <c r="D140" s="44" t="s">
        <v>187</v>
      </c>
      <c r="E140" s="45"/>
      <c r="F140" s="46"/>
      <c r="G140" s="29"/>
      <c r="H140" s="48"/>
      <c r="I140" s="49"/>
    </row>
    <row r="141" spans="1:9" s="52" customFormat="1" ht="39" customHeight="1">
      <c r="A141" s="57" t="s">
        <v>96</v>
      </c>
      <c r="B141" s="66" t="s">
        <v>118</v>
      </c>
      <c r="C141" s="43" t="s">
        <v>46</v>
      </c>
      <c r="D141" s="44" t="s">
        <v>31</v>
      </c>
      <c r="E141" s="45" t="s">
        <v>36</v>
      </c>
      <c r="F141" s="46">
        <v>30</v>
      </c>
      <c r="G141" s="47"/>
      <c r="H141" s="48">
        <f>ROUND(G141,2)*F141</f>
        <v>0</v>
      </c>
      <c r="I141" s="49"/>
    </row>
    <row r="142" spans="1:9" s="52" customFormat="1" ht="39" customHeight="1">
      <c r="A142" s="57" t="s">
        <v>97</v>
      </c>
      <c r="B142" s="66" t="s">
        <v>119</v>
      </c>
      <c r="C142" s="43" t="s">
        <v>47</v>
      </c>
      <c r="D142" s="44" t="s">
        <v>31</v>
      </c>
      <c r="E142" s="45" t="s">
        <v>36</v>
      </c>
      <c r="F142" s="46">
        <v>160</v>
      </c>
      <c r="G142" s="47"/>
      <c r="H142" s="48">
        <f>ROUND(G142,2)*F142</f>
        <v>0</v>
      </c>
      <c r="I142" s="49"/>
    </row>
    <row r="143" spans="1:9" s="52" customFormat="1" ht="39" customHeight="1">
      <c r="A143" s="57" t="s">
        <v>98</v>
      </c>
      <c r="B143" s="66" t="s">
        <v>120</v>
      </c>
      <c r="C143" s="43" t="s">
        <v>48</v>
      </c>
      <c r="D143" s="44" t="s">
        <v>31</v>
      </c>
      <c r="E143" s="45" t="s">
        <v>36</v>
      </c>
      <c r="F143" s="46">
        <v>15</v>
      </c>
      <c r="G143" s="47"/>
      <c r="H143" s="48">
        <f>ROUND(G143,2)*F143</f>
        <v>0</v>
      </c>
      <c r="I143" s="49"/>
    </row>
    <row r="144" spans="1:9" s="52" customFormat="1" ht="39" customHeight="1">
      <c r="A144" s="57" t="s">
        <v>99</v>
      </c>
      <c r="B144" s="66" t="s">
        <v>121</v>
      </c>
      <c r="C144" s="43" t="s">
        <v>49</v>
      </c>
      <c r="D144" s="44" t="s">
        <v>31</v>
      </c>
      <c r="E144" s="45" t="s">
        <v>36</v>
      </c>
      <c r="F144" s="46">
        <v>20</v>
      </c>
      <c r="G144" s="47"/>
      <c r="H144" s="48">
        <f>ROUND(G144,2)*F144</f>
        <v>0</v>
      </c>
      <c r="I144" s="49"/>
    </row>
    <row r="145" spans="1:9" s="52" customFormat="1" ht="39" customHeight="1">
      <c r="A145" s="57" t="s">
        <v>100</v>
      </c>
      <c r="B145" s="54" t="s">
        <v>319</v>
      </c>
      <c r="C145" s="43" t="s">
        <v>27</v>
      </c>
      <c r="D145" s="44" t="s">
        <v>25</v>
      </c>
      <c r="E145" s="45"/>
      <c r="F145" s="46"/>
      <c r="G145" s="29"/>
      <c r="H145" s="48"/>
      <c r="I145" s="49"/>
    </row>
    <row r="146" spans="1:9" s="52" customFormat="1" ht="39" customHeight="1">
      <c r="A146" s="57" t="s">
        <v>101</v>
      </c>
      <c r="B146" s="66" t="s">
        <v>118</v>
      </c>
      <c r="C146" s="43" t="s">
        <v>45</v>
      </c>
      <c r="D146" s="44" t="s">
        <v>31</v>
      </c>
      <c r="E146" s="45" t="s">
        <v>39</v>
      </c>
      <c r="F146" s="46">
        <v>425</v>
      </c>
      <c r="G146" s="47"/>
      <c r="H146" s="48">
        <f>ROUND(G146,2)*F146</f>
        <v>0</v>
      </c>
      <c r="I146" s="49"/>
    </row>
    <row r="147" spans="1:9" s="52" customFormat="1" ht="39" customHeight="1">
      <c r="A147" s="57" t="s">
        <v>102</v>
      </c>
      <c r="B147" s="54" t="s">
        <v>320</v>
      </c>
      <c r="C147" s="43" t="s">
        <v>28</v>
      </c>
      <c r="D147" s="44" t="s">
        <v>25</v>
      </c>
      <c r="E147" s="45"/>
      <c r="F147" s="46"/>
      <c r="G147" s="29"/>
      <c r="H147" s="48"/>
      <c r="I147" s="49"/>
    </row>
    <row r="148" spans="1:9" s="52" customFormat="1" ht="39" customHeight="1">
      <c r="A148" s="57" t="s">
        <v>162</v>
      </c>
      <c r="B148" s="66" t="s">
        <v>118</v>
      </c>
      <c r="C148" s="43" t="s">
        <v>44</v>
      </c>
      <c r="D148" s="44" t="s">
        <v>31</v>
      </c>
      <c r="E148" s="45" t="s">
        <v>39</v>
      </c>
      <c r="F148" s="46">
        <v>475</v>
      </c>
      <c r="G148" s="47"/>
      <c r="H148" s="48">
        <f>ROUND(G148,2)*F148</f>
        <v>0</v>
      </c>
      <c r="I148" s="49"/>
    </row>
    <row r="149" spans="1:9" s="50" customFormat="1" ht="39" customHeight="1">
      <c r="A149" s="57" t="s">
        <v>63</v>
      </c>
      <c r="B149" s="54" t="s">
        <v>321</v>
      </c>
      <c r="C149" s="43" t="s">
        <v>114</v>
      </c>
      <c r="D149" s="44" t="s">
        <v>213</v>
      </c>
      <c r="E149" s="45"/>
      <c r="F149" s="46"/>
      <c r="G149" s="29"/>
      <c r="H149" s="48"/>
      <c r="I149" s="65"/>
    </row>
    <row r="150" spans="1:9" s="52" customFormat="1" ht="39" customHeight="1">
      <c r="A150" s="57" t="s">
        <v>104</v>
      </c>
      <c r="B150" s="66" t="s">
        <v>118</v>
      </c>
      <c r="C150" s="43" t="s">
        <v>113</v>
      </c>
      <c r="D150" s="44" t="s">
        <v>137</v>
      </c>
      <c r="E150" s="45"/>
      <c r="F150" s="46"/>
      <c r="G150" s="29"/>
      <c r="H150" s="48"/>
      <c r="I150" s="49"/>
    </row>
    <row r="151" spans="1:9" s="52" customFormat="1" ht="39" customHeight="1">
      <c r="A151" s="57" t="s">
        <v>105</v>
      </c>
      <c r="B151" s="54"/>
      <c r="C151" s="43" t="s">
        <v>211</v>
      </c>
      <c r="D151" s="44"/>
      <c r="E151" s="45" t="s">
        <v>36</v>
      </c>
      <c r="F151" s="46">
        <v>20</v>
      </c>
      <c r="G151" s="47"/>
      <c r="H151" s="48">
        <f>ROUND(G151,2)*F151</f>
        <v>0</v>
      </c>
      <c r="I151" s="67"/>
    </row>
    <row r="152" spans="1:9" s="52" customFormat="1" ht="39" customHeight="1">
      <c r="A152" s="57" t="s">
        <v>106</v>
      </c>
      <c r="B152" s="93"/>
      <c r="C152" s="59" t="s">
        <v>212</v>
      </c>
      <c r="D152" s="60"/>
      <c r="E152" s="61" t="s">
        <v>36</v>
      </c>
      <c r="F152" s="62">
        <v>110</v>
      </c>
      <c r="G152" s="63"/>
      <c r="H152" s="64">
        <f>ROUND(G152,2)*F152</f>
        <v>0</v>
      </c>
      <c r="I152" s="49"/>
    </row>
    <row r="153" spans="1:9" s="50" customFormat="1" ht="39" customHeight="1">
      <c r="A153" s="57" t="s">
        <v>173</v>
      </c>
      <c r="B153" s="54" t="s">
        <v>322</v>
      </c>
      <c r="C153" s="43" t="s">
        <v>140</v>
      </c>
      <c r="D153" s="44" t="s">
        <v>213</v>
      </c>
      <c r="E153" s="45" t="s">
        <v>36</v>
      </c>
      <c r="F153" s="72">
        <v>3</v>
      </c>
      <c r="G153" s="47"/>
      <c r="H153" s="48">
        <f>ROUND(G153,2)*F153</f>
        <v>0</v>
      </c>
      <c r="I153" s="49"/>
    </row>
    <row r="154" spans="1:9" s="52" customFormat="1" ht="39" customHeight="1">
      <c r="A154" s="57" t="s">
        <v>174</v>
      </c>
      <c r="B154" s="54" t="s">
        <v>323</v>
      </c>
      <c r="C154" s="43" t="s">
        <v>141</v>
      </c>
      <c r="D154" s="44" t="s">
        <v>213</v>
      </c>
      <c r="E154" s="45" t="s">
        <v>36</v>
      </c>
      <c r="F154" s="46">
        <v>3</v>
      </c>
      <c r="G154" s="47"/>
      <c r="H154" s="48">
        <f>ROUND(G154,2)*F154</f>
        <v>0</v>
      </c>
      <c r="I154" s="49"/>
    </row>
    <row r="155" spans="1:9" s="52" customFormat="1" ht="39" customHeight="1">
      <c r="A155" s="57" t="s">
        <v>129</v>
      </c>
      <c r="B155" s="42" t="s">
        <v>324</v>
      </c>
      <c r="C155" s="43" t="s">
        <v>115</v>
      </c>
      <c r="D155" s="44" t="s">
        <v>214</v>
      </c>
      <c r="E155" s="45"/>
      <c r="F155" s="46"/>
      <c r="G155" s="29"/>
      <c r="H155" s="48"/>
      <c r="I155" s="65"/>
    </row>
    <row r="156" spans="1:9" s="50" customFormat="1" ht="54" customHeight="1">
      <c r="A156" s="57" t="s">
        <v>164</v>
      </c>
      <c r="B156" s="53" t="s">
        <v>118</v>
      </c>
      <c r="C156" s="43" t="s">
        <v>325</v>
      </c>
      <c r="D156" s="44" t="s">
        <v>161</v>
      </c>
      <c r="E156" s="45" t="s">
        <v>40</v>
      </c>
      <c r="F156" s="72">
        <v>30</v>
      </c>
      <c r="G156" s="47"/>
      <c r="H156" s="48">
        <f>ROUND(G156,2)*F156</f>
        <v>0</v>
      </c>
      <c r="I156" s="65"/>
    </row>
    <row r="157" spans="1:9" s="52" customFormat="1" ht="39" customHeight="1">
      <c r="A157" s="57" t="s">
        <v>166</v>
      </c>
      <c r="B157" s="54" t="s">
        <v>326</v>
      </c>
      <c r="C157" s="43" t="s">
        <v>26</v>
      </c>
      <c r="D157" s="44" t="s">
        <v>214</v>
      </c>
      <c r="E157" s="45"/>
      <c r="F157" s="46"/>
      <c r="G157" s="29"/>
      <c r="H157" s="48"/>
      <c r="I157" s="49"/>
    </row>
    <row r="158" spans="1:9" s="52" customFormat="1" ht="39" customHeight="1">
      <c r="A158" s="57" t="s">
        <v>167</v>
      </c>
      <c r="B158" s="66" t="s">
        <v>118</v>
      </c>
      <c r="C158" s="43" t="s">
        <v>327</v>
      </c>
      <c r="D158" s="44" t="s">
        <v>145</v>
      </c>
      <c r="E158" s="45"/>
      <c r="F158" s="46"/>
      <c r="G158" s="29"/>
      <c r="H158" s="48"/>
      <c r="I158" s="65"/>
    </row>
    <row r="159" spans="1:9" s="52" customFormat="1" ht="39" customHeight="1">
      <c r="A159" s="57" t="s">
        <v>168</v>
      </c>
      <c r="B159" s="68"/>
      <c r="C159" s="43" t="s">
        <v>227</v>
      </c>
      <c r="D159" s="44"/>
      <c r="E159" s="45" t="s">
        <v>40</v>
      </c>
      <c r="F159" s="46">
        <v>10</v>
      </c>
      <c r="G159" s="47"/>
      <c r="H159" s="48">
        <f aca="true" t="shared" si="0" ref="H159:H165">ROUND(G159,2)*F159</f>
        <v>0</v>
      </c>
      <c r="I159" s="67"/>
    </row>
    <row r="160" spans="1:9" s="52" customFormat="1" ht="39" customHeight="1">
      <c r="A160" s="57" t="s">
        <v>169</v>
      </c>
      <c r="B160" s="68"/>
      <c r="C160" s="43" t="s">
        <v>228</v>
      </c>
      <c r="D160" s="44"/>
      <c r="E160" s="45" t="s">
        <v>40</v>
      </c>
      <c r="F160" s="46">
        <v>15</v>
      </c>
      <c r="G160" s="47"/>
      <c r="H160" s="48">
        <f t="shared" si="0"/>
        <v>0</v>
      </c>
      <c r="I160" s="49"/>
    </row>
    <row r="161" spans="1:9" s="52" customFormat="1" ht="39" customHeight="1">
      <c r="A161" s="57" t="s">
        <v>160</v>
      </c>
      <c r="B161" s="68"/>
      <c r="C161" s="43" t="s">
        <v>143</v>
      </c>
      <c r="D161" s="44" t="s">
        <v>31</v>
      </c>
      <c r="E161" s="45" t="s">
        <v>40</v>
      </c>
      <c r="F161" s="46">
        <v>250</v>
      </c>
      <c r="G161" s="47"/>
      <c r="H161" s="48">
        <f t="shared" si="0"/>
        <v>0</v>
      </c>
      <c r="I161" s="67"/>
    </row>
    <row r="162" spans="1:9" s="52" customFormat="1" ht="39" customHeight="1">
      <c r="A162" s="57" t="s">
        <v>131</v>
      </c>
      <c r="B162" s="66" t="s">
        <v>119</v>
      </c>
      <c r="C162" s="43" t="s">
        <v>328</v>
      </c>
      <c r="D162" s="44" t="s">
        <v>138</v>
      </c>
      <c r="E162" s="45" t="s">
        <v>40</v>
      </c>
      <c r="F162" s="46">
        <v>35</v>
      </c>
      <c r="G162" s="47"/>
      <c r="H162" s="48">
        <f t="shared" si="0"/>
        <v>0</v>
      </c>
      <c r="I162" s="49"/>
    </row>
    <row r="163" spans="1:9" s="52" customFormat="1" ht="39" customHeight="1">
      <c r="A163" s="57" t="s">
        <v>175</v>
      </c>
      <c r="B163" s="53" t="s">
        <v>120</v>
      </c>
      <c r="C163" s="43" t="s">
        <v>329</v>
      </c>
      <c r="D163" s="44" t="s">
        <v>117</v>
      </c>
      <c r="E163" s="45" t="s">
        <v>40</v>
      </c>
      <c r="F163" s="46">
        <v>10</v>
      </c>
      <c r="G163" s="47"/>
      <c r="H163" s="48">
        <f t="shared" si="0"/>
        <v>0</v>
      </c>
      <c r="I163" s="49"/>
    </row>
    <row r="164" spans="1:9" s="52" customFormat="1" ht="39" customHeight="1">
      <c r="A164" s="57" t="s">
        <v>176</v>
      </c>
      <c r="B164" s="66" t="s">
        <v>121</v>
      </c>
      <c r="C164" s="43" t="s">
        <v>330</v>
      </c>
      <c r="D164" s="44" t="s">
        <v>203</v>
      </c>
      <c r="E164" s="45" t="s">
        <v>40</v>
      </c>
      <c r="F164" s="46">
        <v>10</v>
      </c>
      <c r="G164" s="47"/>
      <c r="H164" s="48">
        <f t="shared" si="0"/>
        <v>0</v>
      </c>
      <c r="I164" s="49"/>
    </row>
    <row r="165" spans="1:9" s="52" customFormat="1" ht="39" customHeight="1">
      <c r="A165" s="57" t="s">
        <v>177</v>
      </c>
      <c r="B165" s="42" t="s">
        <v>331</v>
      </c>
      <c r="C165" s="43" t="s">
        <v>29</v>
      </c>
      <c r="D165" s="44" t="s">
        <v>22</v>
      </c>
      <c r="E165" s="45" t="s">
        <v>36</v>
      </c>
      <c r="F165" s="46">
        <v>30</v>
      </c>
      <c r="G165" s="47"/>
      <c r="H165" s="48">
        <f t="shared" si="0"/>
        <v>0</v>
      </c>
      <c r="I165" s="49"/>
    </row>
    <row r="166" spans="1:9" s="52" customFormat="1" ht="39" customHeight="1">
      <c r="A166" s="57" t="s">
        <v>178</v>
      </c>
      <c r="B166" s="54" t="s">
        <v>332</v>
      </c>
      <c r="C166" s="43" t="s">
        <v>122</v>
      </c>
      <c r="D166" s="44" t="s">
        <v>217</v>
      </c>
      <c r="E166" s="70"/>
      <c r="F166" s="46"/>
      <c r="G166" s="29"/>
      <c r="H166" s="48"/>
      <c r="I166" s="49"/>
    </row>
    <row r="167" spans="1:9" s="52" customFormat="1" ht="39" customHeight="1">
      <c r="A167" s="57" t="s">
        <v>179</v>
      </c>
      <c r="B167" s="66" t="s">
        <v>118</v>
      </c>
      <c r="C167" s="43" t="s">
        <v>123</v>
      </c>
      <c r="D167" s="44"/>
      <c r="E167" s="45"/>
      <c r="F167" s="46"/>
      <c r="G167" s="29"/>
      <c r="H167" s="48"/>
      <c r="I167" s="49"/>
    </row>
    <row r="168" spans="1:9" s="52" customFormat="1" ht="39" customHeight="1">
      <c r="A168" s="57" t="s">
        <v>180</v>
      </c>
      <c r="B168" s="68"/>
      <c r="C168" s="43" t="s">
        <v>144</v>
      </c>
      <c r="D168" s="44"/>
      <c r="E168" s="45" t="s">
        <v>38</v>
      </c>
      <c r="F168" s="46">
        <v>425</v>
      </c>
      <c r="G168" s="47"/>
      <c r="H168" s="48">
        <f>ROUND(G168,2)*F168</f>
        <v>0</v>
      </c>
      <c r="I168" s="49"/>
    </row>
    <row r="169" spans="1:9" s="52" customFormat="1" ht="39" customHeight="1">
      <c r="A169" s="57" t="s">
        <v>181</v>
      </c>
      <c r="B169" s="66" t="s">
        <v>119</v>
      </c>
      <c r="C169" s="43" t="s">
        <v>124</v>
      </c>
      <c r="D169" s="44"/>
      <c r="E169" s="45"/>
      <c r="F169" s="46"/>
      <c r="G169" s="29"/>
      <c r="H169" s="48"/>
      <c r="I169" s="49"/>
    </row>
    <row r="170" spans="1:9" s="52" customFormat="1" ht="39" customHeight="1">
      <c r="A170" s="57" t="s">
        <v>182</v>
      </c>
      <c r="B170" s="68"/>
      <c r="C170" s="43" t="s">
        <v>144</v>
      </c>
      <c r="D170" s="44"/>
      <c r="E170" s="45" t="s">
        <v>38</v>
      </c>
      <c r="F170" s="46">
        <v>40</v>
      </c>
      <c r="G170" s="47"/>
      <c r="H170" s="48">
        <f>ROUND(G170,2)*F170</f>
        <v>0</v>
      </c>
      <c r="I170" s="49"/>
    </row>
    <row r="171" spans="1:9" s="89" customFormat="1" ht="39" customHeight="1">
      <c r="A171" s="57" t="s">
        <v>184</v>
      </c>
      <c r="B171" s="54" t="s">
        <v>333</v>
      </c>
      <c r="C171" s="43" t="s">
        <v>17</v>
      </c>
      <c r="D171" s="44" t="s">
        <v>16</v>
      </c>
      <c r="E171" s="45"/>
      <c r="F171" s="46"/>
      <c r="G171" s="29"/>
      <c r="H171" s="48"/>
      <c r="I171" s="49"/>
    </row>
    <row r="172" spans="1:9" s="77" customFormat="1" ht="39" customHeight="1">
      <c r="A172" s="57" t="s">
        <v>185</v>
      </c>
      <c r="B172" s="87" t="s">
        <v>118</v>
      </c>
      <c r="C172" s="59" t="s">
        <v>13</v>
      </c>
      <c r="D172" s="60" t="s">
        <v>31</v>
      </c>
      <c r="E172" s="61" t="s">
        <v>36</v>
      </c>
      <c r="F172" s="62">
        <v>200</v>
      </c>
      <c r="G172" s="63"/>
      <c r="H172" s="64">
        <f>ROUND(G172,2)*F172</f>
        <v>0</v>
      </c>
      <c r="I172" s="49"/>
    </row>
    <row r="173" spans="1:8" ht="39" customHeight="1">
      <c r="A173" s="28"/>
      <c r="B173" s="66"/>
      <c r="C173" s="55" t="s">
        <v>58</v>
      </c>
      <c r="D173" s="38"/>
      <c r="E173" s="56"/>
      <c r="F173" s="38"/>
      <c r="G173" s="29"/>
      <c r="H173" s="40"/>
    </row>
    <row r="174" spans="1:9" s="50" customFormat="1" ht="39" customHeight="1">
      <c r="A174" s="41" t="s">
        <v>192</v>
      </c>
      <c r="B174" s="54" t="s">
        <v>334</v>
      </c>
      <c r="C174" s="43" t="s">
        <v>15</v>
      </c>
      <c r="D174" s="44" t="s">
        <v>215</v>
      </c>
      <c r="E174" s="45" t="s">
        <v>40</v>
      </c>
      <c r="F174" s="72">
        <v>250</v>
      </c>
      <c r="G174" s="47"/>
      <c r="H174" s="73">
        <f>ROUND(G174,2)*F174</f>
        <v>0</v>
      </c>
      <c r="I174" s="49"/>
    </row>
    <row r="175" spans="1:8" ht="39" customHeight="1">
      <c r="A175" s="28"/>
      <c r="B175" s="92"/>
      <c r="C175" s="55" t="s">
        <v>59</v>
      </c>
      <c r="D175" s="38"/>
      <c r="E175" s="56"/>
      <c r="F175" s="38"/>
      <c r="G175" s="29"/>
      <c r="H175" s="40"/>
    </row>
    <row r="176" spans="1:9" s="79" customFormat="1" ht="39" customHeight="1">
      <c r="A176" s="41" t="s">
        <v>5</v>
      </c>
      <c r="B176" s="42" t="s">
        <v>335</v>
      </c>
      <c r="C176" s="78" t="s">
        <v>231</v>
      </c>
      <c r="D176" s="44" t="s">
        <v>229</v>
      </c>
      <c r="E176" s="45"/>
      <c r="F176" s="72"/>
      <c r="G176" s="29"/>
      <c r="H176" s="73"/>
      <c r="I176" s="49"/>
    </row>
    <row r="177" spans="1:9" s="52" customFormat="1" ht="39" customHeight="1">
      <c r="A177" s="41" t="s">
        <v>6</v>
      </c>
      <c r="B177" s="53" t="s">
        <v>118</v>
      </c>
      <c r="C177" s="43" t="s">
        <v>232</v>
      </c>
      <c r="D177" s="44"/>
      <c r="E177" s="45" t="s">
        <v>39</v>
      </c>
      <c r="F177" s="72">
        <v>1</v>
      </c>
      <c r="G177" s="47"/>
      <c r="H177" s="73">
        <f>ROUND(G177,2)*F177</f>
        <v>0</v>
      </c>
      <c r="I177" s="49"/>
    </row>
    <row r="178" spans="1:8" ht="39" customHeight="1">
      <c r="A178" s="28"/>
      <c r="B178" s="81"/>
      <c r="C178" s="55" t="s">
        <v>60</v>
      </c>
      <c r="D178" s="38"/>
      <c r="E178" s="56"/>
      <c r="F178" s="38"/>
      <c r="G178" s="29"/>
      <c r="H178" s="40"/>
    </row>
    <row r="179" spans="1:9" s="50" customFormat="1" ht="39" customHeight="1">
      <c r="A179" s="41" t="s">
        <v>73</v>
      </c>
      <c r="B179" s="54" t="s">
        <v>336</v>
      </c>
      <c r="C179" s="43" t="s">
        <v>209</v>
      </c>
      <c r="D179" s="44" t="s">
        <v>206</v>
      </c>
      <c r="E179" s="45"/>
      <c r="F179" s="72"/>
      <c r="G179" s="29"/>
      <c r="H179" s="73"/>
      <c r="I179" s="49"/>
    </row>
    <row r="180" spans="1:9" s="52" customFormat="1" ht="39" customHeight="1">
      <c r="A180" s="41" t="s">
        <v>74</v>
      </c>
      <c r="B180" s="66" t="s">
        <v>118</v>
      </c>
      <c r="C180" s="43" t="s">
        <v>52</v>
      </c>
      <c r="D180" s="44"/>
      <c r="E180" s="45" t="s">
        <v>39</v>
      </c>
      <c r="F180" s="72">
        <v>1</v>
      </c>
      <c r="G180" s="47"/>
      <c r="H180" s="73">
        <f>ROUND(G180,2)*F180</f>
        <v>0</v>
      </c>
      <c r="I180" s="49"/>
    </row>
    <row r="181" spans="1:9" s="52" customFormat="1" ht="39" customHeight="1">
      <c r="A181" s="41" t="s">
        <v>75</v>
      </c>
      <c r="B181" s="53" t="s">
        <v>119</v>
      </c>
      <c r="C181" s="43" t="s">
        <v>188</v>
      </c>
      <c r="D181" s="44"/>
      <c r="E181" s="45" t="s">
        <v>39</v>
      </c>
      <c r="F181" s="72">
        <v>4</v>
      </c>
      <c r="G181" s="47"/>
      <c r="H181" s="73">
        <f>ROUND(G181,2)*F181</f>
        <v>0</v>
      </c>
      <c r="I181" s="49"/>
    </row>
    <row r="182" spans="1:9" s="52" customFormat="1" ht="39" customHeight="1">
      <c r="A182" s="41" t="s">
        <v>76</v>
      </c>
      <c r="B182" s="53" t="s">
        <v>120</v>
      </c>
      <c r="C182" s="43" t="s">
        <v>189</v>
      </c>
      <c r="D182" s="44"/>
      <c r="E182" s="45" t="s">
        <v>39</v>
      </c>
      <c r="F182" s="72">
        <v>4</v>
      </c>
      <c r="G182" s="47"/>
      <c r="H182" s="73">
        <f>ROUND(G182,2)*F182</f>
        <v>0</v>
      </c>
      <c r="I182" s="49"/>
    </row>
    <row r="183" spans="1:9" s="50" customFormat="1" ht="39" customHeight="1">
      <c r="A183" s="41" t="s">
        <v>77</v>
      </c>
      <c r="B183" s="54" t="s">
        <v>337</v>
      </c>
      <c r="C183" s="43" t="s">
        <v>207</v>
      </c>
      <c r="D183" s="44" t="s">
        <v>206</v>
      </c>
      <c r="E183" s="45" t="s">
        <v>39</v>
      </c>
      <c r="F183" s="72">
        <v>3</v>
      </c>
      <c r="G183" s="47"/>
      <c r="H183" s="73">
        <f>ROUND(G183,2)*F183</f>
        <v>0</v>
      </c>
      <c r="I183" s="49"/>
    </row>
    <row r="184" spans="1:8" ht="39" customHeight="1">
      <c r="A184" s="28"/>
      <c r="B184" s="81"/>
      <c r="C184" s="55" t="s">
        <v>61</v>
      </c>
      <c r="D184" s="38"/>
      <c r="E184" s="39"/>
      <c r="F184" s="39"/>
      <c r="G184" s="29"/>
      <c r="H184" s="40"/>
    </row>
    <row r="185" spans="1:9" s="50" customFormat="1" ht="39" customHeight="1">
      <c r="A185" s="57" t="s">
        <v>80</v>
      </c>
      <c r="B185" s="54" t="s">
        <v>338</v>
      </c>
      <c r="C185" s="43" t="s">
        <v>24</v>
      </c>
      <c r="D185" s="44" t="s">
        <v>218</v>
      </c>
      <c r="E185" s="45"/>
      <c r="F185" s="46"/>
      <c r="G185" s="29"/>
      <c r="H185" s="48"/>
      <c r="I185" s="49"/>
    </row>
    <row r="186" spans="1:9" s="52" customFormat="1" ht="39" customHeight="1">
      <c r="A186" s="57" t="s">
        <v>81</v>
      </c>
      <c r="B186" s="66" t="s">
        <v>118</v>
      </c>
      <c r="C186" s="43" t="s">
        <v>53</v>
      </c>
      <c r="D186" s="44"/>
      <c r="E186" s="45" t="s">
        <v>36</v>
      </c>
      <c r="F186" s="46">
        <v>50</v>
      </c>
      <c r="G186" s="47"/>
      <c r="H186" s="48">
        <f>ROUND(G186,2)*F186</f>
        <v>0</v>
      </c>
      <c r="I186" s="90"/>
    </row>
    <row r="187" spans="1:9" s="52" customFormat="1" ht="39" customHeight="1">
      <c r="A187" s="57" t="s">
        <v>82</v>
      </c>
      <c r="B187" s="83" t="s">
        <v>119</v>
      </c>
      <c r="C187" s="43" t="s">
        <v>54</v>
      </c>
      <c r="D187" s="44"/>
      <c r="E187" s="45" t="s">
        <v>36</v>
      </c>
      <c r="F187" s="46">
        <v>450</v>
      </c>
      <c r="G187" s="47"/>
      <c r="H187" s="48">
        <f>ROUND(G187,2)*F187</f>
        <v>0</v>
      </c>
      <c r="I187" s="49"/>
    </row>
    <row r="188" spans="1:9" s="35" customFormat="1" ht="39" customHeight="1">
      <c r="A188" s="91"/>
      <c r="B188" s="85" t="s">
        <v>0</v>
      </c>
      <c r="C188" s="156" t="str">
        <f>C133</f>
        <v>Eldridge Avenue - From Elmhurst to Cathcart</v>
      </c>
      <c r="D188" s="157"/>
      <c r="E188" s="157"/>
      <c r="F188" s="158"/>
      <c r="G188" s="91" t="s">
        <v>276</v>
      </c>
      <c r="H188" s="91">
        <f>SUM(H133:H187)</f>
        <v>0</v>
      </c>
      <c r="I188" s="33"/>
    </row>
    <row r="189" spans="1:9" s="35" customFormat="1" ht="39" customHeight="1">
      <c r="A189" s="34"/>
      <c r="B189" s="32" t="s">
        <v>224</v>
      </c>
      <c r="C189" s="153" t="s">
        <v>339</v>
      </c>
      <c r="D189" s="154" t="s">
        <v>339</v>
      </c>
      <c r="E189" s="154" t="s">
        <v>339</v>
      </c>
      <c r="F189" s="155" t="s">
        <v>339</v>
      </c>
      <c r="G189" s="29"/>
      <c r="H189" s="34"/>
      <c r="I189" s="33"/>
    </row>
    <row r="190" spans="1:8" ht="39" customHeight="1">
      <c r="A190" s="28"/>
      <c r="B190" s="36"/>
      <c r="C190" s="37" t="s">
        <v>55</v>
      </c>
      <c r="D190" s="38"/>
      <c r="E190" s="39" t="s">
        <v>31</v>
      </c>
      <c r="F190" s="39" t="s">
        <v>31</v>
      </c>
      <c r="G190" s="29"/>
      <c r="H190" s="40"/>
    </row>
    <row r="191" spans="1:9" s="50" customFormat="1" ht="39" customHeight="1">
      <c r="A191" s="51" t="s">
        <v>87</v>
      </c>
      <c r="B191" s="54" t="s">
        <v>340</v>
      </c>
      <c r="C191" s="43" t="s">
        <v>111</v>
      </c>
      <c r="D191" s="44" t="s">
        <v>199</v>
      </c>
      <c r="E191" s="45" t="s">
        <v>37</v>
      </c>
      <c r="F191" s="46">
        <v>75</v>
      </c>
      <c r="G191" s="47"/>
      <c r="H191" s="48">
        <f>ROUND(G191,2)*F191</f>
        <v>0</v>
      </c>
      <c r="I191" s="49"/>
    </row>
    <row r="192" spans="1:9" s="52" customFormat="1" ht="39" customHeight="1">
      <c r="A192" s="41" t="s">
        <v>88</v>
      </c>
      <c r="B192" s="54" t="s">
        <v>341</v>
      </c>
      <c r="C192" s="43" t="s">
        <v>20</v>
      </c>
      <c r="D192" s="44" t="s">
        <v>198</v>
      </c>
      <c r="E192" s="45" t="s">
        <v>36</v>
      </c>
      <c r="F192" s="46">
        <v>1200</v>
      </c>
      <c r="G192" s="47"/>
      <c r="H192" s="48">
        <f>ROUND(G192,2)*F192</f>
        <v>0</v>
      </c>
      <c r="I192" s="49"/>
    </row>
    <row r="193" spans="1:8" ht="39" customHeight="1">
      <c r="A193" s="28"/>
      <c r="B193" s="54"/>
      <c r="C193" s="55" t="s">
        <v>156</v>
      </c>
      <c r="D193" s="38"/>
      <c r="E193" s="56"/>
      <c r="F193" s="38"/>
      <c r="G193" s="29"/>
      <c r="H193" s="40"/>
    </row>
    <row r="194" spans="1:9" s="50" customFormat="1" ht="39" customHeight="1">
      <c r="A194" s="57" t="s">
        <v>128</v>
      </c>
      <c r="B194" s="42" t="s">
        <v>342</v>
      </c>
      <c r="C194" s="43" t="s">
        <v>109</v>
      </c>
      <c r="D194" s="44" t="s">
        <v>198</v>
      </c>
      <c r="E194" s="45"/>
      <c r="F194" s="46"/>
      <c r="G194" s="29"/>
      <c r="H194" s="48"/>
      <c r="I194" s="49"/>
    </row>
    <row r="195" spans="1:9" s="52" customFormat="1" ht="39" customHeight="1">
      <c r="A195" s="57" t="s">
        <v>158</v>
      </c>
      <c r="B195" s="53" t="s">
        <v>118</v>
      </c>
      <c r="C195" s="43" t="s">
        <v>110</v>
      </c>
      <c r="D195" s="44" t="s">
        <v>31</v>
      </c>
      <c r="E195" s="45" t="s">
        <v>36</v>
      </c>
      <c r="F195" s="46">
        <v>380</v>
      </c>
      <c r="G195" s="47"/>
      <c r="H195" s="48">
        <f>ROUND(G195,2)*F195</f>
        <v>0</v>
      </c>
      <c r="I195" s="49"/>
    </row>
    <row r="196" spans="1:9" s="52" customFormat="1" ht="39" customHeight="1">
      <c r="A196" s="57" t="s">
        <v>102</v>
      </c>
      <c r="B196" s="54" t="s">
        <v>343</v>
      </c>
      <c r="C196" s="43" t="s">
        <v>28</v>
      </c>
      <c r="D196" s="44" t="s">
        <v>25</v>
      </c>
      <c r="E196" s="45"/>
      <c r="F196" s="46"/>
      <c r="G196" s="29"/>
      <c r="H196" s="48"/>
      <c r="I196" s="49"/>
    </row>
    <row r="197" spans="1:9" s="52" customFormat="1" ht="39" customHeight="1">
      <c r="A197" s="57" t="s">
        <v>103</v>
      </c>
      <c r="B197" s="66" t="s">
        <v>118</v>
      </c>
      <c r="C197" s="43" t="s">
        <v>43</v>
      </c>
      <c r="D197" s="44" t="s">
        <v>31</v>
      </c>
      <c r="E197" s="45" t="s">
        <v>39</v>
      </c>
      <c r="F197" s="46">
        <v>50</v>
      </c>
      <c r="G197" s="47"/>
      <c r="H197" s="48">
        <f>ROUND(G197,2)*F197</f>
        <v>0</v>
      </c>
      <c r="I197" s="49"/>
    </row>
    <row r="198" spans="1:9" s="50" customFormat="1" ht="39" customHeight="1">
      <c r="A198" s="57" t="s">
        <v>63</v>
      </c>
      <c r="B198" s="54" t="s">
        <v>344</v>
      </c>
      <c r="C198" s="43" t="s">
        <v>114</v>
      </c>
      <c r="D198" s="44" t="s">
        <v>213</v>
      </c>
      <c r="E198" s="45"/>
      <c r="F198" s="46"/>
      <c r="G198" s="29"/>
      <c r="H198" s="48"/>
      <c r="I198" s="65"/>
    </row>
    <row r="199" spans="1:9" s="52" customFormat="1" ht="39" customHeight="1">
      <c r="A199" s="57" t="s">
        <v>104</v>
      </c>
      <c r="B199" s="66" t="s">
        <v>118</v>
      </c>
      <c r="C199" s="43" t="s">
        <v>113</v>
      </c>
      <c r="D199" s="44" t="s">
        <v>137</v>
      </c>
      <c r="E199" s="45"/>
      <c r="F199" s="46"/>
      <c r="G199" s="29"/>
      <c r="H199" s="48"/>
      <c r="I199" s="49"/>
    </row>
    <row r="200" spans="1:9" s="52" customFormat="1" ht="39" customHeight="1">
      <c r="A200" s="57" t="s">
        <v>105</v>
      </c>
      <c r="B200" s="54"/>
      <c r="C200" s="43" t="s">
        <v>211</v>
      </c>
      <c r="D200" s="44"/>
      <c r="E200" s="45" t="s">
        <v>36</v>
      </c>
      <c r="F200" s="46">
        <v>60</v>
      </c>
      <c r="G200" s="47"/>
      <c r="H200" s="48">
        <f>ROUND(G200,2)*F200</f>
        <v>0</v>
      </c>
      <c r="I200" s="67"/>
    </row>
    <row r="201" spans="1:9" s="52" customFormat="1" ht="39" customHeight="1">
      <c r="A201" s="57" t="s">
        <v>106</v>
      </c>
      <c r="B201" s="88"/>
      <c r="C201" s="43" t="s">
        <v>212</v>
      </c>
      <c r="D201" s="44"/>
      <c r="E201" s="45" t="s">
        <v>36</v>
      </c>
      <c r="F201" s="46">
        <v>185</v>
      </c>
      <c r="G201" s="47"/>
      <c r="H201" s="48">
        <f>ROUND(G201,2)*F201</f>
        <v>0</v>
      </c>
      <c r="I201" s="49"/>
    </row>
    <row r="202" spans="1:9" s="52" customFormat="1" ht="39" customHeight="1">
      <c r="A202" s="57" t="s">
        <v>159</v>
      </c>
      <c r="B202" s="88"/>
      <c r="C202" s="43" t="s">
        <v>142</v>
      </c>
      <c r="D202" s="44" t="s">
        <v>31</v>
      </c>
      <c r="E202" s="45" t="s">
        <v>36</v>
      </c>
      <c r="F202" s="46">
        <v>200</v>
      </c>
      <c r="G202" s="47"/>
      <c r="H202" s="48">
        <f>ROUND(G202,2)*F202</f>
        <v>0</v>
      </c>
      <c r="I202" s="67"/>
    </row>
    <row r="203" spans="1:9" s="50" customFormat="1" ht="39" customHeight="1">
      <c r="A203" s="57" t="s">
        <v>173</v>
      </c>
      <c r="B203" s="54" t="s">
        <v>345</v>
      </c>
      <c r="C203" s="43" t="s">
        <v>140</v>
      </c>
      <c r="D203" s="44" t="s">
        <v>213</v>
      </c>
      <c r="E203" s="45" t="s">
        <v>36</v>
      </c>
      <c r="F203" s="72">
        <v>7</v>
      </c>
      <c r="G203" s="47"/>
      <c r="H203" s="48">
        <f>ROUND(G203,2)*F203</f>
        <v>0</v>
      </c>
      <c r="I203" s="49"/>
    </row>
    <row r="204" spans="1:9" s="52" customFormat="1" ht="39" customHeight="1">
      <c r="A204" s="57" t="s">
        <v>174</v>
      </c>
      <c r="B204" s="54" t="s">
        <v>346</v>
      </c>
      <c r="C204" s="43" t="s">
        <v>141</v>
      </c>
      <c r="D204" s="44" t="s">
        <v>213</v>
      </c>
      <c r="E204" s="45" t="s">
        <v>36</v>
      </c>
      <c r="F204" s="46">
        <v>5</v>
      </c>
      <c r="G204" s="47"/>
      <c r="H204" s="48">
        <f>ROUND(G204,2)*F204</f>
        <v>0</v>
      </c>
      <c r="I204" s="49"/>
    </row>
    <row r="205" spans="1:9" s="52" customFormat="1" ht="39" customHeight="1">
      <c r="A205" s="57" t="s">
        <v>129</v>
      </c>
      <c r="B205" s="42" t="s">
        <v>347</v>
      </c>
      <c r="C205" s="43" t="s">
        <v>115</v>
      </c>
      <c r="D205" s="44" t="s">
        <v>214</v>
      </c>
      <c r="E205" s="45"/>
      <c r="F205" s="46"/>
      <c r="G205" s="29"/>
      <c r="H205" s="48"/>
      <c r="I205" s="65"/>
    </row>
    <row r="206" spans="1:9" s="50" customFormat="1" ht="54" customHeight="1">
      <c r="A206" s="57" t="s">
        <v>163</v>
      </c>
      <c r="B206" s="53" t="s">
        <v>118</v>
      </c>
      <c r="C206" s="43" t="s">
        <v>348</v>
      </c>
      <c r="D206" s="44" t="s">
        <v>116</v>
      </c>
      <c r="E206" s="45" t="s">
        <v>40</v>
      </c>
      <c r="F206" s="72">
        <v>600</v>
      </c>
      <c r="G206" s="47"/>
      <c r="H206" s="48">
        <f>ROUND(G206,2)*F206</f>
        <v>0</v>
      </c>
      <c r="I206" s="65"/>
    </row>
    <row r="207" spans="1:9" s="50" customFormat="1" ht="54" customHeight="1">
      <c r="A207" s="57" t="s">
        <v>165</v>
      </c>
      <c r="B207" s="53" t="s">
        <v>119</v>
      </c>
      <c r="C207" s="43" t="s">
        <v>349</v>
      </c>
      <c r="D207" s="44" t="s">
        <v>116</v>
      </c>
      <c r="E207" s="45" t="s">
        <v>40</v>
      </c>
      <c r="F207" s="72">
        <v>20</v>
      </c>
      <c r="G207" s="47"/>
      <c r="H207" s="48">
        <f>ROUND(G207,2)*F207</f>
        <v>0</v>
      </c>
      <c r="I207" s="65"/>
    </row>
    <row r="208" spans="1:9" s="50" customFormat="1" ht="54" customHeight="1">
      <c r="A208" s="57" t="s">
        <v>130</v>
      </c>
      <c r="B208" s="58" t="s">
        <v>120</v>
      </c>
      <c r="C208" s="59" t="s">
        <v>350</v>
      </c>
      <c r="D208" s="60" t="s">
        <v>116</v>
      </c>
      <c r="E208" s="61" t="s">
        <v>40</v>
      </c>
      <c r="F208" s="75">
        <v>15</v>
      </c>
      <c r="G208" s="63"/>
      <c r="H208" s="64">
        <f>ROUND(G208,2)*F208</f>
        <v>0</v>
      </c>
      <c r="I208" s="65"/>
    </row>
    <row r="209" spans="1:9" s="52" customFormat="1" ht="39" customHeight="1">
      <c r="A209" s="57" t="s">
        <v>166</v>
      </c>
      <c r="B209" s="54" t="s">
        <v>351</v>
      </c>
      <c r="C209" s="43" t="s">
        <v>26</v>
      </c>
      <c r="D209" s="44" t="s">
        <v>214</v>
      </c>
      <c r="E209" s="45"/>
      <c r="F209" s="46"/>
      <c r="G209" s="29"/>
      <c r="H209" s="48"/>
      <c r="I209" s="49"/>
    </row>
    <row r="210" spans="1:9" s="52" customFormat="1" ht="39" customHeight="1">
      <c r="A210" s="57" t="s">
        <v>167</v>
      </c>
      <c r="B210" s="66" t="s">
        <v>118</v>
      </c>
      <c r="C210" s="43" t="s">
        <v>352</v>
      </c>
      <c r="D210" s="44" t="s">
        <v>145</v>
      </c>
      <c r="E210" s="45"/>
      <c r="F210" s="46"/>
      <c r="G210" s="29"/>
      <c r="H210" s="48"/>
      <c r="I210" s="65"/>
    </row>
    <row r="211" spans="1:9" s="52" customFormat="1" ht="39" customHeight="1">
      <c r="A211" s="57" t="s">
        <v>168</v>
      </c>
      <c r="B211" s="68"/>
      <c r="C211" s="43" t="s">
        <v>227</v>
      </c>
      <c r="D211" s="44"/>
      <c r="E211" s="45" t="s">
        <v>40</v>
      </c>
      <c r="F211" s="46">
        <v>15</v>
      </c>
      <c r="G211" s="47"/>
      <c r="H211" s="48">
        <f>ROUND(G211,2)*F211</f>
        <v>0</v>
      </c>
      <c r="I211" s="67"/>
    </row>
    <row r="212" spans="1:9" s="52" customFormat="1" ht="39" customHeight="1">
      <c r="A212" s="57" t="s">
        <v>176</v>
      </c>
      <c r="B212" s="66" t="s">
        <v>119</v>
      </c>
      <c r="C212" s="43" t="s">
        <v>330</v>
      </c>
      <c r="D212" s="44" t="s">
        <v>203</v>
      </c>
      <c r="E212" s="45" t="s">
        <v>40</v>
      </c>
      <c r="F212" s="46">
        <v>10</v>
      </c>
      <c r="G212" s="47"/>
      <c r="H212" s="48">
        <f>ROUND(G212,2)*F212</f>
        <v>0</v>
      </c>
      <c r="I212" s="49"/>
    </row>
    <row r="213" spans="1:9" s="52" customFormat="1" ht="39" customHeight="1">
      <c r="A213" s="57" t="s">
        <v>177</v>
      </c>
      <c r="B213" s="42" t="s">
        <v>353</v>
      </c>
      <c r="C213" s="43" t="s">
        <v>29</v>
      </c>
      <c r="D213" s="44" t="s">
        <v>22</v>
      </c>
      <c r="E213" s="45" t="s">
        <v>36</v>
      </c>
      <c r="F213" s="46">
        <v>5</v>
      </c>
      <c r="G213" s="47"/>
      <c r="H213" s="48">
        <f>ROUND(G213,2)*F213</f>
        <v>0</v>
      </c>
      <c r="I213" s="49"/>
    </row>
    <row r="214" spans="1:9" s="52" customFormat="1" ht="39" customHeight="1">
      <c r="A214" s="57" t="s">
        <v>178</v>
      </c>
      <c r="B214" s="54" t="s">
        <v>354</v>
      </c>
      <c r="C214" s="43" t="s">
        <v>122</v>
      </c>
      <c r="D214" s="44" t="s">
        <v>217</v>
      </c>
      <c r="E214" s="70"/>
      <c r="F214" s="46"/>
      <c r="G214" s="29"/>
      <c r="H214" s="48"/>
      <c r="I214" s="49"/>
    </row>
    <row r="215" spans="1:9" s="52" customFormat="1" ht="39" customHeight="1">
      <c r="A215" s="57" t="s">
        <v>179</v>
      </c>
      <c r="B215" s="66" t="s">
        <v>118</v>
      </c>
      <c r="C215" s="43" t="s">
        <v>123</v>
      </c>
      <c r="D215" s="44"/>
      <c r="E215" s="45"/>
      <c r="F215" s="46"/>
      <c r="G215" s="29"/>
      <c r="H215" s="48"/>
      <c r="I215" s="49"/>
    </row>
    <row r="216" spans="1:9" s="52" customFormat="1" ht="39" customHeight="1">
      <c r="A216" s="57" t="s">
        <v>180</v>
      </c>
      <c r="B216" s="68"/>
      <c r="C216" s="43" t="s">
        <v>144</v>
      </c>
      <c r="D216" s="44"/>
      <c r="E216" s="45" t="s">
        <v>38</v>
      </c>
      <c r="F216" s="46">
        <v>650</v>
      </c>
      <c r="G216" s="47"/>
      <c r="H216" s="48">
        <f>ROUND(G216,2)*F216</f>
        <v>0</v>
      </c>
      <c r="I216" s="49"/>
    </row>
    <row r="217" spans="1:9" s="52" customFormat="1" ht="39" customHeight="1">
      <c r="A217" s="57" t="s">
        <v>181</v>
      </c>
      <c r="B217" s="66" t="s">
        <v>119</v>
      </c>
      <c r="C217" s="43" t="s">
        <v>124</v>
      </c>
      <c r="D217" s="44"/>
      <c r="E217" s="45"/>
      <c r="F217" s="46"/>
      <c r="G217" s="29"/>
      <c r="H217" s="48"/>
      <c r="I217" s="49"/>
    </row>
    <row r="218" spans="1:9" s="52" customFormat="1" ht="39" customHeight="1">
      <c r="A218" s="57" t="s">
        <v>182</v>
      </c>
      <c r="B218" s="68"/>
      <c r="C218" s="43" t="s">
        <v>144</v>
      </c>
      <c r="D218" s="44"/>
      <c r="E218" s="45" t="s">
        <v>38</v>
      </c>
      <c r="F218" s="46">
        <v>10</v>
      </c>
      <c r="G218" s="47"/>
      <c r="H218" s="48">
        <f>ROUND(G218,2)*F218</f>
        <v>0</v>
      </c>
      <c r="I218" s="49"/>
    </row>
    <row r="219" spans="1:9" s="89" customFormat="1" ht="39" customHeight="1">
      <c r="A219" s="57" t="s">
        <v>184</v>
      </c>
      <c r="B219" s="54" t="s">
        <v>196</v>
      </c>
      <c r="C219" s="43" t="s">
        <v>17</v>
      </c>
      <c r="D219" s="44" t="s">
        <v>16</v>
      </c>
      <c r="E219" s="45"/>
      <c r="F219" s="46"/>
      <c r="G219" s="29"/>
      <c r="H219" s="48"/>
      <c r="I219" s="49"/>
    </row>
    <row r="220" spans="1:9" s="77" customFormat="1" ht="39" customHeight="1">
      <c r="A220" s="57" t="s">
        <v>186</v>
      </c>
      <c r="B220" s="53" t="s">
        <v>118</v>
      </c>
      <c r="C220" s="43" t="s">
        <v>14</v>
      </c>
      <c r="D220" s="44" t="s">
        <v>31</v>
      </c>
      <c r="E220" s="45" t="s">
        <v>36</v>
      </c>
      <c r="F220" s="46">
        <v>2000</v>
      </c>
      <c r="G220" s="47"/>
      <c r="H220" s="48">
        <f>ROUND(G220,2)*F220</f>
        <v>0</v>
      </c>
      <c r="I220" s="49"/>
    </row>
    <row r="221" spans="1:9" s="52" customFormat="1" ht="39" customHeight="1">
      <c r="A221" s="57" t="s">
        <v>193</v>
      </c>
      <c r="B221" s="42" t="s">
        <v>195</v>
      </c>
      <c r="C221" s="43" t="s">
        <v>56</v>
      </c>
      <c r="D221" s="44" t="s">
        <v>196</v>
      </c>
      <c r="E221" s="45" t="s">
        <v>36</v>
      </c>
      <c r="F221" s="46">
        <v>500</v>
      </c>
      <c r="G221" s="47"/>
      <c r="H221" s="48">
        <f>ROUND(G221,2)*F221</f>
        <v>0</v>
      </c>
      <c r="I221" s="49"/>
    </row>
    <row r="222" spans="1:8" ht="39" customHeight="1">
      <c r="A222" s="28"/>
      <c r="B222" s="66"/>
      <c r="C222" s="55" t="s">
        <v>58</v>
      </c>
      <c r="D222" s="38"/>
      <c r="E222" s="56"/>
      <c r="F222" s="38"/>
      <c r="G222" s="29"/>
      <c r="H222" s="40"/>
    </row>
    <row r="223" spans="1:9" s="50" customFormat="1" ht="39" customHeight="1">
      <c r="A223" s="41" t="s">
        <v>192</v>
      </c>
      <c r="B223" s="54" t="s">
        <v>197</v>
      </c>
      <c r="C223" s="43" t="s">
        <v>15</v>
      </c>
      <c r="D223" s="44" t="s">
        <v>215</v>
      </c>
      <c r="E223" s="45" t="s">
        <v>40</v>
      </c>
      <c r="F223" s="72">
        <v>150</v>
      </c>
      <c r="G223" s="47"/>
      <c r="H223" s="73">
        <f>ROUND(G223,2)*F223</f>
        <v>0</v>
      </c>
      <c r="I223" s="49"/>
    </row>
    <row r="224" spans="1:8" ht="39" customHeight="1">
      <c r="A224" s="28"/>
      <c r="B224" s="92"/>
      <c r="C224" s="55" t="s">
        <v>59</v>
      </c>
      <c r="D224" s="38"/>
      <c r="E224" s="56"/>
      <c r="F224" s="38"/>
      <c r="G224" s="29"/>
      <c r="H224" s="40"/>
    </row>
    <row r="225" spans="1:9" s="50" customFormat="1" ht="39" customHeight="1">
      <c r="A225" s="41" t="s">
        <v>68</v>
      </c>
      <c r="B225" s="54" t="s">
        <v>219</v>
      </c>
      <c r="C225" s="43" t="s">
        <v>148</v>
      </c>
      <c r="D225" s="44" t="s">
        <v>229</v>
      </c>
      <c r="E225" s="45"/>
      <c r="F225" s="72"/>
      <c r="G225" s="29"/>
      <c r="H225" s="73"/>
      <c r="I225" s="49"/>
    </row>
    <row r="226" spans="1:9" s="50" customFormat="1" ht="39" customHeight="1">
      <c r="A226" s="41" t="s">
        <v>69</v>
      </c>
      <c r="B226" s="66" t="s">
        <v>118</v>
      </c>
      <c r="C226" s="43" t="s">
        <v>149</v>
      </c>
      <c r="D226" s="44"/>
      <c r="E226" s="45" t="s">
        <v>39</v>
      </c>
      <c r="F226" s="72">
        <v>6</v>
      </c>
      <c r="G226" s="47"/>
      <c r="H226" s="73">
        <f>ROUND(G226,2)*F226</f>
        <v>0</v>
      </c>
      <c r="I226" s="49"/>
    </row>
    <row r="227" spans="1:9" s="77" customFormat="1" ht="39" customHeight="1">
      <c r="A227" s="41" t="s">
        <v>4</v>
      </c>
      <c r="B227" s="54" t="s">
        <v>355</v>
      </c>
      <c r="C227" s="43" t="s">
        <v>221</v>
      </c>
      <c r="D227" s="44" t="s">
        <v>229</v>
      </c>
      <c r="E227" s="45" t="s">
        <v>40</v>
      </c>
      <c r="F227" s="72">
        <v>15</v>
      </c>
      <c r="G227" s="47"/>
      <c r="H227" s="73">
        <f>ROUND(G227,2)*F227</f>
        <v>0</v>
      </c>
      <c r="I227" s="49"/>
    </row>
    <row r="228" spans="1:9" s="79" customFormat="1" ht="39" customHeight="1">
      <c r="A228" s="41" t="s">
        <v>5</v>
      </c>
      <c r="B228" s="42" t="s">
        <v>356</v>
      </c>
      <c r="C228" s="78" t="s">
        <v>231</v>
      </c>
      <c r="D228" s="44" t="s">
        <v>229</v>
      </c>
      <c r="E228" s="45"/>
      <c r="F228" s="72"/>
      <c r="G228" s="29"/>
      <c r="H228" s="73"/>
      <c r="I228" s="49"/>
    </row>
    <row r="229" spans="1:9" s="52" customFormat="1" ht="39" customHeight="1">
      <c r="A229" s="41" t="s">
        <v>6</v>
      </c>
      <c r="B229" s="53" t="s">
        <v>118</v>
      </c>
      <c r="C229" s="43" t="s">
        <v>232</v>
      </c>
      <c r="D229" s="44"/>
      <c r="E229" s="45" t="s">
        <v>39</v>
      </c>
      <c r="F229" s="72">
        <v>6</v>
      </c>
      <c r="G229" s="47"/>
      <c r="H229" s="73">
        <f>ROUND(G229,2)*F229</f>
        <v>0</v>
      </c>
      <c r="I229" s="49"/>
    </row>
    <row r="230" spans="1:9" s="52" customFormat="1" ht="39" customHeight="1">
      <c r="A230" s="41" t="s">
        <v>154</v>
      </c>
      <c r="B230" s="94" t="s">
        <v>357</v>
      </c>
      <c r="C230" s="59" t="s">
        <v>23</v>
      </c>
      <c r="D230" s="60" t="s">
        <v>229</v>
      </c>
      <c r="E230" s="61" t="s">
        <v>39</v>
      </c>
      <c r="F230" s="75">
        <v>6</v>
      </c>
      <c r="G230" s="63"/>
      <c r="H230" s="76">
        <f>ROUND(G230,2)*F230</f>
        <v>0</v>
      </c>
      <c r="I230" s="49"/>
    </row>
    <row r="231" spans="1:8" ht="39" customHeight="1">
      <c r="A231" s="28"/>
      <c r="B231" s="81"/>
      <c r="C231" s="55" t="s">
        <v>60</v>
      </c>
      <c r="D231" s="38"/>
      <c r="E231" s="56"/>
      <c r="F231" s="38"/>
      <c r="G231" s="29"/>
      <c r="H231" s="40"/>
    </row>
    <row r="232" spans="1:9" s="52" customFormat="1" ht="33" customHeight="1">
      <c r="A232" s="41" t="s">
        <v>72</v>
      </c>
      <c r="B232" s="42" t="s">
        <v>358</v>
      </c>
      <c r="C232" s="43" t="s">
        <v>233</v>
      </c>
      <c r="D232" s="44" t="s">
        <v>229</v>
      </c>
      <c r="E232" s="45"/>
      <c r="F232" s="72"/>
      <c r="G232" s="29"/>
      <c r="H232" s="73"/>
      <c r="I232" s="49"/>
    </row>
    <row r="233" spans="1:9" s="52" customFormat="1" ht="33" customHeight="1">
      <c r="A233" s="41" t="s">
        <v>234</v>
      </c>
      <c r="B233" s="53" t="s">
        <v>118</v>
      </c>
      <c r="C233" s="43" t="s">
        <v>235</v>
      </c>
      <c r="D233" s="44"/>
      <c r="E233" s="45" t="s">
        <v>41</v>
      </c>
      <c r="F233" s="72">
        <v>1</v>
      </c>
      <c r="G233" s="47"/>
      <c r="H233" s="73">
        <f>ROUND(G233,2)*F233</f>
        <v>0</v>
      </c>
      <c r="I233" s="49"/>
    </row>
    <row r="234" spans="1:9" s="50" customFormat="1" ht="39" customHeight="1">
      <c r="A234" s="41" t="s">
        <v>73</v>
      </c>
      <c r="B234" s="54" t="s">
        <v>359</v>
      </c>
      <c r="C234" s="43" t="s">
        <v>209</v>
      </c>
      <c r="D234" s="44" t="s">
        <v>206</v>
      </c>
      <c r="E234" s="45"/>
      <c r="F234" s="72"/>
      <c r="G234" s="29"/>
      <c r="H234" s="73"/>
      <c r="I234" s="49"/>
    </row>
    <row r="235" spans="1:9" s="52" customFormat="1" ht="39" customHeight="1">
      <c r="A235" s="41" t="s">
        <v>74</v>
      </c>
      <c r="B235" s="53" t="s">
        <v>118</v>
      </c>
      <c r="C235" s="43" t="s">
        <v>52</v>
      </c>
      <c r="D235" s="44"/>
      <c r="E235" s="45" t="s">
        <v>39</v>
      </c>
      <c r="F235" s="72">
        <v>1</v>
      </c>
      <c r="G235" s="47"/>
      <c r="H235" s="73">
        <f>ROUND(G235,2)*F235</f>
        <v>0</v>
      </c>
      <c r="I235" s="49"/>
    </row>
    <row r="236" spans="1:9" s="52" customFormat="1" ht="39" customHeight="1">
      <c r="A236" s="41" t="s">
        <v>75</v>
      </c>
      <c r="B236" s="66" t="s">
        <v>119</v>
      </c>
      <c r="C236" s="43" t="s">
        <v>188</v>
      </c>
      <c r="D236" s="44"/>
      <c r="E236" s="45" t="s">
        <v>39</v>
      </c>
      <c r="F236" s="72">
        <v>3</v>
      </c>
      <c r="G236" s="47"/>
      <c r="H236" s="73">
        <f>ROUND(G236,2)*F236</f>
        <v>0</v>
      </c>
      <c r="I236" s="49"/>
    </row>
    <row r="237" spans="1:9" s="50" customFormat="1" ht="39" customHeight="1">
      <c r="A237" s="41" t="s">
        <v>77</v>
      </c>
      <c r="B237" s="54" t="s">
        <v>360</v>
      </c>
      <c r="C237" s="43" t="s">
        <v>207</v>
      </c>
      <c r="D237" s="44" t="s">
        <v>206</v>
      </c>
      <c r="E237" s="45" t="s">
        <v>39</v>
      </c>
      <c r="F237" s="72">
        <v>1</v>
      </c>
      <c r="G237" s="47"/>
      <c r="H237" s="73">
        <f>ROUND(G237,2)*F237</f>
        <v>0</v>
      </c>
      <c r="I237" s="49"/>
    </row>
    <row r="238" spans="1:9" s="52" customFormat="1" ht="39" customHeight="1">
      <c r="A238" s="41" t="s">
        <v>78</v>
      </c>
      <c r="B238" s="42" t="s">
        <v>361</v>
      </c>
      <c r="C238" s="43" t="s">
        <v>208</v>
      </c>
      <c r="D238" s="44" t="s">
        <v>206</v>
      </c>
      <c r="E238" s="45" t="s">
        <v>39</v>
      </c>
      <c r="F238" s="72">
        <v>10</v>
      </c>
      <c r="G238" s="47"/>
      <c r="H238" s="73">
        <f>ROUND(G238,2)*F238</f>
        <v>0</v>
      </c>
      <c r="I238" s="95"/>
    </row>
    <row r="239" spans="1:9" s="52" customFormat="1" ht="39" customHeight="1">
      <c r="A239" s="41" t="s">
        <v>79</v>
      </c>
      <c r="B239" s="42" t="s">
        <v>362</v>
      </c>
      <c r="C239" s="43" t="s">
        <v>210</v>
      </c>
      <c r="D239" s="44" t="s">
        <v>206</v>
      </c>
      <c r="E239" s="45" t="s">
        <v>39</v>
      </c>
      <c r="F239" s="72">
        <v>10</v>
      </c>
      <c r="G239" s="47"/>
      <c r="H239" s="73">
        <f>ROUND(G239,2)*F239</f>
        <v>0</v>
      </c>
      <c r="I239" s="95"/>
    </row>
    <row r="240" spans="1:8" ht="39" customHeight="1">
      <c r="A240" s="28"/>
      <c r="B240" s="81"/>
      <c r="C240" s="55" t="s">
        <v>61</v>
      </c>
      <c r="D240" s="38"/>
      <c r="E240" s="39"/>
      <c r="F240" s="39"/>
      <c r="G240" s="29"/>
      <c r="H240" s="40"/>
    </row>
    <row r="241" spans="1:9" s="50" customFormat="1" ht="39" customHeight="1">
      <c r="A241" s="57" t="s">
        <v>80</v>
      </c>
      <c r="B241" s="54" t="s">
        <v>363</v>
      </c>
      <c r="C241" s="43" t="s">
        <v>24</v>
      </c>
      <c r="D241" s="44" t="s">
        <v>218</v>
      </c>
      <c r="E241" s="45"/>
      <c r="F241" s="46"/>
      <c r="G241" s="29"/>
      <c r="H241" s="48"/>
      <c r="I241" s="49"/>
    </row>
    <row r="242" spans="1:9" s="52" customFormat="1" ht="39" customHeight="1">
      <c r="A242" s="57" t="s">
        <v>81</v>
      </c>
      <c r="B242" s="66" t="s">
        <v>118</v>
      </c>
      <c r="C242" s="43" t="s">
        <v>53</v>
      </c>
      <c r="D242" s="44"/>
      <c r="E242" s="45" t="s">
        <v>36</v>
      </c>
      <c r="F242" s="46">
        <v>50</v>
      </c>
      <c r="G242" s="47"/>
      <c r="H242" s="48">
        <f>ROUND(G242,2)*F242</f>
        <v>0</v>
      </c>
      <c r="I242" s="90"/>
    </row>
    <row r="243" spans="1:9" s="52" customFormat="1" ht="39" customHeight="1">
      <c r="A243" s="57" t="s">
        <v>82</v>
      </c>
      <c r="B243" s="83" t="s">
        <v>119</v>
      </c>
      <c r="C243" s="43" t="s">
        <v>54</v>
      </c>
      <c r="D243" s="44"/>
      <c r="E243" s="45" t="s">
        <v>36</v>
      </c>
      <c r="F243" s="46">
        <v>1150</v>
      </c>
      <c r="G243" s="47"/>
      <c r="H243" s="48">
        <f>ROUND(G243,2)*F243</f>
        <v>0</v>
      </c>
      <c r="I243" s="49"/>
    </row>
    <row r="244" spans="1:9" s="35" customFormat="1" ht="39" customHeight="1">
      <c r="A244" s="91"/>
      <c r="B244" s="85" t="s">
        <v>224</v>
      </c>
      <c r="C244" s="156" t="str">
        <f>C189</f>
        <v>Craig Street Rehabilitation - From Portage to Wolseley</v>
      </c>
      <c r="D244" s="157"/>
      <c r="E244" s="157"/>
      <c r="F244" s="158"/>
      <c r="G244" s="91" t="s">
        <v>276</v>
      </c>
      <c r="H244" s="91">
        <f>SUM(H189:H243)</f>
        <v>0</v>
      </c>
      <c r="I244" s="33"/>
    </row>
    <row r="245" spans="1:8" ht="39" customHeight="1">
      <c r="A245" s="28"/>
      <c r="B245" s="163" t="s">
        <v>420</v>
      </c>
      <c r="C245" s="164"/>
      <c r="D245" s="164"/>
      <c r="E245" s="164"/>
      <c r="F245" s="165"/>
      <c r="G245" s="29"/>
      <c r="H245" s="34"/>
    </row>
    <row r="246" spans="1:9" s="35" customFormat="1" ht="39" customHeight="1">
      <c r="A246" s="31"/>
      <c r="B246" s="32" t="s">
        <v>225</v>
      </c>
      <c r="C246" s="153" t="s">
        <v>364</v>
      </c>
      <c r="D246" s="162" t="s">
        <v>364</v>
      </c>
      <c r="E246" s="162" t="s">
        <v>364</v>
      </c>
      <c r="F246" s="155" t="s">
        <v>364</v>
      </c>
      <c r="G246" s="29"/>
      <c r="H246" s="34"/>
      <c r="I246" s="33"/>
    </row>
    <row r="247" spans="1:8" ht="39" customHeight="1">
      <c r="A247" s="28"/>
      <c r="B247" s="36"/>
      <c r="C247" s="37" t="s">
        <v>55</v>
      </c>
      <c r="D247" s="38"/>
      <c r="E247" s="39" t="s">
        <v>31</v>
      </c>
      <c r="F247" s="39" t="s">
        <v>31</v>
      </c>
      <c r="G247" s="29"/>
      <c r="H247" s="40"/>
    </row>
    <row r="248" spans="1:9" s="50" customFormat="1" ht="39" customHeight="1">
      <c r="A248" s="41" t="s">
        <v>157</v>
      </c>
      <c r="B248" s="42" t="s">
        <v>365</v>
      </c>
      <c r="C248" s="43" t="s">
        <v>18</v>
      </c>
      <c r="D248" s="44" t="s">
        <v>198</v>
      </c>
      <c r="E248" s="45" t="s">
        <v>37</v>
      </c>
      <c r="F248" s="46">
        <v>1300</v>
      </c>
      <c r="G248" s="47"/>
      <c r="H248" s="48">
        <f>ROUND(G248,2)*F248</f>
        <v>0</v>
      </c>
      <c r="I248" s="49"/>
    </row>
    <row r="249" spans="1:9" s="52" customFormat="1" ht="39" customHeight="1">
      <c r="A249" s="51" t="s">
        <v>83</v>
      </c>
      <c r="B249" s="42" t="s">
        <v>366</v>
      </c>
      <c r="C249" s="43" t="s">
        <v>12</v>
      </c>
      <c r="D249" s="44" t="s">
        <v>198</v>
      </c>
      <c r="E249" s="45" t="s">
        <v>36</v>
      </c>
      <c r="F249" s="46">
        <v>2600</v>
      </c>
      <c r="G249" s="47"/>
      <c r="H249" s="48">
        <f>ROUND(G249,2)*F249</f>
        <v>0</v>
      </c>
      <c r="I249" s="49"/>
    </row>
    <row r="250" spans="1:9" s="50" customFormat="1" ht="39" customHeight="1">
      <c r="A250" s="51" t="s">
        <v>84</v>
      </c>
      <c r="B250" s="42" t="s">
        <v>367</v>
      </c>
      <c r="C250" s="43" t="s">
        <v>19</v>
      </c>
      <c r="D250" s="44" t="s">
        <v>198</v>
      </c>
      <c r="E250" s="45"/>
      <c r="F250" s="46"/>
      <c r="G250" s="29"/>
      <c r="H250" s="48"/>
      <c r="I250" s="49"/>
    </row>
    <row r="251" spans="1:9" s="50" customFormat="1" ht="39" customHeight="1">
      <c r="A251" s="41" t="s">
        <v>85</v>
      </c>
      <c r="B251" s="53" t="s">
        <v>118</v>
      </c>
      <c r="C251" s="43" t="s">
        <v>247</v>
      </c>
      <c r="D251" s="44" t="s">
        <v>31</v>
      </c>
      <c r="E251" s="45" t="s">
        <v>38</v>
      </c>
      <c r="F251" s="46">
        <v>1475</v>
      </c>
      <c r="G251" s="47"/>
      <c r="H251" s="48">
        <f>ROUND(G251,2)*F251</f>
        <v>0</v>
      </c>
      <c r="I251" s="49"/>
    </row>
    <row r="252" spans="1:9" s="50" customFormat="1" ht="39" customHeight="1">
      <c r="A252" s="41" t="s">
        <v>86</v>
      </c>
      <c r="B252" s="53" t="s">
        <v>119</v>
      </c>
      <c r="C252" s="43" t="s">
        <v>282</v>
      </c>
      <c r="D252" s="44" t="s">
        <v>31</v>
      </c>
      <c r="E252" s="45" t="s">
        <v>38</v>
      </c>
      <c r="F252" s="46">
        <v>450</v>
      </c>
      <c r="G252" s="47"/>
      <c r="H252" s="48">
        <f>ROUND(G252,2)*F252</f>
        <v>0</v>
      </c>
      <c r="I252" s="49"/>
    </row>
    <row r="253" spans="1:9" s="50" customFormat="1" ht="39" customHeight="1">
      <c r="A253" s="51" t="s">
        <v>87</v>
      </c>
      <c r="B253" s="54" t="s">
        <v>368</v>
      </c>
      <c r="C253" s="43" t="s">
        <v>111</v>
      </c>
      <c r="D253" s="44" t="s">
        <v>199</v>
      </c>
      <c r="E253" s="45" t="s">
        <v>37</v>
      </c>
      <c r="F253" s="46">
        <v>200</v>
      </c>
      <c r="G253" s="47"/>
      <c r="H253" s="48">
        <f>ROUND(G253,2)*F253</f>
        <v>0</v>
      </c>
      <c r="I253" s="49"/>
    </row>
    <row r="254" spans="1:9" s="52" customFormat="1" ht="39" customHeight="1">
      <c r="A254" s="41" t="s">
        <v>88</v>
      </c>
      <c r="B254" s="54" t="s">
        <v>369</v>
      </c>
      <c r="C254" s="43" t="s">
        <v>20</v>
      </c>
      <c r="D254" s="44" t="s">
        <v>198</v>
      </c>
      <c r="E254" s="45" t="s">
        <v>36</v>
      </c>
      <c r="F254" s="46">
        <v>2200</v>
      </c>
      <c r="G254" s="47"/>
      <c r="H254" s="48">
        <f>ROUND(G254,2)*F254</f>
        <v>0</v>
      </c>
      <c r="I254" s="49"/>
    </row>
    <row r="255" spans="1:9" s="52" customFormat="1" ht="39" customHeight="1">
      <c r="A255" s="51" t="s">
        <v>91</v>
      </c>
      <c r="B255" s="42" t="s">
        <v>370</v>
      </c>
      <c r="C255" s="43" t="s">
        <v>108</v>
      </c>
      <c r="D255" s="44" t="s">
        <v>201</v>
      </c>
      <c r="E255" s="45" t="s">
        <v>36</v>
      </c>
      <c r="F255" s="46">
        <v>2600</v>
      </c>
      <c r="G255" s="47"/>
      <c r="H255" s="48">
        <f>ROUND(G255,2)*F255</f>
        <v>0</v>
      </c>
      <c r="I255" s="49"/>
    </row>
    <row r="256" spans="1:8" ht="39" customHeight="1">
      <c r="A256" s="28"/>
      <c r="B256" s="54"/>
      <c r="C256" s="55" t="s">
        <v>156</v>
      </c>
      <c r="D256" s="38"/>
      <c r="E256" s="56"/>
      <c r="F256" s="38"/>
      <c r="G256" s="29"/>
      <c r="H256" s="40"/>
    </row>
    <row r="257" spans="1:9" s="50" customFormat="1" ht="39" customHeight="1">
      <c r="A257" s="57" t="s">
        <v>128</v>
      </c>
      <c r="B257" s="42" t="s">
        <v>371</v>
      </c>
      <c r="C257" s="43" t="s">
        <v>109</v>
      </c>
      <c r="D257" s="44" t="s">
        <v>198</v>
      </c>
      <c r="E257" s="45"/>
      <c r="F257" s="46"/>
      <c r="G257" s="29"/>
      <c r="H257" s="48"/>
      <c r="I257" s="49"/>
    </row>
    <row r="258" spans="1:9" s="52" customFormat="1" ht="39" customHeight="1">
      <c r="A258" s="57" t="s">
        <v>158</v>
      </c>
      <c r="B258" s="53" t="s">
        <v>118</v>
      </c>
      <c r="C258" s="43" t="s">
        <v>110</v>
      </c>
      <c r="D258" s="44" t="s">
        <v>31</v>
      </c>
      <c r="E258" s="45" t="s">
        <v>36</v>
      </c>
      <c r="F258" s="46">
        <v>2350</v>
      </c>
      <c r="G258" s="47"/>
      <c r="H258" s="48">
        <f>ROUND(G258,2)*F258</f>
        <v>0</v>
      </c>
      <c r="I258" s="49"/>
    </row>
    <row r="259" spans="1:9" s="52" customFormat="1" ht="39" customHeight="1">
      <c r="A259" s="57" t="s">
        <v>92</v>
      </c>
      <c r="B259" s="42" t="s">
        <v>372</v>
      </c>
      <c r="C259" s="43" t="s">
        <v>170</v>
      </c>
      <c r="D259" s="44" t="s">
        <v>187</v>
      </c>
      <c r="E259" s="45"/>
      <c r="F259" s="46"/>
      <c r="G259" s="29"/>
      <c r="H259" s="48"/>
      <c r="I259" s="49"/>
    </row>
    <row r="260" spans="1:9" s="52" customFormat="1" ht="39" customHeight="1">
      <c r="A260" s="57" t="s">
        <v>94</v>
      </c>
      <c r="B260" s="53" t="s">
        <v>118</v>
      </c>
      <c r="C260" s="43" t="s">
        <v>51</v>
      </c>
      <c r="D260" s="44" t="s">
        <v>31</v>
      </c>
      <c r="E260" s="45" t="s">
        <v>36</v>
      </c>
      <c r="F260" s="46">
        <v>200</v>
      </c>
      <c r="G260" s="47"/>
      <c r="H260" s="48">
        <f>ROUND(G260,2)*F260</f>
        <v>0</v>
      </c>
      <c r="I260" s="49"/>
    </row>
    <row r="261" spans="1:9" s="52" customFormat="1" ht="39" customHeight="1">
      <c r="A261" s="57" t="s">
        <v>100</v>
      </c>
      <c r="B261" s="54" t="s">
        <v>373</v>
      </c>
      <c r="C261" s="43" t="s">
        <v>27</v>
      </c>
      <c r="D261" s="44" t="s">
        <v>25</v>
      </c>
      <c r="E261" s="45"/>
      <c r="F261" s="46"/>
      <c r="G261" s="29"/>
      <c r="H261" s="48"/>
      <c r="I261" s="49"/>
    </row>
    <row r="262" spans="1:9" s="52" customFormat="1" ht="39" customHeight="1">
      <c r="A262" s="57" t="s">
        <v>101</v>
      </c>
      <c r="B262" s="66" t="s">
        <v>118</v>
      </c>
      <c r="C262" s="43" t="s">
        <v>45</v>
      </c>
      <c r="D262" s="44" t="s">
        <v>31</v>
      </c>
      <c r="E262" s="45" t="s">
        <v>39</v>
      </c>
      <c r="F262" s="46">
        <v>30</v>
      </c>
      <c r="G262" s="47"/>
      <c r="H262" s="48">
        <f>ROUND(G262,2)*F262</f>
        <v>0</v>
      </c>
      <c r="I262" s="49"/>
    </row>
    <row r="263" spans="1:9" s="52" customFormat="1" ht="39" customHeight="1">
      <c r="A263" s="57" t="s">
        <v>102</v>
      </c>
      <c r="B263" s="54" t="s">
        <v>374</v>
      </c>
      <c r="C263" s="43" t="s">
        <v>28</v>
      </c>
      <c r="D263" s="44" t="s">
        <v>25</v>
      </c>
      <c r="E263" s="45"/>
      <c r="F263" s="46"/>
      <c r="G263" s="29"/>
      <c r="H263" s="48"/>
      <c r="I263" s="49"/>
    </row>
    <row r="264" spans="1:9" s="52" customFormat="1" ht="39" customHeight="1">
      <c r="A264" s="57" t="s">
        <v>103</v>
      </c>
      <c r="B264" s="66" t="s">
        <v>118</v>
      </c>
      <c r="C264" s="43" t="s">
        <v>43</v>
      </c>
      <c r="D264" s="44" t="s">
        <v>31</v>
      </c>
      <c r="E264" s="45" t="s">
        <v>39</v>
      </c>
      <c r="F264" s="46">
        <v>20</v>
      </c>
      <c r="G264" s="47"/>
      <c r="H264" s="48">
        <f>ROUND(G264,2)*F264</f>
        <v>0</v>
      </c>
      <c r="I264" s="49"/>
    </row>
    <row r="265" spans="1:9" s="50" customFormat="1" ht="39" customHeight="1">
      <c r="A265" s="57" t="s">
        <v>63</v>
      </c>
      <c r="B265" s="54" t="s">
        <v>375</v>
      </c>
      <c r="C265" s="43" t="s">
        <v>114</v>
      </c>
      <c r="D265" s="44" t="s">
        <v>213</v>
      </c>
      <c r="E265" s="45"/>
      <c r="F265" s="46"/>
      <c r="G265" s="29"/>
      <c r="H265" s="48"/>
      <c r="I265" s="65"/>
    </row>
    <row r="266" spans="1:9" s="52" customFormat="1" ht="39" customHeight="1">
      <c r="A266" s="57" t="s">
        <v>104</v>
      </c>
      <c r="B266" s="66" t="s">
        <v>118</v>
      </c>
      <c r="C266" s="43" t="s">
        <v>113</v>
      </c>
      <c r="D266" s="44" t="s">
        <v>137</v>
      </c>
      <c r="E266" s="45"/>
      <c r="F266" s="46"/>
      <c r="G266" s="29"/>
      <c r="H266" s="48"/>
      <c r="I266" s="49"/>
    </row>
    <row r="267" spans="1:9" s="52" customFormat="1" ht="39" customHeight="1">
      <c r="A267" s="57" t="s">
        <v>105</v>
      </c>
      <c r="B267" s="94"/>
      <c r="C267" s="59" t="s">
        <v>211</v>
      </c>
      <c r="D267" s="60"/>
      <c r="E267" s="61" t="s">
        <v>36</v>
      </c>
      <c r="F267" s="62">
        <v>40</v>
      </c>
      <c r="G267" s="63"/>
      <c r="H267" s="64">
        <f>ROUND(G267,2)*F267</f>
        <v>0</v>
      </c>
      <c r="I267" s="67"/>
    </row>
    <row r="268" spans="1:9" s="52" customFormat="1" ht="39" customHeight="1">
      <c r="A268" s="57" t="s">
        <v>166</v>
      </c>
      <c r="B268" s="42" t="s">
        <v>376</v>
      </c>
      <c r="C268" s="43" t="s">
        <v>26</v>
      </c>
      <c r="D268" s="44" t="s">
        <v>214</v>
      </c>
      <c r="E268" s="45"/>
      <c r="F268" s="46"/>
      <c r="G268" s="29"/>
      <c r="H268" s="48"/>
      <c r="I268" s="49"/>
    </row>
    <row r="269" spans="1:9" s="52" customFormat="1" ht="39" customHeight="1">
      <c r="A269" s="57" t="s">
        <v>167</v>
      </c>
      <c r="B269" s="66" t="s">
        <v>118</v>
      </c>
      <c r="C269" s="43" t="s">
        <v>257</v>
      </c>
      <c r="D269" s="44" t="s">
        <v>145</v>
      </c>
      <c r="E269" s="45"/>
      <c r="F269" s="46"/>
      <c r="G269" s="29"/>
      <c r="H269" s="48"/>
      <c r="I269" s="65"/>
    </row>
    <row r="270" spans="1:9" s="52" customFormat="1" ht="39" customHeight="1">
      <c r="A270" s="57" t="s">
        <v>168</v>
      </c>
      <c r="B270" s="68"/>
      <c r="C270" s="43" t="s">
        <v>227</v>
      </c>
      <c r="D270" s="44"/>
      <c r="E270" s="45" t="s">
        <v>40</v>
      </c>
      <c r="F270" s="46">
        <v>20</v>
      </c>
      <c r="G270" s="47"/>
      <c r="H270" s="48">
        <f>ROUND(G270,2)*F270</f>
        <v>0</v>
      </c>
      <c r="I270" s="67"/>
    </row>
    <row r="271" spans="1:9" s="52" customFormat="1" ht="39" customHeight="1">
      <c r="A271" s="57" t="s">
        <v>177</v>
      </c>
      <c r="B271" s="96" t="s">
        <v>377</v>
      </c>
      <c r="C271" s="43" t="s">
        <v>29</v>
      </c>
      <c r="D271" s="44" t="s">
        <v>22</v>
      </c>
      <c r="E271" s="45" t="s">
        <v>36</v>
      </c>
      <c r="F271" s="46">
        <v>10</v>
      </c>
      <c r="G271" s="47"/>
      <c r="H271" s="48">
        <f>ROUND(G271,2)*F271</f>
        <v>0</v>
      </c>
      <c r="I271" s="49"/>
    </row>
    <row r="272" spans="1:8" ht="39" customHeight="1">
      <c r="A272" s="28"/>
      <c r="B272" s="66"/>
      <c r="C272" s="55" t="s">
        <v>57</v>
      </c>
      <c r="D272" s="38"/>
      <c r="E272" s="71"/>
      <c r="F272" s="39"/>
      <c r="G272" s="29"/>
      <c r="H272" s="40"/>
    </row>
    <row r="273" spans="1:9" s="50" customFormat="1" ht="39" customHeight="1">
      <c r="A273" s="41" t="s">
        <v>64</v>
      </c>
      <c r="B273" s="42" t="s">
        <v>378</v>
      </c>
      <c r="C273" s="43" t="s">
        <v>172</v>
      </c>
      <c r="D273" s="44" t="s">
        <v>216</v>
      </c>
      <c r="E273" s="45"/>
      <c r="F273" s="72"/>
      <c r="G273" s="29"/>
      <c r="H273" s="73"/>
      <c r="I273" s="49"/>
    </row>
    <row r="274" spans="1:9" s="50" customFormat="1" ht="39" customHeight="1">
      <c r="A274" s="41" t="s">
        <v>65</v>
      </c>
      <c r="B274" s="53" t="s">
        <v>118</v>
      </c>
      <c r="C274" s="43" t="s">
        <v>42</v>
      </c>
      <c r="D274" s="44" t="s">
        <v>31</v>
      </c>
      <c r="E274" s="45" t="s">
        <v>36</v>
      </c>
      <c r="F274" s="72">
        <v>2325</v>
      </c>
      <c r="G274" s="47"/>
      <c r="H274" s="73">
        <f>ROUND(G274,2)*F274</f>
        <v>0</v>
      </c>
      <c r="I274" s="65"/>
    </row>
    <row r="275" spans="1:9" s="50" customFormat="1" ht="39" customHeight="1">
      <c r="A275" s="41" t="s">
        <v>134</v>
      </c>
      <c r="B275" s="42" t="s">
        <v>379</v>
      </c>
      <c r="C275" s="43" t="s">
        <v>126</v>
      </c>
      <c r="D275" s="44" t="s">
        <v>216</v>
      </c>
      <c r="E275" s="45"/>
      <c r="F275" s="72"/>
      <c r="G275" s="29"/>
      <c r="H275" s="73"/>
      <c r="I275" s="49"/>
    </row>
    <row r="276" spans="1:9" s="52" customFormat="1" ht="39" customHeight="1">
      <c r="A276" s="41" t="s">
        <v>190</v>
      </c>
      <c r="B276" s="53" t="s">
        <v>118</v>
      </c>
      <c r="C276" s="43" t="s">
        <v>262</v>
      </c>
      <c r="D276" s="44" t="s">
        <v>194</v>
      </c>
      <c r="E276" s="45" t="s">
        <v>40</v>
      </c>
      <c r="F276" s="46">
        <v>585</v>
      </c>
      <c r="G276" s="47"/>
      <c r="H276" s="73">
        <f>ROUND(G276,2)*F276</f>
        <v>0</v>
      </c>
      <c r="I276" s="65"/>
    </row>
    <row r="277" spans="1:9" s="52" customFormat="1" ht="39" customHeight="1">
      <c r="A277" s="41" t="s">
        <v>191</v>
      </c>
      <c r="B277" s="53" t="s">
        <v>119</v>
      </c>
      <c r="C277" s="43" t="s">
        <v>298</v>
      </c>
      <c r="D277" s="44" t="s">
        <v>138</v>
      </c>
      <c r="E277" s="45" t="s">
        <v>40</v>
      </c>
      <c r="F277" s="46">
        <v>20</v>
      </c>
      <c r="G277" s="47"/>
      <c r="H277" s="73">
        <f>ROUND(G277,2)*F277</f>
        <v>0</v>
      </c>
      <c r="I277" s="65"/>
    </row>
    <row r="278" spans="1:9" s="52" customFormat="1" ht="39" customHeight="1">
      <c r="A278" s="41" t="s">
        <v>135</v>
      </c>
      <c r="B278" s="53" t="s">
        <v>120</v>
      </c>
      <c r="C278" s="43" t="s">
        <v>380</v>
      </c>
      <c r="D278" s="44" t="s">
        <v>117</v>
      </c>
      <c r="E278" s="45" t="s">
        <v>40</v>
      </c>
      <c r="F278" s="46">
        <v>18</v>
      </c>
      <c r="G278" s="47"/>
      <c r="H278" s="73">
        <f>ROUND(G278,2)*F278</f>
        <v>0</v>
      </c>
      <c r="I278" s="65"/>
    </row>
    <row r="279" spans="1:8" ht="39" customHeight="1">
      <c r="A279" s="28"/>
      <c r="B279" s="74"/>
      <c r="C279" s="55" t="s">
        <v>59</v>
      </c>
      <c r="D279" s="38"/>
      <c r="E279" s="71"/>
      <c r="F279" s="39"/>
      <c r="G279" s="29"/>
      <c r="H279" s="40"/>
    </row>
    <row r="280" spans="1:9" s="50" customFormat="1" ht="39" customHeight="1">
      <c r="A280" s="41" t="s">
        <v>66</v>
      </c>
      <c r="B280" s="42" t="s">
        <v>381</v>
      </c>
      <c r="C280" s="43" t="s">
        <v>146</v>
      </c>
      <c r="D280" s="44" t="s">
        <v>229</v>
      </c>
      <c r="E280" s="45"/>
      <c r="F280" s="72"/>
      <c r="G280" s="29"/>
      <c r="H280" s="73"/>
      <c r="I280" s="49"/>
    </row>
    <row r="281" spans="1:9" s="50" customFormat="1" ht="39" customHeight="1">
      <c r="A281" s="41" t="s">
        <v>67</v>
      </c>
      <c r="B281" s="53" t="s">
        <v>118</v>
      </c>
      <c r="C281" s="43" t="s">
        <v>147</v>
      </c>
      <c r="D281" s="44"/>
      <c r="E281" s="45" t="s">
        <v>39</v>
      </c>
      <c r="F281" s="72">
        <v>6</v>
      </c>
      <c r="G281" s="47"/>
      <c r="H281" s="73">
        <f>ROUND(G281,2)*F281</f>
        <v>0</v>
      </c>
      <c r="I281" s="49"/>
    </row>
    <row r="282" spans="1:9" s="52" customFormat="1" ht="39" customHeight="1">
      <c r="A282" s="41" t="s">
        <v>154</v>
      </c>
      <c r="B282" s="54" t="s">
        <v>382</v>
      </c>
      <c r="C282" s="43" t="s">
        <v>23</v>
      </c>
      <c r="D282" s="44" t="s">
        <v>229</v>
      </c>
      <c r="E282" s="45" t="s">
        <v>39</v>
      </c>
      <c r="F282" s="72">
        <v>5</v>
      </c>
      <c r="G282" s="47"/>
      <c r="H282" s="73">
        <f>ROUND(G282,2)*F282</f>
        <v>0</v>
      </c>
      <c r="I282" s="49"/>
    </row>
    <row r="283" spans="1:9" s="52" customFormat="1" ht="39" customHeight="1">
      <c r="A283" s="41" t="s">
        <v>155</v>
      </c>
      <c r="B283" s="42" t="s">
        <v>383</v>
      </c>
      <c r="C283" s="43" t="s">
        <v>107</v>
      </c>
      <c r="D283" s="44" t="s">
        <v>200</v>
      </c>
      <c r="E283" s="45" t="s">
        <v>40</v>
      </c>
      <c r="F283" s="72">
        <v>620</v>
      </c>
      <c r="G283" s="47"/>
      <c r="H283" s="73">
        <f>ROUND(G283,2)*F283</f>
        <v>0</v>
      </c>
      <c r="I283" s="49"/>
    </row>
    <row r="284" spans="1:8" ht="39" customHeight="1">
      <c r="A284" s="28"/>
      <c r="B284" s="81"/>
      <c r="C284" s="55" t="s">
        <v>61</v>
      </c>
      <c r="D284" s="38"/>
      <c r="E284" s="71"/>
      <c r="F284" s="39"/>
      <c r="G284" s="29"/>
      <c r="H284" s="40"/>
    </row>
    <row r="285" spans="1:9" s="50" customFormat="1" ht="39" customHeight="1">
      <c r="A285" s="57" t="s">
        <v>80</v>
      </c>
      <c r="B285" s="54" t="s">
        <v>384</v>
      </c>
      <c r="C285" s="43" t="s">
        <v>24</v>
      </c>
      <c r="D285" s="44" t="s">
        <v>218</v>
      </c>
      <c r="E285" s="45"/>
      <c r="F285" s="46"/>
      <c r="G285" s="29"/>
      <c r="H285" s="48"/>
      <c r="I285" s="49"/>
    </row>
    <row r="286" spans="1:9" s="52" customFormat="1" ht="39" customHeight="1">
      <c r="A286" s="57" t="s">
        <v>82</v>
      </c>
      <c r="B286" s="66" t="s">
        <v>118</v>
      </c>
      <c r="C286" s="43" t="s">
        <v>54</v>
      </c>
      <c r="D286" s="44"/>
      <c r="E286" s="45" t="s">
        <v>36</v>
      </c>
      <c r="F286" s="46">
        <v>2200</v>
      </c>
      <c r="G286" s="47"/>
      <c r="H286" s="48">
        <f>ROUND(G286,2)*F286</f>
        <v>0</v>
      </c>
      <c r="I286" s="49"/>
    </row>
    <row r="287" spans="1:9" s="52" customFormat="1" ht="39" customHeight="1">
      <c r="A287" s="57"/>
      <c r="B287" s="97" t="s">
        <v>385</v>
      </c>
      <c r="C287" s="43" t="s">
        <v>386</v>
      </c>
      <c r="D287" s="44" t="s">
        <v>354</v>
      </c>
      <c r="E287" s="45" t="s">
        <v>36</v>
      </c>
      <c r="F287" s="46">
        <v>105</v>
      </c>
      <c r="G287" s="47"/>
      <c r="H287" s="48">
        <f>ROUND(G287,2)*F287</f>
        <v>0</v>
      </c>
      <c r="I287" s="49"/>
    </row>
    <row r="288" spans="1:9" s="35" customFormat="1" ht="39" customHeight="1">
      <c r="A288" s="91"/>
      <c r="B288" s="85" t="s">
        <v>225</v>
      </c>
      <c r="C288" s="156" t="str">
        <f>C246</f>
        <v>Oak Street Reconstruction - From Academy to Wellington</v>
      </c>
      <c r="D288" s="157"/>
      <c r="E288" s="157"/>
      <c r="F288" s="158"/>
      <c r="G288" s="91" t="s">
        <v>276</v>
      </c>
      <c r="H288" s="91">
        <f>SUM(H246:H287)</f>
        <v>0</v>
      </c>
      <c r="I288" s="33"/>
    </row>
    <row r="289" spans="1:8" ht="39" customHeight="1">
      <c r="A289" s="28"/>
      <c r="B289" s="163" t="s">
        <v>425</v>
      </c>
      <c r="C289" s="164"/>
      <c r="D289" s="164"/>
      <c r="E289" s="164"/>
      <c r="F289" s="165"/>
      <c r="G289" s="29"/>
      <c r="H289" s="34"/>
    </row>
    <row r="290" spans="1:9" s="35" customFormat="1" ht="39" customHeight="1">
      <c r="A290" s="31"/>
      <c r="B290" s="32" t="s">
        <v>226</v>
      </c>
      <c r="C290" s="153" t="s">
        <v>387</v>
      </c>
      <c r="D290" s="162" t="s">
        <v>364</v>
      </c>
      <c r="E290" s="162" t="s">
        <v>364</v>
      </c>
      <c r="F290" s="155" t="s">
        <v>364</v>
      </c>
      <c r="G290" s="29"/>
      <c r="H290" s="34"/>
      <c r="I290" s="33"/>
    </row>
    <row r="291" spans="1:8" ht="39" customHeight="1">
      <c r="A291" s="28"/>
      <c r="B291" s="98" t="s">
        <v>388</v>
      </c>
      <c r="C291" s="99" t="s">
        <v>389</v>
      </c>
      <c r="D291" s="44" t="s">
        <v>229</v>
      </c>
      <c r="E291" s="101" t="s">
        <v>220</v>
      </c>
      <c r="F291" s="72" t="s">
        <v>31</v>
      </c>
      <c r="G291" s="29"/>
      <c r="H291" s="40"/>
    </row>
    <row r="292" spans="1:8" ht="39" customHeight="1">
      <c r="A292" s="28"/>
      <c r="B292" s="102" t="s">
        <v>118</v>
      </c>
      <c r="C292" s="103" t="s">
        <v>390</v>
      </c>
      <c r="D292" s="100" t="s">
        <v>220</v>
      </c>
      <c r="E292" s="100" t="s">
        <v>220</v>
      </c>
      <c r="F292" s="72"/>
      <c r="G292" s="29"/>
      <c r="H292" s="40"/>
    </row>
    <row r="293" spans="1:8" ht="39" customHeight="1">
      <c r="A293" s="28"/>
      <c r="B293" s="104" t="s">
        <v>220</v>
      </c>
      <c r="C293" s="103" t="s">
        <v>391</v>
      </c>
      <c r="D293" s="100" t="s">
        <v>220</v>
      </c>
      <c r="E293" s="101" t="s">
        <v>40</v>
      </c>
      <c r="F293" s="72">
        <v>155</v>
      </c>
      <c r="G293" s="47"/>
      <c r="H293" s="48">
        <f>ROUND(G293,2)*F293</f>
        <v>0</v>
      </c>
    </row>
    <row r="294" spans="1:8" ht="39" customHeight="1">
      <c r="A294" s="28"/>
      <c r="B294" s="105" t="s">
        <v>392</v>
      </c>
      <c r="C294" s="103" t="s">
        <v>393</v>
      </c>
      <c r="D294" s="44" t="s">
        <v>229</v>
      </c>
      <c r="E294" s="101" t="s">
        <v>220</v>
      </c>
      <c r="F294" s="72"/>
      <c r="G294" s="29"/>
      <c r="H294" s="40"/>
    </row>
    <row r="295" spans="1:8" ht="39" customHeight="1">
      <c r="A295" s="28"/>
      <c r="B295" s="104" t="s">
        <v>118</v>
      </c>
      <c r="C295" s="103" t="s">
        <v>394</v>
      </c>
      <c r="D295" s="100" t="s">
        <v>220</v>
      </c>
      <c r="E295" s="101" t="s">
        <v>395</v>
      </c>
      <c r="F295" s="72">
        <v>6</v>
      </c>
      <c r="G295" s="47"/>
      <c r="H295" s="48">
        <f>ROUND(G295,2)*F295</f>
        <v>0</v>
      </c>
    </row>
    <row r="296" spans="1:8" ht="39" customHeight="1">
      <c r="A296" s="28"/>
      <c r="B296" s="105" t="s">
        <v>396</v>
      </c>
      <c r="C296" s="103" t="s">
        <v>151</v>
      </c>
      <c r="D296" s="44" t="s">
        <v>229</v>
      </c>
      <c r="E296" s="101" t="s">
        <v>220</v>
      </c>
      <c r="F296" s="72"/>
      <c r="G296" s="29"/>
      <c r="H296" s="40"/>
    </row>
    <row r="297" spans="1:8" ht="39" customHeight="1">
      <c r="A297" s="28"/>
      <c r="B297" s="104" t="s">
        <v>118</v>
      </c>
      <c r="C297" s="103" t="s">
        <v>390</v>
      </c>
      <c r="D297" s="100" t="s">
        <v>220</v>
      </c>
      <c r="E297" s="101" t="s">
        <v>39</v>
      </c>
      <c r="F297" s="72">
        <v>1</v>
      </c>
      <c r="G297" s="47"/>
      <c r="H297" s="48">
        <f>ROUND(G297,2)*F297</f>
        <v>0</v>
      </c>
    </row>
    <row r="298" spans="1:8" ht="39" customHeight="1">
      <c r="A298" s="28"/>
      <c r="B298" s="105" t="s">
        <v>397</v>
      </c>
      <c r="C298" s="106" t="s">
        <v>152</v>
      </c>
      <c r="D298" s="44" t="s">
        <v>229</v>
      </c>
      <c r="E298" s="101" t="s">
        <v>220</v>
      </c>
      <c r="F298" s="72"/>
      <c r="G298" s="29"/>
      <c r="H298" s="40"/>
    </row>
    <row r="299" spans="1:8" ht="39" customHeight="1">
      <c r="A299" s="28"/>
      <c r="B299" s="104" t="s">
        <v>118</v>
      </c>
      <c r="C299" s="106" t="s">
        <v>398</v>
      </c>
      <c r="D299" s="100" t="s">
        <v>220</v>
      </c>
      <c r="E299" s="101" t="s">
        <v>39</v>
      </c>
      <c r="F299" s="72">
        <v>2</v>
      </c>
      <c r="G299" s="47"/>
      <c r="H299" s="48">
        <f>ROUND(G299,2)*F299</f>
        <v>0</v>
      </c>
    </row>
    <row r="300" spans="1:16" s="144" customFormat="1" ht="39" customHeight="1">
      <c r="A300" s="136"/>
      <c r="B300" s="137" t="s">
        <v>399</v>
      </c>
      <c r="C300" s="138" t="s">
        <v>151</v>
      </c>
      <c r="D300" s="139" t="s">
        <v>229</v>
      </c>
      <c r="E300" s="140"/>
      <c r="F300" s="72"/>
      <c r="G300" s="29"/>
      <c r="H300" s="73"/>
      <c r="I300" s="141"/>
      <c r="J300" s="142"/>
      <c r="K300" s="143"/>
      <c r="N300" s="145"/>
      <c r="O300" s="145"/>
      <c r="P300" s="145"/>
    </row>
    <row r="301" spans="1:16" s="144" customFormat="1" ht="39" customHeight="1">
      <c r="A301" s="136"/>
      <c r="B301" s="146" t="s">
        <v>118</v>
      </c>
      <c r="C301" s="138" t="s">
        <v>428</v>
      </c>
      <c r="D301" s="139"/>
      <c r="E301" s="140" t="s">
        <v>39</v>
      </c>
      <c r="F301" s="72">
        <v>2</v>
      </c>
      <c r="G301" s="47"/>
      <c r="H301" s="73">
        <f>ROUND(G301,2)*F301</f>
        <v>0</v>
      </c>
      <c r="I301" s="141"/>
      <c r="J301" s="142"/>
      <c r="K301" s="143"/>
      <c r="N301" s="145"/>
      <c r="O301" s="145"/>
      <c r="P301" s="145"/>
    </row>
    <row r="302" spans="1:8" ht="39" customHeight="1">
      <c r="A302" s="28"/>
      <c r="B302" s="54" t="s">
        <v>403</v>
      </c>
      <c r="C302" s="103" t="s">
        <v>400</v>
      </c>
      <c r="D302" s="44" t="s">
        <v>229</v>
      </c>
      <c r="E302" s="101" t="s">
        <v>220</v>
      </c>
      <c r="F302" s="72"/>
      <c r="G302" s="29"/>
      <c r="H302" s="40"/>
    </row>
    <row r="303" spans="1:8" ht="39" customHeight="1">
      <c r="A303" s="28"/>
      <c r="B303" s="66" t="s">
        <v>118</v>
      </c>
      <c r="C303" s="103" t="s">
        <v>401</v>
      </c>
      <c r="D303" s="100" t="s">
        <v>220</v>
      </c>
      <c r="E303" s="101" t="s">
        <v>39</v>
      </c>
      <c r="F303" s="72">
        <v>8</v>
      </c>
      <c r="G303" s="47"/>
      <c r="H303" s="48">
        <f>ROUND(G303,2)*F303</f>
        <v>0</v>
      </c>
    </row>
    <row r="304" spans="1:8" ht="39" customHeight="1">
      <c r="A304" s="28"/>
      <c r="B304" s="66" t="s">
        <v>119</v>
      </c>
      <c r="C304" s="103" t="s">
        <v>402</v>
      </c>
      <c r="D304" s="100" t="s">
        <v>220</v>
      </c>
      <c r="E304" s="101" t="s">
        <v>39</v>
      </c>
      <c r="F304" s="72">
        <v>3</v>
      </c>
      <c r="G304" s="47"/>
      <c r="H304" s="48">
        <f>ROUND(G304,2)*F304</f>
        <v>0</v>
      </c>
    </row>
    <row r="305" spans="1:8" ht="39" customHeight="1">
      <c r="A305" s="28"/>
      <c r="B305" s="54" t="s">
        <v>405</v>
      </c>
      <c r="C305" s="103" t="s">
        <v>404</v>
      </c>
      <c r="D305" s="44" t="s">
        <v>229</v>
      </c>
      <c r="E305" s="101" t="s">
        <v>220</v>
      </c>
      <c r="F305" s="72"/>
      <c r="G305" s="29"/>
      <c r="H305" s="40"/>
    </row>
    <row r="306" spans="1:8" ht="39" customHeight="1">
      <c r="A306" s="28"/>
      <c r="B306" s="66" t="s">
        <v>118</v>
      </c>
      <c r="C306" s="103" t="s">
        <v>401</v>
      </c>
      <c r="D306" s="100" t="s">
        <v>220</v>
      </c>
      <c r="E306" s="101" t="s">
        <v>220</v>
      </c>
      <c r="F306" s="72"/>
      <c r="G306" s="29"/>
      <c r="H306" s="40"/>
    </row>
    <row r="307" spans="1:8" ht="39" customHeight="1">
      <c r="A307" s="28"/>
      <c r="B307" s="81" t="s">
        <v>220</v>
      </c>
      <c r="C307" s="103" t="s">
        <v>391</v>
      </c>
      <c r="D307" s="100" t="s">
        <v>220</v>
      </c>
      <c r="E307" s="101" t="s">
        <v>40</v>
      </c>
      <c r="F307" s="72">
        <v>65</v>
      </c>
      <c r="G307" s="47"/>
      <c r="H307" s="48">
        <f>ROUND(G307,2)*F307</f>
        <v>0</v>
      </c>
    </row>
    <row r="308" spans="1:8" ht="39" customHeight="1">
      <c r="A308" s="28"/>
      <c r="B308" s="66" t="s">
        <v>119</v>
      </c>
      <c r="C308" s="103" t="s">
        <v>402</v>
      </c>
      <c r="D308" s="100" t="s">
        <v>220</v>
      </c>
      <c r="E308" s="101" t="s">
        <v>220</v>
      </c>
      <c r="F308" s="72"/>
      <c r="G308" s="29"/>
      <c r="H308" s="40"/>
    </row>
    <row r="309" spans="1:8" ht="39" customHeight="1">
      <c r="A309" s="28"/>
      <c r="B309" s="81" t="s">
        <v>220</v>
      </c>
      <c r="C309" s="103" t="s">
        <v>391</v>
      </c>
      <c r="D309" s="100" t="s">
        <v>220</v>
      </c>
      <c r="E309" s="101" t="s">
        <v>40</v>
      </c>
      <c r="F309" s="72">
        <v>30</v>
      </c>
      <c r="G309" s="47"/>
      <c r="H309" s="48">
        <f>ROUND(G309,2)*F309</f>
        <v>0</v>
      </c>
    </row>
    <row r="310" spans="1:8" ht="39" customHeight="1">
      <c r="A310" s="28"/>
      <c r="B310" s="54" t="s">
        <v>408</v>
      </c>
      <c r="C310" s="103" t="s">
        <v>406</v>
      </c>
      <c r="D310" s="44" t="s">
        <v>229</v>
      </c>
      <c r="E310" s="101" t="s">
        <v>220</v>
      </c>
      <c r="F310" s="72"/>
      <c r="G310" s="29"/>
      <c r="H310" s="40"/>
    </row>
    <row r="311" spans="1:8" ht="39" customHeight="1">
      <c r="A311" s="28"/>
      <c r="B311" s="107" t="s">
        <v>118</v>
      </c>
      <c r="C311" s="108" t="s">
        <v>407</v>
      </c>
      <c r="D311" s="109" t="s">
        <v>220</v>
      </c>
      <c r="E311" s="61" t="s">
        <v>37</v>
      </c>
      <c r="F311" s="75">
        <v>11</v>
      </c>
      <c r="G311" s="63"/>
      <c r="H311" s="64">
        <f>ROUND(G311,2)*F311</f>
        <v>0</v>
      </c>
    </row>
    <row r="312" spans="1:8" ht="39" customHeight="1">
      <c r="A312" s="28"/>
      <c r="B312" s="54" t="s">
        <v>410</v>
      </c>
      <c r="C312" s="103" t="s">
        <v>409</v>
      </c>
      <c r="D312" s="44" t="s">
        <v>229</v>
      </c>
      <c r="E312" s="101" t="s">
        <v>39</v>
      </c>
      <c r="F312" s="72">
        <v>3</v>
      </c>
      <c r="G312" s="47"/>
      <c r="H312" s="48">
        <f>ROUND(G312,2)*F312</f>
        <v>0</v>
      </c>
    </row>
    <row r="313" spans="1:8" ht="39" customHeight="1">
      <c r="A313" s="28"/>
      <c r="B313" s="54" t="s">
        <v>430</v>
      </c>
      <c r="C313" s="103" t="s">
        <v>411</v>
      </c>
      <c r="D313" s="100" t="s">
        <v>421</v>
      </c>
      <c r="E313" s="101" t="s">
        <v>220</v>
      </c>
      <c r="F313" s="72"/>
      <c r="G313" s="29"/>
      <c r="H313" s="40"/>
    </row>
    <row r="314" spans="1:8" ht="39" customHeight="1">
      <c r="A314" s="28"/>
      <c r="B314" s="104" t="s">
        <v>220</v>
      </c>
      <c r="C314" s="103" t="s">
        <v>389</v>
      </c>
      <c r="D314" s="100" t="s">
        <v>220</v>
      </c>
      <c r="E314" s="101" t="s">
        <v>220</v>
      </c>
      <c r="F314" s="72"/>
      <c r="G314" s="29"/>
      <c r="H314" s="40"/>
    </row>
    <row r="315" spans="1:8" ht="39" customHeight="1">
      <c r="A315" s="28"/>
      <c r="B315" s="104" t="s">
        <v>118</v>
      </c>
      <c r="C315" s="103" t="s">
        <v>390</v>
      </c>
      <c r="D315" s="100" t="s">
        <v>220</v>
      </c>
      <c r="E315" s="101" t="s">
        <v>40</v>
      </c>
      <c r="F315" s="72">
        <v>155</v>
      </c>
      <c r="G315" s="47"/>
      <c r="H315" s="48">
        <f>ROUND(G315,2)*F315</f>
        <v>0</v>
      </c>
    </row>
    <row r="316" spans="1:9" s="35" customFormat="1" ht="39" customHeight="1">
      <c r="A316" s="91"/>
      <c r="B316" s="85" t="s">
        <v>226</v>
      </c>
      <c r="C316" s="156" t="str">
        <f>C290</f>
        <v>Oak Street Combined Sewer Renewal - From 1st MH S of Wellington to the 3rd MH S of Wellington</v>
      </c>
      <c r="D316" s="157"/>
      <c r="E316" s="157"/>
      <c r="F316" s="158"/>
      <c r="G316" s="91" t="s">
        <v>276</v>
      </c>
      <c r="H316" s="91">
        <f>SUM(H290:H315)</f>
        <v>0</v>
      </c>
      <c r="I316" s="33"/>
    </row>
    <row r="317" spans="1:8" ht="36" customHeight="1">
      <c r="A317" s="110"/>
      <c r="B317" s="111"/>
      <c r="C317" s="112" t="s">
        <v>412</v>
      </c>
      <c r="D317" s="113"/>
      <c r="E317" s="113"/>
      <c r="F317" s="113"/>
      <c r="G317" s="113"/>
      <c r="H317" s="34"/>
    </row>
    <row r="318" spans="1:9" s="35" customFormat="1" ht="31.5" customHeight="1">
      <c r="A318" s="114"/>
      <c r="B318" s="176" t="str">
        <f>B6</f>
        <v>PART 1      CITY FUNDED WORK</v>
      </c>
      <c r="C318" s="177"/>
      <c r="D318" s="177"/>
      <c r="E318" s="177"/>
      <c r="F318" s="177"/>
      <c r="G318" s="115"/>
      <c r="H318" s="34"/>
      <c r="I318" s="33"/>
    </row>
    <row r="319" spans="1:8" ht="30" customHeight="1" thickBot="1">
      <c r="A319" s="116"/>
      <c r="B319" s="117" t="str">
        <f>B7</f>
        <v>A</v>
      </c>
      <c r="C319" s="159" t="str">
        <f>C7</f>
        <v>Park Boulevard West Reconstruction - From Grant to Mountbatten</v>
      </c>
      <c r="D319" s="160"/>
      <c r="E319" s="160"/>
      <c r="F319" s="161"/>
      <c r="G319" s="116" t="s">
        <v>276</v>
      </c>
      <c r="H319" s="116">
        <f>H65</f>
        <v>0</v>
      </c>
    </row>
    <row r="320" spans="1:8" ht="30" customHeight="1" thickBot="1" thickTop="1">
      <c r="A320" s="116"/>
      <c r="B320" s="117" t="str">
        <f>B66</f>
        <v>B</v>
      </c>
      <c r="C320" s="150" t="str">
        <f>C66</f>
        <v>Beaverbrook Street Reconstruction - From Academy to Academy South Alley</v>
      </c>
      <c r="D320" s="151"/>
      <c r="E320" s="151"/>
      <c r="F320" s="152"/>
      <c r="G320" s="116" t="s">
        <v>276</v>
      </c>
      <c r="H320" s="116">
        <f>H110</f>
        <v>0</v>
      </c>
    </row>
    <row r="321" spans="1:8" ht="30" customHeight="1" thickBot="1" thickTop="1">
      <c r="A321" s="116"/>
      <c r="B321" s="117" t="str">
        <f>B111</f>
        <v>C</v>
      </c>
      <c r="C321" s="150" t="str">
        <f>C111</f>
        <v>Academy South Alley - From Beaverbrook to Lanark</v>
      </c>
      <c r="D321" s="151"/>
      <c r="E321" s="151"/>
      <c r="F321" s="152"/>
      <c r="G321" s="116" t="s">
        <v>276</v>
      </c>
      <c r="H321" s="116">
        <f>H132</f>
        <v>0</v>
      </c>
    </row>
    <row r="322" spans="1:8" ht="30" customHeight="1" thickBot="1" thickTop="1">
      <c r="A322" s="116"/>
      <c r="B322" s="117" t="str">
        <f>B133</f>
        <v>D</v>
      </c>
      <c r="C322" s="150" t="str">
        <f>C133</f>
        <v>Eldridge Avenue - From Elmhurst to Cathcart</v>
      </c>
      <c r="D322" s="151"/>
      <c r="E322" s="151"/>
      <c r="F322" s="152"/>
      <c r="G322" s="116" t="s">
        <v>276</v>
      </c>
      <c r="H322" s="116">
        <f>H188</f>
        <v>0</v>
      </c>
    </row>
    <row r="323" spans="1:8" ht="30" customHeight="1" thickBot="1" thickTop="1">
      <c r="A323" s="116"/>
      <c r="B323" s="117" t="str">
        <f>B189</f>
        <v>E</v>
      </c>
      <c r="C323" s="150" t="str">
        <f>C189</f>
        <v>Craig Street Rehabilitation - From Portage to Wolseley</v>
      </c>
      <c r="D323" s="151"/>
      <c r="E323" s="151"/>
      <c r="F323" s="152"/>
      <c r="G323" s="116" t="s">
        <v>276</v>
      </c>
      <c r="H323" s="116">
        <f>H244</f>
        <v>0</v>
      </c>
    </row>
    <row r="324" spans="1:8" ht="28.5" customHeight="1" thickBot="1" thickTop="1">
      <c r="A324" s="116"/>
      <c r="B324" s="118"/>
      <c r="C324" s="119"/>
      <c r="D324" s="120"/>
      <c r="E324" s="121"/>
      <c r="F324" s="121"/>
      <c r="G324" s="122" t="s">
        <v>413</v>
      </c>
      <c r="H324" s="123">
        <f>SUM(H319:H323)</f>
        <v>0</v>
      </c>
    </row>
    <row r="325" spans="1:9" s="35" customFormat="1" ht="31.5" customHeight="1" thickBot="1" thickTop="1">
      <c r="A325" s="124"/>
      <c r="B325" s="147" t="str">
        <f>B245</f>
        <v>PART 2      PROVINCIALLY FUNDED WORK (See D2)</v>
      </c>
      <c r="C325" s="148"/>
      <c r="D325" s="148"/>
      <c r="E325" s="148"/>
      <c r="F325" s="149"/>
      <c r="G325" s="125"/>
      <c r="H325" s="125"/>
      <c r="I325" s="33"/>
    </row>
    <row r="326" spans="1:8" ht="30" customHeight="1" thickBot="1" thickTop="1">
      <c r="A326" s="126"/>
      <c r="B326" s="127" t="str">
        <f>B246</f>
        <v>F</v>
      </c>
      <c r="C326" s="150" t="str">
        <f>C246</f>
        <v>Oak Street Reconstruction - From Academy to Wellington</v>
      </c>
      <c r="D326" s="151"/>
      <c r="E326" s="151"/>
      <c r="F326" s="152"/>
      <c r="G326" s="126" t="s">
        <v>276</v>
      </c>
      <c r="H326" s="126">
        <f>H288</f>
        <v>0</v>
      </c>
    </row>
    <row r="327" spans="1:8" ht="28.5" customHeight="1" thickBot="1" thickTop="1">
      <c r="A327" s="116"/>
      <c r="B327" s="118"/>
      <c r="C327" s="119"/>
      <c r="D327" s="120"/>
      <c r="E327" s="121"/>
      <c r="F327" s="121"/>
      <c r="G327" s="122" t="s">
        <v>414</v>
      </c>
      <c r="H327" s="123">
        <f>SUM(H326:H326)</f>
        <v>0</v>
      </c>
    </row>
    <row r="328" spans="1:9" s="35" customFormat="1" ht="31.5" customHeight="1" thickBot="1" thickTop="1">
      <c r="A328" s="124"/>
      <c r="B328" s="147" t="str">
        <f>B289</f>
        <v>PART 3      OAK STREET SEWER WORK (See D2)</v>
      </c>
      <c r="C328" s="148"/>
      <c r="D328" s="148"/>
      <c r="E328" s="148"/>
      <c r="F328" s="149"/>
      <c r="G328" s="125"/>
      <c r="H328" s="125"/>
      <c r="I328" s="33"/>
    </row>
    <row r="329" spans="1:8" ht="30" customHeight="1" thickBot="1" thickTop="1">
      <c r="A329" s="126"/>
      <c r="B329" s="127" t="str">
        <f>B290</f>
        <v>G</v>
      </c>
      <c r="C329" s="150" t="str">
        <f>C290</f>
        <v>Oak Street Combined Sewer Renewal - From 1st MH S of Wellington to the 3rd MH S of Wellington</v>
      </c>
      <c r="D329" s="151"/>
      <c r="E329" s="151"/>
      <c r="F329" s="152"/>
      <c r="G329" s="126" t="s">
        <v>276</v>
      </c>
      <c r="H329" s="126">
        <f>H316</f>
        <v>0</v>
      </c>
    </row>
    <row r="330" spans="1:8" ht="28.5" customHeight="1" thickBot="1" thickTop="1">
      <c r="A330" s="116"/>
      <c r="B330" s="118"/>
      <c r="C330" s="119"/>
      <c r="D330" s="120"/>
      <c r="E330" s="121"/>
      <c r="F330" s="121"/>
      <c r="G330" s="122" t="s">
        <v>415</v>
      </c>
      <c r="H330" s="123">
        <f>SUM(H329:H329)</f>
        <v>0</v>
      </c>
    </row>
    <row r="331" spans="1:8" ht="37.5" customHeight="1" thickTop="1">
      <c r="A331" s="28"/>
      <c r="B331" s="166" t="s">
        <v>416</v>
      </c>
      <c r="C331" s="167"/>
      <c r="D331" s="167"/>
      <c r="E331" s="167"/>
      <c r="F331" s="167"/>
      <c r="G331" s="168">
        <f>H324+H327+H330</f>
        <v>0</v>
      </c>
      <c r="H331" s="169"/>
    </row>
    <row r="332" spans="1:8" ht="37.5" customHeight="1">
      <c r="A332" s="28"/>
      <c r="B332" s="170" t="s">
        <v>417</v>
      </c>
      <c r="C332" s="164"/>
      <c r="D332" s="164"/>
      <c r="E332" s="164"/>
      <c r="F332" s="164"/>
      <c r="G332" s="164"/>
      <c r="H332" s="171"/>
    </row>
    <row r="333" spans="1:8" ht="37.5" customHeight="1">
      <c r="A333" s="28"/>
      <c r="B333" s="172" t="s">
        <v>418</v>
      </c>
      <c r="C333" s="164"/>
      <c r="D333" s="164"/>
      <c r="E333" s="164"/>
      <c r="F333" s="164"/>
      <c r="G333" s="164"/>
      <c r="H333" s="171"/>
    </row>
    <row r="334" spans="1:8" ht="15.75" customHeight="1">
      <c r="A334" s="128"/>
      <c r="B334" s="129"/>
      <c r="C334" s="130"/>
      <c r="D334" s="131"/>
      <c r="E334" s="130"/>
      <c r="F334" s="130"/>
      <c r="G334" s="132"/>
      <c r="H334" s="133"/>
    </row>
  </sheetData>
  <sheetProtection password="DEF3" sheet="1" objects="1" scenarios="1"/>
  <mergeCells count="31">
    <mergeCell ref="B6:F6"/>
    <mergeCell ref="B245:F245"/>
    <mergeCell ref="B318:F318"/>
    <mergeCell ref="B325:F325"/>
    <mergeCell ref="C7:F7"/>
    <mergeCell ref="C65:F65"/>
    <mergeCell ref="C66:F66"/>
    <mergeCell ref="C110:F110"/>
    <mergeCell ref="C111:F111"/>
    <mergeCell ref="C132:F132"/>
    <mergeCell ref="B331:F331"/>
    <mergeCell ref="G331:H331"/>
    <mergeCell ref="B332:H332"/>
    <mergeCell ref="B333:H333"/>
    <mergeCell ref="C246:F246"/>
    <mergeCell ref="C288:F288"/>
    <mergeCell ref="C321:F321"/>
    <mergeCell ref="C326:F326"/>
    <mergeCell ref="B289:F289"/>
    <mergeCell ref="C290:F290"/>
    <mergeCell ref="C316:F316"/>
    <mergeCell ref="B328:F328"/>
    <mergeCell ref="C329:F329"/>
    <mergeCell ref="C133:F133"/>
    <mergeCell ref="C188:F188"/>
    <mergeCell ref="C189:F189"/>
    <mergeCell ref="C244:F244"/>
    <mergeCell ref="C319:F319"/>
    <mergeCell ref="C320:F320"/>
    <mergeCell ref="C322:F322"/>
    <mergeCell ref="C323:F323"/>
  </mergeCells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9:G10 G235:G239 G12:G15 G18 G20 G22 G274 G28:G30 G33 G36 G38:G39 G42 G45:G46 G315 G297 G60:G61 G64 G102:G105 G76:G77 G80 G82 G84 G86 G89:G91 G25 G97 G100 G68:G69 G71:G74 G108:G109 G113 G94:G95 G121:G122 G125 G53:G57 G131 G135:G136 G139 G141:G144 G146 G148 G151:G154 G115:G118 G159:G165 G168 G170 G172 G174 G177 G180:G183 G186:G187 G191:G192 G206:G208 G195 G197 G156 G218 G220:G221 G200:G204 G226:G227 G229:G230 G129 G223 G233 G242:G243 G211:G213 G281:G283 G251:G255 G258 G260 G262 G264 G216 G270:G271 G248:G249 G276:G278 G267 G286:G287 G293 G311:G312 G50 G303:G304 G307 G309 G295 G127 G48 G299 G301">
      <formula1>0</formula1>
    </dataValidation>
    <dataValidation type="custom" allowBlank="1" showInputMessage="1" showErrorMessage="1" error="If you can enter a Unit  Price in this cell, pLease contact the Contract Administrator immediately!" sqref="G11 G6:G8 G16:G17 G19 G21 G23:G24 G26:G27 G31:G32 G34:G35 G37 G40:G41 G43:G44 G47 G58:G59 G66:G67 G75 G78:G79 G81 G83 G85 G87:G88 G92:G93 G96 G98:G99 G101 G70 G111:G112 G114 G119:G120 G133:G134 G137:G138 G140 G145 G147 G149:G150 G155 G157:G158 G166:G167 G169 G173 G175:G176 G178:G179 G234 G193:G194 G196 G198:G199 G205 G209:G210 G214:G215 G217 G224:G225 G231:G232 G189:G190 G222 G245:G247 G250 G256:G257 G259 G261 G263 G265:G266 G268:G269 G272:G273 G275 G279:G280 G51:G52 G62:G63 G106:G107 G123:G124 G126 G128 G130 G171 G184:G185 G219 G228 G240:G241 G284:G285 G289:G292 G294 G296 G298 G302 G305:G306 G308 G310 G313:G314 G49 G300">
      <formula1>"isblank(G3)"</formula1>
    </dataValidation>
  </dataValidations>
  <printOptions horizontalCentered="1"/>
  <pageMargins left="0.5118110236220472" right="0.5118110236220472" top="0.7480314960629921" bottom="0.7480314960629921" header="0.2362204724409449" footer="0.2362204724409449"/>
  <pageSetup horizontalDpi="600" verticalDpi="600" orientation="portrait" scale="66" r:id="rId1"/>
  <headerFooter alignWithMargins="0">
    <oddHeader>&amp;L&amp;10The City of Winnipeg
Bid Opportunity No. 7-2005&amp;R&amp;10Bid Submission
Page &amp;P+3 of 24</oddHeader>
    <oddFooter xml:space="preserve">&amp;R__________________
Name of Bidder                    </oddFooter>
  </headerFooter>
  <rowBreaks count="16" manualBreakCount="16">
    <brk id="22" min="1" max="7" man="1"/>
    <brk id="42" min="1" max="7" man="1"/>
    <brk id="65" min="1" max="7" man="1"/>
    <brk id="86" min="1" max="7" man="1"/>
    <brk id="110" min="1" max="7" man="1"/>
    <brk id="132" min="1" max="7" man="1"/>
    <brk id="152" min="1" max="7" man="1"/>
    <brk id="172" min="1" max="7" man="1"/>
    <brk id="188" min="1" max="7" man="1"/>
    <brk id="208" min="1" max="7" man="1"/>
    <brk id="230" min="1" max="7" man="1"/>
    <brk id="244" min="1" max="7" man="1"/>
    <brk id="267" min="1" max="7" man="1"/>
    <brk id="288" max="255" man="1"/>
    <brk id="311" min="1" max="7" man="1"/>
    <brk id="31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C. Holatko on March 30, 2005</dc:description>
  <cp:lastModifiedBy>Administrator</cp:lastModifiedBy>
  <cp:lastPrinted>2005-04-01T17:45:32Z</cp:lastPrinted>
  <dcterms:created xsi:type="dcterms:W3CDTF">2000-01-26T18:56:05Z</dcterms:created>
  <dcterms:modified xsi:type="dcterms:W3CDTF">2005-04-01T19:31:12Z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