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3125" windowHeight="11640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PRICES'!$B$1:$H$120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PRICES'!$B$1:$IV$113</definedName>
    <definedName name="XEVERYTHING">#REF!</definedName>
    <definedName name="XITEMS" localSheetId="0">'FORM B - PRICES'!$B$6:$IV$113</definedName>
    <definedName name="XITEMS">#REF!</definedName>
  </definedNames>
  <calcPr fullCalcOnLoad="1"/>
</workbook>
</file>

<file path=xl/sharedStrings.xml><?xml version="1.0" encoding="utf-8"?>
<sst xmlns="http://schemas.openxmlformats.org/spreadsheetml/2006/main" count="460" uniqueCount="295">
  <si>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</si>
  <si>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</si>
  <si>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</si>
  <si>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</si>
  <si>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</si>
  <si>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</si>
  <si>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</si>
  <si>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</si>
  <si>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</si>
  <si>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</si>
  <si>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</si>
  <si>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</si>
  <si>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Subtotal:</t>
  </si>
  <si>
    <t>CODE</t>
  </si>
  <si>
    <t>A003</t>
  </si>
  <si>
    <t>A.3</t>
  </si>
  <si>
    <t>Excavation</t>
  </si>
  <si>
    <t>m³</t>
  </si>
  <si>
    <t>A004</t>
  </si>
  <si>
    <t>A.4</t>
  </si>
  <si>
    <t>Sub-Grade Compaction</t>
  </si>
  <si>
    <t>m²</t>
  </si>
  <si>
    <t>A007</t>
  </si>
  <si>
    <t>A.7</t>
  </si>
  <si>
    <t>Crushed Sub-base Material</t>
  </si>
  <si>
    <t>A008</t>
  </si>
  <si>
    <t>i)</t>
  </si>
  <si>
    <t>tonne</t>
  </si>
  <si>
    <t>ii)</t>
  </si>
  <si>
    <t>A010</t>
  </si>
  <si>
    <t>A.8</t>
  </si>
  <si>
    <t>Supplying and Placing Base Course Material</t>
  </si>
  <si>
    <t>B001</t>
  </si>
  <si>
    <t>Pavement Removal</t>
  </si>
  <si>
    <t>B002</t>
  </si>
  <si>
    <t>Concrete Pavement</t>
  </si>
  <si>
    <t>iii)</t>
  </si>
  <si>
    <t>m</t>
  </si>
  <si>
    <t>E003</t>
  </si>
  <si>
    <t xml:space="preserve">Catch Basin  </t>
  </si>
  <si>
    <t>each</t>
  </si>
  <si>
    <t>vert. m</t>
  </si>
  <si>
    <t>A.1</t>
  </si>
  <si>
    <t>A.2</t>
  </si>
  <si>
    <t>A.5</t>
  </si>
  <si>
    <t>A.6</t>
  </si>
  <si>
    <t>A.9</t>
  </si>
  <si>
    <t>50 mm - Limestone</t>
  </si>
  <si>
    <t>(SEE B8)</t>
  </si>
  <si>
    <t>SD-025</t>
  </si>
  <si>
    <t>CW 3110-R9</t>
  </si>
  <si>
    <t>B097</t>
  </si>
  <si>
    <t>B098</t>
  </si>
  <si>
    <t>Drilled Tie Bars</t>
  </si>
  <si>
    <t>20 M Deformed Tie Bar</t>
  </si>
  <si>
    <t>CW 3230-R5</t>
  </si>
  <si>
    <t>Hespeler Avenue- Glenwood Crescent to Henderson Highway</t>
  </si>
  <si>
    <t>A016</t>
  </si>
  <si>
    <t>A.14</t>
  </si>
  <si>
    <t>Removal of Existing Concrete Bases</t>
  </si>
  <si>
    <t>A017</t>
  </si>
  <si>
    <t>600mm Diameter or Less</t>
  </si>
  <si>
    <t>B003</t>
  </si>
  <si>
    <t>B200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</si>
  <si>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</si>
  <si>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</si>
  <si>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</si>
  <si>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</si>
  <si>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</si>
  <si>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</si>
  <si>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B017</t>
  </si>
  <si>
    <t>Partial Slab Patches</t>
  </si>
  <si>
    <t xml:space="preserve">CW 3230-R5
</t>
  </si>
  <si>
    <t>B026</t>
  </si>
  <si>
    <t>200 mm Concrete Pavement (Type A)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</si>
  <si>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</si>
  <si>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</si>
  <si>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</si>
  <si>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</si>
  <si>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</si>
  <si>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</si>
  <si>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B004</t>
  </si>
  <si>
    <t>Slab Replacement</t>
  </si>
  <si>
    <t>B011</t>
  </si>
  <si>
    <t>200 mm Concrete Pavement (Reinforced)</t>
  </si>
  <si>
    <t>B114</t>
  </si>
  <si>
    <t xml:space="preserve">Miscellaneous Concrete Slab Renewal </t>
  </si>
  <si>
    <t xml:space="preserve">CW 3235-R6  </t>
  </si>
  <si>
    <t>B118</t>
  </si>
  <si>
    <t>Sidewalk</t>
  </si>
  <si>
    <t>SD-228A</t>
  </si>
  <si>
    <t>B119</t>
  </si>
  <si>
    <t>a) Less than 5 sq.m.</t>
  </si>
  <si>
    <t>B120</t>
  </si>
  <si>
    <t>b) 5 sq.m. to 20 sq.m.</t>
  </si>
  <si>
    <t>B121</t>
  </si>
  <si>
    <t>c) Greater than 20 sq.m.</t>
  </si>
  <si>
    <t>B122</t>
  </si>
  <si>
    <t>Bullnose</t>
  </si>
  <si>
    <t>SD-227C</t>
  </si>
  <si>
    <t>B205</t>
  </si>
  <si>
    <t>Moisture Barrier/Stress Absorption Geotextile Fabric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</si>
  <si>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</si>
  <si>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</si>
  <si>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</si>
  <si>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</si>
  <si>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</si>
  <si>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</si>
  <si>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</si>
  <si>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</si>
  <si>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</si>
  <si>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</si>
  <si>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B198</t>
  </si>
  <si>
    <t>Construction of Asphaltic Concrete Base Course (Type III)</t>
  </si>
  <si>
    <t>B094</t>
  </si>
  <si>
    <t>Drilled Dowels</t>
  </si>
  <si>
    <t>B095</t>
  </si>
  <si>
    <t>19.1 mm Diameter</t>
  </si>
  <si>
    <t>B096</t>
  </si>
  <si>
    <t>28.6 mm Diameter</t>
  </si>
  <si>
    <t>B099</t>
  </si>
  <si>
    <t>25 M Deformed Tie Bar</t>
  </si>
  <si>
    <t>B154</t>
  </si>
  <si>
    <t>Concrete Curb Renewal</t>
  </si>
  <si>
    <t xml:space="preserve">CW 3240-R6 </t>
  </si>
  <si>
    <t>B155</t>
  </si>
  <si>
    <t>SD-205,
SD206A</t>
  </si>
  <si>
    <t>B157</t>
  </si>
  <si>
    <t>b) 3 m to 30 m</t>
  </si>
  <si>
    <t>B163</t>
  </si>
  <si>
    <t>SD-204</t>
  </si>
  <si>
    <t>B164</t>
  </si>
  <si>
    <t>a) Less than 3 m</t>
  </si>
  <si>
    <t>B165</t>
  </si>
  <si>
    <t>B170</t>
  </si>
  <si>
    <t>SD-200</t>
  </si>
  <si>
    <t>B172</t>
  </si>
  <si>
    <t>B173</t>
  </si>
  <si>
    <t>B184</t>
  </si>
  <si>
    <t>Barrier (120 mm ht, Dowelled)</t>
  </si>
  <si>
    <t>Barrier (120 mm ht, Integral)</t>
  </si>
  <si>
    <t>B126</t>
  </si>
  <si>
    <t>Concrete Curb Removal</t>
  </si>
  <si>
    <t>B127</t>
  </si>
  <si>
    <t>B132</t>
  </si>
  <si>
    <t>Curb Ramp</t>
  </si>
  <si>
    <t>Barrier - Separate</t>
  </si>
  <si>
    <t>B100</t>
  </si>
  <si>
    <t>Miscellaneous Concrete Slab Removal</t>
  </si>
  <si>
    <t>B101</t>
  </si>
  <si>
    <t>Median Slab</t>
  </si>
  <si>
    <t>B107</t>
  </si>
  <si>
    <t xml:space="preserve">Miscellaneous Concrete Slab Installation </t>
  </si>
  <si>
    <t>B109</t>
  </si>
  <si>
    <t>Monolithic Median Slab</t>
  </si>
  <si>
    <t>SD-226A</t>
  </si>
  <si>
    <t>A012</t>
  </si>
  <si>
    <t>A.10</t>
  </si>
  <si>
    <t>Grading of Boulevards</t>
  </si>
  <si>
    <t>G001</t>
  </si>
  <si>
    <t>Sodding</t>
  </si>
  <si>
    <t>CW 3510-R8</t>
  </si>
  <si>
    <t>G002</t>
  </si>
  <si>
    <t xml:space="preserve"> width &lt; 600mm</t>
  </si>
  <si>
    <t>G003</t>
  </si>
  <si>
    <t xml:space="preserve"> width &gt; or = 600mm</t>
  </si>
  <si>
    <t>D006</t>
  </si>
  <si>
    <t xml:space="preserve">Reflective Crack Maintenance </t>
  </si>
  <si>
    <t>CW 3250-R6</t>
  </si>
  <si>
    <t>F001</t>
  </si>
  <si>
    <t>Adjustment of Catch Basins / Manholes Frames</t>
  </si>
  <si>
    <t>CW 3210-R6</t>
  </si>
  <si>
    <t>F003</t>
  </si>
  <si>
    <t>Lifter Rings</t>
  </si>
  <si>
    <t>F005</t>
  </si>
  <si>
    <t>51mm</t>
  </si>
  <si>
    <t>F007</t>
  </si>
  <si>
    <t>iv)</t>
  </si>
  <si>
    <t>76mm</t>
  </si>
  <si>
    <t>F009</t>
  </si>
  <si>
    <t>Adjustment of Valve Boxes</t>
  </si>
  <si>
    <t>F010</t>
  </si>
  <si>
    <t>Valve Box Extensions</t>
  </si>
  <si>
    <t>F011</t>
  </si>
  <si>
    <t>Adjustment of Curb Stop Boxes</t>
  </si>
  <si>
    <t>F012</t>
  </si>
  <si>
    <t>Supply of Curb Inlet Box Covers</t>
  </si>
  <si>
    <t xml:space="preserve">CW 3210-R6
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</si>
  <si>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</si>
  <si>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</si>
  <si>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</si>
  <si>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</si>
  <si>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</si>
  <si>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</si>
  <si>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F002</t>
  </si>
  <si>
    <t>Replacing Existing Risers</t>
  </si>
  <si>
    <t>F002A</t>
  </si>
  <si>
    <t>Pre-cast concrete risers</t>
  </si>
  <si>
    <t>F002B</t>
  </si>
  <si>
    <t>Brick risers</t>
  </si>
  <si>
    <t>E005</t>
  </si>
  <si>
    <t>E006</t>
  </si>
  <si>
    <t xml:space="preserve">Catch Pit </t>
  </si>
  <si>
    <t>E007</t>
  </si>
  <si>
    <t>SD-023</t>
  </si>
  <si>
    <t>E012</t>
  </si>
  <si>
    <t>Drainage Connection Pipe</t>
  </si>
  <si>
    <t>E046</t>
  </si>
  <si>
    <t>Removal of Existing Catchbasins</t>
  </si>
  <si>
    <t>F013</t>
  </si>
  <si>
    <t>Supply of Curb Inlet Frames</t>
  </si>
  <si>
    <t>F014</t>
  </si>
  <si>
    <t xml:space="preserve">Adjustment of Curb Inlet with New Inlet  Box </t>
  </si>
  <si>
    <t>F018</t>
  </si>
  <si>
    <t>Curb Stop Extensions</t>
  </si>
  <si>
    <t>A.40</t>
  </si>
  <si>
    <t>Patching Existing Manholes</t>
  </si>
  <si>
    <t>Re-pointing Brickwork</t>
  </si>
  <si>
    <t>Replacing Existing Manhole or Catchbasin Rungs</t>
  </si>
  <si>
    <t>Replacing Existing Catch Basin Hoods</t>
  </si>
  <si>
    <t>Replacing Existing Catch Basin Pins</t>
  </si>
  <si>
    <t>Replacing Existing Catch Basin Wall Hooks</t>
  </si>
  <si>
    <t>A.11</t>
  </si>
  <si>
    <t>A.12</t>
  </si>
  <si>
    <t>A.13</t>
  </si>
  <si>
    <t>A.15</t>
  </si>
  <si>
    <t>A.16</t>
  </si>
  <si>
    <t>A.17</t>
  </si>
  <si>
    <t>A.18</t>
  </si>
  <si>
    <t>A.19</t>
  </si>
  <si>
    <t>A.20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</si>
  <si>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</si>
  <si>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</si>
  <si>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</si>
  <si>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</si>
  <si>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</si>
  <si>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</si>
  <si>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</si>
  <si>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</si>
  <si>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</si>
  <si>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</si>
  <si>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</si>
  <si>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</si>
  <si>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</si>
  <si>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</si>
  <si>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</si>
  <si>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</si>
  <si>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</si>
  <si>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A.38</t>
  </si>
  <si>
    <t>A.39</t>
  </si>
  <si>
    <t>A.41</t>
  </si>
  <si>
    <t>A.42</t>
  </si>
  <si>
    <t>A.43</t>
  </si>
  <si>
    <t>A.44</t>
  </si>
  <si>
    <t xml:space="preserve"> i)</t>
  </si>
  <si>
    <t>E034</t>
  </si>
  <si>
    <t>E035</t>
  </si>
  <si>
    <t>Connecting to Existing Catch Basin</t>
  </si>
  <si>
    <t>250 mm Drainage Connection Pipe</t>
  </si>
  <si>
    <t>a) 3 m to 30 m</t>
  </si>
  <si>
    <t>b) Greater than 30 m</t>
  </si>
  <si>
    <t>SD-229 D</t>
  </si>
  <si>
    <t>Curb Ramp (10mm ht,)</t>
  </si>
  <si>
    <t>E10</t>
  </si>
  <si>
    <t>Asphalt Pavement</t>
  </si>
  <si>
    <t>CW 2130-R10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</si>
  <si>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</si>
  <si>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</si>
  <si>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>B.1</t>
  </si>
  <si>
    <t>Sewer Inspection</t>
  </si>
  <si>
    <t>Combined Sewers</t>
  </si>
  <si>
    <t>a) 300 mm (Post-Repair Inspection)</t>
  </si>
  <si>
    <t>CW 2145-R3</t>
  </si>
  <si>
    <t>B</t>
  </si>
  <si>
    <t>Hespeler Avenue- Sewer MA 40008605 (MH 40007837 to MH 40007836)</t>
  </si>
  <si>
    <t>B.2</t>
  </si>
  <si>
    <t>300 mm, SDR 35 PVC</t>
  </si>
  <si>
    <t>a) Class 3 Backfill</t>
  </si>
  <si>
    <t>B.3</t>
  </si>
  <si>
    <t>Connecting New Sewer Service to Existing Sewer Service</t>
  </si>
  <si>
    <t>150 mm</t>
  </si>
  <si>
    <t>B.4</t>
  </si>
  <si>
    <t>200 mm Concrete Pavement</t>
  </si>
  <si>
    <t>B.5</t>
  </si>
  <si>
    <t>Pavement Replacement</t>
  </si>
  <si>
    <t>SUMMARY</t>
  </si>
  <si>
    <t xml:space="preserve">TOTAL BID PRICE (GST extra)                                                       (in figures)                                             </t>
  </si>
  <si>
    <t>Curb and Gutter (120 mm ht, Barrier, Integral, 600mm width, 150mm Plain Concrete Pavement)</t>
  </si>
  <si>
    <t>E017</t>
  </si>
  <si>
    <t>Sewer Repair  - Up to 3.0 Meters Long</t>
  </si>
  <si>
    <t>E018</t>
  </si>
  <si>
    <t>E019</t>
  </si>
  <si>
    <t>E042</t>
  </si>
  <si>
    <t>E043</t>
  </si>
  <si>
    <t>FORM B (R1): PRICES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</si>
</sst>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 style="thin"/>
      <top style="double"/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52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4" fontId="0" fillId="0" borderId="1" xfId="0" applyNumberFormat="1" applyFont="1" applyFill="1" applyBorder="1" applyAlignment="1" applyProtection="1">
      <alignment vertical="top"/>
      <protection/>
    </xf>
    <xf numFmtId="1" fontId="4" fillId="0" borderId="0" xfId="0" applyNumberFormat="1" applyFont="1" applyFill="1" applyAlignment="1" applyProtection="1">
      <alignment horizontal="centerContinuous" vertical="top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166" fontId="5" fillId="0" borderId="0" xfId="0" applyNumberFormat="1" applyFont="1" applyFill="1" applyAlignment="1" applyProtection="1">
      <alignment horizontal="centerContinuous" vertical="center"/>
      <protection/>
    </xf>
    <xf numFmtId="1" fontId="0" fillId="0" borderId="0" xfId="0" applyNumberFormat="1" applyFill="1" applyAlignment="1" applyProtection="1">
      <alignment horizontal="centerContinuous" vertical="top"/>
      <protection/>
    </xf>
    <xf numFmtId="0" fontId="0" fillId="0" borderId="0" xfId="0" applyNumberFormat="1" applyFill="1" applyAlignment="1" applyProtection="1">
      <alignment horizontal="centerContinuous" vertical="center"/>
      <protection/>
    </xf>
    <xf numFmtId="166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ill="1" applyAlignment="1" applyProtection="1">
      <alignment vertical="top"/>
      <protection/>
    </xf>
    <xf numFmtId="0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vertical="center"/>
      <protection/>
    </xf>
    <xf numFmtId="2" fontId="0" fillId="0" borderId="0" xfId="0" applyNumberFormat="1" applyFill="1" applyAlignment="1" applyProtection="1">
      <alignment/>
      <protection/>
    </xf>
    <xf numFmtId="0" fontId="0" fillId="0" borderId="2" xfId="0" applyNumberFormat="1" applyFill="1" applyBorder="1" applyAlignment="1" applyProtection="1">
      <alignment horizontal="center" vertical="top"/>
      <protection/>
    </xf>
    <xf numFmtId="0" fontId="0" fillId="0" borderId="3" xfId="0" applyNumberForma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 applyProtection="1">
      <alignment horizontal="center"/>
      <protection/>
    </xf>
    <xf numFmtId="0" fontId="0" fillId="0" borderId="4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right"/>
      <protection/>
    </xf>
    <xf numFmtId="0" fontId="0" fillId="0" borderId="6" xfId="0" applyNumberFormat="1" applyFill="1" applyBorder="1" applyAlignment="1" applyProtection="1">
      <alignment horizontal="center"/>
      <protection/>
    </xf>
    <xf numFmtId="0" fontId="0" fillId="0" borderId="7" xfId="0" applyNumberFormat="1" applyFill="1" applyBorder="1" applyAlignment="1" applyProtection="1">
      <alignment vertical="top"/>
      <protection/>
    </xf>
    <xf numFmtId="0" fontId="0" fillId="0" borderId="8" xfId="0" applyNumberFormat="1" applyFill="1" applyBorder="1" applyAlignment="1" applyProtection="1">
      <alignment/>
      <protection/>
    </xf>
    <xf numFmtId="0" fontId="0" fillId="0" borderId="7" xfId="0" applyNumberFormat="1" applyFill="1" applyBorder="1" applyAlignment="1" applyProtection="1">
      <alignment horizontal="center"/>
      <protection/>
    </xf>
    <xf numFmtId="0" fontId="0" fillId="0" borderId="9" xfId="0" applyNumberFormat="1" applyFill="1" applyBorder="1" applyAlignment="1" applyProtection="1">
      <alignment/>
      <protection/>
    </xf>
    <xf numFmtId="0" fontId="0" fillId="0" borderId="9" xfId="0" applyNumberFormat="1" applyFill="1" applyBorder="1" applyAlignment="1" applyProtection="1">
      <alignment horizontal="center"/>
      <protection/>
    </xf>
    <xf numFmtId="166" fontId="0" fillId="0" borderId="10" xfId="0" applyNumberFormat="1" applyFill="1" applyBorder="1" applyAlignment="1" applyProtection="1">
      <alignment horizontal="right"/>
      <protection/>
    </xf>
    <xf numFmtId="0" fontId="0" fillId="0" borderId="11" xfId="0" applyNumberFormat="1" applyFill="1" applyBorder="1" applyAlignment="1" applyProtection="1">
      <alignment horizontal="right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166" fontId="0" fillId="0" borderId="13" xfId="0" applyNumberFormat="1" applyFill="1" applyBorder="1" applyAlignment="1" applyProtection="1">
      <alignment horizontal="right" vertical="center"/>
      <protection/>
    </xf>
    <xf numFmtId="166" fontId="0" fillId="0" borderId="12" xfId="0" applyNumberFormat="1" applyFill="1" applyBorder="1" applyAlignment="1" applyProtection="1">
      <alignment horizontal="right" vertical="center"/>
      <protection/>
    </xf>
    <xf numFmtId="173" fontId="0" fillId="0" borderId="1" xfId="0" applyNumberFormat="1" applyFont="1" applyFill="1" applyBorder="1" applyAlignment="1" applyProtection="1">
      <alignment horizontal="left" vertical="top" wrapText="1"/>
      <protection/>
    </xf>
    <xf numFmtId="174" fontId="0" fillId="0" borderId="14" xfId="0" applyNumberFormat="1" applyFont="1" applyFill="1" applyBorder="1" applyAlignment="1" applyProtection="1">
      <alignment vertical="top"/>
      <protection locked="0"/>
    </xf>
    <xf numFmtId="0" fontId="4" fillId="0" borderId="14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horizontal="center" vertical="top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2" fontId="0" fillId="0" borderId="6" xfId="0" applyNumberFormat="1" applyFont="1" applyFill="1" applyBorder="1" applyAlignment="1" applyProtection="1">
      <alignment horizontal="left" vertical="top" wrapText="1"/>
      <protection/>
    </xf>
    <xf numFmtId="172" fontId="0" fillId="0" borderId="6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 horizontal="center" vertical="top" wrapText="1"/>
      <protection/>
    </xf>
    <xf numFmtId="1" fontId="0" fillId="0" borderId="6" xfId="0" applyNumberFormat="1" applyFont="1" applyFill="1" applyBorder="1" applyAlignment="1" applyProtection="1">
      <alignment horizontal="right" vertical="top"/>
      <protection/>
    </xf>
    <xf numFmtId="174" fontId="0" fillId="0" borderId="5" xfId="0" applyNumberFormat="1" applyFont="1" applyFill="1" applyBorder="1" applyAlignment="1" applyProtection="1">
      <alignment vertical="top"/>
      <protection locked="0"/>
    </xf>
    <xf numFmtId="174" fontId="0" fillId="0" borderId="6" xfId="0" applyNumberFormat="1" applyFont="1" applyFill="1" applyBorder="1" applyAlignment="1" applyProtection="1">
      <alignment vertical="top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6" xfId="0" applyNumberFormat="1" applyFont="1" applyFill="1" applyBorder="1" applyAlignment="1" applyProtection="1">
      <alignment horizontal="left"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173" fontId="0" fillId="0" borderId="6" xfId="0" applyNumberFormat="1" applyFont="1" applyFill="1" applyBorder="1" applyAlignment="1" applyProtection="1">
      <alignment horizontal="right" vertical="top" wrapText="1"/>
      <protection/>
    </xf>
    <xf numFmtId="173" fontId="0" fillId="0" borderId="16" xfId="0" applyNumberFormat="1" applyFont="1" applyFill="1" applyBorder="1" applyAlignment="1" applyProtection="1">
      <alignment horizontal="left" vertical="top" wrapText="1" indent="2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" fontId="0" fillId="0" borderId="16" xfId="0" applyNumberFormat="1" applyFont="1" applyFill="1" applyBorder="1" applyAlignment="1" applyProtection="1">
      <alignment horizontal="right" vertical="top" wrapText="1"/>
      <protection/>
    </xf>
    <xf numFmtId="174" fontId="0" fillId="0" borderId="16" xfId="0" applyNumberFormat="1" applyFont="1" applyFill="1" applyBorder="1" applyAlignment="1" applyProtection="1">
      <alignment vertical="top" wrapText="1"/>
      <protection/>
    </xf>
    <xf numFmtId="4" fontId="0" fillId="0" borderId="17" xfId="0" applyNumberFormat="1" applyFont="1" applyFill="1" applyBorder="1" applyAlignment="1" applyProtection="1">
      <alignment horizontal="center" vertical="top"/>
      <protection/>
    </xf>
    <xf numFmtId="173" fontId="0" fillId="0" borderId="18" xfId="0" applyNumberFormat="1" applyFont="1" applyFill="1" applyBorder="1" applyAlignment="1" applyProtection="1">
      <alignment horizontal="right" vertical="top" wrapText="1"/>
      <protection/>
    </xf>
    <xf numFmtId="172" fontId="0" fillId="0" borderId="18" xfId="0" applyNumberFormat="1" applyFont="1" applyFill="1" applyBorder="1" applyAlignment="1" applyProtection="1">
      <alignment horizontal="left" vertical="top" wrapText="1"/>
      <protection/>
    </xf>
    <xf numFmtId="172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1" fontId="0" fillId="0" borderId="18" xfId="0" applyNumberFormat="1" applyFont="1" applyFill="1" applyBorder="1" applyAlignment="1" applyProtection="1">
      <alignment horizontal="right" vertical="top"/>
      <protection/>
    </xf>
    <xf numFmtId="174" fontId="0" fillId="0" borderId="18" xfId="0" applyNumberFormat="1" applyFont="1" applyFill="1" applyBorder="1" applyAlignment="1" applyProtection="1">
      <alignment vertical="top"/>
      <protection locked="0"/>
    </xf>
    <xf numFmtId="174" fontId="0" fillId="0" borderId="18" xfId="0" applyNumberFormat="1" applyFont="1" applyFill="1" applyBorder="1" applyAlignment="1" applyProtection="1">
      <alignment vertical="top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172" fontId="0" fillId="0" borderId="16" xfId="0" applyNumberFormat="1" applyFont="1" applyFill="1" applyBorder="1" applyAlignment="1" applyProtection="1">
      <alignment vertical="top" wrapText="1"/>
      <protection/>
    </xf>
    <xf numFmtId="177" fontId="0" fillId="0" borderId="16" xfId="0" applyNumberFormat="1" applyFont="1" applyFill="1" applyBorder="1" applyAlignment="1" applyProtection="1">
      <alignment horizontal="right" vertical="top" wrapText="1"/>
      <protection/>
    </xf>
    <xf numFmtId="173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left" vertical="top" wrapText="1"/>
      <protection/>
    </xf>
    <xf numFmtId="172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1" fontId="0" fillId="0" borderId="19" xfId="0" applyNumberFormat="1" applyFont="1" applyFill="1" applyBorder="1" applyAlignment="1" applyProtection="1">
      <alignment horizontal="right" vertical="top" wrapText="1"/>
      <protection/>
    </xf>
    <xf numFmtId="174" fontId="0" fillId="0" borderId="19" xfId="0" applyNumberFormat="1" applyFont="1" applyFill="1" applyBorder="1" applyAlignment="1" applyProtection="1">
      <alignment vertical="top"/>
      <protection locked="0"/>
    </xf>
    <xf numFmtId="174" fontId="0" fillId="0" borderId="19" xfId="0" applyNumberFormat="1" applyFont="1" applyFill="1" applyBorder="1" applyAlignment="1" applyProtection="1">
      <alignment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166" fontId="0" fillId="0" borderId="21" xfId="0" applyNumberFormat="1" applyFill="1" applyBorder="1" applyAlignment="1" applyProtection="1">
      <alignment horizontal="right"/>
      <protection/>
    </xf>
    <xf numFmtId="166" fontId="0" fillId="0" borderId="20" xfId="0" applyNumberFormat="1" applyFill="1" applyBorder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66" fontId="0" fillId="0" borderId="0" xfId="0" applyNumberFormat="1" applyFill="1" applyAlignment="1" applyProtection="1">
      <alignment horizontal="right"/>
      <protection/>
    </xf>
    <xf numFmtId="166" fontId="0" fillId="0" borderId="2" xfId="0" applyNumberFormat="1" applyFill="1" applyBorder="1" applyAlignment="1" applyProtection="1">
      <alignment horizontal="center"/>
      <protection/>
    </xf>
    <xf numFmtId="166" fontId="0" fillId="0" borderId="22" xfId="0" applyNumberFormat="1" applyFill="1" applyBorder="1" applyAlignment="1" applyProtection="1">
      <alignment horizontal="right"/>
      <protection/>
    </xf>
    <xf numFmtId="166" fontId="0" fillId="0" borderId="23" xfId="0" applyNumberFormat="1" applyFill="1" applyBorder="1" applyAlignment="1" applyProtection="1">
      <alignment horizontal="right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4" fontId="0" fillId="0" borderId="24" xfId="0" applyNumberFormat="1" applyFont="1" applyFill="1" applyBorder="1" applyAlignment="1" applyProtection="1">
      <alignment horizontal="center" vertical="top" wrapText="1"/>
      <protection/>
    </xf>
    <xf numFmtId="176" fontId="0" fillId="0" borderId="24" xfId="0" applyNumberFormat="1" applyFont="1" applyFill="1" applyBorder="1" applyAlignment="1" applyProtection="1">
      <alignment horizontal="center" vertical="top"/>
      <protection/>
    </xf>
    <xf numFmtId="4" fontId="0" fillId="0" borderId="24" xfId="0" applyNumberFormat="1" applyFont="1" applyFill="1" applyBorder="1" applyAlignment="1" applyProtection="1">
      <alignment horizontal="center" vertical="top"/>
      <protection/>
    </xf>
    <xf numFmtId="166" fontId="0" fillId="0" borderId="25" xfId="0" applyNumberFormat="1" applyFill="1" applyBorder="1" applyAlignment="1" applyProtection="1">
      <alignment horizontal="right"/>
      <protection/>
    </xf>
    <xf numFmtId="166" fontId="0" fillId="0" borderId="26" xfId="0" applyNumberFormat="1" applyFill="1" applyBorder="1" applyAlignment="1" applyProtection="1">
      <alignment horizontal="right"/>
      <protection/>
    </xf>
    <xf numFmtId="166" fontId="0" fillId="0" borderId="23" xfId="0" applyNumberFormat="1" applyFill="1" applyBorder="1" applyAlignment="1" applyProtection="1">
      <alignment horizontal="right"/>
      <protection/>
    </xf>
    <xf numFmtId="0" fontId="0" fillId="0" borderId="27" xfId="0" applyNumberFormat="1" applyFill="1" applyBorder="1" applyAlignment="1" applyProtection="1">
      <alignment vertical="top"/>
      <protection/>
    </xf>
    <xf numFmtId="0" fontId="4" fillId="0" borderId="28" xfId="0" applyNumberFormat="1" applyFont="1" applyFill="1" applyBorder="1" applyAlignment="1" applyProtection="1">
      <alignment/>
      <protection/>
    </xf>
    <xf numFmtId="0" fontId="0" fillId="0" borderId="28" xfId="0" applyNumberFormat="1" applyFill="1" applyBorder="1" applyAlignment="1" applyProtection="1">
      <alignment horizontal="center"/>
      <protection/>
    </xf>
    <xf numFmtId="0" fontId="0" fillId="0" borderId="28" xfId="0" applyNumberFormat="1" applyFill="1" applyBorder="1" applyAlignment="1" applyProtection="1">
      <alignment/>
      <protection/>
    </xf>
    <xf numFmtId="0" fontId="0" fillId="0" borderId="0" xfId="0" applyNumberFormat="1" applyFill="1" applyAlignment="1" applyProtection="1">
      <alignment horizontal="right"/>
      <protection/>
    </xf>
    <xf numFmtId="0" fontId="0" fillId="0" borderId="29" xfId="0" applyNumberFormat="1" applyFill="1" applyBorder="1" applyAlignment="1" applyProtection="1">
      <alignment horizontal="right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66" fontId="0" fillId="0" borderId="30" xfId="0" applyNumberFormat="1" applyFill="1" applyBorder="1" applyAlignment="1" applyProtection="1">
      <alignment horizontal="right"/>
      <protection/>
    </xf>
    <xf numFmtId="166" fontId="0" fillId="0" borderId="31" xfId="0" applyNumberFormat="1" applyFill="1" applyBorder="1" applyAlignment="1" applyProtection="1">
      <alignment horizontal="right"/>
      <protection/>
    </xf>
    <xf numFmtId="166" fontId="0" fillId="0" borderId="32" xfId="0" applyNumberFormat="1" applyFill="1" applyBorder="1" applyAlignment="1" applyProtection="1">
      <alignment horizontal="right"/>
      <protection/>
    </xf>
    <xf numFmtId="0" fontId="0" fillId="0" borderId="33" xfId="0" applyNumberFormat="1" applyFill="1" applyBorder="1" applyAlignment="1" applyProtection="1">
      <alignment vertical="top"/>
      <protection/>
    </xf>
    <xf numFmtId="0" fontId="0" fillId="0" borderId="34" xfId="0" applyNumberFormat="1" applyFill="1" applyBorder="1" applyAlignment="1" applyProtection="1">
      <alignment/>
      <protection/>
    </xf>
    <xf numFmtId="0" fontId="0" fillId="0" borderId="34" xfId="0" applyNumberFormat="1" applyFill="1" applyBorder="1" applyAlignment="1" applyProtection="1">
      <alignment horizontal="center"/>
      <protection/>
    </xf>
    <xf numFmtId="166" fontId="0" fillId="0" borderId="34" xfId="0" applyNumberFormat="1" applyFill="1" applyBorder="1" applyAlignment="1" applyProtection="1">
      <alignment horizontal="right"/>
      <protection/>
    </xf>
    <xf numFmtId="0" fontId="0" fillId="0" borderId="35" xfId="0" applyNumberFormat="1" applyFill="1" applyBorder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173" fontId="4" fillId="0" borderId="16" xfId="0" applyNumberFormat="1" applyFont="1" applyFill="1" applyBorder="1" applyAlignment="1" applyProtection="1">
      <alignment horizontal="left" vertical="top" wrapText="1"/>
      <protection/>
    </xf>
    <xf numFmtId="172" fontId="4" fillId="0" borderId="16" xfId="0" applyNumberFormat="1" applyFont="1" applyFill="1" applyBorder="1" applyAlignment="1" applyProtection="1">
      <alignment horizontal="left" vertical="top" wrapText="1"/>
      <protection/>
    </xf>
    <xf numFmtId="172" fontId="4" fillId="0" borderId="16" xfId="0" applyNumberFormat="1" applyFont="1" applyFill="1" applyBorder="1" applyAlignment="1" applyProtection="1">
      <alignment horizontal="center" vertical="top" wrapText="1"/>
      <protection/>
    </xf>
    <xf numFmtId="0" fontId="4" fillId="0" borderId="1" xfId="0" applyNumberFormat="1" applyFont="1" applyFill="1" applyBorder="1" applyAlignment="1" applyProtection="1">
      <alignment horizontal="center" vertical="top" wrapText="1"/>
      <protection/>
    </xf>
    <xf numFmtId="1" fontId="4" fillId="0" borderId="1" xfId="0" applyNumberFormat="1" applyFont="1" applyFill="1" applyBorder="1" applyAlignment="1" applyProtection="1">
      <alignment horizontal="right" vertical="top"/>
      <protection/>
    </xf>
    <xf numFmtId="174" fontId="4" fillId="0" borderId="1" xfId="0" applyNumberFormat="1" applyFont="1" applyFill="1" applyBorder="1" applyAlignment="1" applyProtection="1">
      <alignment vertical="top"/>
      <protection/>
    </xf>
    <xf numFmtId="173" fontId="4" fillId="0" borderId="16" xfId="0" applyNumberFormat="1" applyFont="1" applyFill="1" applyBorder="1" applyAlignment="1" applyProtection="1">
      <alignment horizontal="right" vertical="top" wrapText="1"/>
      <protection/>
    </xf>
    <xf numFmtId="173" fontId="4" fillId="0" borderId="16" xfId="0" applyNumberFormat="1" applyFont="1" applyFill="1" applyBorder="1" applyAlignment="1" applyProtection="1">
      <alignment horizontal="left" vertical="top" wrapText="1" indent="2"/>
      <protection/>
    </xf>
    <xf numFmtId="0" fontId="4" fillId="0" borderId="16" xfId="0" applyNumberFormat="1" applyFont="1" applyFill="1" applyBorder="1" applyAlignment="1" applyProtection="1">
      <alignment horizontal="center" vertical="top" wrapText="1"/>
      <protection/>
    </xf>
    <xf numFmtId="1" fontId="4" fillId="0" borderId="16" xfId="0" applyNumberFormat="1" applyFont="1" applyFill="1" applyBorder="1" applyAlignment="1" applyProtection="1">
      <alignment horizontal="right" vertical="top"/>
      <protection/>
    </xf>
    <xf numFmtId="174" fontId="4" fillId="0" borderId="16" xfId="0" applyNumberFormat="1" applyFont="1" applyFill="1" applyBorder="1" applyAlignment="1" applyProtection="1">
      <alignment vertical="top"/>
      <protection locked="0"/>
    </xf>
    <xf numFmtId="174" fontId="4" fillId="0" borderId="16" xfId="0" applyNumberFormat="1" applyFont="1" applyFill="1" applyBorder="1" applyAlignment="1" applyProtection="1">
      <alignment vertical="top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166" fontId="4" fillId="0" borderId="36" xfId="0" applyNumberFormat="1" applyFont="1" applyFill="1" applyBorder="1" applyAlignment="1" applyProtection="1">
      <alignment horizontal="right"/>
      <protection/>
    </xf>
    <xf numFmtId="166" fontId="4" fillId="0" borderId="18" xfId="0" applyNumberFormat="1" applyFont="1" applyFill="1" applyBorder="1" applyAlignment="1" applyProtection="1">
      <alignment horizontal="right"/>
      <protection/>
    </xf>
    <xf numFmtId="0" fontId="0" fillId="0" borderId="24" xfId="0" applyNumberFormat="1" applyFill="1" applyBorder="1" applyAlignment="1" applyProtection="1" quotePrefix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37" xfId="0" applyNumberFormat="1" applyFill="1" applyBorder="1" applyAlignment="1" applyProtection="1">
      <alignment/>
      <protection/>
    </xf>
    <xf numFmtId="0" fontId="0" fillId="0" borderId="38" xfId="0" applyNumberFormat="1" applyFill="1" applyBorder="1" applyAlignment="1" applyProtection="1">
      <alignment/>
      <protection/>
    </xf>
    <xf numFmtId="0" fontId="0" fillId="0" borderId="39" xfId="0" applyNumberFormat="1" applyFill="1" applyBorder="1" applyAlignment="1" applyProtection="1">
      <alignment/>
      <protection/>
    </xf>
    <xf numFmtId="1" fontId="6" fillId="0" borderId="28" xfId="0" applyNumberFormat="1" applyFont="1" applyFill="1" applyBorder="1" applyAlignment="1" applyProtection="1">
      <alignment horizontal="left" vertical="center" wrapText="1"/>
      <protection/>
    </xf>
    <xf numFmtId="0" fontId="0" fillId="0" borderId="28" xfId="0" applyNumberFormat="1" applyFill="1" applyBorder="1" applyAlignment="1" applyProtection="1">
      <alignment vertical="center" wrapText="1"/>
      <protection/>
    </xf>
    <xf numFmtId="0" fontId="0" fillId="0" borderId="40" xfId="0" applyNumberFormat="1" applyFill="1" applyBorder="1" applyAlignment="1" applyProtection="1">
      <alignment vertical="center" wrapText="1"/>
      <protection/>
    </xf>
    <xf numFmtId="1" fontId="6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41" xfId="0" applyNumberFormat="1" applyFont="1" applyFill="1" applyBorder="1" applyAlignment="1" applyProtection="1">
      <alignment vertical="center" wrapText="1"/>
      <protection/>
    </xf>
    <xf numFmtId="0" fontId="4" fillId="0" borderId="42" xfId="0" applyNumberFormat="1" applyFont="1" applyFill="1" applyBorder="1" applyAlignment="1" applyProtection="1">
      <alignment vertical="center" wrapText="1"/>
      <protection/>
    </xf>
    <xf numFmtId="166" fontId="0" fillId="0" borderId="43" xfId="0" applyNumberFormat="1" applyFill="1" applyBorder="1" applyAlignment="1" applyProtection="1">
      <alignment horizontal="center"/>
      <protection/>
    </xf>
    <xf numFmtId="0" fontId="0" fillId="0" borderId="44" xfId="0" applyNumberFormat="1" applyFill="1" applyBorder="1" applyAlignment="1" applyProtection="1">
      <alignment/>
      <protection/>
    </xf>
    <xf numFmtId="0" fontId="0" fillId="0" borderId="24" xfId="0" applyNumberFormat="1" applyFill="1" applyBorder="1" applyAlignment="1" applyProtection="1">
      <alignment/>
      <protection/>
    </xf>
    <xf numFmtId="1" fontId="6" fillId="0" borderId="45" xfId="0" applyNumberFormat="1" applyFont="1" applyFill="1" applyBorder="1" applyAlignment="1" applyProtection="1">
      <alignment horizontal="left" vertical="center" wrapText="1"/>
      <protection/>
    </xf>
    <xf numFmtId="0" fontId="0" fillId="0" borderId="45" xfId="0" applyNumberFormat="1" applyFill="1" applyBorder="1" applyAlignment="1" applyProtection="1">
      <alignment vertical="center" wrapText="1"/>
      <protection/>
    </xf>
    <xf numFmtId="0" fontId="0" fillId="0" borderId="46" xfId="0" applyNumberFormat="1" applyFill="1" applyBorder="1" applyAlignment="1" applyProtection="1">
      <alignment vertical="center" wrapText="1"/>
      <protection/>
    </xf>
    <xf numFmtId="1" fontId="3" fillId="0" borderId="47" xfId="0" applyNumberFormat="1" applyFont="1" applyFill="1" applyBorder="1" applyAlignment="1" applyProtection="1">
      <alignment horizontal="left" vertical="center" wrapText="1"/>
      <protection/>
    </xf>
    <xf numFmtId="1" fontId="3" fillId="0" borderId="48" xfId="0" applyNumberFormat="1" applyFont="1" applyFill="1" applyBorder="1" applyAlignment="1" applyProtection="1">
      <alignment horizontal="left" vertical="center" wrapText="1"/>
      <protection/>
    </xf>
    <xf numFmtId="1" fontId="3" fillId="0" borderId="49" xfId="0" applyNumberFormat="1" applyFont="1" applyFill="1" applyBorder="1" applyAlignment="1" applyProtection="1">
      <alignment horizontal="left" vertical="center" wrapText="1"/>
      <protection/>
    </xf>
    <xf numFmtId="1" fontId="3" fillId="0" borderId="50" xfId="0" applyNumberFormat="1" applyFont="1" applyFill="1" applyBorder="1" applyAlignment="1" applyProtection="1">
      <alignment horizontal="left" vertical="center" wrapText="1"/>
      <protection/>
    </xf>
    <xf numFmtId="0" fontId="0" fillId="0" borderId="51" xfId="0" applyNumberFormat="1" applyFill="1" applyBorder="1" applyAlignment="1" applyProtection="1">
      <alignment vertical="center" wrapText="1"/>
      <protection/>
    </xf>
    <xf numFmtId="0" fontId="0" fillId="0" borderId="52" xfId="0" applyNumberFormat="1" applyFill="1" applyBorder="1" applyAlignment="1" applyProtection="1">
      <alignment vertical="center" wrapText="1"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0"/>
  <sheetViews>
    <sheetView showZeros="0" tabSelected="1" showOutlineSymbols="0" zoomScale="87" zoomScaleNormal="87" zoomScaleSheetLayoutView="75" workbookViewId="0" topLeftCell="B1">
      <selection activeCell="B2" sqref="B2"/>
    </sheetView>
  </sheetViews>
  <sheetFormatPr defaultColWidth="8.77734375" defaultRowHeight="15"/>
  <cols>
    <col min="1" max="1" width="6.4453125" style="102" hidden="1" customWidth="1"/>
    <col min="2" max="2" width="8.77734375" style="12" customWidth="1"/>
    <col min="3" max="3" width="37.4453125" style="85" bestFit="1" customWidth="1"/>
    <col min="4" max="4" width="12.6640625" style="113" bestFit="1" customWidth="1"/>
    <col min="5" max="5" width="6.6640625" style="85" bestFit="1" customWidth="1"/>
    <col min="6" max="6" width="9.99609375" style="85" bestFit="1" customWidth="1"/>
    <col min="7" max="7" width="11.21484375" style="102" bestFit="1" customWidth="1"/>
    <col min="8" max="8" width="10.77734375" style="102" bestFit="1" customWidth="1"/>
    <col min="9" max="24" width="10.4453125" style="84" customWidth="1"/>
    <col min="25" max="16384" width="10.4453125" style="85" customWidth="1"/>
  </cols>
  <sheetData>
    <row r="1" spans="1:8" ht="15.75">
      <c r="A1" s="8"/>
      <c r="B1" s="6" t="s">
        <v>294</v>
      </c>
      <c r="C1" s="7"/>
      <c r="D1" s="7"/>
      <c r="E1" s="7"/>
      <c r="F1" s="7"/>
      <c r="G1" s="8"/>
      <c r="H1" s="7"/>
    </row>
    <row r="2" spans="1:8" ht="15">
      <c r="A2" s="11"/>
      <c r="B2" s="9" t="s">
        <v>48</v>
      </c>
      <c r="C2" s="10"/>
      <c r="D2" s="10"/>
      <c r="E2" s="10"/>
      <c r="F2" s="10"/>
      <c r="G2" s="11"/>
      <c r="H2" s="10"/>
    </row>
    <row r="3" spans="1:8" ht="15">
      <c r="A3" s="86"/>
      <c r="B3" s="12" t="s">
        <v>0</v>
      </c>
      <c r="C3" s="13"/>
      <c r="D3" s="13"/>
      <c r="E3" s="13"/>
      <c r="F3" s="13"/>
      <c r="G3" s="14"/>
      <c r="H3" s="15"/>
    </row>
    <row r="4" spans="1:8" ht="15">
      <c r="A4" s="87" t="s">
        <v>13</v>
      </c>
      <c r="B4" s="16" t="s">
        <v>2</v>
      </c>
      <c r="C4" s="17" t="s">
        <v>3</v>
      </c>
      <c r="D4" s="18" t="s">
        <v>4</v>
      </c>
      <c r="E4" s="19" t="s">
        <v>5</v>
      </c>
      <c r="F4" s="19" t="s">
        <v>6</v>
      </c>
      <c r="G4" s="20" t="s">
        <v>7</v>
      </c>
      <c r="H4" s="21" t="s">
        <v>8</v>
      </c>
    </row>
    <row r="5" spans="1:8" ht="15.75" thickBot="1">
      <c r="A5" s="88"/>
      <c r="B5" s="22"/>
      <c r="C5" s="23"/>
      <c r="D5" s="24" t="s">
        <v>9</v>
      </c>
      <c r="E5" s="25"/>
      <c r="F5" s="26" t="s">
        <v>10</v>
      </c>
      <c r="G5" s="27"/>
      <c r="H5" s="28"/>
    </row>
    <row r="6" spans="1:24" s="90" customFormat="1" ht="30" customHeight="1" thickTop="1">
      <c r="A6" s="89"/>
      <c r="B6" s="29" t="s">
        <v>11</v>
      </c>
      <c r="C6" s="134" t="s">
        <v>56</v>
      </c>
      <c r="D6" s="135"/>
      <c r="E6" s="135"/>
      <c r="F6" s="136"/>
      <c r="G6" s="30"/>
      <c r="H6" s="31" t="s">
        <v>1</v>
      </c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</row>
    <row r="7" spans="1:8" ht="36" customHeight="1">
      <c r="A7" s="92" t="s">
        <v>14</v>
      </c>
      <c r="B7" s="32" t="s">
        <v>42</v>
      </c>
      <c r="C7" s="1" t="s">
        <v>16</v>
      </c>
      <c r="D7" s="2" t="s">
        <v>50</v>
      </c>
      <c r="E7" s="3" t="s">
        <v>17</v>
      </c>
      <c r="F7" s="4">
        <v>200</v>
      </c>
      <c r="G7" s="33"/>
      <c r="H7" s="5">
        <f>ROUND(G7,2)*F7</f>
        <v>0</v>
      </c>
    </row>
    <row r="8" spans="1:8" ht="36" customHeight="1">
      <c r="A8" s="93" t="s">
        <v>18</v>
      </c>
      <c r="B8" s="32" t="s">
        <v>43</v>
      </c>
      <c r="C8" s="1" t="s">
        <v>20</v>
      </c>
      <c r="D8" s="2" t="s">
        <v>50</v>
      </c>
      <c r="E8" s="3" t="s">
        <v>21</v>
      </c>
      <c r="F8" s="4">
        <v>50</v>
      </c>
      <c r="G8" s="33"/>
      <c r="H8" s="5">
        <f>ROUND(G8,2)*F8</f>
        <v>0</v>
      </c>
    </row>
    <row r="9" spans="1:8" ht="36" customHeight="1">
      <c r="A9" s="93" t="s">
        <v>22</v>
      </c>
      <c r="B9" s="32" t="s">
        <v>15</v>
      </c>
      <c r="C9" s="1" t="s">
        <v>24</v>
      </c>
      <c r="D9" s="2" t="s">
        <v>50</v>
      </c>
      <c r="E9" s="3"/>
      <c r="F9" s="4"/>
      <c r="G9" s="34"/>
      <c r="H9" s="5"/>
    </row>
    <row r="10" spans="1:8" ht="36" customHeight="1">
      <c r="A10" s="92" t="s">
        <v>25</v>
      </c>
      <c r="B10" s="57" t="s">
        <v>26</v>
      </c>
      <c r="C10" s="41" t="s">
        <v>47</v>
      </c>
      <c r="D10" s="42" t="s">
        <v>1</v>
      </c>
      <c r="E10" s="43" t="s">
        <v>27</v>
      </c>
      <c r="F10" s="44">
        <v>100</v>
      </c>
      <c r="G10" s="45"/>
      <c r="H10" s="46">
        <f>ROUND(G10,2)*F10</f>
        <v>0</v>
      </c>
    </row>
    <row r="11" spans="1:8" ht="36" customHeight="1">
      <c r="A11" s="93" t="s">
        <v>29</v>
      </c>
      <c r="B11" s="54" t="s">
        <v>19</v>
      </c>
      <c r="C11" s="47" t="s">
        <v>31</v>
      </c>
      <c r="D11" s="48" t="s">
        <v>50</v>
      </c>
      <c r="E11" s="49" t="s">
        <v>17</v>
      </c>
      <c r="F11" s="50">
        <v>50</v>
      </c>
      <c r="G11" s="53"/>
      <c r="H11" s="51">
        <f>ROUND(G11,2)*F11</f>
        <v>0</v>
      </c>
    </row>
    <row r="12" spans="1:8" ht="36" customHeight="1">
      <c r="A12" s="39" t="s">
        <v>156</v>
      </c>
      <c r="B12" s="54" t="s">
        <v>44</v>
      </c>
      <c r="C12" s="47" t="s">
        <v>158</v>
      </c>
      <c r="D12" s="48" t="s">
        <v>50</v>
      </c>
      <c r="E12" s="49" t="s">
        <v>21</v>
      </c>
      <c r="F12" s="50">
        <v>1000</v>
      </c>
      <c r="G12" s="53"/>
      <c r="H12" s="51">
        <f>ROUND(G12,2)*F12</f>
        <v>0</v>
      </c>
    </row>
    <row r="13" spans="1:8" ht="36" customHeight="1">
      <c r="A13" s="35" t="s">
        <v>57</v>
      </c>
      <c r="B13" s="54" t="s">
        <v>45</v>
      </c>
      <c r="C13" s="47" t="s">
        <v>59</v>
      </c>
      <c r="D13" s="48" t="s">
        <v>50</v>
      </c>
      <c r="E13" s="3"/>
      <c r="F13" s="4"/>
      <c r="G13" s="34"/>
      <c r="H13" s="5"/>
    </row>
    <row r="14" spans="1:8" ht="36" customHeight="1">
      <c r="A14" s="39" t="s">
        <v>60</v>
      </c>
      <c r="B14" s="52" t="s">
        <v>26</v>
      </c>
      <c r="C14" s="47" t="s">
        <v>61</v>
      </c>
      <c r="D14" s="48" t="s">
        <v>1</v>
      </c>
      <c r="E14" s="49" t="s">
        <v>40</v>
      </c>
      <c r="F14" s="50">
        <v>8</v>
      </c>
      <c r="G14" s="53"/>
      <c r="H14" s="51">
        <f>ROUND(G14,2)*F14</f>
        <v>0</v>
      </c>
    </row>
    <row r="15" spans="1:8" ht="36" customHeight="1">
      <c r="A15" s="94" t="s">
        <v>32</v>
      </c>
      <c r="B15" s="32" t="s">
        <v>23</v>
      </c>
      <c r="C15" s="1" t="s">
        <v>33</v>
      </c>
      <c r="D15" s="2" t="s">
        <v>50</v>
      </c>
      <c r="E15" s="3"/>
      <c r="F15" s="4"/>
      <c r="G15" s="34"/>
      <c r="H15" s="5"/>
    </row>
    <row r="16" spans="1:8" ht="36" customHeight="1">
      <c r="A16" s="94" t="s">
        <v>34</v>
      </c>
      <c r="B16" s="57" t="s">
        <v>26</v>
      </c>
      <c r="C16" s="41" t="s">
        <v>35</v>
      </c>
      <c r="D16" s="42" t="s">
        <v>1</v>
      </c>
      <c r="E16" s="43" t="s">
        <v>21</v>
      </c>
      <c r="F16" s="44">
        <v>150</v>
      </c>
      <c r="G16" s="45"/>
      <c r="H16" s="46">
        <f>ROUND(G16,2)*F16</f>
        <v>0</v>
      </c>
    </row>
    <row r="17" spans="1:8" ht="36" customHeight="1">
      <c r="A17" s="94" t="s">
        <v>62</v>
      </c>
      <c r="B17" s="52" t="s">
        <v>28</v>
      </c>
      <c r="C17" s="47" t="s">
        <v>264</v>
      </c>
      <c r="D17" s="48" t="s">
        <v>1</v>
      </c>
      <c r="E17" s="49" t="s">
        <v>21</v>
      </c>
      <c r="F17" s="50">
        <v>50</v>
      </c>
      <c r="G17" s="53"/>
      <c r="H17" s="51">
        <f>ROUND(G17,2)*F17</f>
        <v>0</v>
      </c>
    </row>
    <row r="18" spans="1:15" ht="36" customHeight="1">
      <c r="A18" s="55" t="s">
        <v>81</v>
      </c>
      <c r="B18" s="54" t="s">
        <v>30</v>
      </c>
      <c r="C18" s="47" t="s">
        <v>82</v>
      </c>
      <c r="D18" s="48" t="s">
        <v>72</v>
      </c>
      <c r="E18" s="3"/>
      <c r="F18" s="4"/>
      <c r="G18" s="34"/>
      <c r="H18" s="5"/>
      <c r="O18" s="84" t="e">
        <v>#N/A</v>
      </c>
    </row>
    <row r="19" spans="1:8" ht="36" customHeight="1">
      <c r="A19" s="55" t="s">
        <v>83</v>
      </c>
      <c r="B19" s="52" t="s">
        <v>26</v>
      </c>
      <c r="C19" s="47" t="s">
        <v>84</v>
      </c>
      <c r="D19" s="48" t="s">
        <v>1</v>
      </c>
      <c r="E19" s="49" t="s">
        <v>21</v>
      </c>
      <c r="F19" s="50">
        <v>200</v>
      </c>
      <c r="G19" s="53"/>
      <c r="H19" s="51">
        <f>ROUND(G19,2)*F19</f>
        <v>0</v>
      </c>
    </row>
    <row r="20" spans="1:8" ht="36" customHeight="1">
      <c r="A20" s="55" t="s">
        <v>70</v>
      </c>
      <c r="B20" s="54" t="s">
        <v>46</v>
      </c>
      <c r="C20" s="47" t="s">
        <v>71</v>
      </c>
      <c r="D20" s="48" t="s">
        <v>72</v>
      </c>
      <c r="E20" s="3"/>
      <c r="F20" s="4"/>
      <c r="G20" s="34"/>
      <c r="H20" s="5"/>
    </row>
    <row r="21" spans="1:8" ht="36" customHeight="1">
      <c r="A21" s="55" t="s">
        <v>73</v>
      </c>
      <c r="B21" s="52" t="s">
        <v>26</v>
      </c>
      <c r="C21" s="47" t="s">
        <v>74</v>
      </c>
      <c r="D21" s="48" t="s">
        <v>1</v>
      </c>
      <c r="E21" s="49" t="s">
        <v>21</v>
      </c>
      <c r="F21" s="50">
        <v>20</v>
      </c>
      <c r="G21" s="53"/>
      <c r="H21" s="51">
        <f>ROUND(G21,2)*F21</f>
        <v>0</v>
      </c>
    </row>
    <row r="22" spans="1:8" ht="36" customHeight="1">
      <c r="A22" s="55" t="s">
        <v>75</v>
      </c>
      <c r="B22" s="52" t="s">
        <v>28</v>
      </c>
      <c r="C22" s="47" t="s">
        <v>76</v>
      </c>
      <c r="D22" s="48" t="s">
        <v>1</v>
      </c>
      <c r="E22" s="49" t="s">
        <v>21</v>
      </c>
      <c r="F22" s="50">
        <v>925</v>
      </c>
      <c r="G22" s="53"/>
      <c r="H22" s="51">
        <f>ROUND(G22,2)*F22</f>
        <v>0</v>
      </c>
    </row>
    <row r="23" spans="1:8" ht="36" customHeight="1">
      <c r="A23" s="55" t="s">
        <v>77</v>
      </c>
      <c r="B23" s="52" t="s">
        <v>36</v>
      </c>
      <c r="C23" s="47" t="s">
        <v>78</v>
      </c>
      <c r="D23" s="48" t="s">
        <v>1</v>
      </c>
      <c r="E23" s="49" t="s">
        <v>21</v>
      </c>
      <c r="F23" s="50">
        <v>20</v>
      </c>
      <c r="G23" s="53"/>
      <c r="H23" s="51">
        <f>ROUND(G23,2)*F23</f>
        <v>0</v>
      </c>
    </row>
    <row r="24" spans="1:8" ht="36" customHeight="1">
      <c r="A24" s="55" t="s">
        <v>79</v>
      </c>
      <c r="B24" s="52" t="s">
        <v>177</v>
      </c>
      <c r="C24" s="47" t="s">
        <v>80</v>
      </c>
      <c r="D24" s="48" t="s">
        <v>1</v>
      </c>
      <c r="E24" s="49" t="s">
        <v>21</v>
      </c>
      <c r="F24" s="50">
        <v>105</v>
      </c>
      <c r="G24" s="53"/>
      <c r="H24" s="51">
        <f>ROUND(G24,2)*F24</f>
        <v>0</v>
      </c>
    </row>
    <row r="25" spans="1:8" ht="36" customHeight="1">
      <c r="A25" s="55" t="s">
        <v>114</v>
      </c>
      <c r="B25" s="54" t="s">
        <v>157</v>
      </c>
      <c r="C25" s="47" t="s">
        <v>115</v>
      </c>
      <c r="D25" s="48" t="s">
        <v>55</v>
      </c>
      <c r="E25" s="3"/>
      <c r="F25" s="4"/>
      <c r="G25" s="34"/>
      <c r="H25" s="5"/>
    </row>
    <row r="26" spans="1:8" ht="36" customHeight="1">
      <c r="A26" s="55" t="s">
        <v>116</v>
      </c>
      <c r="B26" s="52" t="s">
        <v>26</v>
      </c>
      <c r="C26" s="47" t="s">
        <v>117</v>
      </c>
      <c r="D26" s="48" t="s">
        <v>1</v>
      </c>
      <c r="E26" s="49" t="s">
        <v>40</v>
      </c>
      <c r="F26" s="50">
        <v>850</v>
      </c>
      <c r="G26" s="53"/>
      <c r="H26" s="51">
        <f>ROUND(G26,2)*F26</f>
        <v>0</v>
      </c>
    </row>
    <row r="27" spans="1:8" ht="36" customHeight="1">
      <c r="A27" s="55" t="s">
        <v>118</v>
      </c>
      <c r="B27" s="52" t="s">
        <v>28</v>
      </c>
      <c r="C27" s="47" t="s">
        <v>119</v>
      </c>
      <c r="D27" s="48" t="s">
        <v>1</v>
      </c>
      <c r="E27" s="49" t="s">
        <v>40</v>
      </c>
      <c r="F27" s="50">
        <v>850</v>
      </c>
      <c r="G27" s="53"/>
      <c r="H27" s="51">
        <f>ROUND(G27,2)*F27</f>
        <v>0</v>
      </c>
    </row>
    <row r="28" spans="1:8" ht="36" customHeight="1">
      <c r="A28" s="55" t="s">
        <v>51</v>
      </c>
      <c r="B28" s="54" t="s">
        <v>222</v>
      </c>
      <c r="C28" s="47" t="s">
        <v>53</v>
      </c>
      <c r="D28" s="48" t="s">
        <v>55</v>
      </c>
      <c r="E28" s="3"/>
      <c r="F28" s="4"/>
      <c r="G28" s="34"/>
      <c r="H28" s="5"/>
    </row>
    <row r="29" spans="1:8" ht="36" customHeight="1">
      <c r="A29" s="55" t="s">
        <v>52</v>
      </c>
      <c r="B29" s="52" t="s">
        <v>26</v>
      </c>
      <c r="C29" s="47" t="s">
        <v>54</v>
      </c>
      <c r="D29" s="48" t="s">
        <v>1</v>
      </c>
      <c r="E29" s="49" t="s">
        <v>40</v>
      </c>
      <c r="F29" s="50">
        <v>2600</v>
      </c>
      <c r="G29" s="53"/>
      <c r="H29" s="51">
        <f>ROUND(G29,2)*F29</f>
        <v>0</v>
      </c>
    </row>
    <row r="30" spans="1:8" ht="36" customHeight="1">
      <c r="A30" s="55" t="s">
        <v>120</v>
      </c>
      <c r="B30" s="52" t="s">
        <v>28</v>
      </c>
      <c r="C30" s="47" t="s">
        <v>121</v>
      </c>
      <c r="D30" s="48" t="s">
        <v>1</v>
      </c>
      <c r="E30" s="49" t="s">
        <v>40</v>
      </c>
      <c r="F30" s="50">
        <v>600</v>
      </c>
      <c r="G30" s="53"/>
      <c r="H30" s="51">
        <f>ROUND(G30,2)*F30</f>
        <v>0</v>
      </c>
    </row>
    <row r="31" spans="1:8" ht="36" customHeight="1">
      <c r="A31" s="55" t="s">
        <v>147</v>
      </c>
      <c r="B31" s="54" t="s">
        <v>223</v>
      </c>
      <c r="C31" s="47" t="s">
        <v>148</v>
      </c>
      <c r="D31" s="48" t="s">
        <v>87</v>
      </c>
      <c r="E31" s="3"/>
      <c r="F31" s="4"/>
      <c r="G31" s="34"/>
      <c r="H31" s="5"/>
    </row>
    <row r="32" spans="1:8" ht="36" customHeight="1">
      <c r="A32" s="55" t="s">
        <v>149</v>
      </c>
      <c r="B32" s="52" t="s">
        <v>26</v>
      </c>
      <c r="C32" s="47" t="s">
        <v>150</v>
      </c>
      <c r="D32" s="48" t="s">
        <v>1</v>
      </c>
      <c r="E32" s="49" t="s">
        <v>21</v>
      </c>
      <c r="F32" s="50">
        <v>30</v>
      </c>
      <c r="G32" s="53"/>
      <c r="H32" s="5">
        <f>ROUND(G32,2)*F32</f>
        <v>0</v>
      </c>
    </row>
    <row r="33" spans="1:8" ht="36" customHeight="1">
      <c r="A33" s="55" t="s">
        <v>151</v>
      </c>
      <c r="B33" s="54" t="s">
        <v>224</v>
      </c>
      <c r="C33" s="47" t="s">
        <v>152</v>
      </c>
      <c r="D33" s="48" t="s">
        <v>87</v>
      </c>
      <c r="E33" s="3"/>
      <c r="F33" s="4"/>
      <c r="G33" s="34"/>
      <c r="H33" s="5"/>
    </row>
    <row r="34" spans="1:8" ht="36" customHeight="1">
      <c r="A34" s="55" t="s">
        <v>153</v>
      </c>
      <c r="B34" s="52" t="s">
        <v>26</v>
      </c>
      <c r="C34" s="47" t="s">
        <v>154</v>
      </c>
      <c r="D34" s="48" t="s">
        <v>155</v>
      </c>
      <c r="E34" s="49" t="s">
        <v>21</v>
      </c>
      <c r="F34" s="50">
        <v>30</v>
      </c>
      <c r="G34" s="53"/>
      <c r="H34" s="5">
        <f>ROUND(G34,2)*F34</f>
        <v>0</v>
      </c>
    </row>
    <row r="35" spans="1:8" ht="36" customHeight="1">
      <c r="A35" s="55" t="s">
        <v>85</v>
      </c>
      <c r="B35" s="54" t="s">
        <v>58</v>
      </c>
      <c r="C35" s="47" t="s">
        <v>86</v>
      </c>
      <c r="D35" s="48" t="s">
        <v>87</v>
      </c>
      <c r="E35" s="3"/>
      <c r="F35" s="4"/>
      <c r="G35" s="34"/>
      <c r="H35" s="5"/>
    </row>
    <row r="36" spans="1:8" ht="36" customHeight="1">
      <c r="A36" s="55" t="s">
        <v>88</v>
      </c>
      <c r="B36" s="52" t="s">
        <v>254</v>
      </c>
      <c r="C36" s="47" t="s">
        <v>89</v>
      </c>
      <c r="D36" s="48" t="s">
        <v>90</v>
      </c>
      <c r="E36" s="3"/>
      <c r="F36" s="4"/>
      <c r="G36" s="34"/>
      <c r="H36" s="5"/>
    </row>
    <row r="37" spans="1:8" ht="36" customHeight="1">
      <c r="A37" s="55" t="s">
        <v>91</v>
      </c>
      <c r="B37" s="58"/>
      <c r="C37" s="47" t="s">
        <v>92</v>
      </c>
      <c r="D37" s="48"/>
      <c r="E37" s="49" t="s">
        <v>21</v>
      </c>
      <c r="F37" s="50">
        <v>50</v>
      </c>
      <c r="G37" s="53"/>
      <c r="H37" s="5">
        <f>ROUND(G37,2)*F37</f>
        <v>0</v>
      </c>
    </row>
    <row r="38" spans="1:8" ht="36" customHeight="1">
      <c r="A38" s="55" t="s">
        <v>93</v>
      </c>
      <c r="B38" s="58"/>
      <c r="C38" s="47" t="s">
        <v>94</v>
      </c>
      <c r="D38" s="48"/>
      <c r="E38" s="49" t="s">
        <v>21</v>
      </c>
      <c r="F38" s="50">
        <v>200</v>
      </c>
      <c r="G38" s="53"/>
      <c r="H38" s="5">
        <f>ROUND(G38,2)*F38</f>
        <v>0</v>
      </c>
    </row>
    <row r="39" spans="1:8" ht="36" customHeight="1">
      <c r="A39" s="55" t="s">
        <v>95</v>
      </c>
      <c r="B39" s="58"/>
      <c r="C39" s="47" t="s">
        <v>96</v>
      </c>
      <c r="D39" s="48" t="s">
        <v>1</v>
      </c>
      <c r="E39" s="49" t="s">
        <v>21</v>
      </c>
      <c r="F39" s="50">
        <v>500</v>
      </c>
      <c r="G39" s="53"/>
      <c r="H39" s="5">
        <f>ROUND(G39,2)*F39</f>
        <v>0</v>
      </c>
    </row>
    <row r="40" spans="1:8" ht="36" customHeight="1">
      <c r="A40" s="55" t="s">
        <v>97</v>
      </c>
      <c r="B40" s="52" t="s">
        <v>28</v>
      </c>
      <c r="C40" s="47" t="s">
        <v>98</v>
      </c>
      <c r="D40" s="48" t="s">
        <v>99</v>
      </c>
      <c r="E40" s="49" t="s">
        <v>21</v>
      </c>
      <c r="F40" s="50">
        <v>5</v>
      </c>
      <c r="G40" s="53"/>
      <c r="H40" s="5">
        <f>ROUND(G40,2)*F40</f>
        <v>0</v>
      </c>
    </row>
    <row r="41" spans="1:8" ht="36" customHeight="1">
      <c r="A41" s="55" t="s">
        <v>141</v>
      </c>
      <c r="B41" s="54" t="s">
        <v>225</v>
      </c>
      <c r="C41" s="47" t="s">
        <v>142</v>
      </c>
      <c r="D41" s="48" t="s">
        <v>124</v>
      </c>
      <c r="E41" s="3"/>
      <c r="F41" s="4"/>
      <c r="G41" s="34"/>
      <c r="H41" s="5"/>
    </row>
    <row r="42" spans="1:8" ht="36" customHeight="1">
      <c r="A42" s="55" t="s">
        <v>143</v>
      </c>
      <c r="B42" s="52" t="s">
        <v>26</v>
      </c>
      <c r="C42" s="47" t="s">
        <v>146</v>
      </c>
      <c r="D42" s="48" t="s">
        <v>1</v>
      </c>
      <c r="E42" s="49" t="s">
        <v>37</v>
      </c>
      <c r="F42" s="50">
        <v>60</v>
      </c>
      <c r="G42" s="53"/>
      <c r="H42" s="5">
        <f>ROUND(G42,2)*F42</f>
        <v>0</v>
      </c>
    </row>
    <row r="43" spans="1:8" ht="36" customHeight="1">
      <c r="A43" s="55" t="s">
        <v>144</v>
      </c>
      <c r="B43" s="52" t="s">
        <v>28</v>
      </c>
      <c r="C43" s="47" t="s">
        <v>145</v>
      </c>
      <c r="D43" s="48" t="s">
        <v>1</v>
      </c>
      <c r="E43" s="49" t="s">
        <v>37</v>
      </c>
      <c r="F43" s="50">
        <v>10</v>
      </c>
      <c r="G43" s="53"/>
      <c r="H43" s="5">
        <f>ROUND(G43,2)*F43</f>
        <v>0</v>
      </c>
    </row>
    <row r="44" spans="1:8" ht="36" customHeight="1">
      <c r="A44" s="55" t="s">
        <v>122</v>
      </c>
      <c r="B44" s="54" t="s">
        <v>226</v>
      </c>
      <c r="C44" s="47" t="s">
        <v>123</v>
      </c>
      <c r="D44" s="48" t="s">
        <v>124</v>
      </c>
      <c r="E44" s="3"/>
      <c r="F44" s="4"/>
      <c r="G44" s="34"/>
      <c r="H44" s="5"/>
    </row>
    <row r="45" spans="1:8" ht="36" customHeight="1">
      <c r="A45" s="55" t="s">
        <v>125</v>
      </c>
      <c r="B45" s="52" t="s">
        <v>26</v>
      </c>
      <c r="C45" s="47" t="s">
        <v>139</v>
      </c>
      <c r="D45" s="48" t="s">
        <v>126</v>
      </c>
      <c r="E45" s="3"/>
      <c r="F45" s="4"/>
      <c r="G45" s="34"/>
      <c r="H45" s="5"/>
    </row>
    <row r="46" spans="1:8" ht="36" customHeight="1">
      <c r="A46" s="55" t="s">
        <v>127</v>
      </c>
      <c r="B46" s="58"/>
      <c r="C46" s="47" t="s">
        <v>259</v>
      </c>
      <c r="D46" s="48"/>
      <c r="E46" s="49" t="s">
        <v>37</v>
      </c>
      <c r="F46" s="50">
        <v>200</v>
      </c>
      <c r="G46" s="53"/>
      <c r="H46" s="5">
        <f>ROUND(G46,2)*F46</f>
        <v>0</v>
      </c>
    </row>
    <row r="47" spans="1:8" ht="36" customHeight="1">
      <c r="A47" s="55" t="s">
        <v>129</v>
      </c>
      <c r="B47" s="52" t="s">
        <v>28</v>
      </c>
      <c r="C47" s="47" t="s">
        <v>140</v>
      </c>
      <c r="D47" s="48" t="s">
        <v>130</v>
      </c>
      <c r="E47" s="3"/>
      <c r="F47" s="4"/>
      <c r="G47" s="34"/>
      <c r="H47" s="5"/>
    </row>
    <row r="48" spans="1:8" ht="36" customHeight="1">
      <c r="A48" s="55" t="s">
        <v>131</v>
      </c>
      <c r="B48" s="58"/>
      <c r="C48" s="47" t="s">
        <v>132</v>
      </c>
      <c r="D48" s="48"/>
      <c r="E48" s="49" t="s">
        <v>37</v>
      </c>
      <c r="F48" s="50">
        <v>150</v>
      </c>
      <c r="G48" s="53"/>
      <c r="H48" s="5">
        <f>ROUND(G48,2)*F48</f>
        <v>0</v>
      </c>
    </row>
    <row r="49" spans="1:8" ht="36" customHeight="1">
      <c r="A49" s="55" t="s">
        <v>133</v>
      </c>
      <c r="B49" s="58"/>
      <c r="C49" s="47" t="s">
        <v>128</v>
      </c>
      <c r="D49" s="48"/>
      <c r="E49" s="49" t="s">
        <v>37</v>
      </c>
      <c r="F49" s="50">
        <v>20</v>
      </c>
      <c r="G49" s="53"/>
      <c r="H49" s="5">
        <f>ROUND(G49,2)*F49</f>
        <v>0</v>
      </c>
    </row>
    <row r="50" spans="1:8" ht="45">
      <c r="A50" s="55" t="s">
        <v>134</v>
      </c>
      <c r="B50" s="52" t="s">
        <v>36</v>
      </c>
      <c r="C50" s="47" t="s">
        <v>287</v>
      </c>
      <c r="D50" s="48" t="s">
        <v>135</v>
      </c>
      <c r="E50" s="3"/>
      <c r="F50" s="4"/>
      <c r="G50" s="34"/>
      <c r="H50" s="5"/>
    </row>
    <row r="51" spans="1:8" ht="36" customHeight="1">
      <c r="A51" s="55" t="s">
        <v>136</v>
      </c>
      <c r="B51" s="58"/>
      <c r="C51" s="47" t="s">
        <v>259</v>
      </c>
      <c r="D51" s="48"/>
      <c r="E51" s="49" t="s">
        <v>37</v>
      </c>
      <c r="F51" s="50">
        <v>150</v>
      </c>
      <c r="G51" s="53"/>
      <c r="H51" s="5">
        <f>ROUND(G51,2)*F51</f>
        <v>0</v>
      </c>
    </row>
    <row r="52" spans="1:8" ht="36" customHeight="1">
      <c r="A52" s="55" t="s">
        <v>137</v>
      </c>
      <c r="B52" s="58"/>
      <c r="C52" s="47" t="s">
        <v>260</v>
      </c>
      <c r="D52" s="48" t="s">
        <v>1</v>
      </c>
      <c r="E52" s="49" t="s">
        <v>37</v>
      </c>
      <c r="F52" s="50">
        <v>150</v>
      </c>
      <c r="G52" s="53"/>
      <c r="H52" s="5">
        <f>ROUND(G52,2)*F52</f>
        <v>0</v>
      </c>
    </row>
    <row r="53" spans="1:8" ht="36" customHeight="1">
      <c r="A53" s="55" t="s">
        <v>138</v>
      </c>
      <c r="B53" s="52" t="s">
        <v>177</v>
      </c>
      <c r="C53" s="47" t="s">
        <v>262</v>
      </c>
      <c r="D53" s="48" t="s">
        <v>261</v>
      </c>
      <c r="E53" s="49" t="s">
        <v>37</v>
      </c>
      <c r="F53" s="50">
        <v>80</v>
      </c>
      <c r="G53" s="53"/>
      <c r="H53" s="5">
        <f>ROUND(G53,2)*F53</f>
        <v>0</v>
      </c>
    </row>
    <row r="54" spans="1:8" ht="36" customHeight="1">
      <c r="A54" s="55" t="s">
        <v>102</v>
      </c>
      <c r="B54" s="54" t="s">
        <v>227</v>
      </c>
      <c r="C54" s="47" t="s">
        <v>103</v>
      </c>
      <c r="D54" s="48" t="s">
        <v>104</v>
      </c>
      <c r="E54" s="3"/>
      <c r="F54" s="4"/>
      <c r="G54" s="34"/>
      <c r="H54" s="5"/>
    </row>
    <row r="55" spans="1:8" ht="36" customHeight="1">
      <c r="A55" s="55" t="s">
        <v>105</v>
      </c>
      <c r="B55" s="52" t="s">
        <v>26</v>
      </c>
      <c r="C55" s="47" t="s">
        <v>106</v>
      </c>
      <c r="D55" s="48"/>
      <c r="E55" s="3"/>
      <c r="F55" s="4"/>
      <c r="G55" s="34"/>
      <c r="H55" s="5"/>
    </row>
    <row r="56" spans="1:8" ht="36" customHeight="1">
      <c r="A56" s="55" t="s">
        <v>107</v>
      </c>
      <c r="B56" s="58"/>
      <c r="C56" s="47" t="s">
        <v>111</v>
      </c>
      <c r="D56" s="48"/>
      <c r="E56" s="49" t="s">
        <v>27</v>
      </c>
      <c r="F56" s="50">
        <v>1150</v>
      </c>
      <c r="G56" s="53"/>
      <c r="H56" s="5">
        <f>ROUND(G56,2)*F56</f>
        <v>0</v>
      </c>
    </row>
    <row r="57" spans="1:8" ht="36" customHeight="1">
      <c r="A57" s="55" t="s">
        <v>108</v>
      </c>
      <c r="B57" s="52" t="s">
        <v>28</v>
      </c>
      <c r="C57" s="47" t="s">
        <v>109</v>
      </c>
      <c r="D57" s="48"/>
      <c r="E57" s="3"/>
      <c r="F57" s="4"/>
      <c r="G57" s="34"/>
      <c r="H57" s="5"/>
    </row>
    <row r="58" spans="1:8" ht="36" customHeight="1">
      <c r="A58" s="55" t="s">
        <v>110</v>
      </c>
      <c r="B58" s="58"/>
      <c r="C58" s="47" t="s">
        <v>111</v>
      </c>
      <c r="D58" s="48"/>
      <c r="E58" s="49" t="s">
        <v>27</v>
      </c>
      <c r="F58" s="50">
        <v>120</v>
      </c>
      <c r="G58" s="53"/>
      <c r="H58" s="5">
        <f>ROUND(G58,2)*F58</f>
        <v>0</v>
      </c>
    </row>
    <row r="59" spans="1:8" ht="36" customHeight="1">
      <c r="A59" s="55" t="s">
        <v>112</v>
      </c>
      <c r="B59" s="54" t="s">
        <v>228</v>
      </c>
      <c r="C59" s="47" t="s">
        <v>113</v>
      </c>
      <c r="D59" s="48" t="s">
        <v>104</v>
      </c>
      <c r="E59" s="49" t="s">
        <v>27</v>
      </c>
      <c r="F59" s="50">
        <v>600</v>
      </c>
      <c r="G59" s="53"/>
      <c r="H59" s="51">
        <f>ROUND(G59,2)*F59</f>
        <v>0</v>
      </c>
    </row>
    <row r="60" spans="1:8" ht="36" customHeight="1">
      <c r="A60" s="55" t="s">
        <v>63</v>
      </c>
      <c r="B60" s="54" t="s">
        <v>229</v>
      </c>
      <c r="C60" s="47" t="s">
        <v>64</v>
      </c>
      <c r="D60" s="48" t="s">
        <v>65</v>
      </c>
      <c r="E60" s="3"/>
      <c r="F60" s="4"/>
      <c r="G60" s="34"/>
      <c r="H60" s="5"/>
    </row>
    <row r="61" spans="1:8" ht="36" customHeight="1">
      <c r="A61" s="55" t="s">
        <v>66</v>
      </c>
      <c r="B61" s="52" t="s">
        <v>26</v>
      </c>
      <c r="C61" s="47" t="s">
        <v>67</v>
      </c>
      <c r="D61" s="48" t="s">
        <v>1</v>
      </c>
      <c r="E61" s="49" t="s">
        <v>21</v>
      </c>
      <c r="F61" s="50">
        <v>500</v>
      </c>
      <c r="G61" s="53"/>
      <c r="H61" s="51">
        <f>ROUND(G61,2)*F61</f>
        <v>0</v>
      </c>
    </row>
    <row r="62" spans="1:8" ht="36" customHeight="1">
      <c r="A62" s="55" t="s">
        <v>68</v>
      </c>
      <c r="B62" s="52" t="s">
        <v>28</v>
      </c>
      <c r="C62" s="47" t="s">
        <v>69</v>
      </c>
      <c r="D62" s="48" t="s">
        <v>1</v>
      </c>
      <c r="E62" s="49" t="s">
        <v>21</v>
      </c>
      <c r="F62" s="50">
        <v>3700</v>
      </c>
      <c r="G62" s="53"/>
      <c r="H62" s="51">
        <f>ROUND(G62,2)*F62</f>
        <v>0</v>
      </c>
    </row>
    <row r="63" spans="1:8" ht="36" customHeight="1">
      <c r="A63" s="55" t="s">
        <v>100</v>
      </c>
      <c r="B63" s="54" t="s">
        <v>230</v>
      </c>
      <c r="C63" s="47" t="s">
        <v>101</v>
      </c>
      <c r="D63" s="48" t="s">
        <v>263</v>
      </c>
      <c r="E63" s="49" t="s">
        <v>21</v>
      </c>
      <c r="F63" s="60">
        <v>3700</v>
      </c>
      <c r="G63" s="53"/>
      <c r="H63" s="51">
        <f>ROUND(G63,2)*F63</f>
        <v>0</v>
      </c>
    </row>
    <row r="64" spans="1:8" ht="36" customHeight="1">
      <c r="A64" s="39" t="s">
        <v>166</v>
      </c>
      <c r="B64" s="54" t="s">
        <v>231</v>
      </c>
      <c r="C64" s="47" t="s">
        <v>167</v>
      </c>
      <c r="D64" s="48" t="s">
        <v>168</v>
      </c>
      <c r="E64" s="49" t="s">
        <v>37</v>
      </c>
      <c r="F64" s="60">
        <v>3200</v>
      </c>
      <c r="G64" s="53"/>
      <c r="H64" s="61">
        <f>ROUND(G64,2)*F64</f>
        <v>0</v>
      </c>
    </row>
    <row r="65" spans="1:8" ht="36" customHeight="1">
      <c r="A65" s="39" t="s">
        <v>38</v>
      </c>
      <c r="B65" s="54" t="s">
        <v>232</v>
      </c>
      <c r="C65" s="47" t="s">
        <v>39</v>
      </c>
      <c r="D65" s="48" t="s">
        <v>265</v>
      </c>
      <c r="E65" s="3"/>
      <c r="F65" s="4"/>
      <c r="G65" s="34"/>
      <c r="H65" s="5"/>
    </row>
    <row r="66" spans="1:8" ht="36" customHeight="1">
      <c r="A66" s="39" t="s">
        <v>200</v>
      </c>
      <c r="B66" s="52" t="s">
        <v>26</v>
      </c>
      <c r="C66" s="47" t="s">
        <v>49</v>
      </c>
      <c r="D66" s="48"/>
      <c r="E66" s="49" t="s">
        <v>40</v>
      </c>
      <c r="F66" s="60">
        <v>1</v>
      </c>
      <c r="G66" s="53"/>
      <c r="H66" s="5">
        <f>ROUND(G66,2)*F66</f>
        <v>0</v>
      </c>
    </row>
    <row r="67" spans="1:8" ht="36" customHeight="1">
      <c r="A67" s="39" t="s">
        <v>201</v>
      </c>
      <c r="B67" s="54" t="s">
        <v>233</v>
      </c>
      <c r="C67" s="47" t="s">
        <v>202</v>
      </c>
      <c r="D67" s="48" t="s">
        <v>265</v>
      </c>
      <c r="E67" s="3"/>
      <c r="F67" s="4"/>
      <c r="G67" s="34"/>
      <c r="H67" s="5"/>
    </row>
    <row r="68" spans="1:8" ht="36" customHeight="1">
      <c r="A68" s="39" t="s">
        <v>203</v>
      </c>
      <c r="B68" s="52" t="s">
        <v>26</v>
      </c>
      <c r="C68" s="47" t="s">
        <v>204</v>
      </c>
      <c r="D68" s="48"/>
      <c r="E68" s="49" t="s">
        <v>40</v>
      </c>
      <c r="F68" s="60">
        <v>6</v>
      </c>
      <c r="G68" s="53"/>
      <c r="H68" s="5">
        <f>ROUND(G68,2)*F68</f>
        <v>0</v>
      </c>
    </row>
    <row r="69" spans="1:8" ht="36" customHeight="1">
      <c r="A69" s="39" t="s">
        <v>205</v>
      </c>
      <c r="B69" s="73" t="s">
        <v>234</v>
      </c>
      <c r="C69" s="74" t="s">
        <v>206</v>
      </c>
      <c r="D69" s="75" t="s">
        <v>265</v>
      </c>
      <c r="E69" s="76" t="s">
        <v>37</v>
      </c>
      <c r="F69" s="77">
        <v>22</v>
      </c>
      <c r="G69" s="78"/>
      <c r="H69" s="79">
        <f>ROUND(G69,2)*F69</f>
        <v>0</v>
      </c>
    </row>
    <row r="70" spans="1:8" ht="36" customHeight="1">
      <c r="A70" s="39" t="s">
        <v>188</v>
      </c>
      <c r="B70" s="54" t="s">
        <v>235</v>
      </c>
      <c r="C70" s="71" t="s">
        <v>189</v>
      </c>
      <c r="D70" s="48" t="s">
        <v>265</v>
      </c>
      <c r="E70" s="3"/>
      <c r="F70" s="4"/>
      <c r="G70" s="34"/>
      <c r="H70" s="5"/>
    </row>
    <row r="71" spans="1:8" ht="36" customHeight="1">
      <c r="A71" s="39" t="s">
        <v>190</v>
      </c>
      <c r="B71" s="52" t="s">
        <v>26</v>
      </c>
      <c r="C71" s="47" t="s">
        <v>191</v>
      </c>
      <c r="D71" s="48"/>
      <c r="E71" s="49" t="s">
        <v>40</v>
      </c>
      <c r="F71" s="60">
        <v>5</v>
      </c>
      <c r="G71" s="53"/>
      <c r="H71" s="61">
        <f>ROUND(G71,2)*F71</f>
        <v>0</v>
      </c>
    </row>
    <row r="72" spans="1:8" ht="36" customHeight="1">
      <c r="A72" s="39" t="s">
        <v>192</v>
      </c>
      <c r="B72" s="52" t="s">
        <v>28</v>
      </c>
      <c r="C72" s="47" t="s">
        <v>193</v>
      </c>
      <c r="D72" s="48"/>
      <c r="E72" s="49" t="s">
        <v>40</v>
      </c>
      <c r="F72" s="60">
        <v>5</v>
      </c>
      <c r="G72" s="53"/>
      <c r="H72" s="61">
        <f>ROUND(G72,2)*F72</f>
        <v>0</v>
      </c>
    </row>
    <row r="73" spans="1:8" ht="36" customHeight="1">
      <c r="A73" s="39" t="s">
        <v>255</v>
      </c>
      <c r="B73" s="54" t="s">
        <v>236</v>
      </c>
      <c r="C73" s="71" t="s">
        <v>257</v>
      </c>
      <c r="D73" s="48" t="s">
        <v>265</v>
      </c>
      <c r="E73" s="3"/>
      <c r="F73" s="4"/>
      <c r="G73" s="34"/>
      <c r="H73" s="5"/>
    </row>
    <row r="74" spans="1:8" ht="36" customHeight="1">
      <c r="A74" s="39" t="s">
        <v>256</v>
      </c>
      <c r="B74" s="52" t="s">
        <v>26</v>
      </c>
      <c r="C74" s="71" t="s">
        <v>258</v>
      </c>
      <c r="D74" s="48"/>
      <c r="E74" s="49" t="s">
        <v>40</v>
      </c>
      <c r="F74" s="60">
        <v>11</v>
      </c>
      <c r="G74" s="53"/>
      <c r="H74" s="61">
        <f>ROUND(G74,2)*F74</f>
        <v>0</v>
      </c>
    </row>
    <row r="75" spans="1:8" ht="36" customHeight="1">
      <c r="A75" s="39" t="s">
        <v>207</v>
      </c>
      <c r="B75" s="56" t="s">
        <v>237</v>
      </c>
      <c r="C75" s="36" t="s">
        <v>208</v>
      </c>
      <c r="D75" s="37" t="s">
        <v>265</v>
      </c>
      <c r="E75" s="38" t="s">
        <v>40</v>
      </c>
      <c r="F75" s="59">
        <v>1</v>
      </c>
      <c r="G75" s="40"/>
      <c r="H75" s="70">
        <f>ROUND(G75,2)*F75</f>
        <v>0</v>
      </c>
    </row>
    <row r="76" spans="1:8" ht="36" customHeight="1">
      <c r="A76" s="39" t="s">
        <v>169</v>
      </c>
      <c r="B76" s="54" t="s">
        <v>238</v>
      </c>
      <c r="C76" s="47" t="s">
        <v>170</v>
      </c>
      <c r="D76" s="48" t="s">
        <v>171</v>
      </c>
      <c r="E76" s="49" t="s">
        <v>40</v>
      </c>
      <c r="F76" s="60">
        <v>15</v>
      </c>
      <c r="G76" s="53"/>
      <c r="H76" s="61">
        <f>ROUND(G76,2)*F76</f>
        <v>0</v>
      </c>
    </row>
    <row r="77" spans="1:8" ht="36" customHeight="1">
      <c r="A77" s="39" t="s">
        <v>194</v>
      </c>
      <c r="B77" s="54" t="s">
        <v>239</v>
      </c>
      <c r="C77" s="47" t="s">
        <v>195</v>
      </c>
      <c r="D77" s="48" t="s">
        <v>265</v>
      </c>
      <c r="E77" s="3"/>
      <c r="F77" s="4"/>
      <c r="G77" s="34"/>
      <c r="H77" s="5"/>
    </row>
    <row r="78" spans="1:8" ht="36" customHeight="1">
      <c r="A78" s="39" t="s">
        <v>196</v>
      </c>
      <c r="B78" s="52" t="s">
        <v>26</v>
      </c>
      <c r="C78" s="47" t="s">
        <v>197</v>
      </c>
      <c r="D78" s="48"/>
      <c r="E78" s="49" t="s">
        <v>41</v>
      </c>
      <c r="F78" s="72">
        <v>3</v>
      </c>
      <c r="G78" s="53"/>
      <c r="H78" s="61">
        <f>ROUND(G78,2)*F78</f>
        <v>0</v>
      </c>
    </row>
    <row r="79" spans="1:8" ht="36" customHeight="1">
      <c r="A79" s="39" t="s">
        <v>198</v>
      </c>
      <c r="B79" s="52" t="s">
        <v>28</v>
      </c>
      <c r="C79" s="47" t="s">
        <v>199</v>
      </c>
      <c r="D79" s="48"/>
      <c r="E79" s="49" t="s">
        <v>41</v>
      </c>
      <c r="F79" s="72">
        <v>1</v>
      </c>
      <c r="G79" s="53"/>
      <c r="H79" s="61">
        <f>ROUND(G79,2)*F79</f>
        <v>0</v>
      </c>
    </row>
    <row r="80" spans="1:8" ht="36" customHeight="1">
      <c r="A80" s="39" t="s">
        <v>172</v>
      </c>
      <c r="B80" s="54" t="s">
        <v>240</v>
      </c>
      <c r="C80" s="47" t="s">
        <v>173</v>
      </c>
      <c r="D80" s="48" t="s">
        <v>171</v>
      </c>
      <c r="E80" s="3"/>
      <c r="F80" s="4"/>
      <c r="G80" s="34"/>
      <c r="H80" s="5"/>
    </row>
    <row r="81" spans="1:8" ht="36" customHeight="1">
      <c r="A81" s="39" t="s">
        <v>174</v>
      </c>
      <c r="B81" s="52" t="s">
        <v>26</v>
      </c>
      <c r="C81" s="47" t="s">
        <v>175</v>
      </c>
      <c r="D81" s="48"/>
      <c r="E81" s="49" t="s">
        <v>40</v>
      </c>
      <c r="F81" s="60">
        <v>10</v>
      </c>
      <c r="G81" s="53"/>
      <c r="H81" s="5">
        <f>ROUND(G81,2)*F81</f>
        <v>0</v>
      </c>
    </row>
    <row r="82" spans="1:8" ht="36" customHeight="1">
      <c r="A82" s="39" t="s">
        <v>176</v>
      </c>
      <c r="B82" s="52" t="s">
        <v>28</v>
      </c>
      <c r="C82" s="47" t="s">
        <v>178</v>
      </c>
      <c r="D82" s="48"/>
      <c r="E82" s="49" t="s">
        <v>40</v>
      </c>
      <c r="F82" s="60">
        <v>5</v>
      </c>
      <c r="G82" s="53"/>
      <c r="H82" s="5">
        <f>ROUND(G82,2)*F82</f>
        <v>0</v>
      </c>
    </row>
    <row r="83" spans="1:8" ht="36" customHeight="1">
      <c r="A83" s="39" t="s">
        <v>179</v>
      </c>
      <c r="B83" s="54" t="s">
        <v>241</v>
      </c>
      <c r="C83" s="47" t="s">
        <v>180</v>
      </c>
      <c r="D83" s="48" t="s">
        <v>171</v>
      </c>
      <c r="E83" s="49" t="s">
        <v>40</v>
      </c>
      <c r="F83" s="60">
        <v>10</v>
      </c>
      <c r="G83" s="53"/>
      <c r="H83" s="61">
        <f aca="true" t="shared" si="0" ref="H83:H89">ROUND(G83,2)*F83</f>
        <v>0</v>
      </c>
    </row>
    <row r="84" spans="1:8" ht="36" customHeight="1">
      <c r="A84" s="39" t="s">
        <v>181</v>
      </c>
      <c r="B84" s="54" t="s">
        <v>242</v>
      </c>
      <c r="C84" s="47" t="s">
        <v>182</v>
      </c>
      <c r="D84" s="48" t="s">
        <v>171</v>
      </c>
      <c r="E84" s="49" t="s">
        <v>40</v>
      </c>
      <c r="F84" s="60">
        <v>10</v>
      </c>
      <c r="G84" s="53"/>
      <c r="H84" s="61">
        <f t="shared" si="0"/>
        <v>0</v>
      </c>
    </row>
    <row r="85" spans="1:8" ht="36" customHeight="1">
      <c r="A85" s="39" t="s">
        <v>183</v>
      </c>
      <c r="B85" s="54" t="s">
        <v>243</v>
      </c>
      <c r="C85" s="47" t="s">
        <v>184</v>
      </c>
      <c r="D85" s="48" t="s">
        <v>171</v>
      </c>
      <c r="E85" s="49" t="s">
        <v>40</v>
      </c>
      <c r="F85" s="60">
        <v>15</v>
      </c>
      <c r="G85" s="53"/>
      <c r="H85" s="61">
        <f t="shared" si="0"/>
        <v>0</v>
      </c>
    </row>
    <row r="86" spans="1:8" ht="36" customHeight="1">
      <c r="A86" s="39" t="s">
        <v>185</v>
      </c>
      <c r="B86" s="54" t="s">
        <v>244</v>
      </c>
      <c r="C86" s="47" t="s">
        <v>186</v>
      </c>
      <c r="D86" s="48" t="s">
        <v>187</v>
      </c>
      <c r="E86" s="49" t="s">
        <v>40</v>
      </c>
      <c r="F86" s="60">
        <v>5</v>
      </c>
      <c r="G86" s="53"/>
      <c r="H86" s="61">
        <f t="shared" si="0"/>
        <v>0</v>
      </c>
    </row>
    <row r="87" spans="1:8" ht="36" customHeight="1">
      <c r="A87" s="39" t="s">
        <v>209</v>
      </c>
      <c r="B87" s="54" t="s">
        <v>245</v>
      </c>
      <c r="C87" s="47" t="s">
        <v>210</v>
      </c>
      <c r="D87" s="48" t="s">
        <v>187</v>
      </c>
      <c r="E87" s="49" t="s">
        <v>40</v>
      </c>
      <c r="F87" s="60">
        <v>5</v>
      </c>
      <c r="G87" s="53"/>
      <c r="H87" s="61">
        <f t="shared" si="0"/>
        <v>0</v>
      </c>
    </row>
    <row r="88" spans="1:8" ht="36" customHeight="1">
      <c r="A88" s="39" t="s">
        <v>211</v>
      </c>
      <c r="B88" s="54" t="s">
        <v>246</v>
      </c>
      <c r="C88" s="71" t="s">
        <v>212</v>
      </c>
      <c r="D88" s="48" t="s">
        <v>171</v>
      </c>
      <c r="E88" s="49" t="s">
        <v>40</v>
      </c>
      <c r="F88" s="60">
        <v>5</v>
      </c>
      <c r="G88" s="53"/>
      <c r="H88" s="61">
        <f t="shared" si="0"/>
        <v>0</v>
      </c>
    </row>
    <row r="89" spans="1:8" ht="36" customHeight="1">
      <c r="A89" s="39" t="s">
        <v>213</v>
      </c>
      <c r="B89" s="54" t="s">
        <v>247</v>
      </c>
      <c r="C89" s="47" t="s">
        <v>214</v>
      </c>
      <c r="D89" s="48" t="s">
        <v>171</v>
      </c>
      <c r="E89" s="49" t="s">
        <v>40</v>
      </c>
      <c r="F89" s="60">
        <v>10</v>
      </c>
      <c r="G89" s="53"/>
      <c r="H89" s="61">
        <f t="shared" si="0"/>
        <v>0</v>
      </c>
    </row>
    <row r="90" spans="1:8" ht="36" customHeight="1">
      <c r="A90" s="39"/>
      <c r="B90" s="54" t="s">
        <v>248</v>
      </c>
      <c r="C90" s="47" t="s">
        <v>216</v>
      </c>
      <c r="D90" s="48" t="s">
        <v>265</v>
      </c>
      <c r="E90" s="49" t="s">
        <v>41</v>
      </c>
      <c r="F90" s="72">
        <v>2</v>
      </c>
      <c r="G90" s="53"/>
      <c r="H90" s="61">
        <f aca="true" t="shared" si="1" ref="H90:H95">ROUND(G90,2)*F90</f>
        <v>0</v>
      </c>
    </row>
    <row r="91" spans="1:8" ht="36" customHeight="1">
      <c r="A91" s="39"/>
      <c r="B91" s="54" t="s">
        <v>249</v>
      </c>
      <c r="C91" s="47" t="s">
        <v>217</v>
      </c>
      <c r="D91" s="48" t="s">
        <v>265</v>
      </c>
      <c r="E91" s="49" t="s">
        <v>41</v>
      </c>
      <c r="F91" s="72">
        <v>1</v>
      </c>
      <c r="G91" s="53"/>
      <c r="H91" s="61">
        <f t="shared" si="1"/>
        <v>0</v>
      </c>
    </row>
    <row r="92" spans="1:8" ht="36" customHeight="1">
      <c r="A92" s="39"/>
      <c r="B92" s="54" t="s">
        <v>215</v>
      </c>
      <c r="C92" s="47" t="s">
        <v>218</v>
      </c>
      <c r="D92" s="48" t="s">
        <v>265</v>
      </c>
      <c r="E92" s="49" t="s">
        <v>40</v>
      </c>
      <c r="F92" s="60">
        <v>35</v>
      </c>
      <c r="G92" s="53"/>
      <c r="H92" s="61">
        <f t="shared" si="1"/>
        <v>0</v>
      </c>
    </row>
    <row r="93" spans="1:8" ht="36" customHeight="1">
      <c r="A93" s="39"/>
      <c r="B93" s="54" t="s">
        <v>250</v>
      </c>
      <c r="C93" s="47" t="s">
        <v>219</v>
      </c>
      <c r="D93" s="48" t="s">
        <v>265</v>
      </c>
      <c r="E93" s="49" t="s">
        <v>40</v>
      </c>
      <c r="F93" s="60">
        <v>9</v>
      </c>
      <c r="G93" s="53"/>
      <c r="H93" s="61">
        <f t="shared" si="1"/>
        <v>0</v>
      </c>
    </row>
    <row r="94" spans="1:8" ht="36" customHeight="1">
      <c r="A94" s="39"/>
      <c r="B94" s="54" t="s">
        <v>251</v>
      </c>
      <c r="C94" s="47" t="s">
        <v>220</v>
      </c>
      <c r="D94" s="48" t="s">
        <v>265</v>
      </c>
      <c r="E94" s="49" t="s">
        <v>40</v>
      </c>
      <c r="F94" s="60">
        <v>9</v>
      </c>
      <c r="G94" s="53"/>
      <c r="H94" s="61">
        <f t="shared" si="1"/>
        <v>0</v>
      </c>
    </row>
    <row r="95" spans="1:8" ht="36" customHeight="1">
      <c r="A95" s="39"/>
      <c r="B95" s="54" t="s">
        <v>252</v>
      </c>
      <c r="C95" s="47" t="s">
        <v>221</v>
      </c>
      <c r="D95" s="48" t="s">
        <v>265</v>
      </c>
      <c r="E95" s="49" t="s">
        <v>40</v>
      </c>
      <c r="F95" s="60">
        <v>9</v>
      </c>
      <c r="G95" s="53"/>
      <c r="H95" s="61">
        <f t="shared" si="1"/>
        <v>0</v>
      </c>
    </row>
    <row r="96" spans="1:8" ht="36" customHeight="1">
      <c r="A96" s="55" t="s">
        <v>159</v>
      </c>
      <c r="B96" s="54" t="s">
        <v>253</v>
      </c>
      <c r="C96" s="47" t="s">
        <v>160</v>
      </c>
      <c r="D96" s="48" t="s">
        <v>161</v>
      </c>
      <c r="E96" s="3"/>
      <c r="F96" s="4"/>
      <c r="G96" s="34"/>
      <c r="H96" s="5"/>
    </row>
    <row r="97" spans="1:8" ht="36" customHeight="1">
      <c r="A97" s="55" t="s">
        <v>162</v>
      </c>
      <c r="B97" s="52" t="s">
        <v>26</v>
      </c>
      <c r="C97" s="47" t="s">
        <v>163</v>
      </c>
      <c r="D97" s="48"/>
      <c r="E97" s="49" t="s">
        <v>21</v>
      </c>
      <c r="F97" s="50">
        <v>100</v>
      </c>
      <c r="G97" s="53"/>
      <c r="H97" s="51">
        <f>ROUND(G97,2)*F97</f>
        <v>0</v>
      </c>
    </row>
    <row r="98" spans="1:8" ht="36" customHeight="1" thickBot="1">
      <c r="A98" s="62" t="s">
        <v>164</v>
      </c>
      <c r="B98" s="63" t="s">
        <v>28</v>
      </c>
      <c r="C98" s="64" t="s">
        <v>165</v>
      </c>
      <c r="D98" s="65"/>
      <c r="E98" s="66" t="s">
        <v>21</v>
      </c>
      <c r="F98" s="67">
        <v>900</v>
      </c>
      <c r="G98" s="68"/>
      <c r="H98" s="69">
        <f>ROUND(G98,2)*F98</f>
        <v>0</v>
      </c>
    </row>
    <row r="99" spans="1:8" ht="36" customHeight="1" thickBot="1" thickTop="1">
      <c r="A99" s="95"/>
      <c r="B99" s="81" t="str">
        <f>B6</f>
        <v>A</v>
      </c>
      <c r="C99" s="143" t="str">
        <f>C6</f>
        <v>Hespeler Avenue- Glenwood Crescent to Henderson Highway</v>
      </c>
      <c r="D99" s="144"/>
      <c r="E99" s="144"/>
      <c r="F99" s="145"/>
      <c r="G99" s="82" t="s">
        <v>12</v>
      </c>
      <c r="H99" s="83">
        <f>SUM(H7:H98)</f>
        <v>0</v>
      </c>
    </row>
    <row r="100" spans="1:8" ht="36" customHeight="1" thickTop="1">
      <c r="A100" s="80"/>
      <c r="B100" s="29" t="s">
        <v>273</v>
      </c>
      <c r="C100" s="134" t="s">
        <v>274</v>
      </c>
      <c r="D100" s="135"/>
      <c r="E100" s="135"/>
      <c r="F100" s="136"/>
      <c r="G100" s="30"/>
      <c r="H100" s="31" t="s">
        <v>1</v>
      </c>
    </row>
    <row r="101" spans="1:8" ht="36" customHeight="1">
      <c r="A101" s="80"/>
      <c r="B101" s="114" t="s">
        <v>268</v>
      </c>
      <c r="C101" s="115" t="s">
        <v>269</v>
      </c>
      <c r="D101" s="116" t="s">
        <v>272</v>
      </c>
      <c r="E101" s="117"/>
      <c r="F101" s="118"/>
      <c r="G101" s="34"/>
      <c r="H101" s="119"/>
    </row>
    <row r="102" spans="1:8" ht="36" customHeight="1">
      <c r="A102" s="80"/>
      <c r="B102" s="120" t="s">
        <v>26</v>
      </c>
      <c r="C102" s="115" t="s">
        <v>270</v>
      </c>
      <c r="D102" s="116"/>
      <c r="E102" s="117"/>
      <c r="F102" s="118"/>
      <c r="G102" s="34"/>
      <c r="H102" s="119"/>
    </row>
    <row r="103" spans="1:8" ht="36" customHeight="1">
      <c r="A103" s="80"/>
      <c r="B103" s="121"/>
      <c r="C103" s="115" t="s">
        <v>271</v>
      </c>
      <c r="D103" s="116"/>
      <c r="E103" s="122" t="s">
        <v>37</v>
      </c>
      <c r="F103" s="123">
        <v>96</v>
      </c>
      <c r="G103" s="124"/>
      <c r="H103" s="119">
        <f>ROUND(G103,2)*F103</f>
        <v>0</v>
      </c>
    </row>
    <row r="104" spans="1:8" ht="36" customHeight="1">
      <c r="A104" s="80" t="s">
        <v>288</v>
      </c>
      <c r="B104" s="114" t="s">
        <v>275</v>
      </c>
      <c r="C104" s="115" t="s">
        <v>289</v>
      </c>
      <c r="D104" s="116" t="s">
        <v>265</v>
      </c>
      <c r="E104" s="117"/>
      <c r="F104" s="118"/>
      <c r="G104" s="34"/>
      <c r="H104" s="119"/>
    </row>
    <row r="105" spans="1:8" ht="36" customHeight="1">
      <c r="A105" s="80" t="s">
        <v>290</v>
      </c>
      <c r="B105" s="120" t="s">
        <v>26</v>
      </c>
      <c r="C105" s="115" t="s">
        <v>276</v>
      </c>
      <c r="D105" s="116"/>
      <c r="E105" s="117"/>
      <c r="F105" s="118"/>
      <c r="G105" s="34"/>
      <c r="H105" s="119"/>
    </row>
    <row r="106" spans="1:8" ht="36" customHeight="1">
      <c r="A106" s="80" t="s">
        <v>291</v>
      </c>
      <c r="B106" s="121"/>
      <c r="C106" s="115" t="s">
        <v>277</v>
      </c>
      <c r="D106" s="116"/>
      <c r="E106" s="122" t="s">
        <v>40</v>
      </c>
      <c r="F106" s="123">
        <v>1</v>
      </c>
      <c r="G106" s="124"/>
      <c r="H106" s="119">
        <f>ROUND(G106,2)*F106</f>
        <v>0</v>
      </c>
    </row>
    <row r="107" spans="1:8" ht="36" customHeight="1">
      <c r="A107" s="80" t="s">
        <v>292</v>
      </c>
      <c r="B107" s="114" t="s">
        <v>278</v>
      </c>
      <c r="C107" s="115" t="s">
        <v>279</v>
      </c>
      <c r="D107" s="116" t="s">
        <v>265</v>
      </c>
      <c r="E107" s="117"/>
      <c r="F107" s="118"/>
      <c r="G107" s="34"/>
      <c r="H107" s="119"/>
    </row>
    <row r="108" spans="1:8" ht="36" customHeight="1">
      <c r="A108" s="80" t="s">
        <v>293</v>
      </c>
      <c r="B108" s="120" t="s">
        <v>26</v>
      </c>
      <c r="C108" s="115" t="s">
        <v>280</v>
      </c>
      <c r="D108" s="116"/>
      <c r="E108" s="122" t="s">
        <v>40</v>
      </c>
      <c r="F108" s="123">
        <v>2</v>
      </c>
      <c r="G108" s="124"/>
      <c r="H108" s="125">
        <f>ROUND(G108,2)*F108</f>
        <v>0</v>
      </c>
    </row>
    <row r="109" spans="1:8" ht="36" customHeight="1">
      <c r="A109" s="80"/>
      <c r="B109" s="114" t="s">
        <v>281</v>
      </c>
      <c r="C109" s="115" t="s">
        <v>33</v>
      </c>
      <c r="D109" s="116" t="s">
        <v>265</v>
      </c>
      <c r="E109" s="117"/>
      <c r="F109" s="118"/>
      <c r="G109" s="34"/>
      <c r="H109" s="119"/>
    </row>
    <row r="110" spans="1:8" ht="36" customHeight="1">
      <c r="A110" s="80"/>
      <c r="B110" s="120" t="s">
        <v>26</v>
      </c>
      <c r="C110" s="115" t="s">
        <v>282</v>
      </c>
      <c r="D110" s="116"/>
      <c r="E110" s="122" t="s">
        <v>21</v>
      </c>
      <c r="F110" s="123">
        <v>6</v>
      </c>
      <c r="G110" s="124"/>
      <c r="H110" s="125">
        <f>ROUND(G110,2)*F110</f>
        <v>0</v>
      </c>
    </row>
    <row r="111" spans="1:8" ht="36" customHeight="1">
      <c r="A111" s="80"/>
      <c r="B111" s="114" t="s">
        <v>283</v>
      </c>
      <c r="C111" s="115" t="s">
        <v>284</v>
      </c>
      <c r="D111" s="116" t="s">
        <v>265</v>
      </c>
      <c r="E111" s="117"/>
      <c r="F111" s="118"/>
      <c r="G111" s="34"/>
      <c r="H111" s="119"/>
    </row>
    <row r="112" spans="1:8" ht="36" customHeight="1">
      <c r="A112" s="80"/>
      <c r="B112" s="120" t="s">
        <v>26</v>
      </c>
      <c r="C112" s="115" t="s">
        <v>84</v>
      </c>
      <c r="D112" s="116"/>
      <c r="E112" s="122" t="s">
        <v>21</v>
      </c>
      <c r="F112" s="123">
        <v>6</v>
      </c>
      <c r="G112" s="124"/>
      <c r="H112" s="125">
        <f>ROUND(G112,2)*F112</f>
        <v>0</v>
      </c>
    </row>
    <row r="113" spans="1:8" ht="36" customHeight="1" thickBot="1">
      <c r="A113" s="96"/>
      <c r="B113" s="126" t="str">
        <f>B100</f>
        <v>B</v>
      </c>
      <c r="C113" s="137" t="str">
        <f>C100</f>
        <v>Hespeler Avenue- Sewer MA 40008605 (MH 40007837 to MH 40007836)</v>
      </c>
      <c r="D113" s="138"/>
      <c r="E113" s="138"/>
      <c r="F113" s="139"/>
      <c r="G113" s="127" t="s">
        <v>12</v>
      </c>
      <c r="H113" s="128">
        <f>SUM(H101:H112)</f>
        <v>0</v>
      </c>
    </row>
    <row r="114" spans="1:8" ht="36" customHeight="1" thickTop="1">
      <c r="A114" s="97"/>
      <c r="B114" s="98"/>
      <c r="C114" s="99" t="s">
        <v>285</v>
      </c>
      <c r="D114" s="100"/>
      <c r="E114" s="101"/>
      <c r="F114" s="101"/>
      <c r="H114" s="103"/>
    </row>
    <row r="115" spans="1:8" ht="36" customHeight="1" thickBot="1">
      <c r="A115" s="97"/>
      <c r="B115" s="104" t="str">
        <f>B6</f>
        <v>A</v>
      </c>
      <c r="C115" s="146" t="str">
        <f>C6</f>
        <v>Hespeler Avenue- Glenwood Crescent to Henderson Highway</v>
      </c>
      <c r="D115" s="147"/>
      <c r="E115" s="147"/>
      <c r="F115" s="148"/>
      <c r="G115" s="105" t="s">
        <v>12</v>
      </c>
      <c r="H115" s="105">
        <f>H99</f>
        <v>0</v>
      </c>
    </row>
    <row r="116" spans="1:8" ht="36" customHeight="1" thickBot="1" thickTop="1">
      <c r="A116" s="106"/>
      <c r="B116" s="104" t="str">
        <f>B100</f>
        <v>B</v>
      </c>
      <c r="C116" s="149" t="str">
        <f>C100</f>
        <v>Hespeler Avenue- Sewer MA 40008605 (MH 40007837 to MH 40007836)</v>
      </c>
      <c r="D116" s="150"/>
      <c r="E116" s="150"/>
      <c r="F116" s="151"/>
      <c r="G116" s="105" t="s">
        <v>12</v>
      </c>
      <c r="H116" s="105">
        <f>H113</f>
        <v>0</v>
      </c>
    </row>
    <row r="117" spans="1:8" ht="48" customHeight="1" thickTop="1">
      <c r="A117" s="97"/>
      <c r="B117" s="132" t="s">
        <v>286</v>
      </c>
      <c r="C117" s="133"/>
      <c r="D117" s="133"/>
      <c r="E117" s="133"/>
      <c r="F117" s="133"/>
      <c r="G117" s="140">
        <f>H115+H116</f>
        <v>0</v>
      </c>
      <c r="H117" s="141"/>
    </row>
    <row r="118" spans="1:8" ht="48" customHeight="1">
      <c r="A118" s="97"/>
      <c r="B118" s="142" t="s">
        <v>266</v>
      </c>
      <c r="C118" s="130"/>
      <c r="D118" s="130"/>
      <c r="E118" s="130"/>
      <c r="F118" s="130"/>
      <c r="G118" s="130"/>
      <c r="H118" s="131"/>
    </row>
    <row r="119" spans="1:8" ht="48" customHeight="1">
      <c r="A119" s="97"/>
      <c r="B119" s="129" t="s">
        <v>267</v>
      </c>
      <c r="C119" s="130"/>
      <c r="D119" s="130"/>
      <c r="E119" s="130"/>
      <c r="F119" s="130"/>
      <c r="G119" s="130"/>
      <c r="H119" s="131"/>
    </row>
    <row r="120" spans="1:8" ht="48" customHeight="1">
      <c r="A120" s="107"/>
      <c r="B120" s="108"/>
      <c r="C120" s="109"/>
      <c r="D120" s="110"/>
      <c r="E120" s="109"/>
      <c r="F120" s="109"/>
      <c r="G120" s="111"/>
      <c r="H120" s="112"/>
    </row>
  </sheetData>
  <sheetProtection selectLockedCells="1"/>
  <mergeCells count="10">
    <mergeCell ref="B119:H119"/>
    <mergeCell ref="B117:F117"/>
    <mergeCell ref="C6:F6"/>
    <mergeCell ref="C113:F113"/>
    <mergeCell ref="G117:H117"/>
    <mergeCell ref="B118:H118"/>
    <mergeCell ref="C99:F99"/>
    <mergeCell ref="C100:F100"/>
    <mergeCell ref="C115:F115"/>
    <mergeCell ref="C116:F116"/>
  </mergeCells>
  <dataValidations count="2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56 G112 G110 G108 G106 G103 G97:G98 G68:G69 G66 G61:G64 G74:G76 G32 G29:G30 G26:G27 G21:G24 G16:G17 G19 G34 G7:G8 G14 G37:G40 G48:G49 G46 G51:G53 G71:G72 G42:G43 G58:G59 G10:G12 G81:G95 G78:G79">
      <formula1>0</formula1>
    </dataValidation>
    <dataValidation type="custom" allowBlank="1" showInputMessage="1" showErrorMessage="1" error="If you can enter a Unit  Price in this cell, pLease contact the Contract Administrator immediately!" sqref="G80 G111 G109 G107 G104:G105 G101:G102 G54:G55 G44:G45 G65 G60 G73 G31 G28 G25 G20 G15 G18 G13 G9 G67 G35:G36 G47 G41 G70 G50 G33 G57 G96 G77">
      <formula1>"isblank(G3)"</formula1>
    </dataValidation>
  </dataValidations>
  <printOptions horizontalCentered="1"/>
  <pageMargins left="0.5118110236220472" right="0.2362204724409449" top="0.7480314960629921" bottom="0.7480314960629921" header="0.2362204724409449" footer="0.2362204724409449"/>
  <pageSetup fitToHeight="5" horizontalDpi="600" verticalDpi="600" orientation="portrait" scale="76" r:id="rId1"/>
  <headerFooter alignWithMargins="0">
    <oddHeader>&amp;L&amp;10The City of Winnipeg
Bid Opportunity No. 182-2006&amp;R&amp;10Bid Submission 
Page &amp;P+3 of 13
Addendum No. 3</oddHeader>
    <oddFooter xml:space="preserve">&amp;R__________________
Name of Bidder                    </oddFooter>
  </headerFooter>
  <rowBreaks count="3" manualBreakCount="3">
    <brk id="27" min="1" max="7" man="1"/>
    <brk id="49" min="1" max="7" man="1"/>
    <brk id="113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H. Pheifer April 6, 2005 @ 10:10am, file size 41,984
Version 1.1 checked by M Harms April 13, 2006 @ 4:45pm, file size 43.5kb
Version 1.2 checked by S Payne April 17th, 2006 @10:03, file size 43.5kb</dc:description>
  <cp:lastModifiedBy>cgroenin</cp:lastModifiedBy>
  <cp:lastPrinted>2006-04-19T20:01:30Z</cp:lastPrinted>
  <dcterms:created xsi:type="dcterms:W3CDTF">1999-03-31T15:44:33Z</dcterms:created>
  <dcterms:modified xsi:type="dcterms:W3CDTF">2006-04-19T20:01:34Z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