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Bid Opportunity No. 23-2006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'Bid Opportunity No. 23-2006'!#REF!</definedName>
    <definedName name="HEADER">'[1]FORM B; PRICES'!#REF!</definedName>
    <definedName name="PAGE1OF13" localSheetId="0">'Bid Opportunity No. 23-2006'!#REF!</definedName>
    <definedName name="PAGE1OF13">'[1]FORM B; PRICES'!#REF!</definedName>
    <definedName name="_xlnm.Print_Area" localSheetId="0">'Bid Opportunity No. 23-2006'!$B$1:$H$551</definedName>
    <definedName name="_xlnm.Print_Titles" localSheetId="0">'Bid Opportunity No. 23-2006'!$1:$5</definedName>
    <definedName name="TEMP" localSheetId="0">'Bid Opportunity No. 23-2006'!#REF!</definedName>
    <definedName name="TEMP">'[1]FORM B; PRICES'!#REF!</definedName>
    <definedName name="TENDERNO.181-" localSheetId="0">'Bid Opportunity No. 23-2006'!#REF!</definedName>
    <definedName name="TENDERNO.181-">'[1]FORM B; PRICES'!#REF!</definedName>
    <definedName name="TENDERSUBMISSI" localSheetId="0">'Bid Opportunity No. 23-2006'!#REF!</definedName>
    <definedName name="TENDERSUBMISSI">'[1]FORM B; PRICES'!#REF!</definedName>
    <definedName name="TESTHEAD" localSheetId="0">'Bid Opportunity No. 23-2006'!#REF!</definedName>
    <definedName name="TESTHEAD">'[1]FORM B; PRICES'!#REF!</definedName>
    <definedName name="XEVERYTHING" localSheetId="0">'Bid Opportunity No. 23-2006'!$B$1:$IV$211</definedName>
    <definedName name="XEverything">#REF!</definedName>
    <definedName name="XITEMS" localSheetId="0">'Bid Opportunity No. 23-2006'!$B$6:$IV$211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<sst xmlns="http://schemas.openxmlformats.org/spreadsheetml/2006/main" count="1953" uniqueCount="806">
  <si>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</si>
  <si>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</si>
  <si>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</si>
  <si>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</si>
  <si>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</si>
  <si>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</si>
  <si>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</si>
  <si>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</si>
  <si>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</si>
  <si>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</si>
  <si>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</si>
  <si>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</si>
  <si>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</si>
  <si>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</si>
  <si>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Construction of a new Portland Concrete Pavement on Kenaston Boulevard from Kenaston Intermodal Ltd. Access to Taylor Avenue</t>
  </si>
  <si>
    <t/>
  </si>
  <si>
    <t>EARTH AND BASE WORKS</t>
  </si>
  <si>
    <t>A003</t>
  </si>
  <si>
    <t>A.1</t>
  </si>
  <si>
    <t>Excavation</t>
  </si>
  <si>
    <t>CW 3110-R8, E18</t>
  </si>
  <si>
    <t>m³</t>
  </si>
  <si>
    <t>A004</t>
  </si>
  <si>
    <t>A.4</t>
  </si>
  <si>
    <t>Sub-Grade Compaction</t>
  </si>
  <si>
    <t>CW 3110-R8</t>
  </si>
  <si>
    <t>m²</t>
  </si>
  <si>
    <t>A005</t>
  </si>
  <si>
    <t>A.5</t>
  </si>
  <si>
    <t>Placing Suitable Site Sub-base Material</t>
  </si>
  <si>
    <t>A007</t>
  </si>
  <si>
    <t>A.7</t>
  </si>
  <si>
    <t>Crushed Sub-base Material</t>
  </si>
  <si>
    <t>A008</t>
  </si>
  <si>
    <t>i)</t>
  </si>
  <si>
    <t>50 mm - Limestone</t>
  </si>
  <si>
    <t>tonne</t>
  </si>
  <si>
    <t>A009</t>
  </si>
  <si>
    <t>ii)</t>
  </si>
  <si>
    <t>150 mm - Limestone</t>
  </si>
  <si>
    <t>Place Reclaimed Ballast Material</t>
  </si>
  <si>
    <t>E27</t>
  </si>
  <si>
    <t>A010</t>
  </si>
  <si>
    <t>A.6</t>
  </si>
  <si>
    <t>Supplying and Placing Base Course Material</t>
  </si>
  <si>
    <t xml:space="preserve">CW 3110-R8 </t>
  </si>
  <si>
    <t>A012</t>
  </si>
  <si>
    <t>Grading of Boulevards</t>
  </si>
  <si>
    <t>A013</t>
  </si>
  <si>
    <t>A.8</t>
  </si>
  <si>
    <t xml:space="preserve">Ditch Grading </t>
  </si>
  <si>
    <t>A014</t>
  </si>
  <si>
    <t>A.9</t>
  </si>
  <si>
    <t>Boulevard Excavation</t>
  </si>
  <si>
    <t>A015</t>
  </si>
  <si>
    <t>A.10</t>
  </si>
  <si>
    <t>Ditch Excavation</t>
  </si>
  <si>
    <t>A016</t>
  </si>
  <si>
    <t>A.11</t>
  </si>
  <si>
    <t>Removal of Existing Concrete Bases</t>
  </si>
  <si>
    <t>A017</t>
  </si>
  <si>
    <t>600mm Diameter or Less</t>
  </si>
  <si>
    <t>each</t>
  </si>
  <si>
    <t>A022</t>
  </si>
  <si>
    <t>A.12</t>
  </si>
  <si>
    <t>Separation/Reinforcement Geotextile Fabric</t>
  </si>
  <si>
    <t>CW 3130-R1</t>
  </si>
  <si>
    <t>ROADWORKS - RENEWALS</t>
  </si>
  <si>
    <t>B001</t>
  </si>
  <si>
    <t>A.13</t>
  </si>
  <si>
    <t>Pavement Removal</t>
  </si>
  <si>
    <t>B002</t>
  </si>
  <si>
    <t>Concrete Pavement</t>
  </si>
  <si>
    <t>B003</t>
  </si>
  <si>
    <t>Asphalt Pavement</t>
  </si>
  <si>
    <t>B094</t>
  </si>
  <si>
    <t>A.14</t>
  </si>
  <si>
    <t>Drilled Dowels</t>
  </si>
  <si>
    <t>CW 3230-R5</t>
  </si>
  <si>
    <t>B096</t>
  </si>
  <si>
    <t>28.6 mm Diameter</t>
  </si>
  <si>
    <t>B097</t>
  </si>
  <si>
    <t>A.15</t>
  </si>
  <si>
    <t>Drilled Tie Bars</t>
  </si>
  <si>
    <t>B099</t>
  </si>
  <si>
    <t>25 M Deformed Tie Bar</t>
  </si>
  <si>
    <t>B126</t>
  </si>
  <si>
    <t>A.16</t>
  </si>
  <si>
    <t>Concrete Curb Removal</t>
  </si>
  <si>
    <t xml:space="preserve">CW 3240-R6 </t>
  </si>
  <si>
    <t>B127</t>
  </si>
  <si>
    <t>Barrier Separate</t>
  </si>
  <si>
    <t>m</t>
  </si>
  <si>
    <t>B135</t>
  </si>
  <si>
    <t>A.17</t>
  </si>
  <si>
    <t>Concrete Curb Installation</t>
  </si>
  <si>
    <t>B139</t>
  </si>
  <si>
    <t>Modified Barrier (180mm ht, Dowelled)</t>
  </si>
  <si>
    <t>SD-203B</t>
  </si>
  <si>
    <t>A.18</t>
  </si>
  <si>
    <t>Remove Temporary Asphalt and Base on Exisiting Concerete</t>
  </si>
  <si>
    <t>E19</t>
  </si>
  <si>
    <t>ROADWORKS - NEW CONSTRUCTION</t>
  </si>
  <si>
    <t>C001</t>
  </si>
  <si>
    <t>A.19</t>
  </si>
  <si>
    <t>Concrete Pavements, Median Slabs, Bull-noses, and Safety Medians</t>
  </si>
  <si>
    <t>CW 3310-R10</t>
  </si>
  <si>
    <t>C004</t>
  </si>
  <si>
    <t>Construction of 250 mm Concrete Pavement (Plain-Dowelled) Slip Form Paving</t>
  </si>
  <si>
    <t>C014</t>
  </si>
  <si>
    <t>Construction of Concrete Median Slabs</t>
  </si>
  <si>
    <t>SD-227A</t>
  </si>
  <si>
    <t>C015</t>
  </si>
  <si>
    <t>iii)</t>
  </si>
  <si>
    <t>Construction of Monolithic Concrete Median Slabs</t>
  </si>
  <si>
    <t>SD-226A</t>
  </si>
  <si>
    <t>C019</t>
  </si>
  <si>
    <t>A.20</t>
  </si>
  <si>
    <t>Concrete Pavements for Early Opening</t>
  </si>
  <si>
    <t>C022</t>
  </si>
  <si>
    <t>Construction of 250 mm Concrete Pavement for Early Opening 72 hour (Plain-Dowelled) Slip Form Paving</t>
  </si>
  <si>
    <t>Construction of 250 mm Concrete Pavement for Early Opening 24 hour (Plain-Dowelled) Slip Form Paving</t>
  </si>
  <si>
    <t>C032</t>
  </si>
  <si>
    <t>A.21</t>
  </si>
  <si>
    <t>Concrete Curbs, Curb and Gutter, and Splash Strips</t>
  </si>
  <si>
    <t>C042</t>
  </si>
  <si>
    <t>Construction of  Mountable Curb 120 mm (Integral)</t>
  </si>
  <si>
    <t>SD-201</t>
  </si>
  <si>
    <t>C048</t>
  </si>
  <si>
    <t>Construction of Splash Strip (180mm ht, Barrier Curb, Integral, 600mm width) Slip Form Paving</t>
  </si>
  <si>
    <t>SD-227B</t>
  </si>
  <si>
    <t>C049</t>
  </si>
  <si>
    <t>Construction of Splash Strip (180mm ht, Modified Barrier Curb, Integral, 600mm width)</t>
  </si>
  <si>
    <t>SD-227B            SD-203B</t>
  </si>
  <si>
    <t>C050</t>
  </si>
  <si>
    <t>A.22</t>
  </si>
  <si>
    <t>Supply and Installation of Dowel Assemblies</t>
  </si>
  <si>
    <t>A.23</t>
  </si>
  <si>
    <t>Supply and Installation of Dowel Assemblies (Skewed)</t>
  </si>
  <si>
    <t>E051</t>
  </si>
  <si>
    <t>A.24</t>
  </si>
  <si>
    <t>Installation of Subdrains</t>
  </si>
  <si>
    <t>CW 3120-R1</t>
  </si>
  <si>
    <t>MISCELLANEOUS</t>
  </si>
  <si>
    <t>H007</t>
  </si>
  <si>
    <t>A.25</t>
  </si>
  <si>
    <t>Chain Link Fence</t>
  </si>
  <si>
    <t>CW 3550-R2</t>
  </si>
  <si>
    <t>H008</t>
  </si>
  <si>
    <t>1.83m Height</t>
  </si>
  <si>
    <t>A.26</t>
  </si>
  <si>
    <t>Chain Link Fence (Install post in concrete)</t>
  </si>
  <si>
    <t>H011</t>
  </si>
  <si>
    <t>A.27</t>
  </si>
  <si>
    <t>Remove and Reinstall Gates</t>
  </si>
  <si>
    <t>A.28</t>
  </si>
  <si>
    <t>Remove and Salvage Chain Link Fence</t>
  </si>
  <si>
    <t>CW 3615-R2</t>
  </si>
  <si>
    <t>A.29</t>
  </si>
  <si>
    <t>Install Salvaged Chain Link Fence</t>
  </si>
  <si>
    <t>A.30</t>
  </si>
  <si>
    <t>Traffic Diversion</t>
  </si>
  <si>
    <t>E7</t>
  </si>
  <si>
    <t>l.s.</t>
  </si>
  <si>
    <t>Subtotal:</t>
  </si>
  <si>
    <t>B</t>
  </si>
  <si>
    <t>Construction of Intersection Improvements at Kenaston Boulevard and Taylor Avenue</t>
  </si>
  <si>
    <t>B.1</t>
  </si>
  <si>
    <t>B.2</t>
  </si>
  <si>
    <t>B.3</t>
  </si>
  <si>
    <t xml:space="preserve">150 mm - Limestone </t>
  </si>
  <si>
    <t>B.4</t>
  </si>
  <si>
    <t>Place Reclaimed Sub-base Material</t>
  </si>
  <si>
    <t>B.5</t>
  </si>
  <si>
    <t>B.6</t>
  </si>
  <si>
    <t>B.7</t>
  </si>
  <si>
    <t>B.8</t>
  </si>
  <si>
    <t>B.9</t>
  </si>
  <si>
    <t>B095</t>
  </si>
  <si>
    <t>19.1 mm Diameter</t>
  </si>
  <si>
    <t>B.10</t>
  </si>
  <si>
    <t>B098</t>
  </si>
  <si>
    <t>20 M Deformed Tie Bar</t>
  </si>
  <si>
    <t>B154</t>
  </si>
  <si>
    <t>B.11</t>
  </si>
  <si>
    <t>Concrete Curb Renewal</t>
  </si>
  <si>
    <t>B155</t>
  </si>
  <si>
    <t>Barrier (180mm ht, Dowelled)</t>
  </si>
  <si>
    <t>SD-205,
SD206A</t>
  </si>
  <si>
    <t>B156</t>
  </si>
  <si>
    <t>a) Less than 3 m</t>
  </si>
  <si>
    <t>B157</t>
  </si>
  <si>
    <t>b) 3 m to 30 m</t>
  </si>
  <si>
    <t>B190</t>
  </si>
  <si>
    <t>B.12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</si>
  <si>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</si>
  <si>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</si>
  <si>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</si>
  <si>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</si>
  <si>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</si>
  <si>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</si>
  <si>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B194</t>
  </si>
  <si>
    <t>Tie-ins and Approaches</t>
  </si>
  <si>
    <t>B195</t>
  </si>
  <si>
    <t>B200</t>
  </si>
  <si>
    <t>B.13</t>
  </si>
  <si>
    <t>Planing of Pavement</t>
  </si>
  <si>
    <t xml:space="preserve">CW 3450-R4 </t>
  </si>
  <si>
    <t>B201</t>
  </si>
  <si>
    <t>0 - 50 mm Depth (Asphalt)</t>
  </si>
  <si>
    <t>B202</t>
  </si>
  <si>
    <t>50 - 100 mm Depth (Asphalt)</t>
  </si>
  <si>
    <t>B.14</t>
  </si>
  <si>
    <t>Construction of 250 mm Concrete Pavement (Plain-Dowelled)</t>
  </si>
  <si>
    <t>C007</t>
  </si>
  <si>
    <t>Construction of 230 mm Concrete Pavement (Plain-Dowelled)</t>
  </si>
  <si>
    <t>C018</t>
  </si>
  <si>
    <t>iv)</t>
  </si>
  <si>
    <t>Construction of Monolithic Concrete Bull-noses</t>
  </si>
  <si>
    <t>SD-227C</t>
  </si>
  <si>
    <t>B.15</t>
  </si>
  <si>
    <t>C020</t>
  </si>
  <si>
    <t>Construction of 250 mm Concrete Pavement for Early Opening 24 hour</t>
  </si>
  <si>
    <t>Construction of 250 mm Concrete Pavement for Early Opening 72 hour</t>
  </si>
  <si>
    <t>C025</t>
  </si>
  <si>
    <t>Construction of 230 mm Concrete Pavement for Early Opening 24 hour (Plain-Dowelled)</t>
  </si>
  <si>
    <t>Construction of 230 mm Concrete Pavement for Early Opening 72 hour (Plain-Dowelled)</t>
  </si>
  <si>
    <t>B.16</t>
  </si>
  <si>
    <t>C034</t>
  </si>
  <si>
    <t>Construction of Barrier (180 mm ht, Separate)</t>
  </si>
  <si>
    <t>SD-203A</t>
  </si>
  <si>
    <t>C036</t>
  </si>
  <si>
    <t>Construction of Modified Barrier (180mm ht, Dowelled)</t>
  </si>
  <si>
    <t>C038</t>
  </si>
  <si>
    <t>Construction of Curb and Gutter (180 mm ht, Barrier, Integral, 600mm width, 150mm Plain Concrete Pavement)</t>
  </si>
  <si>
    <t>SD-200</t>
  </si>
  <si>
    <t>C046</t>
  </si>
  <si>
    <t>Construction of  Curb Ramp (10mm ht, type)</t>
  </si>
  <si>
    <t>SD-229E</t>
  </si>
  <si>
    <t>v)</t>
  </si>
  <si>
    <t>Construction of Splash Strip (180mm ht, Barrier Curb, Integral, 600mm width)</t>
  </si>
  <si>
    <t>vi)</t>
  </si>
  <si>
    <t>B.17</t>
  </si>
  <si>
    <t>C051</t>
  </si>
  <si>
    <t>B.18</t>
  </si>
  <si>
    <t>100 mm Concrete Sidewalk</t>
  </si>
  <si>
    <t xml:space="preserve">CW 3325-R2  </t>
  </si>
  <si>
    <t>C055</t>
  </si>
  <si>
    <t>B.19</t>
  </si>
  <si>
    <t xml:space="preserve">Construction of Asphaltic Concrete Pavements </t>
  </si>
  <si>
    <t>C056</t>
  </si>
  <si>
    <t>C058</t>
  </si>
  <si>
    <t>C063</t>
  </si>
  <si>
    <t>B.20</t>
  </si>
  <si>
    <t>Construction of Asphaltic Concrete Base Course (Type III)</t>
  </si>
  <si>
    <t>B.21</t>
  </si>
  <si>
    <t>JOINT AND CRACK SEALING</t>
  </si>
  <si>
    <t>D006</t>
  </si>
  <si>
    <t>B.22</t>
  </si>
  <si>
    <t xml:space="preserve">Reflective Crack Maintenance </t>
  </si>
  <si>
    <t>CW 3250-R6</t>
  </si>
  <si>
    <t>C</t>
  </si>
  <si>
    <t>Construction of a new Portland Concrete Pavement and Asphalt Resurfacing on Kenaston Boulevard from Taylor Avenue to North Limit of Contract at Kenaston Boulevard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</si>
  <si>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</si>
  <si>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</si>
  <si>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</si>
  <si>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</si>
  <si>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</si>
  <si>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</si>
  <si>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</si>
  <si>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</si>
  <si>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</si>
  <si>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</si>
  <si>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B100</t>
  </si>
  <si>
    <t>C.11</t>
  </si>
  <si>
    <t>Miscellaneous Concrete Slab Removal</t>
  </si>
  <si>
    <t xml:space="preserve">CW 3235-R6  </t>
  </si>
  <si>
    <t>B102</t>
  </si>
  <si>
    <t>Monolithic Median Slab</t>
  </si>
  <si>
    <t>B104</t>
  </si>
  <si>
    <t>Sidewalk</t>
  </si>
  <si>
    <t>B107</t>
  </si>
  <si>
    <t>C.12</t>
  </si>
  <si>
    <t xml:space="preserve">Miscellaneous Concrete Slab Installation </t>
  </si>
  <si>
    <t>B109</t>
  </si>
  <si>
    <t>B112</t>
  </si>
  <si>
    <t>Bullnose</t>
  </si>
  <si>
    <t>B114</t>
  </si>
  <si>
    <t>C.13</t>
  </si>
  <si>
    <t xml:space="preserve">Miscellaneous Concrete Slab Renewal </t>
  </si>
  <si>
    <t>B118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</si>
  <si>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</si>
  <si>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</si>
  <si>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</si>
  <si>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</si>
  <si>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</si>
  <si>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</si>
  <si>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</si>
  <si>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C.14</t>
  </si>
  <si>
    <t>Barrier (180 mm, Separate)</t>
  </si>
  <si>
    <t>C.15</t>
  </si>
  <si>
    <t>B136</t>
  </si>
  <si>
    <t>SD-205</t>
  </si>
  <si>
    <t>B137</t>
  </si>
  <si>
    <t>Barrier (180mm ht, Separate)</t>
  </si>
  <si>
    <t>B150</t>
  </si>
  <si>
    <t>Curb Ramp (10mm ht, type)</t>
  </si>
  <si>
    <t>SD-229A,B,C</t>
  </si>
  <si>
    <t>B152</t>
  </si>
  <si>
    <t>Splash Strip (180mm ht, Barrier Curb, Integral, 600mm width) Slip Form Paving</t>
  </si>
  <si>
    <t>B153</t>
  </si>
  <si>
    <t>Splash Strip (180mm ht, Modified Barrier Curb, Integral, 600mm width)</t>
  </si>
  <si>
    <t>C.16</t>
  </si>
  <si>
    <t>Barrier (180 mm ht, Dowelled)</t>
  </si>
  <si>
    <t>B158</t>
  </si>
  <si>
    <t>c) Greater than 30 m</t>
  </si>
  <si>
    <t>C.17</t>
  </si>
  <si>
    <t>C.18</t>
  </si>
  <si>
    <t>C.19</t>
  </si>
  <si>
    <t>C017</t>
  </si>
  <si>
    <t>Construction of Monolithic Curb and Sidewalk</t>
  </si>
  <si>
    <t>SD-228B</t>
  </si>
  <si>
    <t>C.20</t>
  </si>
  <si>
    <t>C033</t>
  </si>
  <si>
    <t>Construction of  Barrier (180mm ht, Dowelled)</t>
  </si>
  <si>
    <t>Construction of Splash Strip (180mm ht, Barrier Curb, Integral, 600mm width) Slip Form (for Asphalt Overlay)</t>
  </si>
  <si>
    <t>C.21</t>
  </si>
  <si>
    <t>C.22</t>
  </si>
  <si>
    <t>C.23</t>
  </si>
  <si>
    <t>C.24</t>
  </si>
  <si>
    <t>Tree Removal</t>
  </si>
  <si>
    <t>CW 3010-R4, E57</t>
  </si>
  <si>
    <t>D</t>
  </si>
  <si>
    <t>Construction of Multi-use Sidewalk on Kenaston Boulevard from Sterling Lyon Parkway to Taylor Avenue</t>
  </si>
  <si>
    <t>MULTI-USE SIDEWALK</t>
  </si>
  <si>
    <t>D.1</t>
  </si>
  <si>
    <t>D.2</t>
  </si>
  <si>
    <t>D.3</t>
  </si>
  <si>
    <t>D.4</t>
  </si>
  <si>
    <t>D.5</t>
  </si>
  <si>
    <t>D.6</t>
  </si>
  <si>
    <t>D.7</t>
  </si>
  <si>
    <t>E052</t>
  </si>
  <si>
    <t>D.8</t>
  </si>
  <si>
    <t>Corrugated Steel Pipe - Supply</t>
  </si>
  <si>
    <t>CW 3610-R3</t>
  </si>
  <si>
    <t>E053</t>
  </si>
  <si>
    <t>(300 mm, 2 mm gauge)</t>
  </si>
  <si>
    <t>E057</t>
  </si>
  <si>
    <t>D.9</t>
  </si>
  <si>
    <t>Corrugated Steel Pipe - Install</t>
  </si>
  <si>
    <t>E058</t>
  </si>
  <si>
    <t>E</t>
  </si>
  <si>
    <t>Construction of Ramp to Wilkes Avenue from Kenaston Boulevard</t>
  </si>
  <si>
    <t>E.1</t>
  </si>
  <si>
    <t>E.2</t>
  </si>
  <si>
    <t>E.3</t>
  </si>
  <si>
    <t>150 mm -Limestone</t>
  </si>
  <si>
    <t>E.4</t>
  </si>
  <si>
    <t>E.5</t>
  </si>
  <si>
    <t>E.6</t>
  </si>
  <si>
    <t>E.7</t>
  </si>
  <si>
    <t>E.8</t>
  </si>
  <si>
    <t>E.9</t>
  </si>
  <si>
    <t>E.10</t>
  </si>
  <si>
    <t>E.11</t>
  </si>
  <si>
    <t>Construction of Curb and Gutter (180 mm ht, Barrier, Integral, 600mm width, 150mm Plain Concrete Pavement) Slip Form Paving</t>
  </si>
  <si>
    <t>E.12</t>
  </si>
  <si>
    <t>C059</t>
  </si>
  <si>
    <t>C060</t>
  </si>
  <si>
    <t>E.13</t>
  </si>
  <si>
    <t>E.14</t>
  </si>
  <si>
    <t>E.15</t>
  </si>
  <si>
    <t>F</t>
  </si>
  <si>
    <t>Construction of Lorimer Boulevard from Sterling Lyon Parkway to Wilkes Avenue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</si>
  <si>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</si>
  <si>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</si>
  <si>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</si>
  <si>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</si>
  <si>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</si>
  <si>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</si>
  <si>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</si>
  <si>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</si>
  <si>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</si>
  <si>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</si>
  <si>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</si>
  <si>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</si>
  <si>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</si>
  <si>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C008</t>
  </si>
  <si>
    <t>Construction of 200 mm Concrete Pavement (Reinforced) Slip Form Paving</t>
  </si>
  <si>
    <t>C010</t>
  </si>
  <si>
    <t>Construction of 200 mm Concrete Pavement (Plain-Dowelled) Slip Form Paving</t>
  </si>
  <si>
    <t>F.14</t>
  </si>
  <si>
    <t>C037</t>
  </si>
  <si>
    <t>Construction of Modified Barrier (180mm ht, Integral)</t>
  </si>
  <si>
    <t>F.15</t>
  </si>
  <si>
    <t>F.16</t>
  </si>
  <si>
    <t>F.17</t>
  </si>
  <si>
    <t>F.18</t>
  </si>
  <si>
    <t>F.19</t>
  </si>
  <si>
    <t>G</t>
  </si>
  <si>
    <t>Decommissioning of Kenaston Boulevard Detour</t>
  </si>
  <si>
    <t>G.1</t>
  </si>
  <si>
    <t>G.2</t>
  </si>
  <si>
    <t>G.3</t>
  </si>
  <si>
    <t>G.4</t>
  </si>
  <si>
    <t>H020</t>
  </si>
  <si>
    <t>G.5</t>
  </si>
  <si>
    <t>Salvaging Existing Barrier Rail</t>
  </si>
  <si>
    <t>CW 3650-R4</t>
  </si>
  <si>
    <t>H021</t>
  </si>
  <si>
    <t>G.6</t>
  </si>
  <si>
    <t>Salvaging Existing Barrier Posts</t>
  </si>
  <si>
    <t>G.7</t>
  </si>
  <si>
    <t>Remove "Energite" Barrels</t>
  </si>
  <si>
    <t>E21</t>
  </si>
  <si>
    <t>640 kg barrel</t>
  </si>
  <si>
    <t>320 kg barrel</t>
  </si>
  <si>
    <t>180 kg barrel</t>
  </si>
  <si>
    <t>90 kg barrel</t>
  </si>
  <si>
    <t>G.8</t>
  </si>
  <si>
    <t>Remove Pre-cast Concrete Barriers, and Aluminum Balanced Barrier</t>
  </si>
  <si>
    <t>E25</t>
  </si>
  <si>
    <t>G.9</t>
  </si>
  <si>
    <t>Reinstallation of " Quadguard System" Crash Cushions</t>
  </si>
  <si>
    <t>E24</t>
  </si>
  <si>
    <t>G.10</t>
  </si>
  <si>
    <t>Removal of "Quadguard System" Crash Cushions</t>
  </si>
  <si>
    <t>E23</t>
  </si>
  <si>
    <t>H</t>
  </si>
  <si>
    <t>Decommissioning of CN Rivers Subdivision Rail Mainline Detour</t>
  </si>
  <si>
    <t>H.1</t>
  </si>
  <si>
    <t>H.2</t>
  </si>
  <si>
    <t>LANDSCAPING</t>
  </si>
  <si>
    <t>G004</t>
  </si>
  <si>
    <t>H.4</t>
  </si>
  <si>
    <t>Seeding</t>
  </si>
  <si>
    <t>CW 3520-R6</t>
  </si>
  <si>
    <t>J</t>
  </si>
  <si>
    <t>DND Restoration</t>
  </si>
  <si>
    <t>J.1</t>
  </si>
  <si>
    <t>J.2</t>
  </si>
  <si>
    <t>J.3</t>
  </si>
  <si>
    <t>Reclaim Existing Sub-base Material</t>
  </si>
  <si>
    <t>J.4</t>
  </si>
  <si>
    <t>J.5</t>
  </si>
  <si>
    <t>ROADWORKS - REMOVALS/RENEWALS</t>
  </si>
  <si>
    <t>Barrier 180mm, Separate</t>
  </si>
  <si>
    <t>G001</t>
  </si>
  <si>
    <t>Sodding</t>
  </si>
  <si>
    <t>G002</t>
  </si>
  <si>
    <t xml:space="preserve"> width &lt; 600mm</t>
  </si>
  <si>
    <t>G003</t>
  </si>
  <si>
    <t xml:space="preserve"> width &gt; or = 600mm</t>
  </si>
  <si>
    <t>Demolition of Guardhouse and Gate (6m x 6m)</t>
  </si>
  <si>
    <t>E58</t>
  </si>
  <si>
    <t>K</t>
  </si>
  <si>
    <t>Bridge Works</t>
  </si>
  <si>
    <t>K.1</t>
  </si>
  <si>
    <t>E41</t>
  </si>
  <si>
    <t>Slope Paving</t>
  </si>
  <si>
    <t>l.s</t>
  </si>
  <si>
    <t>F-Shape Traffic Barrier</t>
  </si>
  <si>
    <t>Quad Guard Crash Unit Slab</t>
  </si>
  <si>
    <t>K.2</t>
  </si>
  <si>
    <t>E42</t>
  </si>
  <si>
    <t>kg</t>
  </si>
  <si>
    <t>K.3</t>
  </si>
  <si>
    <t>Modular Block Retaining Wall</t>
  </si>
  <si>
    <t>E43</t>
  </si>
  <si>
    <t>K.4</t>
  </si>
  <si>
    <t>Timber Bumper Fence and Curb</t>
  </si>
  <si>
    <t>E44</t>
  </si>
  <si>
    <t>K.5</t>
  </si>
  <si>
    <t>Electrical Scope of Work</t>
  </si>
  <si>
    <t>E45</t>
  </si>
  <si>
    <t>L</t>
  </si>
  <si>
    <t>Land Drainage Sewers - Kenaston Boulevard</t>
  </si>
  <si>
    <t>GRAVITY SEWERS AND RELATED WORKS</t>
  </si>
  <si>
    <t>L.1</t>
  </si>
  <si>
    <t>Gravity Sewers</t>
  </si>
  <si>
    <t>E34</t>
  </si>
  <si>
    <t>750mm C76-V</t>
  </si>
  <si>
    <t>a) in a trench, Class B bedding, Class 3 Backfill, 0-4m deep</t>
  </si>
  <si>
    <t>b) trenchless installation, Class B bedding, Class 3 Backfill</t>
  </si>
  <si>
    <t>750mm C76-III</t>
  </si>
  <si>
    <t>600mm C76-III</t>
  </si>
  <si>
    <t>a) in a trench, class B bedding, Class 5 Backfill</t>
  </si>
  <si>
    <t>b) in a trench, Class B bedding, Class 3 Backfill</t>
  </si>
  <si>
    <t>450mm C14-3</t>
  </si>
  <si>
    <t xml:space="preserve">a) in a trench, Class B bedding, Class 5 Backfill </t>
  </si>
  <si>
    <t>375mm C76-III</t>
  </si>
  <si>
    <t>a) in a trench, Class B bedding, Class 3 Backfill</t>
  </si>
  <si>
    <t>375mm C14-3</t>
  </si>
  <si>
    <t>a) in a trench, Class B bedding, Class 5 Backfill</t>
  </si>
  <si>
    <t xml:space="preserve">b) in a trench, Class B bedding, Class 3 Backfill </t>
  </si>
  <si>
    <t>L.2</t>
  </si>
  <si>
    <t>Sewer Services</t>
  </si>
  <si>
    <t>CW 2130-R9</t>
  </si>
  <si>
    <t>300mm C76-III</t>
  </si>
  <si>
    <t>c) trenchless installation, Class B bedding, Class 3 Backfill</t>
  </si>
  <si>
    <t>250mm PVC SDR35</t>
  </si>
  <si>
    <t>L.3</t>
  </si>
  <si>
    <t>Manholes</t>
  </si>
  <si>
    <t>SD-010</t>
  </si>
  <si>
    <t>a) 1200mm Base</t>
  </si>
  <si>
    <t>v.m</t>
  </si>
  <si>
    <t>b) 1350mm Base</t>
  </si>
  <si>
    <t>E003</t>
  </si>
  <si>
    <t>L.4</t>
  </si>
  <si>
    <t xml:space="preserve">Catch Basin  </t>
  </si>
  <si>
    <t>E004</t>
  </si>
  <si>
    <t>SD-024</t>
  </si>
  <si>
    <t>SD-025 c/w ditch inlet grates</t>
  </si>
  <si>
    <t>E38</t>
  </si>
  <si>
    <t>E006</t>
  </si>
  <si>
    <t>L.5</t>
  </si>
  <si>
    <t xml:space="preserve">Catch Pit </t>
  </si>
  <si>
    <t>E007</t>
  </si>
  <si>
    <t>SD-023</t>
  </si>
  <si>
    <t>L.6</t>
  </si>
  <si>
    <t>Supply and Install Pre-cast Sag Inlet Structure</t>
  </si>
  <si>
    <t>E36</t>
  </si>
  <si>
    <t>L.7</t>
  </si>
  <si>
    <t>Supply and Install Grit Chamber (2100mm base)</t>
  </si>
  <si>
    <t>E37</t>
  </si>
  <si>
    <t>E036</t>
  </si>
  <si>
    <t>L.8</t>
  </si>
  <si>
    <t xml:space="preserve">Connecting to Existing Sewer </t>
  </si>
  <si>
    <t>750mm LDS Connecting Pipe to 750mm LDS Sewer</t>
  </si>
  <si>
    <t>E012</t>
  </si>
  <si>
    <t>L.9</t>
  </si>
  <si>
    <t>Drainage Connection Pipe (150 mm diameter)</t>
  </si>
  <si>
    <t>a) 250 mm diameter PVC SDR35</t>
  </si>
  <si>
    <t>L.10</t>
  </si>
  <si>
    <t>E39</t>
  </si>
  <si>
    <t xml:space="preserve">a) 150mm PVC SDR35 - in a trench, Class B bedding, Class 5 Backfill </t>
  </si>
  <si>
    <t>L.11</t>
  </si>
  <si>
    <t>Valve Pit Drain Pipe</t>
  </si>
  <si>
    <t>E40</t>
  </si>
  <si>
    <t>a) 150mm PVC SDR35 - trenchless installation, Class B bedding, Class 3 Backfill</t>
  </si>
  <si>
    <t>E023</t>
  </si>
  <si>
    <t>Replacing Standard Frames &amp; Covers</t>
  </si>
  <si>
    <t>E024</t>
  </si>
  <si>
    <t>AP-004 - Standard Frame for Manhole and Catch Basin</t>
  </si>
  <si>
    <t>E026</t>
  </si>
  <si>
    <t>AP-006 - Standard Grated Cover for Standard Frame</t>
  </si>
  <si>
    <t xml:space="preserve">Connecting to Existing Sewer  </t>
  </si>
  <si>
    <t>E037</t>
  </si>
  <si>
    <t>250mm Sewer Service to 375 mm LDS of Sewer</t>
  </si>
  <si>
    <t>300mm Sewer Service to 375 mm LDS of Sewer</t>
  </si>
  <si>
    <t>250mm Sewer Service to 600 mm CS of Sewer</t>
  </si>
  <si>
    <t>300mm Sewer Service to 600 mm CS of Sewer</t>
  </si>
  <si>
    <t>250mm Sewer Service to 1200 mm CS of Sewer</t>
  </si>
  <si>
    <t>E032</t>
  </si>
  <si>
    <t>Connecting to Existing Manhole</t>
  </si>
  <si>
    <t>E033</t>
  </si>
  <si>
    <t xml:space="preserve">250mm </t>
  </si>
  <si>
    <t xml:space="preserve">300mm </t>
  </si>
  <si>
    <t>Concrete Pipe 3 Edge Bearing Test</t>
  </si>
  <si>
    <t>450mm C76-III</t>
  </si>
  <si>
    <t>H013</t>
  </si>
  <si>
    <t>Grouted Stone RipRap</t>
  </si>
  <si>
    <t>Televised Sewer Inspection</t>
  </si>
  <si>
    <t>CW 2145-R2</t>
  </si>
  <si>
    <t>Land Drainage Sewers</t>
  </si>
  <si>
    <t>a) 375mm</t>
  </si>
  <si>
    <t>b) 450mm</t>
  </si>
  <si>
    <t>c) 600mm</t>
  </si>
  <si>
    <t>d) 750mm</t>
  </si>
  <si>
    <t>M</t>
  </si>
  <si>
    <t>Decomissioning Existing Underground Works - Kenaston Boulevard</t>
  </si>
  <si>
    <t>M.1</t>
  </si>
  <si>
    <t>Removal of Existing Manhole</t>
  </si>
  <si>
    <t>E046</t>
  </si>
  <si>
    <t>M.2</t>
  </si>
  <si>
    <t>Removal of Existing Catchbasins</t>
  </si>
  <si>
    <t>M.3</t>
  </si>
  <si>
    <t>Removal of Existing Drainage Inlets</t>
  </si>
  <si>
    <t>M.4</t>
  </si>
  <si>
    <t>Plugging Existing Sewer Services Smaller than 300mm</t>
  </si>
  <si>
    <t>CW 2130-R9, E35</t>
  </si>
  <si>
    <t>200mm</t>
  </si>
  <si>
    <t>M.5</t>
  </si>
  <si>
    <t>Abandoning Existing Sewers with Cement-Stabilized Flowable Fill</t>
  </si>
  <si>
    <t>Removal of Existing 600 AC Feedermain</t>
  </si>
  <si>
    <t>E35</t>
  </si>
  <si>
    <t>Removal of Existing 900 AC Feedermain</t>
  </si>
  <si>
    <t>Removal of Existing 300 AC Watermain</t>
  </si>
  <si>
    <t>Removal of Existing Valve Chambers</t>
  </si>
  <si>
    <t>Removal of Existing Hydrant Assemblies</t>
  </si>
  <si>
    <t>Removal of Abandoned 350 Gas Lines</t>
  </si>
  <si>
    <t>N</t>
  </si>
  <si>
    <t>Land Drainage Sewers - Lorimer Boulevard</t>
  </si>
  <si>
    <t>N.1</t>
  </si>
  <si>
    <t>300mm C14-3</t>
  </si>
  <si>
    <t xml:space="preserve">a) in a trench, class B bedding, Class 2 Backfill </t>
  </si>
  <si>
    <t>250mm SDR-35</t>
  </si>
  <si>
    <t xml:space="preserve">a) in a trench, class B bedding, Class 4 Backfill </t>
  </si>
  <si>
    <t>N.2</t>
  </si>
  <si>
    <t>N.3</t>
  </si>
  <si>
    <t xml:space="preserve">Drainage Connection Pipe </t>
  </si>
  <si>
    <t>Connecting New Sewer Services to Existing Sewer Services</t>
  </si>
  <si>
    <t>O</t>
  </si>
  <si>
    <t>Ditching on Wilkes and CN Rivers North - West of Kenaston Boulevard</t>
  </si>
  <si>
    <t>O.1</t>
  </si>
  <si>
    <t>O.2</t>
  </si>
  <si>
    <t>O.3</t>
  </si>
  <si>
    <t>Ditch Seed Mix (incl. Hydro Mulch)</t>
  </si>
  <si>
    <t>CW3540-R3, E49</t>
  </si>
  <si>
    <t>P</t>
  </si>
  <si>
    <t>Underground Works Provisional Items</t>
  </si>
  <si>
    <t>P.1</t>
  </si>
  <si>
    <t>Removal of Existing Culverts</t>
  </si>
  <si>
    <t>E22</t>
  </si>
  <si>
    <t>P.2</t>
  </si>
  <si>
    <t>Curb Stop Boxes-Replace Existing</t>
  </si>
  <si>
    <t>CW 2110-R8</t>
  </si>
  <si>
    <t>50mm</t>
  </si>
  <si>
    <t>P.3</t>
  </si>
  <si>
    <t>Curb Stops-Replace Existing</t>
  </si>
  <si>
    <t>E017</t>
  </si>
  <si>
    <t>P.4</t>
  </si>
  <si>
    <t>Sewer Repair - Up to 3.0 Meters Long</t>
  </si>
  <si>
    <t>E018</t>
  </si>
  <si>
    <t>1200mm</t>
  </si>
  <si>
    <t>E019</t>
  </si>
  <si>
    <t>a) Class 3 Backfill</t>
  </si>
  <si>
    <t>600mm</t>
  </si>
  <si>
    <t>P.5</t>
  </si>
  <si>
    <t>Regrading of Existing Sewer Service - Up to 1.5m Long</t>
  </si>
  <si>
    <t>in a trench,Class B sand bedding, Class 3 Backfill</t>
  </si>
  <si>
    <t>a) 150mm</t>
  </si>
  <si>
    <t>b) 200mm</t>
  </si>
  <si>
    <t>P.6</t>
  </si>
  <si>
    <t>Regrading of Existing Sewer Service - Longer Than 1.5m</t>
  </si>
  <si>
    <t>150mm</t>
  </si>
  <si>
    <t>a) in a trench,Class B sand bedding, Class 3 Backfill</t>
  </si>
  <si>
    <t>P.7</t>
  </si>
  <si>
    <t>E025</t>
  </si>
  <si>
    <t>AP-005 - Standard Solid Cover for Standard Frame</t>
  </si>
  <si>
    <t>F001</t>
  </si>
  <si>
    <t>P.8</t>
  </si>
  <si>
    <t>Adjustment of Catch Basins / Manholes Frames</t>
  </si>
  <si>
    <t>CW 3210-R6</t>
  </si>
  <si>
    <t>F003</t>
  </si>
  <si>
    <t>P.9</t>
  </si>
  <si>
    <t>Lifter Rings</t>
  </si>
  <si>
    <t>F004</t>
  </si>
  <si>
    <t>38mm</t>
  </si>
  <si>
    <t>F005</t>
  </si>
  <si>
    <t>51mm</t>
  </si>
  <si>
    <t>F006</t>
  </si>
  <si>
    <t>64mm</t>
  </si>
  <si>
    <t>Landscaping</t>
  </si>
  <si>
    <t xml:space="preserve">Supply and Installation of Nursery Sod  cw Topsoil and Finish Grading (+600mm) </t>
  </si>
  <si>
    <t>CW3510-R8, E48</t>
  </si>
  <si>
    <t xml:space="preserve">Supply and Installation of Nursery Sod (less than 600mm - no topsoil) </t>
  </si>
  <si>
    <t>E48</t>
  </si>
  <si>
    <t xml:space="preserve">Touch-up Grading </t>
  </si>
  <si>
    <t>CW 3170-R3</t>
  </si>
  <si>
    <t>Imported Topsoil for Ditch Seed Mix</t>
  </si>
  <si>
    <t>CW 3540-R4, E49</t>
  </si>
  <si>
    <t>Soil Amendments (for Native Seed Mixes)</t>
  </si>
  <si>
    <t>E49</t>
  </si>
  <si>
    <t>Planting Beds and Planting Soil Mixture (300mm compacted depth)</t>
  </si>
  <si>
    <t xml:space="preserve"> Wood Chip Mulch (50mm)</t>
  </si>
  <si>
    <t>E50</t>
  </si>
  <si>
    <t xml:space="preserve"> Erosion Control Blanket</t>
  </si>
  <si>
    <t>Straw Wattle</t>
  </si>
  <si>
    <t>l.m.</t>
  </si>
  <si>
    <t xml:space="preserve"> Black Plastic Edging </t>
  </si>
  <si>
    <t>Chemical Application</t>
  </si>
  <si>
    <t>SEED MIXES</t>
  </si>
  <si>
    <t>Salt-tolerant Prairie Grass Seed Mix (incl. Hydro Mulch)</t>
  </si>
  <si>
    <t>Wildflower and Grass Seed Mix (incl. Hydro Mulch)</t>
  </si>
  <si>
    <t>Trefoil and Vetch Over-seed Mix</t>
  </si>
  <si>
    <t>TREES, SHRUBS AND VINES</t>
  </si>
  <si>
    <t>Manitoba Maple (50mm cal.)</t>
  </si>
  <si>
    <t>E51/E53</t>
  </si>
  <si>
    <t>Green Ash (65mm cal.)</t>
  </si>
  <si>
    <t>18. Plains Cottonwood (50mm cal.)</t>
  </si>
  <si>
    <t>Pincherry (40mm cal.)</t>
  </si>
  <si>
    <t>Bur Oak (40mm cal.)</t>
  </si>
  <si>
    <t>American Elm (65mm cal.)</t>
  </si>
  <si>
    <t xml:space="preserve">each </t>
  </si>
  <si>
    <t>Amur Maple (750mm ht.)</t>
  </si>
  <si>
    <t>Saskatoon (750mm ht.)</t>
  </si>
  <si>
    <t>Coronation Triumph Potentilla (450mm ht.)</t>
  </si>
  <si>
    <t>Abbotswood Potentilla (450 mm ht.)</t>
  </si>
  <si>
    <t>Jackman's Variety Potentilla (450 mm ht.)</t>
  </si>
  <si>
    <t>Hansa Rose (450mm ht.)</t>
  </si>
  <si>
    <t>Adelaide Hoodless Rose (600mm ht.)</t>
  </si>
  <si>
    <t>Silver Buffaloberry (750mm ht.)</t>
  </si>
  <si>
    <t>Western Snowberry (600mm ht.)</t>
  </si>
  <si>
    <t>Charles Joli Lilac (Common Lilac) (750mm ht.)</t>
  </si>
  <si>
    <t>Donald Wyman Lilac (750mm ht.)</t>
  </si>
  <si>
    <t>Highbush Cranberry (600mm ht.)</t>
  </si>
  <si>
    <t>Engleman's Ivy (2 yr.)</t>
  </si>
  <si>
    <t>CONCRETE PAVING STONE</t>
  </si>
  <si>
    <t>E55</t>
  </si>
  <si>
    <t>E56</t>
  </si>
  <si>
    <t>LONG-TERM MAINTENANCE</t>
  </si>
  <si>
    <t xml:space="preserve">General Plant Material and Planting Bed Maintenance </t>
  </si>
  <si>
    <t>E52/E54</t>
  </si>
  <si>
    <t>annual</t>
  </si>
  <si>
    <t>General Sod Maintenance</t>
  </si>
  <si>
    <t>General Maintenance of Ditch Seed Mix Areas</t>
  </si>
  <si>
    <t>General Maintenance of Salt-tolerant Prairie Grass Seed Areas</t>
  </si>
  <si>
    <t>General Maintenance of Wildflower and Grass Seed Areas</t>
  </si>
  <si>
    <t>General Cleanup Operations</t>
  </si>
  <si>
    <t>E52</t>
  </si>
  <si>
    <t>Annual Spring Cleanup of Landscaped Areas (including Salt and Sand Removal)</t>
  </si>
  <si>
    <t>per time</t>
  </si>
  <si>
    <t>Watering of Sod Areas</t>
  </si>
  <si>
    <t>Watering of Ditch Seed Mix Areas</t>
  </si>
  <si>
    <t xml:space="preserve">Watering of Salt-tolerant Prairie Grass and Wildflower and Grass Areas </t>
  </si>
  <si>
    <t>Watering of Trees, Shrubs and Vines</t>
  </si>
  <si>
    <t>SUMMARY</t>
  </si>
  <si>
    <t>D.10</t>
  </si>
  <si>
    <t>CW 3510-R8, E48</t>
  </si>
  <si>
    <t>E26</t>
  </si>
  <si>
    <t>Patching of Existing Pavement</t>
  </si>
  <si>
    <t>Bridge Drain Connection Pipe</t>
  </si>
  <si>
    <t>CW 3540-R4</t>
  </si>
  <si>
    <t>Paving Stones on a Lean Concrete Base</t>
  </si>
  <si>
    <t>Grouted Tyndall Stone Pieces</t>
  </si>
  <si>
    <t>Structural Concrete for Slope Paving, F-Shape Traffic Barrier, and Quadguard Base</t>
  </si>
  <si>
    <t>Reinforcing Steel for Slope Paving, F-Shape Traffic Barrier, and Quadguard Base</t>
  </si>
  <si>
    <t xml:space="preserve">TOTAL BID PRICE (GST extra)                                                                                              (in figures)                                             </t>
  </si>
  <si>
    <t>(in words)                 _____________________________________________________________________________________________________________________________</t>
  </si>
  <si>
    <t xml:space="preserve">                                   ______________________________________________________________________________________________________________________________</t>
  </si>
  <si>
    <t>A.2</t>
  </si>
  <si>
    <t>A.3</t>
  </si>
  <si>
    <t>I</t>
  </si>
  <si>
    <t>K.6</t>
  </si>
  <si>
    <t>K.7</t>
  </si>
  <si>
    <t>K.8</t>
  </si>
  <si>
    <t>K.9</t>
  </si>
  <si>
    <t>K.10</t>
  </si>
  <si>
    <t>K.11</t>
  </si>
  <si>
    <t>K.12</t>
  </si>
  <si>
    <t>K.13</t>
  </si>
  <si>
    <t>K.14</t>
  </si>
  <si>
    <t>K.15</t>
  </si>
  <si>
    <t>K.16</t>
  </si>
  <si>
    <t>K.17</t>
  </si>
  <si>
    <t>O.4</t>
  </si>
  <si>
    <t>O.5</t>
  </si>
  <si>
    <t>O.6</t>
  </si>
  <si>
    <t>O.7</t>
  </si>
  <si>
    <t>O.8</t>
  </si>
  <si>
    <t>O.9</t>
  </si>
  <si>
    <t>P.10</t>
  </si>
  <si>
    <t>P.11</t>
  </si>
  <si>
    <t>P.12</t>
  </si>
  <si>
    <t>P.13</t>
  </si>
  <si>
    <t>P.14</t>
  </si>
  <si>
    <t>P.15</t>
  </si>
  <si>
    <t>P.16</t>
  </si>
  <si>
    <t>P.17</t>
  </si>
  <si>
    <t>P.18</t>
  </si>
  <si>
    <t>P.19</t>
  </si>
  <si>
    <t>P.20</t>
  </si>
  <si>
    <t>P.21</t>
  </si>
  <si>
    <t>P.22</t>
  </si>
  <si>
    <t>P.23</t>
  </si>
  <si>
    <t>P.24</t>
  </si>
  <si>
    <t>P.25</t>
  </si>
  <si>
    <t>P.26</t>
  </si>
  <si>
    <t>P.27</t>
  </si>
  <si>
    <t>P.28</t>
  </si>
  <si>
    <t>P.29</t>
  </si>
  <si>
    <t>P.30</t>
  </si>
  <si>
    <t>P.31</t>
  </si>
  <si>
    <t>P.32</t>
  </si>
  <si>
    <t>P.33</t>
  </si>
  <si>
    <t>P.34</t>
  </si>
  <si>
    <t>P.35</t>
  </si>
  <si>
    <t>P.36</t>
  </si>
  <si>
    <t>P.37</t>
  </si>
  <si>
    <t>P.38</t>
  </si>
  <si>
    <t>P.39</t>
  </si>
  <si>
    <t>P.40</t>
  </si>
  <si>
    <t>P.41</t>
  </si>
  <si>
    <t>P.42</t>
  </si>
  <si>
    <t>P.43</t>
  </si>
  <si>
    <t>P.44</t>
  </si>
  <si>
    <t>P.45</t>
  </si>
  <si>
    <t>P.46</t>
  </si>
  <si>
    <t>P.47</t>
  </si>
  <si>
    <r>
      <t>I</t>
    </r>
    <r>
      <rPr>
        <sz val="12"/>
        <rFont val="Arial"/>
        <family val="2"/>
      </rPr>
      <t>.1</t>
    </r>
  </si>
  <si>
    <r>
      <t>I</t>
    </r>
    <r>
      <rPr>
        <sz val="12"/>
        <rFont val="Arial"/>
        <family val="2"/>
      </rPr>
      <t>.2</t>
    </r>
  </si>
  <si>
    <r>
      <t>I</t>
    </r>
    <r>
      <rPr>
        <sz val="12"/>
        <rFont val="Arial"/>
        <family val="2"/>
      </rPr>
      <t>.3</t>
    </r>
  </si>
  <si>
    <r>
      <t>I</t>
    </r>
    <r>
      <rPr>
        <sz val="12"/>
        <rFont val="Arial"/>
        <family val="2"/>
      </rPr>
      <t>.4</t>
    </r>
  </si>
  <si>
    <r>
      <t>I</t>
    </r>
    <r>
      <rPr>
        <sz val="12"/>
        <rFont val="Arial"/>
        <family val="2"/>
      </rPr>
      <t>.5</t>
    </r>
  </si>
  <si>
    <r>
      <t>I</t>
    </r>
    <r>
      <rPr>
        <sz val="12"/>
        <rFont val="Arial"/>
        <family val="2"/>
      </rPr>
      <t>.6</t>
    </r>
  </si>
  <si>
    <r>
      <t>I</t>
    </r>
    <r>
      <rPr>
        <sz val="12"/>
        <rFont val="Arial"/>
        <family val="2"/>
      </rPr>
      <t>.7</t>
    </r>
  </si>
  <si>
    <r>
      <t>I</t>
    </r>
    <r>
      <rPr>
        <sz val="12"/>
        <rFont val="Arial"/>
        <family val="2"/>
      </rPr>
      <t>.8</t>
    </r>
  </si>
  <si>
    <r>
      <t>I</t>
    </r>
    <r>
      <rPr>
        <sz val="12"/>
        <rFont val="Arial"/>
        <family val="2"/>
      </rPr>
      <t>.9</t>
    </r>
  </si>
  <si>
    <r>
      <t>I</t>
    </r>
    <r>
      <rPr>
        <sz val="12"/>
        <rFont val="Arial"/>
        <family val="2"/>
      </rPr>
      <t>.10</t>
    </r>
  </si>
  <si>
    <r>
      <t>I</t>
    </r>
    <r>
      <rPr>
        <sz val="12"/>
        <rFont val="Arial"/>
        <family val="2"/>
      </rPr>
      <t>.11</t>
    </r>
  </si>
  <si>
    <r>
      <t>I</t>
    </r>
    <r>
      <rPr>
        <sz val="12"/>
        <rFont val="Arial"/>
        <family val="2"/>
      </rPr>
      <t>.12</t>
    </r>
  </si>
  <si>
    <r>
      <t>I</t>
    </r>
    <r>
      <rPr>
        <sz val="12"/>
        <rFont val="Arial"/>
        <family val="2"/>
      </rPr>
      <t>.13</t>
    </r>
  </si>
  <si>
    <r>
      <t>I</t>
    </r>
    <r>
      <rPr>
        <sz val="12"/>
        <rFont val="Arial"/>
        <family val="2"/>
      </rPr>
      <t>.14</t>
    </r>
  </si>
  <si>
    <t>E20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</si>
</sst>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&quot;$&quot;#,##0"/>
    <numFmt numFmtId="199" formatCode="&quot;$&quot;#,##0.0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10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0"/>
      <color indexed="61"/>
      <name val="MS Sans Serif"/>
      <family val="0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sz val="12"/>
      <color indexed="10"/>
      <name val="Arial"/>
      <family val="0"/>
    </font>
    <font>
      <i/>
      <sz val="12"/>
      <name val="Arial"/>
      <family val="2"/>
    </font>
    <font>
      <b/>
      <u val="single"/>
      <sz val="12"/>
      <color indexed="8"/>
      <name val="Arial"/>
      <family val="0"/>
    </font>
    <font>
      <sz val="12"/>
      <name val="MS Sans Serif"/>
      <family val="2"/>
    </font>
    <font>
      <b/>
      <i/>
      <sz val="12"/>
      <name val="Arial"/>
      <family val="2"/>
    </font>
    <font>
      <b/>
      <sz val="12"/>
      <color indexed="8"/>
      <name val="Tahoma"/>
      <family val="2"/>
    </font>
    <font>
      <sz val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medium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 style="medium"/>
      <right style="thin">
        <color indexed="8"/>
      </right>
      <top style="thin"/>
      <bottom style="double">
        <color indexed="8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medium"/>
      <right style="thin">
        <color indexed="8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medium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medium"/>
      <top style="thin"/>
      <bottom style="double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 style="thin">
        <color indexed="8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>
        <color indexed="8"/>
      </right>
      <top style="double"/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1" applyFill="0">
      <alignment horizontal="left" vertical="top"/>
      <protection/>
    </xf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13" fillId="2" borderId="0">
      <alignment/>
      <protection/>
    </xf>
    <xf numFmtId="0" fontId="0" fillId="0" borderId="0">
      <alignment/>
      <protection/>
    </xf>
    <xf numFmtId="184" fontId="6" fillId="0" borderId="3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>
      <alignment horizontal="right"/>
      <protection/>
    </xf>
    <xf numFmtId="0" fontId="5" fillId="0" borderId="0" applyFill="0">
      <alignment horizontal="left"/>
      <protection/>
    </xf>
    <xf numFmtId="0" fontId="15" fillId="0" borderId="0" applyFill="0">
      <alignment horizontal="centerContinuous" vertical="center"/>
      <protection/>
    </xf>
    <xf numFmtId="179" fontId="16" fillId="0" borderId="0" applyFill="0">
      <alignment horizontal="centerContinuous" vertical="center"/>
      <protection/>
    </xf>
    <xf numFmtId="181" fontId="16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7" fillId="0" borderId="0" applyFill="0">
      <alignment horizontal="left"/>
      <protection/>
    </xf>
    <xf numFmtId="178" fontId="18" fillId="0" borderId="0" applyFill="0">
      <alignment horizontal="right"/>
      <protection/>
    </xf>
    <xf numFmtId="0" fontId="5" fillId="0" borderId="5" applyFill="0">
      <alignment/>
      <protection/>
    </xf>
  </cellStyleXfs>
  <cellXfs count="516">
    <xf numFmtId="0" fontId="0" fillId="0" borderId="0" xfId="0" applyAlignment="1">
      <alignment/>
    </xf>
    <xf numFmtId="173" fontId="13" fillId="0" borderId="1" xfId="0" applyNumberFormat="1" applyFont="1" applyFill="1" applyBorder="1" applyAlignment="1" applyProtection="1">
      <alignment horizontal="left" vertical="top" wrapText="1"/>
      <protection/>
    </xf>
    <xf numFmtId="173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1" fontId="13" fillId="0" borderId="1" xfId="0" applyNumberFormat="1" applyFont="1" applyFill="1" applyBorder="1" applyAlignment="1" applyProtection="1">
      <alignment horizontal="right" vertical="top" wrapText="1"/>
      <protection/>
    </xf>
    <xf numFmtId="191" fontId="13" fillId="0" borderId="1" xfId="0" applyNumberFormat="1" applyFont="1" applyFill="1" applyBorder="1" applyAlignment="1" applyProtection="1">
      <alignment vertical="top"/>
      <protection locked="0"/>
    </xf>
    <xf numFmtId="0" fontId="13" fillId="0" borderId="6" xfId="37" applyFont="1" applyBorder="1" applyAlignment="1" applyProtection="1">
      <alignment horizontal="center" vertical="top"/>
      <protection/>
    </xf>
    <xf numFmtId="0" fontId="13" fillId="0" borderId="1" xfId="37" applyFont="1" applyFill="1" applyBorder="1" applyAlignment="1" applyProtection="1">
      <alignment vertical="top" wrapText="1"/>
      <protection/>
    </xf>
    <xf numFmtId="0" fontId="13" fillId="0" borderId="1" xfId="37" applyFont="1" applyFill="1" applyBorder="1" applyAlignment="1" applyProtection="1">
      <alignment horizontal="center" vertical="top"/>
      <protection/>
    </xf>
    <xf numFmtId="9" fontId="13" fillId="0" borderId="1" xfId="37" applyNumberFormat="1" applyFont="1" applyFill="1" applyBorder="1" applyAlignment="1" applyProtection="1">
      <alignment horizontal="right" vertical="top"/>
      <protection/>
    </xf>
    <xf numFmtId="198" fontId="13" fillId="0" borderId="1" xfId="37" applyNumberFormat="1" applyFont="1" applyBorder="1" applyAlignment="1" applyProtection="1">
      <alignment vertical="top"/>
      <protection/>
    </xf>
    <xf numFmtId="198" fontId="13" fillId="0" borderId="7" xfId="37" applyNumberFormat="1" applyFont="1" applyBorder="1" applyAlignment="1" applyProtection="1">
      <alignment vertical="top" wrapText="1"/>
      <protection/>
    </xf>
    <xf numFmtId="0" fontId="13" fillId="0" borderId="1" xfId="37" applyFont="1" applyFill="1" applyBorder="1" applyAlignment="1" applyProtection="1">
      <alignment vertical="top"/>
      <protection/>
    </xf>
    <xf numFmtId="0" fontId="13" fillId="0" borderId="1" xfId="37" applyNumberFormat="1" applyFont="1" applyFill="1" applyBorder="1" applyAlignment="1" applyProtection="1">
      <alignment horizontal="right" vertical="top"/>
      <protection/>
    </xf>
    <xf numFmtId="191" fontId="13" fillId="0" borderId="7" xfId="37" applyNumberFormat="1" applyFont="1" applyBorder="1" applyAlignment="1" applyProtection="1">
      <alignment vertical="top" wrapText="1"/>
      <protection/>
    </xf>
    <xf numFmtId="3" fontId="13" fillId="0" borderId="1" xfId="37" applyNumberFormat="1" applyFont="1" applyFill="1" applyBorder="1" applyAlignment="1" applyProtection="1">
      <alignment horizontal="right" vertical="top"/>
      <protection/>
    </xf>
    <xf numFmtId="0" fontId="13" fillId="0" borderId="8" xfId="37" applyFont="1" applyFill="1" applyBorder="1" applyAlignment="1" applyProtection="1">
      <alignment vertical="top"/>
      <protection/>
    </xf>
    <xf numFmtId="0" fontId="13" fillId="0" borderId="8" xfId="37" applyFont="1" applyFill="1" applyBorder="1" applyAlignment="1" applyProtection="1">
      <alignment horizontal="center" vertical="top"/>
      <protection/>
    </xf>
    <xf numFmtId="3" fontId="13" fillId="0" borderId="8" xfId="37" applyNumberFormat="1" applyFont="1" applyFill="1" applyBorder="1" applyAlignment="1" applyProtection="1">
      <alignment horizontal="right" vertical="top"/>
      <protection/>
    </xf>
    <xf numFmtId="191" fontId="13" fillId="0" borderId="9" xfId="37" applyNumberFormat="1" applyFont="1" applyBorder="1" applyAlignment="1" applyProtection="1">
      <alignment vertical="top" wrapText="1"/>
      <protection/>
    </xf>
    <xf numFmtId="1" fontId="13" fillId="0" borderId="1" xfId="37" applyNumberFormat="1" applyFont="1" applyFill="1" applyBorder="1" applyAlignment="1" applyProtection="1">
      <alignment horizontal="right" vertical="top"/>
      <protection/>
    </xf>
    <xf numFmtId="0" fontId="13" fillId="0" borderId="0" xfId="37" applyFont="1" applyFill="1" applyBorder="1" applyAlignment="1" applyProtection="1">
      <alignment horizontal="right" vertical="top"/>
      <protection/>
    </xf>
    <xf numFmtId="0" fontId="13" fillId="0" borderId="2" xfId="37" applyFont="1" applyFill="1" applyBorder="1" applyAlignment="1" applyProtection="1">
      <alignment vertical="top"/>
      <protection/>
    </xf>
    <xf numFmtId="0" fontId="13" fillId="0" borderId="2" xfId="37" applyFont="1" applyFill="1" applyBorder="1" applyAlignment="1" applyProtection="1">
      <alignment horizontal="center" vertical="top"/>
      <protection/>
    </xf>
    <xf numFmtId="3" fontId="13" fillId="0" borderId="2" xfId="37" applyNumberFormat="1" applyFont="1" applyFill="1" applyBorder="1" applyAlignment="1" applyProtection="1">
      <alignment horizontal="right" vertical="top"/>
      <protection/>
    </xf>
    <xf numFmtId="191" fontId="13" fillId="0" borderId="10" xfId="37" applyNumberFormat="1" applyFont="1" applyBorder="1" applyAlignment="1" applyProtection="1">
      <alignment vertical="top" wrapText="1"/>
      <protection/>
    </xf>
    <xf numFmtId="7" fontId="13" fillId="2" borderId="11" xfId="38" applyNumberFormat="1" applyBorder="1" applyAlignment="1" applyProtection="1">
      <alignment horizontal="right" vertical="center"/>
      <protection/>
    </xf>
    <xf numFmtId="0" fontId="22" fillId="2" borderId="12" xfId="38" applyNumberFormat="1" applyFont="1" applyBorder="1" applyAlignment="1" applyProtection="1">
      <alignment horizontal="center" vertical="center"/>
      <protection/>
    </xf>
    <xf numFmtId="0" fontId="20" fillId="0" borderId="1" xfId="38" applyNumberFormat="1" applyFont="1" applyFill="1" applyBorder="1" applyAlignment="1" applyProtection="1">
      <alignment vertical="center"/>
      <protection/>
    </xf>
    <xf numFmtId="0" fontId="20" fillId="0" borderId="7" xfId="38" applyNumberFormat="1" applyFont="1" applyFill="1" applyBorder="1" applyAlignment="1" applyProtection="1">
      <alignment vertical="center"/>
      <protection/>
    </xf>
    <xf numFmtId="7" fontId="13" fillId="2" borderId="11" xfId="38" applyNumberFormat="1" applyBorder="1" applyAlignment="1" applyProtection="1">
      <alignment horizontal="right"/>
      <protection/>
    </xf>
    <xf numFmtId="0" fontId="22" fillId="2" borderId="12" xfId="38" applyNumberFormat="1" applyFont="1" applyBorder="1" applyAlignment="1" applyProtection="1">
      <alignment vertical="top"/>
      <protection/>
    </xf>
    <xf numFmtId="173" fontId="22" fillId="0" borderId="13" xfId="38" applyNumberFormat="1" applyFont="1" applyFill="1" applyBorder="1" applyAlignment="1" applyProtection="1">
      <alignment horizontal="left" vertical="center"/>
      <protection/>
    </xf>
    <xf numFmtId="196" fontId="27" fillId="0" borderId="11" xfId="38" applyNumberFormat="1" applyFont="1" applyFill="1" applyBorder="1" applyAlignment="1" applyProtection="1">
      <alignment horizontal="center" vertical="top"/>
      <protection/>
    </xf>
    <xf numFmtId="185" fontId="13" fillId="0" borderId="6" xfId="38" applyNumberFormat="1" applyFont="1" applyFill="1" applyBorder="1" applyAlignment="1" applyProtection="1">
      <alignment horizontal="center" vertical="top" wrapText="1"/>
      <protection/>
    </xf>
    <xf numFmtId="173" fontId="13" fillId="0" borderId="1" xfId="38" applyNumberFormat="1" applyFont="1" applyFill="1" applyBorder="1" applyAlignment="1" applyProtection="1">
      <alignment vertical="top" wrapText="1"/>
      <protection/>
    </xf>
    <xf numFmtId="173" fontId="13" fillId="0" borderId="1" xfId="38" applyNumberFormat="1" applyFont="1" applyFill="1" applyBorder="1" applyAlignment="1" applyProtection="1">
      <alignment horizontal="center" vertical="top" wrapText="1"/>
      <protection/>
    </xf>
    <xf numFmtId="0" fontId="13" fillId="0" borderId="1" xfId="38" applyNumberFormat="1" applyFont="1" applyFill="1" applyBorder="1" applyAlignment="1" applyProtection="1">
      <alignment horizontal="center" vertical="top" wrapText="1"/>
      <protection/>
    </xf>
    <xf numFmtId="196" fontId="27" fillId="0" borderId="1" xfId="38" applyNumberFormat="1" applyFont="1" applyFill="1" applyBorder="1" applyAlignment="1" applyProtection="1">
      <alignment horizontal="right" vertical="top" wrapText="1"/>
      <protection/>
    </xf>
    <xf numFmtId="185" fontId="13" fillId="0" borderId="14" xfId="38" applyNumberFormat="1" applyFont="1" applyFill="1" applyBorder="1" applyAlignment="1" applyProtection="1">
      <alignment horizontal="right" vertical="top" wrapText="1"/>
      <protection/>
    </xf>
    <xf numFmtId="173" fontId="13" fillId="0" borderId="1" xfId="38" applyNumberFormat="1" applyFont="1" applyFill="1" applyBorder="1" applyAlignment="1" applyProtection="1">
      <alignment horizontal="left" vertical="top" wrapText="1"/>
      <protection/>
    </xf>
    <xf numFmtId="196" fontId="26" fillId="0" borderId="1" xfId="38" applyNumberFormat="1" applyFont="1" applyFill="1" applyBorder="1" applyAlignment="1" applyProtection="1">
      <alignment horizontal="right" vertical="top" wrapText="1"/>
      <protection/>
    </xf>
    <xf numFmtId="191" fontId="13" fillId="0" borderId="7" xfId="38" applyNumberFormat="1" applyFont="1" applyFill="1" applyBorder="1" applyAlignment="1" applyProtection="1">
      <alignment vertical="top" wrapText="1"/>
      <protection/>
    </xf>
    <xf numFmtId="185" fontId="13" fillId="0" borderId="6" xfId="38" applyNumberFormat="1" applyFont="1" applyFill="1" applyBorder="1" applyAlignment="1" applyProtection="1">
      <alignment horizontal="right" vertical="top" wrapText="1"/>
      <protection/>
    </xf>
    <xf numFmtId="7" fontId="13" fillId="2" borderId="15" xfId="38" applyNumberFormat="1" applyBorder="1" applyAlignment="1" applyProtection="1">
      <alignment horizontal="right"/>
      <protection/>
    </xf>
    <xf numFmtId="185" fontId="13" fillId="0" borderId="16" xfId="38" applyNumberFormat="1" applyFont="1" applyFill="1" applyBorder="1" applyAlignment="1" applyProtection="1">
      <alignment horizontal="right" vertical="top" wrapText="1"/>
      <protection/>
    </xf>
    <xf numFmtId="173" fontId="13" fillId="0" borderId="8" xfId="38" applyNumberFormat="1" applyFont="1" applyFill="1" applyBorder="1" applyAlignment="1" applyProtection="1">
      <alignment horizontal="left" vertical="top" wrapText="1"/>
      <protection/>
    </xf>
    <xf numFmtId="173" fontId="13" fillId="0" borderId="8" xfId="38" applyNumberFormat="1" applyFont="1" applyFill="1" applyBorder="1" applyAlignment="1" applyProtection="1">
      <alignment horizontal="center" vertical="top" wrapText="1"/>
      <protection/>
    </xf>
    <xf numFmtId="0" fontId="13" fillId="0" borderId="8" xfId="38" applyNumberFormat="1" applyFont="1" applyFill="1" applyBorder="1" applyAlignment="1" applyProtection="1">
      <alignment horizontal="center" vertical="top" wrapText="1"/>
      <protection/>
    </xf>
    <xf numFmtId="196" fontId="26" fillId="0" borderId="8" xfId="38" applyNumberFormat="1" applyFont="1" applyFill="1" applyBorder="1" applyAlignment="1" applyProtection="1">
      <alignment horizontal="right" vertical="top" wrapText="1"/>
      <protection/>
    </xf>
    <xf numFmtId="191" fontId="13" fillId="0" borderId="9" xfId="38" applyNumberFormat="1" applyFont="1" applyFill="1" applyBorder="1" applyAlignment="1" applyProtection="1">
      <alignment vertical="top" wrapText="1"/>
      <protection/>
    </xf>
    <xf numFmtId="191" fontId="13" fillId="0" borderId="1" xfId="38" applyNumberFormat="1" applyFont="1" applyFill="1" applyBorder="1" applyAlignment="1" applyProtection="1">
      <alignment vertical="top"/>
      <protection/>
    </xf>
    <xf numFmtId="191" fontId="13" fillId="0" borderId="1" xfId="38" applyNumberFormat="1" applyFont="1" applyFill="1" applyBorder="1" applyAlignment="1" applyProtection="1">
      <alignment vertical="top"/>
      <protection locked="0"/>
    </xf>
    <xf numFmtId="4" fontId="13" fillId="0" borderId="17" xfId="38" applyNumberFormat="1" applyFont="1" applyFill="1" applyBorder="1" applyAlignment="1" applyProtection="1">
      <alignment horizontal="center" vertical="top" wrapText="1"/>
      <protection/>
    </xf>
    <xf numFmtId="185" fontId="26" fillId="0" borderId="6" xfId="38" applyNumberFormat="1" applyFont="1" applyFill="1" applyBorder="1" applyAlignment="1" applyProtection="1">
      <alignment horizontal="center" vertical="top" wrapText="1"/>
      <protection/>
    </xf>
    <xf numFmtId="173" fontId="13" fillId="0" borderId="1" xfId="0" applyNumberFormat="1" applyFont="1" applyFill="1" applyBorder="1" applyAlignment="1" applyProtection="1">
      <alignment vertical="top" wrapText="1"/>
      <protection/>
    </xf>
    <xf numFmtId="0" fontId="20" fillId="0" borderId="1" xfId="0" applyNumberFormat="1" applyFont="1" applyFill="1" applyBorder="1" applyAlignment="1" applyProtection="1">
      <alignment vertical="center"/>
      <protection/>
    </xf>
    <xf numFmtId="185" fontId="26" fillId="0" borderId="6" xfId="38" applyNumberFormat="1" applyFont="1" applyFill="1" applyBorder="1" applyAlignment="1" applyProtection="1">
      <alignment horizontal="left" vertical="top" wrapText="1"/>
      <protection/>
    </xf>
    <xf numFmtId="173" fontId="26" fillId="0" borderId="1" xfId="38" applyNumberFormat="1" applyFont="1" applyFill="1" applyBorder="1" applyAlignment="1" applyProtection="1">
      <alignment horizontal="left" vertical="top" wrapText="1"/>
      <protection/>
    </xf>
    <xf numFmtId="173" fontId="13" fillId="0" borderId="2" xfId="38" applyNumberFormat="1" applyFont="1" applyFill="1" applyBorder="1" applyAlignment="1" applyProtection="1">
      <alignment horizontal="left" vertical="top" wrapText="1"/>
      <protection/>
    </xf>
    <xf numFmtId="173" fontId="13" fillId="0" borderId="2" xfId="38" applyNumberFormat="1" applyFont="1" applyFill="1" applyBorder="1" applyAlignment="1" applyProtection="1">
      <alignment horizontal="center" vertical="top" wrapText="1"/>
      <protection/>
    </xf>
    <xf numFmtId="0" fontId="13" fillId="0" borderId="2" xfId="38" applyNumberFormat="1" applyFont="1" applyFill="1" applyBorder="1" applyAlignment="1" applyProtection="1">
      <alignment horizontal="center" vertical="top" wrapText="1"/>
      <protection/>
    </xf>
    <xf numFmtId="196" fontId="26" fillId="0" borderId="2" xfId="38" applyNumberFormat="1" applyFont="1" applyFill="1" applyBorder="1" applyAlignment="1" applyProtection="1">
      <alignment horizontal="right" vertical="top" wrapText="1"/>
      <protection/>
    </xf>
    <xf numFmtId="191" fontId="13" fillId="0" borderId="2" xfId="38" applyNumberFormat="1" applyFont="1" applyFill="1" applyBorder="1" applyAlignment="1" applyProtection="1">
      <alignment vertical="top"/>
      <protection locked="0"/>
    </xf>
    <xf numFmtId="191" fontId="13" fillId="0" borderId="10" xfId="38" applyNumberFormat="1" applyFont="1" applyFill="1" applyBorder="1" applyAlignment="1" applyProtection="1">
      <alignment vertical="top" wrapText="1"/>
      <protection/>
    </xf>
    <xf numFmtId="4" fontId="13" fillId="0" borderId="0" xfId="38" applyNumberFormat="1" applyFont="1" applyFill="1" applyBorder="1" applyAlignment="1" applyProtection="1">
      <alignment horizontal="center" vertical="top" wrapText="1"/>
      <protection/>
    </xf>
    <xf numFmtId="7" fontId="13" fillId="2" borderId="18" xfId="38" applyNumberFormat="1" applyBorder="1" applyAlignment="1" applyProtection="1">
      <alignment horizontal="right"/>
      <protection/>
    </xf>
    <xf numFmtId="185" fontId="13" fillId="0" borderId="19" xfId="38" applyNumberFormat="1" applyFont="1" applyFill="1" applyBorder="1" applyAlignment="1" applyProtection="1">
      <alignment horizontal="right" vertical="top" wrapText="1"/>
      <protection/>
    </xf>
    <xf numFmtId="7" fontId="13" fillId="2" borderId="20" xfId="38" applyNumberFormat="1" applyBorder="1" applyAlignment="1" applyProtection="1">
      <alignment horizontal="right" vertical="center"/>
      <protection/>
    </xf>
    <xf numFmtId="0" fontId="22" fillId="2" borderId="21" xfId="38" applyNumberFormat="1" applyFont="1" applyBorder="1" applyAlignment="1" applyProtection="1">
      <alignment horizontal="center" vertical="center"/>
      <protection/>
    </xf>
    <xf numFmtId="0" fontId="20" fillId="0" borderId="22" xfId="38" applyNumberFormat="1" applyFont="1" applyFill="1" applyBorder="1" applyAlignment="1" applyProtection="1">
      <alignment vertical="center"/>
      <protection/>
    </xf>
    <xf numFmtId="0" fontId="20" fillId="0" borderId="23" xfId="38" applyNumberFormat="1" applyFont="1" applyFill="1" applyBorder="1" applyAlignment="1" applyProtection="1">
      <alignment vertical="center"/>
      <protection/>
    </xf>
    <xf numFmtId="173" fontId="13" fillId="0" borderId="17" xfId="38" applyNumberFormat="1" applyFont="1" applyFill="1" applyBorder="1" applyAlignment="1" applyProtection="1">
      <alignment horizontal="left" vertical="top" wrapText="1"/>
      <protection/>
    </xf>
    <xf numFmtId="0" fontId="13" fillId="0" borderId="17" xfId="38" applyNumberFormat="1" applyFont="1" applyFill="1" applyBorder="1" applyAlignment="1" applyProtection="1">
      <alignment horizontal="center" vertical="top" wrapText="1"/>
      <protection/>
    </xf>
    <xf numFmtId="196" fontId="26" fillId="0" borderId="17" xfId="38" applyNumberFormat="1" applyFont="1" applyFill="1" applyBorder="1" applyAlignment="1" applyProtection="1">
      <alignment horizontal="right" vertical="top" wrapText="1"/>
      <protection/>
    </xf>
    <xf numFmtId="191" fontId="13" fillId="0" borderId="17" xfId="38" applyNumberFormat="1" applyFont="1" applyFill="1" applyBorder="1" applyAlignment="1" applyProtection="1">
      <alignment vertical="top"/>
      <protection locked="0"/>
    </xf>
    <xf numFmtId="191" fontId="13" fillId="2" borderId="1" xfId="38" applyNumberFormat="1" applyFont="1" applyFill="1" applyBorder="1" applyAlignment="1" applyProtection="1">
      <alignment vertical="top"/>
      <protection/>
    </xf>
    <xf numFmtId="7" fontId="13" fillId="2" borderId="11" xfId="38" applyNumberFormat="1" applyBorder="1" applyAlignment="1" applyProtection="1">
      <alignment horizontal="right" vertical="top"/>
      <protection/>
    </xf>
    <xf numFmtId="173" fontId="13" fillId="0" borderId="2" xfId="38" applyNumberFormat="1" applyFont="1" applyFill="1" applyBorder="1" applyAlignment="1" applyProtection="1">
      <alignment vertical="top" wrapText="1"/>
      <protection/>
    </xf>
    <xf numFmtId="7" fontId="13" fillId="2" borderId="24" xfId="38" applyNumberFormat="1" applyBorder="1" applyAlignment="1" applyProtection="1">
      <alignment horizontal="right" vertical="center"/>
      <protection/>
    </xf>
    <xf numFmtId="185" fontId="13" fillId="2" borderId="6" xfId="38" applyNumberFormat="1" applyFont="1" applyFill="1" applyBorder="1" applyAlignment="1" applyProtection="1">
      <alignment horizontal="right" vertical="top" wrapText="1"/>
      <protection/>
    </xf>
    <xf numFmtId="7" fontId="13" fillId="2" borderId="11" xfId="38" applyNumberFormat="1" applyFont="1" applyBorder="1" applyAlignment="1" applyProtection="1">
      <alignment horizontal="center" vertical="top"/>
      <protection/>
    </xf>
    <xf numFmtId="7" fontId="13" fillId="2" borderId="25" xfId="38" applyNumberFormat="1" applyBorder="1" applyAlignment="1" applyProtection="1">
      <alignment horizontal="right"/>
      <protection/>
    </xf>
    <xf numFmtId="185" fontId="13" fillId="0" borderId="26" xfId="38" applyNumberFormat="1" applyFont="1" applyFill="1" applyBorder="1" applyAlignment="1" applyProtection="1">
      <alignment horizontal="center" vertical="top" wrapText="1"/>
      <protection/>
    </xf>
    <xf numFmtId="173" fontId="13" fillId="0" borderId="27" xfId="38" applyNumberFormat="1" applyFont="1" applyFill="1" applyBorder="1" applyAlignment="1" applyProtection="1">
      <alignment vertical="top" wrapText="1"/>
      <protection/>
    </xf>
    <xf numFmtId="173" fontId="13" fillId="0" borderId="27" xfId="38" applyNumberFormat="1" applyFont="1" applyFill="1" applyBorder="1" applyAlignment="1" applyProtection="1">
      <alignment horizontal="center" vertical="top" wrapText="1"/>
      <protection/>
    </xf>
    <xf numFmtId="0" fontId="13" fillId="0" borderId="27" xfId="38" applyNumberFormat="1" applyFont="1" applyFill="1" applyBorder="1" applyAlignment="1" applyProtection="1">
      <alignment horizontal="center" vertical="top" wrapText="1"/>
      <protection/>
    </xf>
    <xf numFmtId="196" fontId="26" fillId="0" borderId="27" xfId="38" applyNumberFormat="1" applyFont="1" applyFill="1" applyBorder="1" applyAlignment="1" applyProtection="1">
      <alignment horizontal="right" vertical="top" wrapText="1"/>
      <protection/>
    </xf>
    <xf numFmtId="191" fontId="13" fillId="0" borderId="27" xfId="38" applyNumberFormat="1" applyFont="1" applyFill="1" applyBorder="1" applyAlignment="1" applyProtection="1">
      <alignment vertical="top"/>
      <protection locked="0"/>
    </xf>
    <xf numFmtId="191" fontId="13" fillId="0" borderId="28" xfId="38" applyNumberFormat="1" applyFont="1" applyFill="1" applyBorder="1" applyAlignment="1" applyProtection="1">
      <alignment vertical="top" wrapText="1"/>
      <protection/>
    </xf>
    <xf numFmtId="1" fontId="13" fillId="2" borderId="20" xfId="38" applyNumberFormat="1" applyBorder="1" applyAlignment="1" applyProtection="1">
      <alignment horizontal="right" vertical="center"/>
      <protection/>
    </xf>
    <xf numFmtId="1" fontId="26" fillId="0" borderId="1" xfId="38" applyNumberFormat="1" applyFont="1" applyFill="1" applyBorder="1" applyAlignment="1" applyProtection="1">
      <alignment horizontal="right" vertical="top"/>
      <protection/>
    </xf>
    <xf numFmtId="191" fontId="13" fillId="0" borderId="7" xfId="38" applyNumberFormat="1" applyFont="1" applyFill="1" applyBorder="1" applyAlignment="1" applyProtection="1">
      <alignment vertical="top"/>
      <protection/>
    </xf>
    <xf numFmtId="1" fontId="26" fillId="0" borderId="5" xfId="38" applyNumberFormat="1" applyFont="1" applyFill="1" applyBorder="1" applyAlignment="1" applyProtection="1">
      <alignment horizontal="right" vertical="top"/>
      <protection/>
    </xf>
    <xf numFmtId="191" fontId="13" fillId="0" borderId="10" xfId="38" applyNumberFormat="1" applyFont="1" applyFill="1" applyBorder="1" applyAlignment="1" applyProtection="1">
      <alignment vertical="top"/>
      <protection/>
    </xf>
    <xf numFmtId="7" fontId="13" fillId="2" borderId="29" xfId="38" applyNumberFormat="1" applyBorder="1" applyAlignment="1" applyProtection="1">
      <alignment horizontal="right" vertical="center"/>
      <protection/>
    </xf>
    <xf numFmtId="1" fontId="26" fillId="0" borderId="1" xfId="38" applyNumberFormat="1" applyFont="1" applyFill="1" applyBorder="1" applyAlignment="1" applyProtection="1">
      <alignment vertical="top" wrapText="1"/>
      <protection/>
    </xf>
    <xf numFmtId="191" fontId="13" fillId="0" borderId="1" xfId="38" applyNumberFormat="1" applyFont="1" applyFill="1" applyBorder="1" applyAlignment="1" applyProtection="1">
      <alignment vertical="top" wrapText="1"/>
      <protection locked="0"/>
    </xf>
    <xf numFmtId="1" fontId="26" fillId="0" borderId="1" xfId="38" applyNumberFormat="1" applyFont="1" applyFill="1" applyBorder="1" applyAlignment="1" applyProtection="1">
      <alignment horizontal="right" vertical="top" wrapText="1"/>
      <protection/>
    </xf>
    <xf numFmtId="185" fontId="13" fillId="0" borderId="6" xfId="38" applyNumberFormat="1" applyFont="1" applyFill="1" applyBorder="1" applyAlignment="1" applyProtection="1">
      <alignment horizontal="left" vertical="top" wrapText="1"/>
      <protection/>
    </xf>
    <xf numFmtId="1" fontId="26" fillId="0" borderId="2" xfId="38" applyNumberFormat="1" applyFont="1" applyFill="1" applyBorder="1" applyAlignment="1" applyProtection="1">
      <alignment vertical="top" wrapText="1"/>
      <protection/>
    </xf>
    <xf numFmtId="191" fontId="13" fillId="0" borderId="2" xfId="38" applyNumberFormat="1" applyFont="1" applyFill="1" applyBorder="1" applyAlignment="1" applyProtection="1">
      <alignment vertical="top" wrapText="1"/>
      <protection locked="0"/>
    </xf>
    <xf numFmtId="191" fontId="13" fillId="0" borderId="30" xfId="38" applyNumberFormat="1" applyFont="1" applyFill="1" applyBorder="1" applyAlignment="1" applyProtection="1">
      <alignment vertical="top"/>
      <protection/>
    </xf>
    <xf numFmtId="191" fontId="13" fillId="0" borderId="31" xfId="38" applyNumberFormat="1" applyFont="1" applyFill="1" applyBorder="1" applyAlignment="1" applyProtection="1">
      <alignment vertical="top"/>
      <protection/>
    </xf>
    <xf numFmtId="191" fontId="13" fillId="0" borderId="32" xfId="38" applyNumberFormat="1" applyFont="1" applyFill="1" applyBorder="1" applyAlignment="1" applyProtection="1">
      <alignment vertical="top"/>
      <protection/>
    </xf>
    <xf numFmtId="191" fontId="13" fillId="0" borderId="33" xfId="38" applyNumberFormat="1" applyFont="1" applyFill="1" applyBorder="1" applyAlignment="1" applyProtection="1">
      <alignment vertical="top"/>
      <protection/>
    </xf>
    <xf numFmtId="0" fontId="0" fillId="0" borderId="0" xfId="0" applyNumberFormat="1" applyBorder="1" applyAlignment="1">
      <alignment/>
    </xf>
    <xf numFmtId="0" fontId="0" fillId="0" borderId="1" xfId="0" applyNumberFormat="1" applyBorder="1" applyAlignment="1" applyProtection="1">
      <alignment horizontal="centerContinuous" vertical="center"/>
      <protection/>
    </xf>
    <xf numFmtId="0" fontId="0" fillId="0" borderId="1" xfId="0" applyNumberFormat="1" applyFill="1" applyBorder="1" applyAlignment="1" applyProtection="1">
      <alignment horizontal="centerContinuous" vertical="center"/>
      <protection/>
    </xf>
    <xf numFmtId="7" fontId="0" fillId="0" borderId="0" xfId="0" applyNumberFormat="1" applyBorder="1" applyAlignment="1" applyProtection="1">
      <alignment horizontal="right"/>
      <protection/>
    </xf>
    <xf numFmtId="0" fontId="0" fillId="0" borderId="34" xfId="0" applyNumberFormat="1" applyBorder="1" applyAlignment="1" applyProtection="1">
      <alignment vertical="top"/>
      <protection/>
    </xf>
    <xf numFmtId="0" fontId="0" fillId="0" borderId="35" xfId="0" applyNumberFormat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2" fontId="0" fillId="0" borderId="36" xfId="0" applyNumberFormat="1" applyBorder="1" applyAlignment="1" applyProtection="1">
      <alignment horizontal="centerContinuous"/>
      <protection/>
    </xf>
    <xf numFmtId="7" fontId="0" fillId="0" borderId="11" xfId="0" applyNumberFormat="1" applyBorder="1" applyAlignment="1" applyProtection="1">
      <alignment horizontal="center"/>
      <protection/>
    </xf>
    <xf numFmtId="0" fontId="0" fillId="0" borderId="6" xfId="0" applyNumberFormat="1" applyBorder="1" applyAlignment="1" applyProtection="1">
      <alignment horizontal="center" vertical="top"/>
      <protection/>
    </xf>
    <xf numFmtId="0" fontId="0" fillId="0" borderId="1" xfId="0" applyNumberFormat="1" applyBorder="1" applyAlignment="1" applyProtection="1">
      <alignment horizontal="center"/>
      <protection/>
    </xf>
    <xf numFmtId="0" fontId="0" fillId="0" borderId="1" xfId="0" applyNumberFormat="1" applyFill="1" applyBorder="1" applyAlignment="1" applyProtection="1">
      <alignment horizontal="center"/>
      <protection/>
    </xf>
    <xf numFmtId="0" fontId="0" fillId="0" borderId="7" xfId="0" applyNumberFormat="1" applyBorder="1" applyAlignment="1" applyProtection="1">
      <alignment horizontal="center"/>
      <protection/>
    </xf>
    <xf numFmtId="7" fontId="0" fillId="0" borderId="37" xfId="0" applyNumberFormat="1" applyBorder="1" applyAlignment="1" applyProtection="1">
      <alignment horizontal="right"/>
      <protection/>
    </xf>
    <xf numFmtId="0" fontId="0" fillId="0" borderId="38" xfId="0" applyNumberFormat="1" applyBorder="1" applyAlignment="1" applyProtection="1">
      <alignment vertical="top"/>
      <protection/>
    </xf>
    <xf numFmtId="0" fontId="0" fillId="0" borderId="39" xfId="0" applyNumberFormat="1" applyBorder="1" applyAlignment="1" applyProtection="1">
      <alignment/>
      <protection/>
    </xf>
    <xf numFmtId="0" fontId="0" fillId="0" borderId="40" xfId="0" applyNumberFormat="1" applyBorder="1" applyAlignment="1" applyProtection="1">
      <alignment horizontal="center"/>
      <protection/>
    </xf>
    <xf numFmtId="0" fontId="0" fillId="0" borderId="41" xfId="0" applyNumberFormat="1" applyBorder="1" applyAlignment="1" applyProtection="1">
      <alignment/>
      <protection/>
    </xf>
    <xf numFmtId="0" fontId="0" fillId="0" borderId="41" xfId="0" applyNumberFormat="1" applyFill="1" applyBorder="1" applyAlignment="1" applyProtection="1">
      <alignment horizontal="center"/>
      <protection/>
    </xf>
    <xf numFmtId="0" fontId="0" fillId="0" borderId="42" xfId="0" applyNumberFormat="1" applyBorder="1" applyAlignment="1" applyProtection="1">
      <alignment horizontal="right"/>
      <protection/>
    </xf>
    <xf numFmtId="7" fontId="0" fillId="0" borderId="43" xfId="0" applyNumberFormat="1" applyBorder="1" applyAlignment="1" applyProtection="1">
      <alignment horizontal="right" vertical="center"/>
      <protection/>
    </xf>
    <xf numFmtId="0" fontId="22" fillId="0" borderId="44" xfId="0" applyNumberFormat="1" applyFont="1" applyBorder="1" applyAlignment="1" applyProtection="1">
      <alignment horizontal="center" vertical="center"/>
      <protection/>
    </xf>
    <xf numFmtId="7" fontId="0" fillId="0" borderId="45" xfId="0" applyNumberFormat="1" applyBorder="1" applyAlignment="1" applyProtection="1">
      <alignment horizontal="right" vertical="center"/>
      <protection/>
    </xf>
    <xf numFmtId="0" fontId="0" fillId="0" borderId="0" xfId="0" applyNumberFormat="1" applyBorder="1" applyAlignment="1">
      <alignment vertical="center"/>
    </xf>
    <xf numFmtId="7" fontId="0" fillId="0" borderId="11" xfId="0" applyNumberFormat="1" applyBorder="1" applyAlignment="1" applyProtection="1">
      <alignment horizontal="right"/>
      <protection/>
    </xf>
    <xf numFmtId="0" fontId="22" fillId="0" borderId="12" xfId="0" applyNumberFormat="1" applyFont="1" applyBorder="1" applyAlignment="1" applyProtection="1">
      <alignment vertical="top"/>
      <protection/>
    </xf>
    <xf numFmtId="173" fontId="22" fillId="3" borderId="13" xfId="0" applyNumberFormat="1" applyFont="1" applyFill="1" applyBorder="1" applyAlignment="1" applyProtection="1">
      <alignment horizontal="left" vertical="center"/>
      <protection/>
    </xf>
    <xf numFmtId="1" fontId="0" fillId="0" borderId="13" xfId="0" applyNumberFormat="1" applyBorder="1" applyAlignment="1" applyProtection="1">
      <alignment horizontal="center" vertical="top"/>
      <protection/>
    </xf>
    <xf numFmtId="0" fontId="0" fillId="0" borderId="13" xfId="0" applyNumberFormat="1" applyBorder="1" applyAlignment="1" applyProtection="1">
      <alignment horizontal="center" vertical="top"/>
      <protection/>
    </xf>
    <xf numFmtId="173" fontId="20" fillId="0" borderId="13" xfId="0" applyNumberFormat="1" applyFont="1" applyFill="1" applyBorder="1" applyAlignment="1" applyProtection="1">
      <alignment horizontal="centerContinuous" wrapText="1"/>
      <protection/>
    </xf>
    <xf numFmtId="0" fontId="20" fillId="0" borderId="13" xfId="0" applyNumberFormat="1" applyFont="1" applyFill="1" applyBorder="1" applyAlignment="1" applyProtection="1">
      <alignment vertical="center"/>
      <protection/>
    </xf>
    <xf numFmtId="173" fontId="20" fillId="0" borderId="30" xfId="0" applyNumberFormat="1" applyFont="1" applyFill="1" applyBorder="1" applyAlignment="1" applyProtection="1">
      <alignment horizontal="centerContinuous" wrapText="1"/>
      <protection/>
    </xf>
    <xf numFmtId="4" fontId="13" fillId="0" borderId="17" xfId="0" applyNumberFormat="1" applyFont="1" applyFill="1" applyBorder="1" applyAlignment="1" applyProtection="1">
      <alignment horizontal="center" vertical="top" wrapText="1"/>
      <protection/>
    </xf>
    <xf numFmtId="185" fontId="13" fillId="0" borderId="12" xfId="0" applyNumberFormat="1" applyFont="1" applyFill="1" applyBorder="1" applyAlignment="1" applyProtection="1">
      <alignment horizontal="center" vertical="top" wrapText="1"/>
      <protection/>
    </xf>
    <xf numFmtId="173" fontId="13" fillId="0" borderId="13" xfId="0" applyNumberFormat="1" applyFont="1" applyFill="1" applyBorder="1" applyAlignment="1" applyProtection="1">
      <alignment horizontal="left" vertical="top" wrapText="1"/>
      <protection/>
    </xf>
    <xf numFmtId="173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1" fontId="13" fillId="0" borderId="13" xfId="0" applyNumberFormat="1" applyFont="1" applyFill="1" applyBorder="1" applyAlignment="1" applyProtection="1">
      <alignment horizontal="right" vertical="top"/>
      <protection/>
    </xf>
    <xf numFmtId="191" fontId="13" fillId="0" borderId="13" xfId="0" applyNumberFormat="1" applyFont="1" applyFill="1" applyBorder="1" applyAlignment="1" applyProtection="1">
      <alignment vertical="top"/>
      <protection locked="0"/>
    </xf>
    <xf numFmtId="191" fontId="13" fillId="0" borderId="30" xfId="0" applyNumberFormat="1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0" xfId="0" applyFill="1" applyBorder="1" applyAlignment="1">
      <alignment/>
    </xf>
    <xf numFmtId="185" fontId="13" fillId="0" borderId="12" xfId="0" applyNumberFormat="1" applyFont="1" applyFill="1" applyBorder="1" applyAlignment="1" applyProtection="1">
      <alignment horizontal="right" vertical="top" wrapText="1"/>
      <protection/>
    </xf>
    <xf numFmtId="187" fontId="13" fillId="0" borderId="17" xfId="0" applyNumberFormat="1" applyFont="1" applyFill="1" applyBorder="1" applyAlignment="1" applyProtection="1">
      <alignment horizontal="center" vertical="top"/>
      <protection/>
    </xf>
    <xf numFmtId="187" fontId="13" fillId="0" borderId="46" xfId="0" applyNumberFormat="1" applyFont="1" applyFill="1" applyBorder="1" applyAlignment="1" applyProtection="1">
      <alignment horizontal="center" vertical="top"/>
      <protection/>
    </xf>
    <xf numFmtId="185" fontId="13" fillId="0" borderId="38" xfId="0" applyNumberFormat="1" applyFont="1" applyFill="1" applyBorder="1" applyAlignment="1" applyProtection="1">
      <alignment horizontal="center" vertical="top" wrapText="1"/>
      <protection/>
    </xf>
    <xf numFmtId="173" fontId="13" fillId="0" borderId="40" xfId="0" applyNumberFormat="1" applyFont="1" applyFill="1" applyBorder="1" applyAlignment="1" applyProtection="1">
      <alignment horizontal="left" vertical="top" wrapText="1"/>
      <protection/>
    </xf>
    <xf numFmtId="173" fontId="13" fillId="0" borderId="40" xfId="0" applyNumberFormat="1" applyFont="1" applyFill="1" applyBorder="1" applyAlignment="1" applyProtection="1">
      <alignment horizontal="center" vertical="top" wrapText="1"/>
      <protection/>
    </xf>
    <xf numFmtId="0" fontId="13" fillId="0" borderId="40" xfId="0" applyNumberFormat="1" applyFont="1" applyFill="1" applyBorder="1" applyAlignment="1" applyProtection="1">
      <alignment horizontal="center" vertical="top" wrapText="1"/>
      <protection/>
    </xf>
    <xf numFmtId="1" fontId="13" fillId="0" borderId="40" xfId="0" applyNumberFormat="1" applyFont="1" applyFill="1" applyBorder="1" applyAlignment="1" applyProtection="1">
      <alignment horizontal="right" vertical="top"/>
      <protection/>
    </xf>
    <xf numFmtId="191" fontId="13" fillId="0" borderId="40" xfId="0" applyNumberFormat="1" applyFont="1" applyFill="1" applyBorder="1" applyAlignment="1" applyProtection="1">
      <alignment vertical="top"/>
      <protection locked="0"/>
    </xf>
    <xf numFmtId="191" fontId="13" fillId="0" borderId="31" xfId="0" applyNumberFormat="1" applyFont="1" applyFill="1" applyBorder="1" applyAlignment="1" applyProtection="1">
      <alignment vertical="top"/>
      <protection/>
    </xf>
    <xf numFmtId="7" fontId="0" fillId="0" borderId="43" xfId="0" applyNumberFormat="1" applyBorder="1" applyAlignment="1" applyProtection="1">
      <alignment horizontal="right"/>
      <protection/>
    </xf>
    <xf numFmtId="185" fontId="13" fillId="0" borderId="44" xfId="0" applyNumberFormat="1" applyFont="1" applyFill="1" applyBorder="1" applyAlignment="1" applyProtection="1">
      <alignment horizontal="center" vertical="top" wrapText="1"/>
      <protection/>
    </xf>
    <xf numFmtId="173" fontId="22" fillId="0" borderId="47" xfId="0" applyNumberFormat="1" applyFont="1" applyFill="1" applyBorder="1" applyAlignment="1" applyProtection="1">
      <alignment horizontal="left" vertical="center" wrapText="1"/>
      <protection/>
    </xf>
    <xf numFmtId="173" fontId="20" fillId="0" borderId="47" xfId="0" applyNumberFormat="1" applyFont="1" applyFill="1" applyBorder="1" applyAlignment="1" applyProtection="1">
      <alignment horizontal="centerContinuous" wrapText="1"/>
      <protection/>
    </xf>
    <xf numFmtId="0" fontId="20" fillId="0" borderId="47" xfId="0" applyNumberFormat="1" applyFont="1" applyFill="1" applyBorder="1" applyAlignment="1" applyProtection="1">
      <alignment vertical="center"/>
      <protection/>
    </xf>
    <xf numFmtId="173" fontId="20" fillId="0" borderId="45" xfId="0" applyNumberFormat="1" applyFont="1" applyFill="1" applyBorder="1" applyAlignment="1" applyProtection="1">
      <alignment horizontal="centerContinuous" wrapText="1"/>
      <protection/>
    </xf>
    <xf numFmtId="4" fontId="13" fillId="0" borderId="17" xfId="0" applyNumberFormat="1" applyFont="1" applyFill="1" applyBorder="1" applyAlignment="1" applyProtection="1">
      <alignment horizontal="center" vertical="top"/>
      <protection/>
    </xf>
    <xf numFmtId="4" fontId="13" fillId="0" borderId="48" xfId="0" applyNumberFormat="1" applyFont="1" applyFill="1" applyBorder="1" applyAlignment="1" applyProtection="1">
      <alignment horizontal="center" vertical="top"/>
      <protection/>
    </xf>
    <xf numFmtId="185" fontId="13" fillId="0" borderId="49" xfId="0" applyNumberFormat="1" applyFont="1" applyFill="1" applyBorder="1" applyAlignment="1" applyProtection="1">
      <alignment horizontal="right" vertical="top" wrapText="1"/>
      <protection/>
    </xf>
    <xf numFmtId="173" fontId="13" fillId="0" borderId="50" xfId="0" applyNumberFormat="1" applyFont="1" applyFill="1" applyBorder="1" applyAlignment="1" applyProtection="1">
      <alignment horizontal="left" vertical="top" wrapText="1"/>
      <protection/>
    </xf>
    <xf numFmtId="173" fontId="13" fillId="0" borderId="50" xfId="0" applyNumberFormat="1" applyFont="1" applyFill="1" applyBorder="1" applyAlignment="1" applyProtection="1">
      <alignment horizontal="center" vertical="top" wrapText="1"/>
      <protection/>
    </xf>
    <xf numFmtId="0" fontId="13" fillId="0" borderId="50" xfId="0" applyNumberFormat="1" applyFont="1" applyFill="1" applyBorder="1" applyAlignment="1" applyProtection="1">
      <alignment horizontal="center" vertical="top" wrapText="1"/>
      <protection/>
    </xf>
    <xf numFmtId="1" fontId="13" fillId="0" borderId="50" xfId="0" applyNumberFormat="1" applyFont="1" applyFill="1" applyBorder="1" applyAlignment="1" applyProtection="1">
      <alignment horizontal="right" vertical="top"/>
      <protection/>
    </xf>
    <xf numFmtId="191" fontId="13" fillId="0" borderId="50" xfId="0" applyNumberFormat="1" applyFont="1" applyFill="1" applyBorder="1" applyAlignment="1" applyProtection="1">
      <alignment vertical="top"/>
      <protection locked="0"/>
    </xf>
    <xf numFmtId="191" fontId="13" fillId="0" borderId="33" xfId="0" applyNumberFormat="1" applyFont="1" applyFill="1" applyBorder="1" applyAlignment="1" applyProtection="1">
      <alignment vertical="top"/>
      <protection/>
    </xf>
    <xf numFmtId="185" fontId="13" fillId="0" borderId="49" xfId="0" applyNumberFormat="1" applyFont="1" applyFill="1" applyBorder="1" applyAlignment="1" applyProtection="1">
      <alignment horizontal="center" vertical="top" wrapText="1"/>
      <protection/>
    </xf>
    <xf numFmtId="1" fontId="13" fillId="0" borderId="13" xfId="0" applyNumberFormat="1" applyFont="1" applyFill="1" applyBorder="1" applyAlignment="1" applyProtection="1">
      <alignment horizontal="right" vertical="top" wrapText="1"/>
      <protection/>
    </xf>
    <xf numFmtId="191" fontId="13" fillId="0" borderId="7" xfId="0" applyNumberFormat="1" applyFont="1" applyFill="1" applyBorder="1" applyAlignment="1" applyProtection="1">
      <alignment vertical="top" wrapText="1"/>
      <protection/>
    </xf>
    <xf numFmtId="4" fontId="13" fillId="0" borderId="48" xfId="0" applyNumberFormat="1" applyFont="1" applyFill="1" applyBorder="1" applyAlignment="1" applyProtection="1">
      <alignment horizontal="center" vertical="top" wrapText="1"/>
      <protection/>
    </xf>
    <xf numFmtId="1" fontId="13" fillId="0" borderId="50" xfId="0" applyNumberFormat="1" applyFont="1" applyFill="1" applyBorder="1" applyAlignment="1" applyProtection="1">
      <alignment horizontal="right" vertical="top" wrapText="1"/>
      <protection/>
    </xf>
    <xf numFmtId="185" fontId="13" fillId="0" borderId="12" xfId="0" applyNumberFormat="1" applyFont="1" applyFill="1" applyBorder="1" applyAlignment="1" applyProtection="1">
      <alignment horizontal="center" vertical="top"/>
      <protection/>
    </xf>
    <xf numFmtId="173" fontId="13" fillId="0" borderId="2" xfId="0" applyNumberFormat="1" applyFont="1" applyFill="1" applyBorder="1" applyAlignment="1" applyProtection="1">
      <alignment horizontal="left" vertical="top" wrapText="1"/>
      <protection/>
    </xf>
    <xf numFmtId="173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1" fontId="13" fillId="0" borderId="2" xfId="0" applyNumberFormat="1" applyFont="1" applyFill="1" applyBorder="1" applyAlignment="1" applyProtection="1">
      <alignment horizontal="right" vertical="top" wrapText="1"/>
      <protection/>
    </xf>
    <xf numFmtId="191" fontId="13" fillId="0" borderId="2" xfId="0" applyNumberFormat="1" applyFont="1" applyFill="1" applyBorder="1" applyAlignment="1" applyProtection="1">
      <alignment vertical="top"/>
      <protection locked="0"/>
    </xf>
    <xf numFmtId="191" fontId="13" fillId="0" borderId="10" xfId="0" applyNumberFormat="1" applyFont="1" applyFill="1" applyBorder="1" applyAlignment="1" applyProtection="1">
      <alignment vertical="top"/>
      <protection/>
    </xf>
    <xf numFmtId="0" fontId="24" fillId="0" borderId="0" xfId="0" applyFont="1" applyFill="1" applyBorder="1" applyAlignment="1">
      <alignment/>
    </xf>
    <xf numFmtId="7" fontId="0" fillId="0" borderId="51" xfId="0" applyNumberFormat="1" applyBorder="1" applyAlignment="1" applyProtection="1">
      <alignment horizontal="right"/>
      <protection/>
    </xf>
    <xf numFmtId="0" fontId="22" fillId="0" borderId="52" xfId="0" applyNumberFormat="1" applyFont="1" applyBorder="1" applyAlignment="1" applyProtection="1">
      <alignment horizontal="center" vertical="center"/>
      <protection/>
    </xf>
    <xf numFmtId="173" fontId="22" fillId="0" borderId="13" xfId="0" applyNumberFormat="1" applyFont="1" applyFill="1" applyBorder="1" applyAlignment="1" applyProtection="1">
      <alignment horizontal="left" vertical="center" wrapText="1"/>
      <protection/>
    </xf>
    <xf numFmtId="7" fontId="0" fillId="0" borderId="20" xfId="0" applyNumberFormat="1" applyBorder="1" applyAlignment="1" applyProtection="1">
      <alignment horizontal="right"/>
      <protection/>
    </xf>
    <xf numFmtId="0" fontId="22" fillId="0" borderId="21" xfId="0" applyNumberFormat="1" applyFont="1" applyBorder="1" applyAlignment="1" applyProtection="1">
      <alignment horizontal="center" vertical="top"/>
      <protection/>
    </xf>
    <xf numFmtId="173" fontId="22" fillId="0" borderId="53" xfId="0" applyNumberFormat="1" applyFont="1" applyFill="1" applyBorder="1" applyAlignment="1" applyProtection="1">
      <alignment horizontal="left" vertical="center" wrapText="1"/>
      <protection/>
    </xf>
    <xf numFmtId="173" fontId="20" fillId="0" borderId="53" xfId="0" applyNumberFormat="1" applyFont="1" applyFill="1" applyBorder="1" applyAlignment="1" applyProtection="1">
      <alignment horizontal="centerContinuous" wrapText="1"/>
      <protection/>
    </xf>
    <xf numFmtId="0" fontId="20" fillId="0" borderId="53" xfId="0" applyNumberFormat="1" applyFont="1" applyFill="1" applyBorder="1" applyAlignment="1" applyProtection="1">
      <alignment vertical="center"/>
      <protection/>
    </xf>
    <xf numFmtId="173" fontId="20" fillId="0" borderId="54" xfId="0" applyNumberFormat="1" applyFont="1" applyFill="1" applyBorder="1" applyAlignment="1" applyProtection="1">
      <alignment horizontal="centerContinuous" wrapText="1"/>
      <protection/>
    </xf>
    <xf numFmtId="0" fontId="20" fillId="0" borderId="13" xfId="0" applyNumberFormat="1" applyFont="1" applyFill="1" applyBorder="1" applyAlignment="1" applyProtection="1">
      <alignment vertical="top"/>
      <protection/>
    </xf>
    <xf numFmtId="185" fontId="13" fillId="0" borderId="12" xfId="0" applyNumberFormat="1" applyFont="1" applyFill="1" applyBorder="1" applyAlignment="1" applyProtection="1">
      <alignment horizontal="left" vertical="top" wrapText="1" indent="2"/>
      <protection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21" xfId="0" applyNumberFormat="1" applyBorder="1" applyAlignment="1" applyProtection="1">
      <alignment horizontal="center" vertical="top"/>
      <protection/>
    </xf>
    <xf numFmtId="7" fontId="0" fillId="0" borderId="24" xfId="0" applyNumberFormat="1" applyBorder="1" applyAlignment="1" applyProtection="1">
      <alignment horizontal="right" vertical="center"/>
      <protection/>
    </xf>
    <xf numFmtId="0" fontId="22" fillId="0" borderId="55" xfId="0" applyNumberFormat="1" applyFont="1" applyBorder="1" applyAlignment="1" applyProtection="1">
      <alignment horizontal="center" vertical="center"/>
      <protection/>
    </xf>
    <xf numFmtId="7" fontId="0" fillId="0" borderId="20" xfId="0" applyNumberFormat="1" applyBorder="1" applyAlignment="1" applyProtection="1">
      <alignment horizontal="right" vertical="center"/>
      <protection/>
    </xf>
    <xf numFmtId="0" fontId="22" fillId="0" borderId="21" xfId="0" applyNumberFormat="1" applyFont="1" applyBorder="1" applyAlignment="1" applyProtection="1">
      <alignment horizontal="center" vertical="center"/>
      <protection/>
    </xf>
    <xf numFmtId="173" fontId="22" fillId="0" borderId="13" xfId="0" applyNumberFormat="1" applyFont="1" applyFill="1" applyBorder="1" applyAlignment="1" applyProtection="1">
      <alignment horizontal="left" vertical="center"/>
      <protection/>
    </xf>
    <xf numFmtId="4" fontId="13" fillId="0" borderId="56" xfId="0" applyNumberFormat="1" applyFont="1" applyFill="1" applyBorder="1" applyAlignment="1" applyProtection="1">
      <alignment horizontal="center" vertical="top" wrapText="1"/>
      <protection/>
    </xf>
    <xf numFmtId="185" fontId="13" fillId="0" borderId="55" xfId="0" applyNumberFormat="1" applyFont="1" applyFill="1" applyBorder="1" applyAlignment="1" applyProtection="1">
      <alignment horizontal="right" vertical="top" wrapText="1"/>
      <protection/>
    </xf>
    <xf numFmtId="173" fontId="13" fillId="0" borderId="57" xfId="0" applyNumberFormat="1" applyFont="1" applyFill="1" applyBorder="1" applyAlignment="1" applyProtection="1">
      <alignment horizontal="left" vertical="top" wrapText="1"/>
      <protection/>
    </xf>
    <xf numFmtId="173" fontId="13" fillId="0" borderId="57" xfId="0" applyNumberFormat="1" applyFont="1" applyFill="1" applyBorder="1" applyAlignment="1" applyProtection="1">
      <alignment horizontal="center" vertical="top" wrapText="1"/>
      <protection/>
    </xf>
    <xf numFmtId="0" fontId="13" fillId="0" borderId="57" xfId="0" applyNumberFormat="1" applyFont="1" applyFill="1" applyBorder="1" applyAlignment="1" applyProtection="1">
      <alignment horizontal="center" vertical="top" wrapText="1"/>
      <protection/>
    </xf>
    <xf numFmtId="1" fontId="13" fillId="0" borderId="57" xfId="0" applyNumberFormat="1" applyFont="1" applyFill="1" applyBorder="1" applyAlignment="1" applyProtection="1">
      <alignment horizontal="right" vertical="top"/>
      <protection/>
    </xf>
    <xf numFmtId="191" fontId="13" fillId="0" borderId="57" xfId="0" applyNumberFormat="1" applyFont="1" applyFill="1" applyBorder="1" applyAlignment="1" applyProtection="1">
      <alignment vertical="top"/>
      <protection locked="0"/>
    </xf>
    <xf numFmtId="191" fontId="13" fillId="0" borderId="58" xfId="0" applyNumberFormat="1" applyFont="1" applyFill="1" applyBorder="1" applyAlignment="1" applyProtection="1">
      <alignment vertical="top"/>
      <protection/>
    </xf>
    <xf numFmtId="4" fontId="13" fillId="0" borderId="56" xfId="0" applyNumberFormat="1" applyFont="1" applyFill="1" applyBorder="1" applyAlignment="1" applyProtection="1">
      <alignment horizontal="center" vertical="top"/>
      <protection/>
    </xf>
    <xf numFmtId="185" fontId="13" fillId="0" borderId="55" xfId="0" applyNumberFormat="1" applyFont="1" applyFill="1" applyBorder="1" applyAlignment="1" applyProtection="1">
      <alignment horizontal="center" vertical="top" wrapText="1"/>
      <protection/>
    </xf>
    <xf numFmtId="0" fontId="20" fillId="0" borderId="57" xfId="0" applyNumberFormat="1" applyFont="1" applyFill="1" applyBorder="1" applyAlignment="1" applyProtection="1">
      <alignment vertical="center"/>
      <protection/>
    </xf>
    <xf numFmtId="7" fontId="0" fillId="0" borderId="20" xfId="0" applyNumberFormat="1" applyFill="1" applyBorder="1" applyAlignment="1" applyProtection="1">
      <alignment horizontal="right"/>
      <protection/>
    </xf>
    <xf numFmtId="0" fontId="0" fillId="0" borderId="21" xfId="0" applyNumberForma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>
      <alignment/>
    </xf>
    <xf numFmtId="4" fontId="13" fillId="0" borderId="5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Border="1" applyAlignment="1" applyProtection="1">
      <alignment horizontal="center" vertical="top"/>
      <protection/>
    </xf>
    <xf numFmtId="7" fontId="0" fillId="0" borderId="51" xfId="0" applyNumberFormat="1" applyBorder="1" applyAlignment="1" applyProtection="1">
      <alignment horizontal="right" vertical="center"/>
      <protection/>
    </xf>
    <xf numFmtId="7" fontId="0" fillId="0" borderId="11" xfId="0" applyNumberFormat="1" applyBorder="1" applyAlignment="1" applyProtection="1">
      <alignment horizontal="right" vertical="center"/>
      <protection/>
    </xf>
    <xf numFmtId="0" fontId="22" fillId="0" borderId="12" xfId="0" applyNumberFormat="1" applyFont="1" applyBorder="1" applyAlignment="1" applyProtection="1">
      <alignment horizontal="center" vertical="center"/>
      <protection/>
    </xf>
    <xf numFmtId="185" fontId="13" fillId="0" borderId="49" xfId="0" applyNumberFormat="1" applyFont="1" applyFill="1" applyBorder="1" applyAlignment="1" applyProtection="1">
      <alignment horizontal="left" vertical="top" wrapText="1" indent="2"/>
      <protection/>
    </xf>
    <xf numFmtId="1" fontId="0" fillId="0" borderId="11" xfId="0" applyNumberFormat="1" applyBorder="1" applyAlignment="1" applyProtection="1">
      <alignment horizontal="right" vertical="center"/>
      <protection/>
    </xf>
    <xf numFmtId="0" fontId="22" fillId="0" borderId="6" xfId="0" applyNumberFormat="1" applyFont="1" applyBorder="1" applyAlignment="1" applyProtection="1">
      <alignment vertical="top"/>
      <protection/>
    </xf>
    <xf numFmtId="173" fontId="22" fillId="0" borderId="1" xfId="0" applyNumberFormat="1" applyFont="1" applyFill="1" applyBorder="1" applyAlignment="1" applyProtection="1">
      <alignment horizontal="left" vertical="center"/>
      <protection/>
    </xf>
    <xf numFmtId="173" fontId="20" fillId="0" borderId="1" xfId="0" applyNumberFormat="1" applyFont="1" applyFill="1" applyBorder="1" applyAlignment="1" applyProtection="1">
      <alignment horizontal="centerContinuous" wrapText="1"/>
      <protection/>
    </xf>
    <xf numFmtId="173" fontId="20" fillId="0" borderId="7" xfId="0" applyNumberFormat="1" applyFont="1" applyFill="1" applyBorder="1" applyAlignment="1" applyProtection="1">
      <alignment horizontal="centerContinuous" wrapText="1"/>
      <protection/>
    </xf>
    <xf numFmtId="185" fontId="13" fillId="0" borderId="6" xfId="0" applyNumberFormat="1" applyFont="1" applyFill="1" applyBorder="1" applyAlignment="1" applyProtection="1">
      <alignment horizontal="center" vertical="top" wrapText="1"/>
      <protection/>
    </xf>
    <xf numFmtId="1" fontId="13" fillId="0" borderId="1" xfId="0" applyNumberFormat="1" applyFont="1" applyFill="1" applyBorder="1" applyAlignment="1" applyProtection="1">
      <alignment horizontal="right" vertical="top"/>
      <protection/>
    </xf>
    <xf numFmtId="191" fontId="13" fillId="0" borderId="7" xfId="0" applyNumberFormat="1" applyFont="1" applyFill="1" applyBorder="1" applyAlignment="1" applyProtection="1">
      <alignment vertical="top"/>
      <protection/>
    </xf>
    <xf numFmtId="185" fontId="13" fillId="0" borderId="6" xfId="0" applyNumberFormat="1" applyFont="1" applyFill="1" applyBorder="1" applyAlignment="1" applyProtection="1">
      <alignment horizontal="right" vertical="top" wrapText="1"/>
      <protection/>
    </xf>
    <xf numFmtId="0" fontId="22" fillId="0" borderId="59" xfId="0" applyNumberFormat="1" applyFont="1" applyBorder="1" applyAlignment="1" applyProtection="1">
      <alignment horizontal="center" vertical="top"/>
      <protection/>
    </xf>
    <xf numFmtId="173" fontId="22" fillId="0" borderId="22" xfId="0" applyNumberFormat="1" applyFont="1" applyFill="1" applyBorder="1" applyAlignment="1" applyProtection="1">
      <alignment horizontal="left" vertical="center" wrapText="1"/>
      <protection/>
    </xf>
    <xf numFmtId="173" fontId="20" fillId="0" borderId="22" xfId="0" applyNumberFormat="1" applyFont="1" applyFill="1" applyBorder="1" applyAlignment="1" applyProtection="1">
      <alignment horizontal="centerContinuous" wrapText="1"/>
      <protection/>
    </xf>
    <xf numFmtId="0" fontId="20" fillId="0" borderId="22" xfId="0" applyNumberFormat="1" applyFont="1" applyFill="1" applyBorder="1" applyAlignment="1" applyProtection="1">
      <alignment vertical="center"/>
      <protection/>
    </xf>
    <xf numFmtId="173" fontId="20" fillId="0" borderId="23" xfId="0" applyNumberFormat="1" applyFont="1" applyFill="1" applyBorder="1" applyAlignment="1" applyProtection="1">
      <alignment horizontal="centerContinuous" wrapText="1"/>
      <protection/>
    </xf>
    <xf numFmtId="185" fontId="13" fillId="0" borderId="6" xfId="0" applyNumberFormat="1" applyFont="1" applyFill="1" applyBorder="1" applyAlignment="1" applyProtection="1">
      <alignment horizontal="left" vertical="top" wrapText="1" indent="2"/>
      <protection/>
    </xf>
    <xf numFmtId="0" fontId="0" fillId="0" borderId="59" xfId="0" applyNumberFormat="1" applyBorder="1" applyAlignment="1" applyProtection="1">
      <alignment horizontal="center" vertical="top"/>
      <protection/>
    </xf>
    <xf numFmtId="185" fontId="13" fillId="0" borderId="19" xfId="0" applyNumberFormat="1" applyFont="1" applyFill="1" applyBorder="1" applyAlignment="1" applyProtection="1">
      <alignment horizontal="center" vertical="top" wrapText="1"/>
      <protection/>
    </xf>
    <xf numFmtId="7" fontId="0" fillId="0" borderId="60" xfId="0" applyNumberFormat="1" applyBorder="1" applyAlignment="1" applyProtection="1">
      <alignment horizontal="right" vertical="center"/>
      <protection/>
    </xf>
    <xf numFmtId="0" fontId="22" fillId="0" borderId="61" xfId="0" applyNumberFormat="1" applyFont="1" applyBorder="1" applyAlignment="1" applyProtection="1">
      <alignment horizontal="center" vertical="center"/>
      <protection/>
    </xf>
    <xf numFmtId="185" fontId="13" fillId="0" borderId="62" xfId="0" applyNumberFormat="1" applyFont="1" applyFill="1" applyBorder="1" applyAlignment="1" applyProtection="1">
      <alignment horizontal="center" vertical="top" wrapText="1"/>
      <protection/>
    </xf>
    <xf numFmtId="0" fontId="22" fillId="0" borderId="63" xfId="0" applyNumberFormat="1" applyFont="1" applyBorder="1" applyAlignment="1" applyProtection="1">
      <alignment vertical="top"/>
      <protection/>
    </xf>
    <xf numFmtId="173" fontId="22" fillId="0" borderId="64" xfId="0" applyNumberFormat="1" applyFont="1" applyFill="1" applyBorder="1" applyAlignment="1" applyProtection="1">
      <alignment horizontal="left" vertical="center" wrapText="1"/>
      <protection/>
    </xf>
    <xf numFmtId="191" fontId="13" fillId="0" borderId="65" xfId="0" applyNumberFormat="1" applyFont="1" applyFill="1" applyBorder="1" applyAlignment="1" applyProtection="1">
      <alignment vertical="top"/>
      <protection/>
    </xf>
    <xf numFmtId="0" fontId="20" fillId="0" borderId="1" xfId="0" applyNumberFormat="1" applyFont="1" applyFill="1" applyBorder="1" applyAlignment="1" applyProtection="1">
      <alignment vertical="top"/>
      <protection/>
    </xf>
    <xf numFmtId="4" fontId="13" fillId="0" borderId="0" xfId="0" applyNumberFormat="1" applyFont="1" applyFill="1" applyBorder="1" applyAlignment="1" applyProtection="1">
      <alignment horizontal="center" vertical="top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4" fontId="13" fillId="0" borderId="46" xfId="0" applyNumberFormat="1" applyFont="1" applyFill="1" applyBorder="1" applyAlignment="1" applyProtection="1">
      <alignment horizontal="center" vertical="top" wrapText="1"/>
      <protection/>
    </xf>
    <xf numFmtId="173" fontId="13" fillId="0" borderId="66" xfId="0" applyNumberFormat="1" applyFont="1" applyFill="1" applyBorder="1" applyAlignment="1" applyProtection="1">
      <alignment horizontal="left" vertical="top" wrapText="1"/>
      <protection/>
    </xf>
    <xf numFmtId="173" fontId="13" fillId="0" borderId="66" xfId="0" applyNumberFormat="1" applyFont="1" applyFill="1" applyBorder="1" applyAlignment="1" applyProtection="1">
      <alignment horizontal="center" vertical="top" wrapText="1"/>
      <protection/>
    </xf>
    <xf numFmtId="0" fontId="13" fillId="0" borderId="66" xfId="0" applyNumberFormat="1" applyFont="1" applyFill="1" applyBorder="1" applyAlignment="1" applyProtection="1">
      <alignment horizontal="center" vertical="top" wrapText="1"/>
      <protection/>
    </xf>
    <xf numFmtId="1" fontId="13" fillId="0" borderId="66" xfId="0" applyNumberFormat="1" applyFont="1" applyFill="1" applyBorder="1" applyAlignment="1" applyProtection="1">
      <alignment horizontal="right" vertical="top"/>
      <protection/>
    </xf>
    <xf numFmtId="191" fontId="13" fillId="0" borderId="66" xfId="0" applyNumberFormat="1" applyFont="1" applyFill="1" applyBorder="1" applyAlignment="1" applyProtection="1">
      <alignment vertical="top"/>
      <protection locked="0"/>
    </xf>
    <xf numFmtId="191" fontId="13" fillId="0" borderId="67" xfId="0" applyNumberFormat="1" applyFont="1" applyFill="1" applyBorder="1" applyAlignment="1" applyProtection="1">
      <alignment vertical="top"/>
      <protection/>
    </xf>
    <xf numFmtId="187" fontId="20" fillId="0" borderId="17" xfId="0" applyNumberFormat="1" applyFont="1" applyFill="1" applyBorder="1" applyAlignment="1" applyProtection="1">
      <alignment horizontal="center"/>
      <protection/>
    </xf>
    <xf numFmtId="185" fontId="20" fillId="0" borderId="6" xfId="0" applyNumberFormat="1" applyFont="1" applyFill="1" applyBorder="1" applyAlignment="1" applyProtection="1">
      <alignment horizontal="center" vertical="center" wrapText="1"/>
      <protection/>
    </xf>
    <xf numFmtId="7" fontId="0" fillId="0" borderId="29" xfId="0" applyNumberFormat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center" vertical="top"/>
      <protection/>
    </xf>
    <xf numFmtId="187" fontId="20" fillId="0" borderId="68" xfId="0" applyNumberFormat="1" applyFont="1" applyFill="1" applyBorder="1" applyAlignment="1" applyProtection="1">
      <alignment horizontal="center"/>
      <protection/>
    </xf>
    <xf numFmtId="185" fontId="20" fillId="0" borderId="63" xfId="0" applyNumberFormat="1" applyFont="1" applyFill="1" applyBorder="1" applyAlignment="1" applyProtection="1">
      <alignment horizontal="left" vertical="center" wrapText="1"/>
      <protection/>
    </xf>
    <xf numFmtId="173" fontId="20" fillId="0" borderId="64" xfId="0" applyNumberFormat="1" applyFont="1" applyFill="1" applyBorder="1" applyAlignment="1" applyProtection="1">
      <alignment vertical="center" wrapText="1"/>
      <protection/>
    </xf>
    <xf numFmtId="173" fontId="20" fillId="0" borderId="64" xfId="0" applyNumberFormat="1" applyFont="1" applyFill="1" applyBorder="1" applyAlignment="1" applyProtection="1">
      <alignment horizontal="centerContinuous" wrapText="1"/>
      <protection/>
    </xf>
    <xf numFmtId="0" fontId="20" fillId="0" borderId="64" xfId="0" applyNumberFormat="1" applyFont="1" applyFill="1" applyBorder="1" applyAlignment="1" applyProtection="1">
      <alignment vertical="center"/>
      <protection/>
    </xf>
    <xf numFmtId="173" fontId="20" fillId="0" borderId="65" xfId="0" applyNumberFormat="1" applyFont="1" applyFill="1" applyBorder="1" applyAlignment="1" applyProtection="1">
      <alignment horizontal="centerContinuous" wrapText="1"/>
      <protection/>
    </xf>
    <xf numFmtId="185" fontId="20" fillId="0" borderId="63" xfId="0" applyNumberFormat="1" applyFont="1" applyFill="1" applyBorder="1" applyAlignment="1" applyProtection="1">
      <alignment horizontal="center" vertical="center" wrapText="1"/>
      <protection/>
    </xf>
    <xf numFmtId="1" fontId="13" fillId="0" borderId="2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Border="1" applyAlignment="1" applyProtection="1">
      <alignment horizontal="right" vertical="center"/>
      <protection/>
    </xf>
    <xf numFmtId="185" fontId="13" fillId="0" borderId="16" xfId="0" applyNumberFormat="1" applyFont="1" applyFill="1" applyBorder="1" applyAlignment="1" applyProtection="1">
      <alignment horizontal="right" vertical="top" wrapText="1"/>
      <protection/>
    </xf>
    <xf numFmtId="191" fontId="13" fillId="0" borderId="69" xfId="0" applyNumberFormat="1" applyFont="1" applyFill="1" applyBorder="1" applyAlignment="1" applyProtection="1">
      <alignment vertical="top"/>
      <protection locked="0"/>
    </xf>
    <xf numFmtId="1" fontId="0" fillId="0" borderId="18" xfId="0" applyNumberFormat="1" applyBorder="1" applyAlignment="1" applyProtection="1">
      <alignment horizontal="right" vertical="center"/>
      <protection/>
    </xf>
    <xf numFmtId="191" fontId="13" fillId="0" borderId="8" xfId="0" applyNumberFormat="1" applyFont="1" applyFill="1" applyBorder="1" applyAlignment="1" applyProtection="1">
      <alignment vertical="top"/>
      <protection locked="0"/>
    </xf>
    <xf numFmtId="185" fontId="13" fillId="0" borderId="19" xfId="0" applyNumberFormat="1" applyFont="1" applyFill="1" applyBorder="1" applyAlignment="1" applyProtection="1">
      <alignment horizontal="left" vertical="top" wrapText="1"/>
      <protection/>
    </xf>
    <xf numFmtId="185" fontId="13" fillId="0" borderId="6" xfId="0" applyNumberFormat="1" applyFont="1" applyFill="1" applyBorder="1" applyAlignment="1" applyProtection="1">
      <alignment horizontal="left" vertical="top" wrapText="1"/>
      <protection/>
    </xf>
    <xf numFmtId="196" fontId="27" fillId="0" borderId="1" xfId="0" applyNumberFormat="1" applyFont="1" applyFill="1" applyBorder="1" applyAlignment="1" applyProtection="1">
      <alignment horizontal="right" vertical="top" wrapText="1"/>
      <protection/>
    </xf>
    <xf numFmtId="196" fontId="26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>
      <alignment vertical="top"/>
    </xf>
    <xf numFmtId="7" fontId="13" fillId="0" borderId="11" xfId="38" applyNumberFormat="1" applyFont="1" applyFill="1" applyBorder="1" applyAlignment="1" applyProtection="1">
      <alignment horizontal="right" vertical="top"/>
      <protection/>
    </xf>
    <xf numFmtId="4" fontId="13" fillId="0" borderId="5" xfId="0" applyNumberFormat="1" applyFont="1" applyFill="1" applyBorder="1" applyAlignment="1" applyProtection="1">
      <alignment horizontal="center" vertical="top" wrapText="1"/>
      <protection/>
    </xf>
    <xf numFmtId="4" fontId="13" fillId="4" borderId="0" xfId="38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Border="1" applyAlignment="1" applyProtection="1">
      <alignment horizontal="center" vertical="top"/>
      <protection/>
    </xf>
    <xf numFmtId="0" fontId="26" fillId="0" borderId="21" xfId="0" applyNumberFormat="1" applyFont="1" applyBorder="1" applyAlignment="1" applyProtection="1">
      <alignment horizontal="center" vertical="top"/>
      <protection/>
    </xf>
    <xf numFmtId="7" fontId="0" fillId="0" borderId="15" xfId="0" applyNumberFormat="1" applyBorder="1" applyAlignment="1" applyProtection="1">
      <alignment horizontal="right" vertical="center"/>
      <protection/>
    </xf>
    <xf numFmtId="0" fontId="26" fillId="0" borderId="70" xfId="0" applyNumberFormat="1" applyFont="1" applyBorder="1" applyAlignment="1" applyProtection="1">
      <alignment horizontal="center" vertical="top"/>
      <protection/>
    </xf>
    <xf numFmtId="173" fontId="13" fillId="0" borderId="69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7" fontId="0" fillId="0" borderId="18" xfId="0" applyNumberFormat="1" applyBorder="1" applyAlignment="1" applyProtection="1">
      <alignment horizontal="right" vertical="center"/>
      <protection/>
    </xf>
    <xf numFmtId="0" fontId="0" fillId="0" borderId="18" xfId="0" applyNumberFormat="1" applyBorder="1" applyAlignment="1" applyProtection="1">
      <alignment horizontal="right"/>
      <protection/>
    </xf>
    <xf numFmtId="0" fontId="0" fillId="0" borderId="71" xfId="0" applyNumberFormat="1" applyBorder="1" applyAlignment="1" applyProtection="1">
      <alignment vertical="top"/>
      <protection/>
    </xf>
    <xf numFmtId="0" fontId="20" fillId="0" borderId="5" xfId="0" applyNumberFormat="1" applyFont="1" applyFill="1" applyBorder="1" applyAlignment="1" applyProtection="1">
      <alignment/>
      <protection/>
    </xf>
    <xf numFmtId="7" fontId="0" fillId="0" borderId="72" xfId="0" applyNumberFormat="1" applyBorder="1" applyAlignment="1" applyProtection="1">
      <alignment horizontal="right"/>
      <protection/>
    </xf>
    <xf numFmtId="0" fontId="22" fillId="0" borderId="73" xfId="0" applyNumberFormat="1" applyFont="1" applyBorder="1" applyAlignment="1" applyProtection="1">
      <alignment horizontal="center" vertical="center"/>
      <protection/>
    </xf>
    <xf numFmtId="1" fontId="29" fillId="0" borderId="74" xfId="0" applyNumberFormat="1" applyFont="1" applyFill="1" applyBorder="1" applyAlignment="1" applyProtection="1">
      <alignment horizontal="left" vertical="center" wrapText="1"/>
      <protection/>
    </xf>
    <xf numFmtId="7" fontId="0" fillId="0" borderId="74" xfId="0" applyNumberFormat="1" applyBorder="1" applyAlignment="1" applyProtection="1">
      <alignment horizontal="right"/>
      <protection/>
    </xf>
    <xf numFmtId="0" fontId="22" fillId="0" borderId="75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7" fontId="19" fillId="0" borderId="0" xfId="0" applyNumberFormat="1" applyFont="1" applyBorder="1" applyAlignment="1" applyProtection="1">
      <alignment horizontal="centerContinuous" vertical="center"/>
      <protection/>
    </xf>
    <xf numFmtId="7" fontId="21" fillId="0" borderId="0" xfId="0" applyNumberFormat="1" applyFont="1" applyBorder="1" applyAlignment="1" applyProtection="1">
      <alignment horizontal="centerContinuous" vertical="center"/>
      <protection/>
    </xf>
    <xf numFmtId="7" fontId="0" fillId="0" borderId="5" xfId="0" applyNumberFormat="1" applyBorder="1" applyAlignment="1" applyProtection="1">
      <alignment horizontal="right"/>
      <protection/>
    </xf>
    <xf numFmtId="7" fontId="0" fillId="0" borderId="76" xfId="0" applyNumberFormat="1" applyBorder="1" applyAlignment="1" applyProtection="1">
      <alignment horizontal="right"/>
      <protection/>
    </xf>
    <xf numFmtId="1" fontId="20" fillId="0" borderId="34" xfId="0" applyNumberFormat="1" applyFont="1" applyBorder="1" applyAlignment="1" applyProtection="1">
      <alignment horizontal="centerContinuous" vertical="top"/>
      <protection/>
    </xf>
    <xf numFmtId="0" fontId="20" fillId="0" borderId="35" xfId="0" applyNumberFormat="1" applyFont="1" applyBorder="1" applyAlignment="1" applyProtection="1">
      <alignment horizontal="centerContinuous" vertical="center"/>
      <protection/>
    </xf>
    <xf numFmtId="0" fontId="20" fillId="0" borderId="35" xfId="0" applyNumberFormat="1" applyFont="1" applyFill="1" applyBorder="1" applyAlignment="1" applyProtection="1">
      <alignment horizontal="centerContinuous" vertical="center"/>
      <protection/>
    </xf>
    <xf numFmtId="0" fontId="20" fillId="0" borderId="36" xfId="0" applyNumberFormat="1" applyFont="1" applyBorder="1" applyAlignment="1" applyProtection="1">
      <alignment horizontal="centerContinuous" vertical="center"/>
      <protection/>
    </xf>
    <xf numFmtId="1" fontId="0" fillId="0" borderId="6" xfId="0" applyNumberFormat="1" applyBorder="1" applyAlignment="1" applyProtection="1">
      <alignment horizontal="centerContinuous" vertical="top"/>
      <protection/>
    </xf>
    <xf numFmtId="0" fontId="0" fillId="0" borderId="7" xfId="0" applyNumberFormat="1" applyBorder="1" applyAlignment="1" applyProtection="1">
      <alignment horizontal="centerContinuous" vertical="center"/>
      <protection/>
    </xf>
    <xf numFmtId="185" fontId="13" fillId="0" borderId="19" xfId="0" applyNumberFormat="1" applyFont="1" applyFill="1" applyBorder="1" applyAlignment="1" applyProtection="1">
      <alignment horizontal="right" vertical="top" wrapText="1" indent="1"/>
      <protection/>
    </xf>
    <xf numFmtId="191" fontId="13" fillId="0" borderId="10" xfId="0" applyNumberFormat="1" applyFont="1" applyFill="1" applyBorder="1" applyAlignment="1" applyProtection="1">
      <alignment vertical="top" wrapText="1"/>
      <protection/>
    </xf>
    <xf numFmtId="185" fontId="13" fillId="0" borderId="6" xfId="0" applyNumberFormat="1" applyFont="1" applyFill="1" applyBorder="1" applyAlignment="1" applyProtection="1">
      <alignment horizontal="right" vertical="top" wrapText="1" indent="1"/>
      <protection/>
    </xf>
    <xf numFmtId="173" fontId="13" fillId="0" borderId="77" xfId="0" applyNumberFormat="1" applyFont="1" applyFill="1" applyBorder="1" applyAlignment="1" applyProtection="1">
      <alignment horizontal="left" vertical="top" wrapText="1"/>
      <protection/>
    </xf>
    <xf numFmtId="173" fontId="13" fillId="0" borderId="77" xfId="0" applyNumberFormat="1" applyFont="1" applyFill="1" applyBorder="1" applyAlignment="1" applyProtection="1">
      <alignment horizontal="center" vertical="top" wrapText="1"/>
      <protection/>
    </xf>
    <xf numFmtId="0" fontId="13" fillId="0" borderId="77" xfId="0" applyNumberFormat="1" applyFont="1" applyFill="1" applyBorder="1" applyAlignment="1" applyProtection="1">
      <alignment horizontal="center" vertical="top" wrapText="1"/>
      <protection/>
    </xf>
    <xf numFmtId="191" fontId="13" fillId="0" borderId="77" xfId="0" applyNumberFormat="1" applyFont="1" applyFill="1" applyBorder="1" applyAlignment="1" applyProtection="1">
      <alignment vertical="top"/>
      <protection locked="0"/>
    </xf>
    <xf numFmtId="191" fontId="13" fillId="0" borderId="78" xfId="0" applyNumberFormat="1" applyFont="1" applyFill="1" applyBorder="1" applyAlignment="1" applyProtection="1">
      <alignment vertical="top"/>
      <protection/>
    </xf>
    <xf numFmtId="0" fontId="30" fillId="0" borderId="77" xfId="0" applyNumberFormat="1" applyFont="1" applyFill="1" applyBorder="1" applyAlignment="1" applyProtection="1">
      <alignment horizontal="right" vertical="top" wrapText="1"/>
      <protection/>
    </xf>
    <xf numFmtId="4" fontId="13" fillId="0" borderId="79" xfId="38" applyNumberFormat="1" applyFont="1" applyFill="1" applyBorder="1" applyAlignment="1" applyProtection="1">
      <alignment horizontal="center" vertical="top" wrapText="1"/>
      <protection/>
    </xf>
    <xf numFmtId="173" fontId="13" fillId="0" borderId="77" xfId="38" applyNumberFormat="1" applyFont="1" applyFill="1" applyBorder="1" applyAlignment="1" applyProtection="1">
      <alignment vertical="top" wrapText="1"/>
      <protection/>
    </xf>
    <xf numFmtId="173" fontId="13" fillId="0" borderId="77" xfId="38" applyNumberFormat="1" applyFont="1" applyFill="1" applyBorder="1" applyAlignment="1" applyProtection="1">
      <alignment horizontal="center" vertical="top" wrapText="1"/>
      <protection/>
    </xf>
    <xf numFmtId="1" fontId="26" fillId="0" borderId="77" xfId="38" applyNumberFormat="1" applyFont="1" applyFill="1" applyBorder="1" applyAlignment="1" applyProtection="1">
      <alignment horizontal="right" vertical="top" wrapText="1"/>
      <protection/>
    </xf>
    <xf numFmtId="0" fontId="20" fillId="0" borderId="77" xfId="38" applyNumberFormat="1" applyFont="1" applyFill="1" applyBorder="1" applyAlignment="1" applyProtection="1">
      <alignment vertical="center"/>
      <protection/>
    </xf>
    <xf numFmtId="1" fontId="30" fillId="0" borderId="47" xfId="0" applyNumberFormat="1" applyFont="1" applyFill="1" applyBorder="1" applyAlignment="1" applyProtection="1">
      <alignment horizontal="center" vertical="top"/>
      <protection/>
    </xf>
    <xf numFmtId="1" fontId="30" fillId="0" borderId="47" xfId="0" applyNumberFormat="1" applyFont="1" applyFill="1" applyBorder="1" applyAlignment="1" applyProtection="1">
      <alignment vertical="top"/>
      <protection/>
    </xf>
    <xf numFmtId="7" fontId="30" fillId="0" borderId="80" xfId="0" applyNumberFormat="1" applyFont="1" applyBorder="1" applyAlignment="1" applyProtection="1">
      <alignment horizontal="right" vertical="center"/>
      <protection/>
    </xf>
    <xf numFmtId="7" fontId="30" fillId="0" borderId="81" xfId="0" applyNumberFormat="1" applyFont="1" applyBorder="1" applyAlignment="1" applyProtection="1">
      <alignment horizontal="right" vertical="center"/>
      <protection/>
    </xf>
    <xf numFmtId="7" fontId="30" fillId="0" borderId="43" xfId="0" applyNumberFormat="1" applyFont="1" applyBorder="1" applyAlignment="1" applyProtection="1">
      <alignment horizontal="right" vertical="center"/>
      <protection/>
    </xf>
    <xf numFmtId="7" fontId="30" fillId="0" borderId="45" xfId="0" applyNumberFormat="1" applyFont="1" applyBorder="1" applyAlignment="1" applyProtection="1">
      <alignment horizontal="right" vertical="center"/>
      <protection/>
    </xf>
    <xf numFmtId="1" fontId="30" fillId="0" borderId="13" xfId="0" applyNumberFormat="1" applyFont="1" applyFill="1" applyBorder="1" applyAlignment="1" applyProtection="1">
      <alignment horizontal="center" vertical="top"/>
      <protection/>
    </xf>
    <xf numFmtId="1" fontId="30" fillId="0" borderId="13" xfId="0" applyNumberFormat="1" applyFont="1" applyFill="1" applyBorder="1" applyAlignment="1" applyProtection="1">
      <alignment vertical="top"/>
      <protection/>
    </xf>
    <xf numFmtId="1" fontId="30" fillId="0" borderId="53" xfId="0" applyNumberFormat="1" applyFont="1" applyFill="1" applyBorder="1" applyAlignment="1" applyProtection="1">
      <alignment horizontal="center" vertical="top"/>
      <protection/>
    </xf>
    <xf numFmtId="1" fontId="30" fillId="0" borderId="53" xfId="0" applyNumberFormat="1" applyFont="1" applyFill="1" applyBorder="1" applyAlignment="1" applyProtection="1">
      <alignment vertical="top"/>
      <protection/>
    </xf>
    <xf numFmtId="0" fontId="30" fillId="0" borderId="13" xfId="0" applyFont="1" applyFill="1" applyBorder="1" applyAlignment="1" applyProtection="1">
      <alignment/>
      <protection/>
    </xf>
    <xf numFmtId="0" fontId="30" fillId="0" borderId="53" xfId="0" applyNumberFormat="1" applyFont="1" applyFill="1" applyBorder="1" applyAlignment="1" applyProtection="1">
      <alignment horizontal="center" vertical="top"/>
      <protection/>
    </xf>
    <xf numFmtId="0" fontId="30" fillId="0" borderId="53" xfId="0" applyNumberFormat="1" applyFont="1" applyFill="1" applyBorder="1" applyAlignment="1" applyProtection="1">
      <alignment vertical="top"/>
      <protection/>
    </xf>
    <xf numFmtId="7" fontId="30" fillId="0" borderId="57" xfId="0" applyNumberFormat="1" applyFont="1" applyBorder="1" applyAlignment="1" applyProtection="1">
      <alignment horizontal="right" vertical="center"/>
      <protection/>
    </xf>
    <xf numFmtId="7" fontId="30" fillId="0" borderId="58" xfId="0" applyNumberFormat="1" applyFont="1" applyBorder="1" applyAlignment="1" applyProtection="1">
      <alignment horizontal="right" vertical="center"/>
      <protection/>
    </xf>
    <xf numFmtId="7" fontId="30" fillId="0" borderId="20" xfId="0" applyNumberFormat="1" applyFont="1" applyBorder="1" applyAlignment="1" applyProtection="1">
      <alignment horizontal="right" vertical="center"/>
      <protection/>
    </xf>
    <xf numFmtId="7" fontId="30" fillId="0" borderId="54" xfId="0" applyNumberFormat="1" applyFont="1" applyBorder="1" applyAlignment="1" applyProtection="1">
      <alignment horizontal="right" vertical="center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7" fontId="30" fillId="0" borderId="13" xfId="0" applyNumberFormat="1" applyFont="1" applyBorder="1" applyAlignment="1" applyProtection="1">
      <alignment vertical="top"/>
      <protection/>
    </xf>
    <xf numFmtId="7" fontId="30" fillId="0" borderId="53" xfId="0" applyNumberFormat="1" applyFont="1" applyFill="1" applyBorder="1" applyAlignment="1" applyProtection="1">
      <alignment vertical="top"/>
      <protection/>
    </xf>
    <xf numFmtId="0" fontId="30" fillId="0" borderId="13" xfId="0" applyNumberFormat="1" applyFont="1" applyFill="1" applyBorder="1" applyAlignment="1" applyProtection="1">
      <alignment vertical="top"/>
      <protection/>
    </xf>
    <xf numFmtId="7" fontId="30" fillId="0" borderId="11" xfId="0" applyNumberFormat="1" applyFont="1" applyBorder="1" applyAlignment="1" applyProtection="1">
      <alignment horizontal="right" vertical="center"/>
      <protection/>
    </xf>
    <xf numFmtId="7" fontId="30" fillId="0" borderId="30" xfId="0" applyNumberFormat="1" applyFont="1" applyBorder="1" applyAlignment="1" applyProtection="1">
      <alignment horizontal="right" vertical="center"/>
      <protection/>
    </xf>
    <xf numFmtId="1" fontId="30" fillId="0" borderId="11" xfId="0" applyNumberFormat="1" applyFont="1" applyBorder="1" applyAlignment="1" applyProtection="1">
      <alignment horizontal="right" vertical="center"/>
      <protection/>
    </xf>
    <xf numFmtId="2" fontId="30" fillId="0" borderId="30" xfId="0" applyNumberFormat="1" applyFont="1" applyBorder="1" applyAlignment="1" applyProtection="1">
      <alignment horizontal="right" vertical="center"/>
      <protection/>
    </xf>
    <xf numFmtId="1" fontId="30" fillId="0" borderId="1" xfId="0" applyNumberFormat="1" applyFont="1" applyFill="1" applyBorder="1" applyAlignment="1" applyProtection="1">
      <alignment horizontal="center" vertical="top"/>
      <protection/>
    </xf>
    <xf numFmtId="0" fontId="30" fillId="0" borderId="1" xfId="0" applyNumberFormat="1" applyFont="1" applyFill="1" applyBorder="1" applyAlignment="1" applyProtection="1">
      <alignment horizontal="center" vertical="top"/>
      <protection/>
    </xf>
    <xf numFmtId="1" fontId="30" fillId="0" borderId="22" xfId="0" applyNumberFormat="1" applyFont="1" applyFill="1" applyBorder="1" applyAlignment="1" applyProtection="1">
      <alignment horizontal="center" vertical="top"/>
      <protection/>
    </xf>
    <xf numFmtId="1" fontId="30" fillId="0" borderId="22" xfId="0" applyNumberFormat="1" applyFont="1" applyFill="1" applyBorder="1" applyAlignment="1" applyProtection="1">
      <alignment vertical="top"/>
      <protection/>
    </xf>
    <xf numFmtId="0" fontId="30" fillId="0" borderId="1" xfId="0" applyFont="1" applyFill="1" applyBorder="1" applyAlignment="1" applyProtection="1">
      <alignment/>
      <protection/>
    </xf>
    <xf numFmtId="0" fontId="30" fillId="0" borderId="22" xfId="0" applyNumberFormat="1" applyFont="1" applyFill="1" applyBorder="1" applyAlignment="1" applyProtection="1">
      <alignment vertical="top"/>
      <protection/>
    </xf>
    <xf numFmtId="7" fontId="30" fillId="0" borderId="82" xfId="0" applyNumberFormat="1" applyFont="1" applyBorder="1" applyAlignment="1" applyProtection="1">
      <alignment horizontal="right" vertical="center"/>
      <protection/>
    </xf>
    <xf numFmtId="7" fontId="30" fillId="0" borderId="83" xfId="0" applyNumberFormat="1" applyFont="1" applyBorder="1" applyAlignment="1" applyProtection="1">
      <alignment horizontal="right" vertical="center"/>
      <protection/>
    </xf>
    <xf numFmtId="1" fontId="30" fillId="0" borderId="64" xfId="0" applyNumberFormat="1" applyFont="1" applyFill="1" applyBorder="1" applyAlignment="1" applyProtection="1">
      <alignment horizontal="center" vertical="top"/>
      <protection/>
    </xf>
    <xf numFmtId="0" fontId="30" fillId="0" borderId="64" xfId="0" applyNumberFormat="1" applyFont="1" applyFill="1" applyBorder="1" applyAlignment="1" applyProtection="1">
      <alignment vertical="top"/>
      <protection/>
    </xf>
    <xf numFmtId="0" fontId="30" fillId="0" borderId="64" xfId="0" applyNumberFormat="1" applyFont="1" applyFill="1" applyBorder="1" applyAlignment="1" applyProtection="1">
      <alignment horizontal="right" vertical="top"/>
      <protection/>
    </xf>
    <xf numFmtId="7" fontId="30" fillId="0" borderId="64" xfId="0" applyNumberFormat="1" applyFont="1" applyBorder="1" applyAlignment="1" applyProtection="1">
      <alignment vertical="top"/>
      <protection/>
    </xf>
    <xf numFmtId="1" fontId="30" fillId="0" borderId="20" xfId="0" applyNumberFormat="1" applyFont="1" applyBorder="1" applyAlignment="1" applyProtection="1">
      <alignment horizontal="right" vertical="center"/>
      <protection/>
    </xf>
    <xf numFmtId="2" fontId="30" fillId="0" borderId="54" xfId="0" applyNumberFormat="1" applyFont="1" applyBorder="1" applyAlignment="1" applyProtection="1">
      <alignment horizontal="right" vertical="center"/>
      <protection/>
    </xf>
    <xf numFmtId="0" fontId="30" fillId="0" borderId="1" xfId="0" applyNumberFormat="1" applyFont="1" applyFill="1" applyBorder="1" applyAlignment="1" applyProtection="1">
      <alignment vertical="top"/>
      <protection/>
    </xf>
    <xf numFmtId="0" fontId="30" fillId="0" borderId="2" xfId="0" applyNumberFormat="1" applyFont="1" applyFill="1" applyBorder="1" applyAlignment="1" applyProtection="1">
      <alignment horizontal="right" vertical="top" wrapText="1"/>
      <protection/>
    </xf>
    <xf numFmtId="0" fontId="30" fillId="0" borderId="1" xfId="0" applyNumberFormat="1" applyFont="1" applyFill="1" applyBorder="1" applyAlignment="1" applyProtection="1">
      <alignment horizontal="right" vertical="top" wrapText="1"/>
      <protection/>
    </xf>
    <xf numFmtId="1" fontId="13" fillId="0" borderId="11" xfId="38" applyNumberFormat="1" applyFont="1" applyFill="1" applyBorder="1" applyAlignment="1" applyProtection="1">
      <alignment horizontal="center" vertical="top"/>
      <protection/>
    </xf>
    <xf numFmtId="0" fontId="13" fillId="0" borderId="11" xfId="38" applyNumberFormat="1" applyFont="1" applyFill="1" applyBorder="1" applyAlignment="1" applyProtection="1">
      <alignment horizontal="center" vertical="top"/>
      <protection/>
    </xf>
    <xf numFmtId="7" fontId="13" fillId="2" borderId="57" xfId="38" applyNumberFormat="1" applyFont="1" applyBorder="1" applyAlignment="1" applyProtection="1">
      <alignment horizontal="right" vertical="center"/>
      <protection/>
    </xf>
    <xf numFmtId="7" fontId="13" fillId="2" borderId="58" xfId="38" applyNumberFormat="1" applyFont="1" applyBorder="1" applyAlignment="1" applyProtection="1">
      <alignment horizontal="right" vertical="center"/>
      <protection/>
    </xf>
    <xf numFmtId="1" fontId="30" fillId="0" borderId="50" xfId="0" applyNumberFormat="1" applyFont="1" applyFill="1" applyBorder="1" applyAlignment="1" applyProtection="1">
      <alignment horizontal="center" vertical="top" wrapText="1"/>
      <protection/>
    </xf>
    <xf numFmtId="0" fontId="13" fillId="2" borderId="54" xfId="38" applyNumberFormat="1" applyFont="1" applyBorder="1" applyAlignment="1" applyProtection="1">
      <alignment horizontal="right" vertical="center"/>
      <protection/>
    </xf>
    <xf numFmtId="0" fontId="13" fillId="2" borderId="30" xfId="38" applyNumberFormat="1" applyFont="1" applyBorder="1" applyAlignment="1" applyProtection="1">
      <alignment horizontal="right" vertical="center"/>
      <protection/>
    </xf>
    <xf numFmtId="0" fontId="13" fillId="2" borderId="58" xfId="38" applyNumberFormat="1" applyFont="1" applyBorder="1" applyAlignment="1" applyProtection="1">
      <alignment horizontal="right" vertical="center"/>
      <protection/>
    </xf>
    <xf numFmtId="1" fontId="30" fillId="0" borderId="13" xfId="0" applyNumberFormat="1" applyFont="1" applyFill="1" applyBorder="1" applyAlignment="1" applyProtection="1">
      <alignment horizontal="center" vertical="top" wrapText="1"/>
      <protection/>
    </xf>
    <xf numFmtId="1" fontId="30" fillId="0" borderId="13" xfId="0" applyNumberFormat="1" applyFont="1" applyFill="1" applyBorder="1" applyAlignment="1" applyProtection="1">
      <alignment horizontal="right" vertical="top"/>
      <protection/>
    </xf>
    <xf numFmtId="1" fontId="30" fillId="0" borderId="53" xfId="0" applyNumberFormat="1" applyFont="1" applyFill="1" applyBorder="1" applyAlignment="1" applyProtection="1">
      <alignment horizontal="right" vertical="top"/>
      <protection/>
    </xf>
    <xf numFmtId="1" fontId="30" fillId="0" borderId="69" xfId="0" applyNumberFormat="1" applyFont="1" applyFill="1" applyBorder="1" applyAlignment="1" applyProtection="1">
      <alignment horizontal="center" vertical="top"/>
      <protection/>
    </xf>
    <xf numFmtId="1" fontId="30" fillId="0" borderId="69" xfId="0" applyNumberFormat="1" applyFont="1" applyFill="1" applyBorder="1" applyAlignment="1" applyProtection="1">
      <alignment horizontal="right" vertical="top"/>
      <protection/>
    </xf>
    <xf numFmtId="1" fontId="30" fillId="0" borderId="50" xfId="0" applyNumberFormat="1" applyFont="1" applyFill="1" applyBorder="1" applyAlignment="1" applyProtection="1">
      <alignment horizontal="center" vertical="top"/>
      <protection/>
    </xf>
    <xf numFmtId="1" fontId="30" fillId="0" borderId="50" xfId="0" applyNumberFormat="1" applyFont="1" applyFill="1" applyBorder="1" applyAlignment="1" applyProtection="1">
      <alignment horizontal="right" vertical="top"/>
      <protection/>
    </xf>
    <xf numFmtId="0" fontId="30" fillId="0" borderId="5" xfId="0" applyNumberFormat="1" applyFont="1" applyFill="1" applyBorder="1" applyAlignment="1" applyProtection="1">
      <alignment horizontal="center"/>
      <protection/>
    </xf>
    <xf numFmtId="0" fontId="30" fillId="0" borderId="5" xfId="0" applyNumberFormat="1" applyFont="1" applyFill="1" applyBorder="1" applyAlignment="1" applyProtection="1">
      <alignment/>
      <protection/>
    </xf>
    <xf numFmtId="0" fontId="30" fillId="0" borderId="5" xfId="0" applyNumberFormat="1" applyFont="1" applyBorder="1" applyAlignment="1" applyProtection="1">
      <alignment horizontal="right"/>
      <protection/>
    </xf>
    <xf numFmtId="0" fontId="30" fillId="0" borderId="84" xfId="0" applyNumberFormat="1" applyFont="1" applyBorder="1" applyAlignment="1" applyProtection="1">
      <alignment horizontal="right"/>
      <protection/>
    </xf>
    <xf numFmtId="7" fontId="30" fillId="0" borderId="80" xfId="0" applyNumberFormat="1" applyFont="1" applyBorder="1" applyAlignment="1" applyProtection="1">
      <alignment horizontal="right"/>
      <protection/>
    </xf>
    <xf numFmtId="7" fontId="30" fillId="0" borderId="81" xfId="0" applyNumberFormat="1" applyFont="1" applyBorder="1" applyAlignment="1" applyProtection="1">
      <alignment horizontal="right"/>
      <protection/>
    </xf>
    <xf numFmtId="0" fontId="30" fillId="0" borderId="72" xfId="0" applyNumberFormat="1" applyFont="1" applyFill="1" applyBorder="1" applyAlignment="1" applyProtection="1">
      <alignment vertical="center" wrapText="1"/>
      <protection/>
    </xf>
    <xf numFmtId="0" fontId="30" fillId="0" borderId="85" xfId="0" applyNumberFormat="1" applyFont="1" applyFill="1" applyBorder="1" applyAlignment="1" applyProtection="1">
      <alignment vertical="center" wrapText="1"/>
      <protection/>
    </xf>
    <xf numFmtId="7" fontId="30" fillId="0" borderId="86" xfId="0" applyNumberFormat="1" applyFont="1" applyBorder="1" applyAlignment="1" applyProtection="1">
      <alignment horizontal="right"/>
      <protection/>
    </xf>
    <xf numFmtId="7" fontId="30" fillId="0" borderId="87" xfId="0" applyNumberFormat="1" applyFont="1" applyBorder="1" applyAlignment="1" applyProtection="1">
      <alignment horizontal="right"/>
      <protection/>
    </xf>
    <xf numFmtId="7" fontId="30" fillId="0" borderId="88" xfId="0" applyNumberFormat="1" applyFont="1" applyBorder="1" applyAlignment="1" applyProtection="1">
      <alignment horizontal="right"/>
      <protection/>
    </xf>
    <xf numFmtId="7" fontId="30" fillId="0" borderId="89" xfId="0" applyNumberFormat="1" applyFont="1" applyBorder="1" applyAlignment="1" applyProtection="1">
      <alignment horizontal="right"/>
      <protection/>
    </xf>
    <xf numFmtId="7" fontId="19" fillId="0" borderId="35" xfId="0" applyNumberFormat="1" applyFont="1" applyBorder="1" applyAlignment="1" applyProtection="1">
      <alignment horizontal="centerContinuous" vertical="center"/>
      <protection/>
    </xf>
    <xf numFmtId="7" fontId="21" fillId="0" borderId="1" xfId="0" applyNumberFormat="1" applyFont="1" applyBorder="1" applyAlignment="1" applyProtection="1">
      <alignment horizontal="centerContinuous" vertical="center"/>
      <protection/>
    </xf>
    <xf numFmtId="7" fontId="0" fillId="0" borderId="35" xfId="0" applyNumberFormat="1" applyBorder="1" applyAlignment="1" applyProtection="1">
      <alignment horizontal="centerContinuous" vertical="center"/>
      <protection/>
    </xf>
    <xf numFmtId="7" fontId="0" fillId="0" borderId="41" xfId="0" applyNumberFormat="1" applyBorder="1" applyAlignment="1" applyProtection="1">
      <alignment horizontal="right"/>
      <protection/>
    </xf>
    <xf numFmtId="7" fontId="0" fillId="0" borderId="47" xfId="0" applyNumberFormat="1" applyBorder="1" applyAlignment="1" applyProtection="1">
      <alignment horizontal="right" vertical="center"/>
      <protection/>
    </xf>
    <xf numFmtId="0" fontId="30" fillId="0" borderId="1" xfId="0" applyFont="1" applyFill="1" applyBorder="1" applyAlignment="1" applyProtection="1">
      <alignment/>
      <protection/>
    </xf>
    <xf numFmtId="0" fontId="30" fillId="0" borderId="7" xfId="0" applyFont="1" applyFill="1" applyBorder="1" applyAlignment="1" applyProtection="1">
      <alignment/>
      <protection/>
    </xf>
    <xf numFmtId="7" fontId="0" fillId="0" borderId="1" xfId="0" applyNumberFormat="1" applyBorder="1" applyAlignment="1" applyProtection="1">
      <alignment horizontal="center"/>
      <protection/>
    </xf>
    <xf numFmtId="7" fontId="13" fillId="2" borderId="51" xfId="38" applyNumberFormat="1" applyBorder="1" applyAlignment="1" applyProtection="1">
      <alignment horizontal="right"/>
      <protection/>
    </xf>
    <xf numFmtId="7" fontId="13" fillId="2" borderId="80" xfId="38" applyNumberFormat="1" applyFont="1" applyBorder="1" applyAlignment="1" applyProtection="1">
      <alignment horizontal="right" vertical="center"/>
      <protection/>
    </xf>
    <xf numFmtId="7" fontId="13" fillId="2" borderId="81" xfId="38" applyNumberFormat="1" applyFont="1" applyBorder="1" applyAlignment="1" applyProtection="1">
      <alignment horizontal="right" vertical="center"/>
      <protection/>
    </xf>
    <xf numFmtId="173" fontId="22" fillId="0" borderId="1" xfId="0" applyNumberFormat="1" applyFont="1" applyFill="1" applyBorder="1" applyAlignment="1" applyProtection="1">
      <alignment horizontal="left" vertical="center" wrapText="1"/>
      <protection/>
    </xf>
    <xf numFmtId="7" fontId="0" fillId="0" borderId="90" xfId="0" applyNumberFormat="1" applyBorder="1" applyAlignment="1" applyProtection="1">
      <alignment horizontal="right" vertical="center"/>
      <protection/>
    </xf>
    <xf numFmtId="0" fontId="26" fillId="0" borderId="91" xfId="0" applyNumberFormat="1" applyFont="1" applyBorder="1" applyAlignment="1" applyProtection="1">
      <alignment horizontal="center" vertical="top"/>
      <protection/>
    </xf>
    <xf numFmtId="173" fontId="13" fillId="0" borderId="92" xfId="0" applyNumberFormat="1" applyFont="1" applyFill="1" applyBorder="1" applyAlignment="1" applyProtection="1">
      <alignment horizontal="left" vertical="top" wrapText="1"/>
      <protection/>
    </xf>
    <xf numFmtId="1" fontId="30" fillId="0" borderId="92" xfId="0" applyNumberFormat="1" applyFont="1" applyFill="1" applyBorder="1" applyAlignment="1" applyProtection="1">
      <alignment horizontal="center" vertical="top"/>
      <protection/>
    </xf>
    <xf numFmtId="0" fontId="13" fillId="0" borderId="93" xfId="0" applyNumberFormat="1" applyFont="1" applyFill="1" applyBorder="1" applyAlignment="1" applyProtection="1">
      <alignment horizontal="center" vertical="top" wrapText="1"/>
      <protection/>
    </xf>
    <xf numFmtId="1" fontId="30" fillId="0" borderId="92" xfId="0" applyNumberFormat="1" applyFont="1" applyFill="1" applyBorder="1" applyAlignment="1" applyProtection="1">
      <alignment horizontal="right" vertical="top"/>
      <protection/>
    </xf>
    <xf numFmtId="191" fontId="13" fillId="0" borderId="92" xfId="0" applyNumberFormat="1" applyFont="1" applyFill="1" applyBorder="1" applyAlignment="1" applyProtection="1">
      <alignment vertical="top"/>
      <protection locked="0"/>
    </xf>
    <xf numFmtId="191" fontId="13" fillId="0" borderId="94" xfId="38" applyNumberFormat="1" applyFont="1" applyFill="1" applyBorder="1" applyAlignment="1" applyProtection="1">
      <alignment vertical="top"/>
      <protection/>
    </xf>
    <xf numFmtId="0" fontId="20" fillId="0" borderId="50" xfId="0" applyNumberFormat="1" applyFont="1" applyFill="1" applyBorder="1" applyAlignment="1" applyProtection="1">
      <alignment vertical="center"/>
      <protection/>
    </xf>
    <xf numFmtId="4" fontId="13" fillId="0" borderId="46" xfId="0" applyNumberFormat="1" applyFont="1" applyFill="1" applyBorder="1" applyAlignment="1" applyProtection="1">
      <alignment horizontal="center" vertical="top"/>
      <protection/>
    </xf>
    <xf numFmtId="185" fontId="13" fillId="0" borderId="62" xfId="0" applyNumberFormat="1" applyFont="1" applyFill="1" applyBorder="1" applyAlignment="1" applyProtection="1">
      <alignment horizontal="right" vertical="top" wrapText="1"/>
      <protection/>
    </xf>
    <xf numFmtId="187" fontId="13" fillId="0" borderId="48" xfId="0" applyNumberFormat="1" applyFont="1" applyFill="1" applyBorder="1" applyAlignment="1" applyProtection="1">
      <alignment horizontal="center" vertical="top"/>
      <protection/>
    </xf>
    <xf numFmtId="0" fontId="30" fillId="0" borderId="2" xfId="0" applyNumberFormat="1" applyFont="1" applyFill="1" applyBorder="1" applyAlignment="1" applyProtection="1">
      <alignment horizontal="right" vertical="top" wrapText="1"/>
      <protection/>
    </xf>
    <xf numFmtId="7" fontId="13" fillId="2" borderId="15" xfId="38" applyNumberFormat="1" applyFont="1" applyBorder="1" applyAlignment="1" applyProtection="1">
      <alignment horizontal="center" vertical="top"/>
      <protection/>
    </xf>
    <xf numFmtId="173" fontId="13" fillId="0" borderId="8" xfId="0" applyNumberFormat="1" applyFont="1" applyFill="1" applyBorder="1" applyAlignment="1" applyProtection="1">
      <alignment horizontal="left" vertical="top" wrapText="1"/>
      <protection/>
    </xf>
    <xf numFmtId="191" fontId="13" fillId="0" borderId="8" xfId="38" applyNumberFormat="1" applyFont="1" applyFill="1" applyBorder="1" applyAlignment="1" applyProtection="1">
      <alignment vertical="top"/>
      <protection locked="0"/>
    </xf>
    <xf numFmtId="4" fontId="13" fillId="0" borderId="5" xfId="38" applyNumberFormat="1" applyFont="1" applyFill="1" applyBorder="1" applyAlignment="1" applyProtection="1">
      <alignment horizontal="center" vertical="top" wrapText="1"/>
      <protection/>
    </xf>
    <xf numFmtId="185" fontId="13" fillId="0" borderId="19" xfId="38" applyNumberFormat="1" applyFont="1" applyFill="1" applyBorder="1" applyAlignment="1" applyProtection="1">
      <alignment horizontal="left" vertical="top" wrapText="1"/>
      <protection/>
    </xf>
    <xf numFmtId="0" fontId="0" fillId="4" borderId="0" xfId="0" applyNumberFormat="1" applyFill="1" applyBorder="1" applyAlignment="1" applyProtection="1">
      <alignment horizontal="left"/>
      <protection/>
    </xf>
    <xf numFmtId="0" fontId="0" fillId="4" borderId="0" xfId="0" applyNumberFormat="1" applyFill="1" applyBorder="1" applyAlignment="1" applyProtection="1">
      <alignment vertical="top"/>
      <protection/>
    </xf>
    <xf numFmtId="0" fontId="0" fillId="0" borderId="0" xfId="0" applyNumberFormat="1" applyBorder="1" applyAlignment="1">
      <alignment/>
    </xf>
    <xf numFmtId="0" fontId="0" fillId="0" borderId="48" xfId="0" applyNumberFormat="1" applyBorder="1" applyAlignment="1">
      <alignment vertical="top"/>
    </xf>
    <xf numFmtId="0" fontId="0" fillId="0" borderId="5" xfId="0" applyNumberFormat="1" applyBorder="1" applyAlignment="1">
      <alignment/>
    </xf>
    <xf numFmtId="0" fontId="0" fillId="0" borderId="5" xfId="0" applyNumberFormat="1" applyBorder="1" applyAlignment="1">
      <alignment horizontal="center"/>
    </xf>
    <xf numFmtId="7" fontId="0" fillId="0" borderId="5" xfId="0" applyNumberFormat="1" applyBorder="1" applyAlignment="1">
      <alignment horizontal="right"/>
    </xf>
    <xf numFmtId="0" fontId="0" fillId="0" borderId="95" xfId="0" applyNumberFormat="1" applyBorder="1" applyAlignment="1">
      <alignment horizontal="right"/>
    </xf>
    <xf numFmtId="0" fontId="0" fillId="0" borderId="0" xfId="0" applyAlignment="1">
      <alignment/>
    </xf>
    <xf numFmtId="0" fontId="31" fillId="4" borderId="0" xfId="0" applyNumberFormat="1" applyFont="1" applyFill="1" applyAlignment="1">
      <alignment/>
    </xf>
    <xf numFmtId="0" fontId="31" fillId="4" borderId="0" xfId="39" applyFont="1" applyFill="1">
      <alignment/>
      <protection/>
    </xf>
    <xf numFmtId="0" fontId="31" fillId="4" borderId="0" xfId="0" applyNumberFormat="1" applyFont="1" applyFill="1" applyBorder="1" applyAlignment="1" applyProtection="1">
      <alignment horizontal="center"/>
      <protection/>
    </xf>
    <xf numFmtId="0" fontId="31" fillId="4" borderId="0" xfId="0" applyNumberFormat="1" applyFont="1" applyFill="1" applyAlignment="1">
      <alignment/>
    </xf>
    <xf numFmtId="0" fontId="31" fillId="4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vertical="top"/>
      <protection/>
    </xf>
    <xf numFmtId="191" fontId="13" fillId="3" borderId="0" xfId="0" applyNumberFormat="1" applyFont="1" applyFill="1" applyBorder="1" applyAlignment="1" applyProtection="1">
      <alignment vertical="top"/>
      <protection/>
    </xf>
    <xf numFmtId="173" fontId="13" fillId="3" borderId="0" xfId="0" applyNumberFormat="1" applyFont="1" applyFill="1" applyBorder="1" applyAlignment="1" applyProtection="1">
      <alignment horizontal="center" vertical="top"/>
      <protection/>
    </xf>
    <xf numFmtId="7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top"/>
      <protection/>
    </xf>
    <xf numFmtId="0" fontId="0" fillId="0" borderId="0" xfId="0" applyNumberFormat="1" applyAlignment="1">
      <alignment vertical="center"/>
    </xf>
    <xf numFmtId="0" fontId="31" fillId="0" borderId="0" xfId="0" applyNumberFormat="1" applyFont="1" applyFill="1" applyAlignment="1">
      <alignment/>
    </xf>
    <xf numFmtId="0" fontId="0" fillId="0" borderId="0" xfId="0" applyAlignment="1" applyProtection="1">
      <alignment horizontal="center" vertical="top"/>
      <protection/>
    </xf>
    <xf numFmtId="0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horizontal="center" vertical="top"/>
      <protection/>
    </xf>
    <xf numFmtId="0" fontId="32" fillId="0" borderId="21" xfId="0" applyNumberFormat="1" applyFont="1" applyBorder="1" applyAlignment="1" applyProtection="1">
      <alignment horizontal="center" vertical="center"/>
      <protection/>
    </xf>
    <xf numFmtId="185" fontId="33" fillId="0" borderId="6" xfId="0" applyNumberFormat="1" applyFont="1" applyFill="1" applyBorder="1" applyAlignment="1" applyProtection="1">
      <alignment horizontal="center" vertical="top" wrapText="1"/>
      <protection/>
    </xf>
    <xf numFmtId="185" fontId="33" fillId="0" borderId="19" xfId="0" applyNumberFormat="1" applyFont="1" applyFill="1" applyBorder="1" applyAlignment="1" applyProtection="1">
      <alignment horizontal="center" vertical="top" wrapText="1"/>
      <protection/>
    </xf>
    <xf numFmtId="185" fontId="33" fillId="0" borderId="96" xfId="0" applyNumberFormat="1" applyFont="1" applyFill="1" applyBorder="1" applyAlignment="1" applyProtection="1">
      <alignment horizontal="center" vertical="top" wrapText="1"/>
      <protection/>
    </xf>
    <xf numFmtId="185" fontId="33" fillId="0" borderId="19" xfId="0" applyNumberFormat="1" applyFont="1" applyFill="1" applyBorder="1" applyAlignment="1" applyProtection="1">
      <alignment horizontal="center" vertical="top"/>
      <protection/>
    </xf>
    <xf numFmtId="0" fontId="32" fillId="0" borderId="55" xfId="0" applyNumberFormat="1" applyFont="1" applyBorder="1" applyAlignment="1" applyProtection="1">
      <alignment horizontal="center" vertical="center"/>
      <protection/>
    </xf>
    <xf numFmtId="0" fontId="30" fillId="0" borderId="97" xfId="0" applyNumberFormat="1" applyFont="1" applyFill="1" applyBorder="1" applyAlignment="1" applyProtection="1">
      <alignment vertical="center" wrapText="1"/>
      <protection/>
    </xf>
    <xf numFmtId="0" fontId="0" fillId="0" borderId="68" xfId="0" applyNumberFormat="1" applyBorder="1" applyAlignment="1">
      <alignment/>
    </xf>
    <xf numFmtId="1" fontId="23" fillId="0" borderId="43" xfId="0" applyNumberFormat="1" applyFont="1" applyFill="1" applyBorder="1" applyAlignment="1" applyProtection="1">
      <alignment horizontal="left" vertical="center" wrapText="1"/>
      <protection/>
    </xf>
    <xf numFmtId="0" fontId="30" fillId="0" borderId="98" xfId="0" applyNumberFormat="1" applyFont="1" applyFill="1" applyBorder="1" applyAlignment="1" applyProtection="1">
      <alignment vertical="center" wrapText="1"/>
      <protection/>
    </xf>
    <xf numFmtId="0" fontId="30" fillId="0" borderId="99" xfId="0" applyNumberFormat="1" applyFont="1" applyFill="1" applyBorder="1" applyAlignment="1" applyProtection="1">
      <alignment vertical="center" wrapText="1"/>
      <protection/>
    </xf>
    <xf numFmtId="1" fontId="23" fillId="0" borderId="100" xfId="0" applyNumberFormat="1" applyFont="1" applyFill="1" applyBorder="1" applyAlignment="1" applyProtection="1">
      <alignment horizontal="left" vertical="center" wrapText="1"/>
      <protection/>
    </xf>
    <xf numFmtId="0" fontId="30" fillId="0" borderId="51" xfId="0" applyNumberFormat="1" applyFont="1" applyFill="1" applyBorder="1" applyAlignment="1" applyProtection="1">
      <alignment vertical="center" wrapText="1"/>
      <protection/>
    </xf>
    <xf numFmtId="0" fontId="30" fillId="0" borderId="101" xfId="0" applyNumberFormat="1" applyFont="1" applyFill="1" applyBorder="1" applyAlignment="1" applyProtection="1">
      <alignment vertical="center" wrapText="1"/>
      <protection/>
    </xf>
    <xf numFmtId="1" fontId="23" fillId="0" borderId="57" xfId="0" applyNumberFormat="1" applyFont="1" applyFill="1" applyBorder="1" applyAlignment="1" applyProtection="1">
      <alignment horizontal="left" vertical="center" wrapText="1"/>
      <protection/>
    </xf>
    <xf numFmtId="0" fontId="30" fillId="0" borderId="57" xfId="0" applyNumberFormat="1" applyFont="1" applyFill="1" applyBorder="1" applyAlignment="1" applyProtection="1">
      <alignment vertical="center" wrapText="1"/>
      <protection/>
    </xf>
    <xf numFmtId="1" fontId="29" fillId="0" borderId="100" xfId="0" applyNumberFormat="1" applyFont="1" applyFill="1" applyBorder="1" applyAlignment="1" applyProtection="1">
      <alignment horizontal="left" vertical="center" wrapText="1"/>
      <protection/>
    </xf>
    <xf numFmtId="1" fontId="23" fillId="0" borderId="29" xfId="0" applyNumberFormat="1" applyFont="1" applyFill="1" applyBorder="1" applyAlignment="1" applyProtection="1">
      <alignment horizontal="left" vertical="center" wrapText="1"/>
      <protection/>
    </xf>
    <xf numFmtId="0" fontId="30" fillId="0" borderId="24" xfId="0" applyNumberFormat="1" applyFont="1" applyFill="1" applyBorder="1" applyAlignment="1" applyProtection="1">
      <alignment vertical="center" wrapText="1"/>
      <protection/>
    </xf>
    <xf numFmtId="0" fontId="0" fillId="0" borderId="9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02" xfId="0" applyNumberFormat="1" applyBorder="1" applyAlignment="1">
      <alignment/>
    </xf>
    <xf numFmtId="0" fontId="0" fillId="0" borderId="17" xfId="0" applyNumberFormat="1" applyBorder="1" applyAlignment="1" quotePrefix="1">
      <alignment/>
    </xf>
    <xf numFmtId="1" fontId="29" fillId="0" borderId="74" xfId="0" applyNumberFormat="1" applyFont="1" applyFill="1" applyBorder="1" applyAlignment="1" applyProtection="1">
      <alignment horizontal="left" vertical="center" wrapText="1"/>
      <protection/>
    </xf>
    <xf numFmtId="0" fontId="30" fillId="0" borderId="72" xfId="0" applyNumberFormat="1" applyFont="1" applyFill="1" applyBorder="1" applyAlignment="1" applyProtection="1">
      <alignment vertical="center" wrapText="1"/>
      <protection/>
    </xf>
    <xf numFmtId="0" fontId="30" fillId="0" borderId="85" xfId="0" applyNumberFormat="1" applyFont="1" applyFill="1" applyBorder="1" applyAlignment="1" applyProtection="1">
      <alignment vertical="center" wrapText="1"/>
      <protection/>
    </xf>
    <xf numFmtId="7" fontId="0" fillId="0" borderId="103" xfId="0" applyNumberFormat="1" applyBorder="1" applyAlignment="1">
      <alignment horizontal="center"/>
    </xf>
    <xf numFmtId="0" fontId="0" fillId="0" borderId="104" xfId="0" applyNumberFormat="1" applyBorder="1" applyAlignment="1">
      <alignment/>
    </xf>
    <xf numFmtId="1" fontId="29" fillId="0" borderId="105" xfId="0" applyNumberFormat="1" applyFont="1" applyFill="1" applyBorder="1" applyAlignment="1" applyProtection="1">
      <alignment horizontal="left" vertical="center" wrapText="1"/>
      <protection/>
    </xf>
    <xf numFmtId="0" fontId="13" fillId="0" borderId="106" xfId="0" applyNumberFormat="1" applyFont="1" applyFill="1" applyBorder="1" applyAlignment="1" applyProtection="1">
      <alignment vertical="center" wrapText="1"/>
      <protection/>
    </xf>
    <xf numFmtId="0" fontId="13" fillId="0" borderId="107" xfId="0" applyNumberFormat="1" applyFont="1" applyFill="1" applyBorder="1" applyAlignment="1" applyProtection="1">
      <alignment vertical="center" wrapText="1"/>
      <protection/>
    </xf>
    <xf numFmtId="1" fontId="23" fillId="0" borderId="47" xfId="0" applyNumberFormat="1" applyFont="1" applyBorder="1" applyAlignment="1" applyProtection="1">
      <alignment horizontal="left" vertical="center" wrapText="1"/>
      <protection/>
    </xf>
    <xf numFmtId="0" fontId="0" fillId="0" borderId="47" xfId="0" applyNumberFormat="1" applyBorder="1" applyAlignment="1" applyProtection="1">
      <alignment vertical="center" wrapText="1"/>
      <protection/>
    </xf>
    <xf numFmtId="1" fontId="23" fillId="0" borderId="20" xfId="0" applyNumberFormat="1" applyFont="1" applyFill="1" applyBorder="1" applyAlignment="1" applyProtection="1">
      <alignment horizontal="left" vertical="center" wrapText="1"/>
      <protection/>
    </xf>
    <xf numFmtId="0" fontId="30" fillId="0" borderId="108" xfId="0" applyNumberFormat="1" applyFont="1" applyFill="1" applyBorder="1" applyAlignment="1" applyProtection="1">
      <alignment vertical="center" wrapText="1"/>
      <protection/>
    </xf>
    <xf numFmtId="0" fontId="30" fillId="0" borderId="109" xfId="0" applyNumberFormat="1" applyFont="1" applyFill="1" applyBorder="1" applyAlignment="1" applyProtection="1">
      <alignment vertical="center" wrapText="1"/>
      <protection/>
    </xf>
    <xf numFmtId="1" fontId="23" fillId="0" borderId="60" xfId="0" applyNumberFormat="1" applyFont="1" applyFill="1" applyBorder="1" applyAlignment="1" applyProtection="1">
      <alignment horizontal="left" vertical="center" wrapText="1"/>
      <protection/>
    </xf>
    <xf numFmtId="0" fontId="30" fillId="0" borderId="110" xfId="0" applyNumberFormat="1" applyFont="1" applyFill="1" applyBorder="1" applyAlignment="1" applyProtection="1">
      <alignment vertical="center" wrapText="1"/>
      <protection/>
    </xf>
    <xf numFmtId="0" fontId="30" fillId="0" borderId="111" xfId="0" applyNumberFormat="1" applyFont="1" applyFill="1" applyBorder="1" applyAlignment="1" applyProtection="1">
      <alignment vertical="center" wrapText="1"/>
      <protection/>
    </xf>
    <xf numFmtId="0" fontId="28" fillId="0" borderId="108" xfId="0" applyNumberFormat="1" applyFont="1" applyFill="1" applyBorder="1" applyAlignment="1" applyProtection="1">
      <alignment vertical="center" wrapText="1"/>
      <protection/>
    </xf>
    <xf numFmtId="0" fontId="28" fillId="0" borderId="109" xfId="0" applyNumberFormat="1" applyFont="1" applyFill="1" applyBorder="1" applyAlignment="1" applyProtection="1">
      <alignment vertical="center" wrapText="1"/>
      <protection/>
    </xf>
    <xf numFmtId="1" fontId="23" fillId="0" borderId="11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0" fontId="30" fillId="0" borderId="112" xfId="0" applyNumberFormat="1" applyFont="1" applyFill="1" applyBorder="1" applyAlignment="1" applyProtection="1">
      <alignment vertical="center" wrapText="1"/>
      <protection/>
    </xf>
    <xf numFmtId="1" fontId="23" fillId="0" borderId="11" xfId="38" applyNumberFormat="1" applyFont="1" applyFill="1" applyBorder="1" applyAlignment="1" applyProtection="1">
      <alignment horizontal="left" vertical="center" wrapText="1"/>
      <protection/>
    </xf>
    <xf numFmtId="0" fontId="13" fillId="0" borderId="0" xfId="38" applyNumberFormat="1" applyFont="1" applyFill="1" applyBorder="1" applyAlignment="1" applyProtection="1">
      <alignment vertical="center" wrapText="1"/>
      <protection/>
    </xf>
    <xf numFmtId="0" fontId="13" fillId="0" borderId="112" xfId="38" applyNumberFormat="1" applyFont="1" applyFill="1" applyBorder="1" applyAlignment="1" applyProtection="1">
      <alignment vertical="center" wrapText="1"/>
      <protection/>
    </xf>
    <xf numFmtId="1" fontId="23" fillId="0" borderId="29" xfId="38" applyNumberFormat="1" applyFont="1" applyFill="1" applyBorder="1" applyAlignment="1" applyProtection="1">
      <alignment horizontal="left" vertical="center" wrapText="1"/>
      <protection/>
    </xf>
    <xf numFmtId="0" fontId="13" fillId="0" borderId="24" xfId="38" applyNumberFormat="1" applyFont="1" applyFill="1" applyBorder="1" applyAlignment="1" applyProtection="1">
      <alignment vertical="center" wrapText="1"/>
      <protection/>
    </xf>
    <xf numFmtId="0" fontId="13" fillId="0" borderId="97" xfId="38" applyNumberFormat="1" applyFont="1" applyFill="1" applyBorder="1" applyAlignment="1" applyProtection="1">
      <alignment vertical="center" wrapText="1"/>
      <protection/>
    </xf>
    <xf numFmtId="0" fontId="23" fillId="0" borderId="29" xfId="38" applyNumberFormat="1" applyFont="1" applyFill="1" applyBorder="1" applyAlignment="1" applyProtection="1">
      <alignment horizontal="left" vertical="center" wrapText="1"/>
      <protection/>
    </xf>
    <xf numFmtId="0" fontId="28" fillId="0" borderId="24" xfId="38" applyNumberFormat="1" applyFont="1" applyFill="1" applyBorder="1" applyAlignment="1" applyProtection="1">
      <alignment vertical="center" wrapText="1"/>
      <protection/>
    </xf>
    <xf numFmtId="0" fontId="28" fillId="0" borderId="97" xfId="38" applyNumberFormat="1" applyFont="1" applyFill="1" applyBorder="1" applyAlignment="1" applyProtection="1">
      <alignment vertical="center" wrapText="1"/>
      <protection/>
    </xf>
    <xf numFmtId="1" fontId="23" fillId="0" borderId="20" xfId="38" applyNumberFormat="1" applyFont="1" applyFill="1" applyBorder="1" applyAlignment="1" applyProtection="1">
      <alignment horizontal="left" vertical="center" wrapText="1"/>
      <protection/>
    </xf>
    <xf numFmtId="0" fontId="13" fillId="0" borderId="108" xfId="38" applyNumberFormat="1" applyFont="1" applyFill="1" applyBorder="1" applyAlignment="1" applyProtection="1">
      <alignment vertical="center" wrapText="1"/>
      <protection/>
    </xf>
    <xf numFmtId="0" fontId="13" fillId="0" borderId="109" xfId="38" applyNumberFormat="1" applyFont="1" applyFill="1" applyBorder="1" applyAlignment="1" applyProtection="1">
      <alignment vertical="center" wrapText="1"/>
      <protection/>
    </xf>
    <xf numFmtId="1" fontId="23" fillId="0" borderId="100" xfId="38" applyNumberFormat="1" applyFont="1" applyFill="1" applyBorder="1" applyAlignment="1" applyProtection="1">
      <alignment horizontal="left" vertical="center" wrapText="1"/>
      <protection/>
    </xf>
    <xf numFmtId="0" fontId="13" fillId="0" borderId="51" xfId="38" applyNumberFormat="1" applyFont="1" applyFill="1" applyBorder="1" applyAlignment="1" applyProtection="1">
      <alignment vertical="center" wrapText="1"/>
      <protection/>
    </xf>
    <xf numFmtId="0" fontId="13" fillId="0" borderId="101" xfId="38" applyNumberFormat="1" applyFont="1" applyFill="1" applyBorder="1" applyAlignment="1" applyProtection="1">
      <alignment vertical="center" wrapText="1"/>
      <protection/>
    </xf>
    <xf numFmtId="1" fontId="23" fillId="0" borderId="98" xfId="0" applyNumberFormat="1" applyFont="1" applyFill="1" applyBorder="1" applyAlignment="1" applyProtection="1">
      <alignment horizontal="left" vertical="center" wrapText="1"/>
      <protection/>
    </xf>
    <xf numFmtId="1" fontId="23" fillId="0" borderId="99" xfId="0" applyNumberFormat="1" applyFont="1" applyFill="1" applyBorder="1" applyAlignment="1" applyProtection="1">
      <alignment horizontal="left" vertical="center" wrapText="1"/>
      <protection/>
    </xf>
    <xf numFmtId="1" fontId="23" fillId="0" borderId="51" xfId="0" applyNumberFormat="1" applyFont="1" applyFill="1" applyBorder="1" applyAlignment="1" applyProtection="1">
      <alignment horizontal="left" vertical="center" wrapText="1"/>
      <protection/>
    </xf>
    <xf numFmtId="1" fontId="23" fillId="0" borderId="101" xfId="0" applyNumberFormat="1" applyFont="1" applyFill="1" applyBorder="1" applyAlignment="1" applyProtection="1">
      <alignment horizontal="left" vertical="center" wrapText="1"/>
      <protection/>
    </xf>
  </cellXfs>
  <cellStyles count="37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Bridge Remaining Items" xfId="37"/>
    <cellStyle name="Normal_COW_BO-83-2005_Form_B-Excel" xfId="38"/>
    <cellStyle name="Normal_Surface Works Pay Items" xfId="39"/>
    <cellStyle name="Null" xfId="40"/>
    <cellStyle name="Percent" xfId="41"/>
    <cellStyle name="Regular" xfId="42"/>
    <cellStyle name="TitleA" xfId="43"/>
    <cellStyle name="TitleC" xfId="44"/>
    <cellStyle name="TitleE8" xfId="45"/>
    <cellStyle name="TitleE8x" xfId="46"/>
    <cellStyle name="TitleF" xfId="47"/>
    <cellStyle name="TitleT" xfId="48"/>
    <cellStyle name="TitleYC89" xfId="49"/>
    <cellStyle name="TitleZ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137\active\113703042%20-%20Kenaston%20UP%20DESIGN\Working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3"/>
  <sheetViews>
    <sheetView showZeros="0" tabSelected="1" showOutlineSymbols="0" view="pageBreakPreview" zoomScale="75" zoomScaleNormal="75" zoomScaleSheetLayoutView="75" workbookViewId="0" topLeftCell="B1">
      <selection activeCell="K14" sqref="K14"/>
    </sheetView>
  </sheetViews>
  <sheetFormatPr defaultColWidth="11.28125" defaultRowHeight="12.75"/>
  <cols>
    <col min="1" max="1" width="11.421875" style="299" hidden="1" customWidth="1"/>
    <col min="2" max="2" width="11.28125" style="300" customWidth="1"/>
    <col min="3" max="3" width="50.421875" style="301" customWidth="1"/>
    <col min="4" max="4" width="16.421875" style="302" customWidth="1"/>
    <col min="5" max="5" width="8.7109375" style="301" customWidth="1"/>
    <col min="6" max="6" width="15.140625" style="303" customWidth="1"/>
    <col min="7" max="7" width="15.140625" style="299" customWidth="1"/>
    <col min="8" max="8" width="16.7109375" style="299" customWidth="1"/>
    <col min="9" max="9" width="15.28125" style="435" customWidth="1"/>
    <col min="10" max="10" width="18.421875" style="435" customWidth="1"/>
    <col min="11" max="13" width="13.57421875" style="435" customWidth="1"/>
    <col min="14" max="16384" width="13.57421875" style="106" customWidth="1"/>
  </cols>
  <sheetData>
    <row r="1" spans="1:9" ht="15.75">
      <c r="A1" s="304"/>
      <c r="B1" s="308" t="s">
        <v>0</v>
      </c>
      <c r="C1" s="309"/>
      <c r="D1" s="309"/>
      <c r="E1" s="309"/>
      <c r="F1" s="310"/>
      <c r="G1" s="397"/>
      <c r="H1" s="311"/>
      <c r="I1" s="429"/>
    </row>
    <row r="2" spans="1:8" ht="13.5" thickBot="1">
      <c r="A2" s="305"/>
      <c r="B2" s="312" t="s">
        <v>1</v>
      </c>
      <c r="C2" s="107"/>
      <c r="D2" s="107"/>
      <c r="E2" s="107"/>
      <c r="F2" s="108"/>
      <c r="G2" s="398"/>
      <c r="H2" s="313"/>
    </row>
    <row r="3" spans="1:8" ht="12.75">
      <c r="A3" s="109"/>
      <c r="B3" s="110" t="s">
        <v>2</v>
      </c>
      <c r="C3" s="111"/>
      <c r="D3" s="111"/>
      <c r="E3" s="111"/>
      <c r="F3" s="112"/>
      <c r="G3" s="399"/>
      <c r="H3" s="113"/>
    </row>
    <row r="4" spans="1:15" ht="15">
      <c r="A4" s="114" t="s">
        <v>3</v>
      </c>
      <c r="B4" s="115" t="s">
        <v>4</v>
      </c>
      <c r="C4" s="116" t="s">
        <v>5</v>
      </c>
      <c r="D4" s="116" t="s">
        <v>6</v>
      </c>
      <c r="E4" s="116" t="s">
        <v>7</v>
      </c>
      <c r="F4" s="117" t="s">
        <v>8</v>
      </c>
      <c r="G4" s="404" t="s">
        <v>9</v>
      </c>
      <c r="H4" s="118" t="s">
        <v>10</v>
      </c>
      <c r="I4" s="436"/>
      <c r="J4" s="437"/>
      <c r="K4" s="438"/>
      <c r="L4" s="439"/>
      <c r="M4" s="440"/>
      <c r="N4" s="439"/>
      <c r="O4" s="441"/>
    </row>
    <row r="5" spans="1:15" ht="15.75" thickBot="1">
      <c r="A5" s="119"/>
      <c r="B5" s="120"/>
      <c r="C5" s="121"/>
      <c r="D5" s="122" t="s">
        <v>11</v>
      </c>
      <c r="E5" s="123"/>
      <c r="F5" s="124" t="s">
        <v>12</v>
      </c>
      <c r="G5" s="400"/>
      <c r="H5" s="125"/>
      <c r="I5" s="442"/>
      <c r="J5" s="443"/>
      <c r="K5" s="444"/>
      <c r="L5" s="445"/>
      <c r="M5" s="446"/>
      <c r="N5" s="447"/>
      <c r="O5" s="448"/>
    </row>
    <row r="6" spans="1:15" s="129" customFormat="1" ht="39.75" customHeight="1" thickTop="1">
      <c r="A6" s="126"/>
      <c r="B6" s="127" t="s">
        <v>13</v>
      </c>
      <c r="C6" s="484" t="s">
        <v>14</v>
      </c>
      <c r="D6" s="485"/>
      <c r="E6" s="485"/>
      <c r="F6" s="485"/>
      <c r="G6" s="401"/>
      <c r="H6" s="128" t="s">
        <v>15</v>
      </c>
      <c r="I6" s="442"/>
      <c r="J6" s="443"/>
      <c r="K6" s="444"/>
      <c r="L6" s="449"/>
      <c r="M6" s="449"/>
      <c r="N6" s="449"/>
      <c r="O6" s="450"/>
    </row>
    <row r="7" spans="1:15" ht="36" customHeight="1">
      <c r="A7" s="130"/>
      <c r="B7" s="131"/>
      <c r="C7" s="132" t="s">
        <v>16</v>
      </c>
      <c r="D7" s="133"/>
      <c r="E7" s="134" t="s">
        <v>15</v>
      </c>
      <c r="F7" s="135" t="s">
        <v>15</v>
      </c>
      <c r="G7" s="136"/>
      <c r="H7" s="137"/>
      <c r="I7" s="442"/>
      <c r="J7" s="443"/>
      <c r="K7" s="444"/>
      <c r="L7" s="449"/>
      <c r="M7" s="449"/>
      <c r="N7" s="449"/>
      <c r="O7" s="451"/>
    </row>
    <row r="8" spans="1:16" s="146" customFormat="1" ht="30" customHeight="1">
      <c r="A8" s="138" t="s">
        <v>17</v>
      </c>
      <c r="B8" s="139" t="s">
        <v>18</v>
      </c>
      <c r="C8" s="140" t="s">
        <v>19</v>
      </c>
      <c r="D8" s="141" t="s">
        <v>20</v>
      </c>
      <c r="E8" s="142" t="s">
        <v>21</v>
      </c>
      <c r="F8" s="143">
        <v>108000</v>
      </c>
      <c r="G8" s="144"/>
      <c r="H8" s="145">
        <f aca="true" t="shared" si="0" ref="H8:H22">ROUND(G8,2)*F8</f>
        <v>0</v>
      </c>
      <c r="I8" s="442"/>
      <c r="J8" s="443"/>
      <c r="K8" s="444"/>
      <c r="L8" s="449"/>
      <c r="M8" s="449"/>
      <c r="N8" s="449"/>
      <c r="O8" s="147"/>
      <c r="P8" s="147"/>
    </row>
    <row r="9" spans="1:16" s="148" customFormat="1" ht="30" customHeight="1">
      <c r="A9" s="150" t="s">
        <v>22</v>
      </c>
      <c r="B9" s="231" t="s">
        <v>732</v>
      </c>
      <c r="C9" s="1" t="s">
        <v>24</v>
      </c>
      <c r="D9" s="2" t="s">
        <v>25</v>
      </c>
      <c r="E9" s="3" t="s">
        <v>26</v>
      </c>
      <c r="F9" s="143">
        <v>13000</v>
      </c>
      <c r="G9" s="144"/>
      <c r="H9" s="145">
        <f t="shared" si="0"/>
        <v>0</v>
      </c>
      <c r="I9" s="442"/>
      <c r="J9" s="443"/>
      <c r="K9" s="444"/>
      <c r="L9" s="449"/>
      <c r="M9" s="449"/>
      <c r="N9" s="449"/>
      <c r="O9" s="147"/>
      <c r="P9" s="147"/>
    </row>
    <row r="10" spans="1:16" s="148" customFormat="1" ht="30" customHeight="1">
      <c r="A10" s="138" t="s">
        <v>27</v>
      </c>
      <c r="B10" s="231" t="s">
        <v>733</v>
      </c>
      <c r="C10" s="1" t="s">
        <v>29</v>
      </c>
      <c r="D10" s="2" t="s">
        <v>25</v>
      </c>
      <c r="E10" s="3" t="s">
        <v>21</v>
      </c>
      <c r="F10" s="143">
        <v>150</v>
      </c>
      <c r="G10" s="144"/>
      <c r="H10" s="145">
        <f t="shared" si="0"/>
        <v>0</v>
      </c>
      <c r="I10" s="442"/>
      <c r="J10" s="443"/>
      <c r="K10" s="444"/>
      <c r="L10" s="449"/>
      <c r="M10" s="449"/>
      <c r="N10" s="449"/>
      <c r="O10" s="147"/>
      <c r="P10" s="147"/>
    </row>
    <row r="11" spans="1:16" s="146" customFormat="1" ht="30" customHeight="1">
      <c r="A11" s="150" t="s">
        <v>30</v>
      </c>
      <c r="B11" s="231" t="s">
        <v>23</v>
      </c>
      <c r="C11" s="1" t="s">
        <v>32</v>
      </c>
      <c r="D11" s="2" t="s">
        <v>25</v>
      </c>
      <c r="E11" s="3"/>
      <c r="F11" s="143"/>
      <c r="G11" s="136"/>
      <c r="H11" s="145"/>
      <c r="I11" s="442"/>
      <c r="J11" s="443"/>
      <c r="K11" s="444"/>
      <c r="L11" s="449"/>
      <c r="M11" s="449"/>
      <c r="N11" s="449"/>
      <c r="O11" s="147"/>
      <c r="P11" s="147"/>
    </row>
    <row r="12" spans="1:16" s="146" customFormat="1" ht="30" customHeight="1">
      <c r="A12" s="138" t="s">
        <v>33</v>
      </c>
      <c r="B12" s="149" t="s">
        <v>34</v>
      </c>
      <c r="C12" s="140" t="s">
        <v>35</v>
      </c>
      <c r="D12" s="141" t="s">
        <v>15</v>
      </c>
      <c r="E12" s="142" t="s">
        <v>36</v>
      </c>
      <c r="F12" s="143">
        <v>5500</v>
      </c>
      <c r="G12" s="144"/>
      <c r="H12" s="145">
        <f t="shared" si="0"/>
        <v>0</v>
      </c>
      <c r="I12" s="442"/>
      <c r="J12" s="443"/>
      <c r="K12" s="444"/>
      <c r="L12" s="449"/>
      <c r="M12" s="449"/>
      <c r="N12" s="449"/>
      <c r="O12" s="147"/>
      <c r="P12" s="147"/>
    </row>
    <row r="13" spans="1:16" s="146" customFormat="1" ht="30" customHeight="1">
      <c r="A13" s="138" t="s">
        <v>37</v>
      </c>
      <c r="B13" s="149" t="s">
        <v>38</v>
      </c>
      <c r="C13" s="140" t="s">
        <v>39</v>
      </c>
      <c r="D13" s="141" t="s">
        <v>15</v>
      </c>
      <c r="E13" s="142" t="s">
        <v>36</v>
      </c>
      <c r="F13" s="143">
        <v>21500</v>
      </c>
      <c r="G13" s="144"/>
      <c r="H13" s="145">
        <f t="shared" si="0"/>
        <v>0</v>
      </c>
      <c r="I13" s="442"/>
      <c r="J13" s="443"/>
      <c r="K13" s="444"/>
      <c r="L13" s="449"/>
      <c r="M13" s="449"/>
      <c r="N13" s="449"/>
      <c r="O13" s="147"/>
      <c r="P13" s="147"/>
    </row>
    <row r="14" spans="1:16" s="146" customFormat="1" ht="30" customHeight="1">
      <c r="A14" s="138"/>
      <c r="B14" s="139" t="s">
        <v>28</v>
      </c>
      <c r="C14" s="140" t="s">
        <v>40</v>
      </c>
      <c r="D14" s="141" t="s">
        <v>41</v>
      </c>
      <c r="E14" s="142" t="s">
        <v>21</v>
      </c>
      <c r="F14" s="143">
        <v>1300</v>
      </c>
      <c r="G14" s="144"/>
      <c r="H14" s="145">
        <f t="shared" si="0"/>
        <v>0</v>
      </c>
      <c r="I14" s="442"/>
      <c r="J14" s="443"/>
      <c r="K14" s="444"/>
      <c r="L14" s="449"/>
      <c r="M14" s="449"/>
      <c r="N14" s="449"/>
      <c r="O14" s="147"/>
      <c r="P14" s="147"/>
    </row>
    <row r="15" spans="1:16" s="146" customFormat="1" ht="30" customHeight="1">
      <c r="A15" s="150" t="s">
        <v>42</v>
      </c>
      <c r="B15" s="139" t="s">
        <v>43</v>
      </c>
      <c r="C15" s="140" t="s">
        <v>44</v>
      </c>
      <c r="D15" s="141" t="s">
        <v>45</v>
      </c>
      <c r="E15" s="142" t="s">
        <v>21</v>
      </c>
      <c r="F15" s="143">
        <v>1100</v>
      </c>
      <c r="G15" s="144"/>
      <c r="H15" s="145">
        <f t="shared" si="0"/>
        <v>0</v>
      </c>
      <c r="I15" s="442"/>
      <c r="J15" s="443"/>
      <c r="K15" s="444"/>
      <c r="L15" s="449"/>
      <c r="M15" s="449"/>
      <c r="N15" s="449"/>
      <c r="O15" s="147"/>
      <c r="P15" s="147"/>
    </row>
    <row r="16" spans="1:16" s="148" customFormat="1" ht="30" customHeight="1">
      <c r="A16" s="138" t="s">
        <v>46</v>
      </c>
      <c r="B16" s="139" t="s">
        <v>31</v>
      </c>
      <c r="C16" s="140" t="s">
        <v>47</v>
      </c>
      <c r="D16" s="141" t="s">
        <v>25</v>
      </c>
      <c r="E16" s="142" t="s">
        <v>26</v>
      </c>
      <c r="F16" s="143">
        <v>25000</v>
      </c>
      <c r="G16" s="144"/>
      <c r="H16" s="145">
        <f t="shared" si="0"/>
        <v>0</v>
      </c>
      <c r="I16" s="442"/>
      <c r="J16" s="443"/>
      <c r="K16" s="444"/>
      <c r="L16" s="449"/>
      <c r="M16" s="449"/>
      <c r="N16" s="449"/>
      <c r="O16" s="147"/>
      <c r="P16" s="147"/>
    </row>
    <row r="17" spans="1:16" s="148" customFormat="1" ht="30" customHeight="1">
      <c r="A17" s="150" t="s">
        <v>48</v>
      </c>
      <c r="B17" s="139" t="s">
        <v>49</v>
      </c>
      <c r="C17" s="140" t="s">
        <v>50</v>
      </c>
      <c r="D17" s="141" t="s">
        <v>45</v>
      </c>
      <c r="E17" s="142" t="s">
        <v>26</v>
      </c>
      <c r="F17" s="143">
        <v>9000</v>
      </c>
      <c r="G17" s="144"/>
      <c r="H17" s="145">
        <f t="shared" si="0"/>
        <v>0</v>
      </c>
      <c r="I17" s="442"/>
      <c r="J17" s="443"/>
      <c r="K17" s="444"/>
      <c r="L17" s="449"/>
      <c r="M17" s="449"/>
      <c r="N17" s="449"/>
      <c r="O17" s="147"/>
      <c r="P17" s="147"/>
    </row>
    <row r="18" spans="1:16" s="148" customFormat="1" ht="30" customHeight="1">
      <c r="A18" s="138" t="s">
        <v>51</v>
      </c>
      <c r="B18" s="139" t="s">
        <v>52</v>
      </c>
      <c r="C18" s="140" t="s">
        <v>53</v>
      </c>
      <c r="D18" s="141" t="s">
        <v>25</v>
      </c>
      <c r="E18" s="142" t="s">
        <v>21</v>
      </c>
      <c r="F18" s="143">
        <v>5500</v>
      </c>
      <c r="G18" s="144"/>
      <c r="H18" s="145">
        <f t="shared" si="0"/>
        <v>0</v>
      </c>
      <c r="I18" s="442"/>
      <c r="J18" s="443"/>
      <c r="K18" s="444"/>
      <c r="L18" s="449"/>
      <c r="M18" s="449"/>
      <c r="N18" s="449"/>
      <c r="O18" s="147"/>
      <c r="P18" s="147"/>
    </row>
    <row r="19" spans="1:16" s="148" customFormat="1" ht="30" customHeight="1">
      <c r="A19" s="138" t="s">
        <v>54</v>
      </c>
      <c r="B19" s="139" t="s">
        <v>55</v>
      </c>
      <c r="C19" s="140" t="s">
        <v>56</v>
      </c>
      <c r="D19" s="141" t="s">
        <v>45</v>
      </c>
      <c r="E19" s="142" t="s">
        <v>21</v>
      </c>
      <c r="F19" s="143">
        <v>1500</v>
      </c>
      <c r="G19" s="144"/>
      <c r="H19" s="145">
        <f t="shared" si="0"/>
        <v>0</v>
      </c>
      <c r="I19" s="442"/>
      <c r="J19" s="443"/>
      <c r="K19" s="444"/>
      <c r="L19" s="449"/>
      <c r="M19" s="449"/>
      <c r="N19" s="449"/>
      <c r="O19" s="147"/>
      <c r="P19" s="147"/>
    </row>
    <row r="20" spans="1:16" s="146" customFormat="1" ht="30" customHeight="1">
      <c r="A20" s="150" t="s">
        <v>57</v>
      </c>
      <c r="B20" s="139" t="s">
        <v>58</v>
      </c>
      <c r="C20" s="140" t="s">
        <v>59</v>
      </c>
      <c r="D20" s="141" t="s">
        <v>25</v>
      </c>
      <c r="E20" s="142"/>
      <c r="F20" s="143"/>
      <c r="G20" s="136"/>
      <c r="H20" s="145"/>
      <c r="I20" s="442"/>
      <c r="J20" s="443"/>
      <c r="K20" s="444"/>
      <c r="L20" s="449"/>
      <c r="M20" s="449"/>
      <c r="N20" s="449"/>
      <c r="O20" s="147"/>
      <c r="P20" s="147"/>
    </row>
    <row r="21" spans="1:16" s="146" customFormat="1" ht="30" customHeight="1">
      <c r="A21" s="138" t="s">
        <v>60</v>
      </c>
      <c r="B21" s="149" t="s">
        <v>34</v>
      </c>
      <c r="C21" s="140" t="s">
        <v>61</v>
      </c>
      <c r="D21" s="141" t="s">
        <v>15</v>
      </c>
      <c r="E21" s="142" t="s">
        <v>62</v>
      </c>
      <c r="F21" s="143">
        <v>28</v>
      </c>
      <c r="G21" s="144"/>
      <c r="H21" s="145">
        <f t="shared" si="0"/>
        <v>0</v>
      </c>
      <c r="I21" s="442"/>
      <c r="J21" s="443"/>
      <c r="K21" s="444"/>
      <c r="L21" s="449"/>
      <c r="M21" s="449"/>
      <c r="N21" s="449"/>
      <c r="O21" s="147"/>
      <c r="P21" s="147"/>
    </row>
    <row r="22" spans="1:16" s="148" customFormat="1" ht="30" customHeight="1" thickBot="1">
      <c r="A22" s="151" t="s">
        <v>63</v>
      </c>
      <c r="B22" s="152" t="s">
        <v>64</v>
      </c>
      <c r="C22" s="153" t="s">
        <v>65</v>
      </c>
      <c r="D22" s="154" t="s">
        <v>66</v>
      </c>
      <c r="E22" s="155" t="s">
        <v>26</v>
      </c>
      <c r="F22" s="156">
        <v>13000</v>
      </c>
      <c r="G22" s="157"/>
      <c r="H22" s="158">
        <f t="shared" si="0"/>
        <v>0</v>
      </c>
      <c r="I22" s="442"/>
      <c r="J22" s="443"/>
      <c r="K22" s="444"/>
      <c r="L22" s="449"/>
      <c r="M22" s="449"/>
      <c r="N22" s="449"/>
      <c r="O22" s="147"/>
      <c r="P22" s="147"/>
    </row>
    <row r="23" spans="1:14" ht="36" customHeight="1" thickTop="1">
      <c r="A23" s="159"/>
      <c r="B23" s="160"/>
      <c r="C23" s="161" t="s">
        <v>67</v>
      </c>
      <c r="D23" s="328"/>
      <c r="E23" s="329"/>
      <c r="F23" s="162"/>
      <c r="G23" s="163"/>
      <c r="H23" s="164"/>
      <c r="I23" s="442"/>
      <c r="J23" s="443"/>
      <c r="K23" s="444"/>
      <c r="L23" s="449"/>
      <c r="M23" s="449"/>
      <c r="N23" s="449"/>
    </row>
    <row r="24" spans="1:16" s="146" customFormat="1" ht="30" customHeight="1">
      <c r="A24" s="165" t="s">
        <v>68</v>
      </c>
      <c r="B24" s="139" t="s">
        <v>69</v>
      </c>
      <c r="C24" s="140" t="s">
        <v>70</v>
      </c>
      <c r="D24" s="141" t="s">
        <v>25</v>
      </c>
      <c r="E24" s="142"/>
      <c r="F24" s="143"/>
      <c r="G24" s="136"/>
      <c r="H24" s="145"/>
      <c r="I24" s="442"/>
      <c r="J24" s="443"/>
      <c r="K24" s="444"/>
      <c r="L24" s="449"/>
      <c r="M24" s="449"/>
      <c r="N24" s="449"/>
      <c r="O24" s="147"/>
      <c r="P24" s="147"/>
    </row>
    <row r="25" spans="1:16" s="148" customFormat="1" ht="30" customHeight="1">
      <c r="A25" s="165" t="s">
        <v>71</v>
      </c>
      <c r="B25" s="149" t="s">
        <v>34</v>
      </c>
      <c r="C25" s="140" t="s">
        <v>72</v>
      </c>
      <c r="D25" s="141" t="s">
        <v>15</v>
      </c>
      <c r="E25" s="142" t="s">
        <v>26</v>
      </c>
      <c r="F25" s="143">
        <v>4900</v>
      </c>
      <c r="G25" s="144"/>
      <c r="H25" s="145">
        <f aca="true" t="shared" si="1" ref="H25:H35">ROUND(G25,2)*F25</f>
        <v>0</v>
      </c>
      <c r="I25" s="442"/>
      <c r="J25" s="443"/>
      <c r="K25" s="444"/>
      <c r="L25" s="449"/>
      <c r="M25" s="449"/>
      <c r="N25" s="449"/>
      <c r="O25" s="147"/>
      <c r="P25" s="147"/>
    </row>
    <row r="26" spans="1:16" s="148" customFormat="1" ht="30" customHeight="1">
      <c r="A26" s="165" t="s">
        <v>73</v>
      </c>
      <c r="B26" s="149" t="s">
        <v>38</v>
      </c>
      <c r="C26" s="140" t="s">
        <v>74</v>
      </c>
      <c r="D26" s="141" t="s">
        <v>15</v>
      </c>
      <c r="E26" s="142" t="s">
        <v>26</v>
      </c>
      <c r="F26" s="143">
        <v>6550</v>
      </c>
      <c r="G26" s="144"/>
      <c r="H26" s="145">
        <f t="shared" si="1"/>
        <v>0</v>
      </c>
      <c r="I26" s="442"/>
      <c r="J26" s="443"/>
      <c r="K26" s="444"/>
      <c r="L26" s="449"/>
      <c r="M26" s="449"/>
      <c r="N26" s="449"/>
      <c r="O26" s="147"/>
      <c r="P26" s="147"/>
    </row>
    <row r="27" spans="1:16" s="148" customFormat="1" ht="30" customHeight="1">
      <c r="A27" s="165" t="s">
        <v>75</v>
      </c>
      <c r="B27" s="139" t="s">
        <v>76</v>
      </c>
      <c r="C27" s="140" t="s">
        <v>77</v>
      </c>
      <c r="D27" s="141" t="s">
        <v>78</v>
      </c>
      <c r="E27" s="142"/>
      <c r="F27" s="143"/>
      <c r="G27" s="136"/>
      <c r="H27" s="145"/>
      <c r="I27" s="442"/>
      <c r="J27" s="443"/>
      <c r="K27" s="444"/>
      <c r="L27" s="449"/>
      <c r="M27" s="449"/>
      <c r="N27" s="449"/>
      <c r="O27" s="147"/>
      <c r="P27" s="147"/>
    </row>
    <row r="28" spans="1:16" s="148" customFormat="1" ht="30" customHeight="1">
      <c r="A28" s="165" t="s">
        <v>79</v>
      </c>
      <c r="B28" s="149" t="s">
        <v>34</v>
      </c>
      <c r="C28" s="140" t="s">
        <v>80</v>
      </c>
      <c r="D28" s="141" t="s">
        <v>15</v>
      </c>
      <c r="E28" s="142" t="s">
        <v>62</v>
      </c>
      <c r="F28" s="143">
        <v>50</v>
      </c>
      <c r="G28" s="144"/>
      <c r="H28" s="145">
        <f t="shared" si="1"/>
        <v>0</v>
      </c>
      <c r="I28" s="442"/>
      <c r="J28" s="443"/>
      <c r="K28" s="444"/>
      <c r="L28" s="449"/>
      <c r="M28" s="449"/>
      <c r="N28" s="449"/>
      <c r="O28" s="147"/>
      <c r="P28" s="147"/>
    </row>
    <row r="29" spans="1:16" s="148" customFormat="1" ht="30" customHeight="1">
      <c r="A29" s="165" t="s">
        <v>81</v>
      </c>
      <c r="B29" s="139" t="s">
        <v>82</v>
      </c>
      <c r="C29" s="140" t="s">
        <v>83</v>
      </c>
      <c r="D29" s="141" t="s">
        <v>78</v>
      </c>
      <c r="E29" s="142"/>
      <c r="F29" s="143"/>
      <c r="G29" s="136"/>
      <c r="H29" s="145"/>
      <c r="I29" s="442"/>
      <c r="J29" s="443"/>
      <c r="K29" s="444"/>
      <c r="L29" s="449"/>
      <c r="M29" s="449"/>
      <c r="N29" s="449"/>
      <c r="O29" s="147"/>
      <c r="P29" s="147"/>
    </row>
    <row r="30" spans="1:16" s="148" customFormat="1" ht="30" customHeight="1">
      <c r="A30" s="165" t="s">
        <v>84</v>
      </c>
      <c r="B30" s="149" t="s">
        <v>34</v>
      </c>
      <c r="C30" s="140" t="s">
        <v>85</v>
      </c>
      <c r="D30" s="141" t="s">
        <v>15</v>
      </c>
      <c r="E30" s="142" t="s">
        <v>62</v>
      </c>
      <c r="F30" s="143">
        <v>200</v>
      </c>
      <c r="G30" s="144"/>
      <c r="H30" s="145">
        <f t="shared" si="1"/>
        <v>0</v>
      </c>
      <c r="I30" s="442"/>
      <c r="J30" s="443"/>
      <c r="K30" s="444"/>
      <c r="L30" s="449"/>
      <c r="M30" s="449"/>
      <c r="N30" s="449"/>
      <c r="O30" s="147"/>
      <c r="P30" s="147"/>
    </row>
    <row r="31" spans="1:16" s="146" customFormat="1" ht="30" customHeight="1">
      <c r="A31" s="165" t="s">
        <v>86</v>
      </c>
      <c r="B31" s="139" t="s">
        <v>87</v>
      </c>
      <c r="C31" s="140" t="s">
        <v>88</v>
      </c>
      <c r="D31" s="141" t="s">
        <v>89</v>
      </c>
      <c r="E31" s="142"/>
      <c r="F31" s="143"/>
      <c r="G31" s="136"/>
      <c r="H31" s="145"/>
      <c r="I31" s="442"/>
      <c r="J31" s="443"/>
      <c r="K31" s="444"/>
      <c r="L31" s="449"/>
      <c r="M31" s="449"/>
      <c r="N31" s="449"/>
      <c r="O31" s="147"/>
      <c r="P31" s="147"/>
    </row>
    <row r="32" spans="1:16" s="148" customFormat="1" ht="30" customHeight="1">
      <c r="A32" s="166" t="s">
        <v>90</v>
      </c>
      <c r="B32" s="167" t="s">
        <v>34</v>
      </c>
      <c r="C32" s="168" t="s">
        <v>91</v>
      </c>
      <c r="D32" s="169" t="s">
        <v>15</v>
      </c>
      <c r="E32" s="170" t="s">
        <v>92</v>
      </c>
      <c r="F32" s="171">
        <v>50</v>
      </c>
      <c r="G32" s="172"/>
      <c r="H32" s="173">
        <f t="shared" si="1"/>
        <v>0</v>
      </c>
      <c r="I32" s="442"/>
      <c r="J32" s="443"/>
      <c r="K32" s="444"/>
      <c r="L32" s="449"/>
      <c r="M32" s="449"/>
      <c r="N32" s="449"/>
      <c r="O32" s="147"/>
      <c r="P32" s="147"/>
    </row>
    <row r="33" spans="1:16" s="148" customFormat="1" ht="30" customHeight="1">
      <c r="A33" s="165" t="s">
        <v>93</v>
      </c>
      <c r="B33" s="139" t="s">
        <v>94</v>
      </c>
      <c r="C33" s="140" t="s">
        <v>95</v>
      </c>
      <c r="D33" s="141" t="s">
        <v>89</v>
      </c>
      <c r="E33" s="142"/>
      <c r="F33" s="143"/>
      <c r="G33" s="136"/>
      <c r="H33" s="145"/>
      <c r="I33" s="442"/>
      <c r="J33" s="443"/>
      <c r="K33" s="444"/>
      <c r="L33" s="449"/>
      <c r="M33" s="449"/>
      <c r="N33" s="449"/>
      <c r="O33" s="147"/>
      <c r="P33" s="147"/>
    </row>
    <row r="34" spans="1:16" s="148" customFormat="1" ht="30" customHeight="1">
      <c r="A34" s="165" t="s">
        <v>96</v>
      </c>
      <c r="B34" s="149" t="s">
        <v>34</v>
      </c>
      <c r="C34" s="140" t="s">
        <v>97</v>
      </c>
      <c r="D34" s="141" t="s">
        <v>98</v>
      </c>
      <c r="E34" s="142" t="s">
        <v>92</v>
      </c>
      <c r="F34" s="143">
        <v>95</v>
      </c>
      <c r="G34" s="144"/>
      <c r="H34" s="145">
        <f t="shared" si="1"/>
        <v>0</v>
      </c>
      <c r="I34" s="442"/>
      <c r="J34" s="443"/>
      <c r="K34" s="444"/>
      <c r="L34" s="449"/>
      <c r="M34" s="449"/>
      <c r="N34" s="449"/>
      <c r="O34" s="147"/>
      <c r="P34" s="147"/>
    </row>
    <row r="35" spans="1:16" s="148" customFormat="1" ht="39.75" customHeight="1" thickBot="1">
      <c r="A35" s="166"/>
      <c r="B35" s="174" t="s">
        <v>99</v>
      </c>
      <c r="C35" s="168" t="s">
        <v>100</v>
      </c>
      <c r="D35" s="169" t="s">
        <v>101</v>
      </c>
      <c r="E35" s="170" t="s">
        <v>26</v>
      </c>
      <c r="F35" s="171">
        <v>2300</v>
      </c>
      <c r="G35" s="172"/>
      <c r="H35" s="173">
        <f t="shared" si="1"/>
        <v>0</v>
      </c>
      <c r="I35" s="442"/>
      <c r="J35" s="443"/>
      <c r="K35" s="444"/>
      <c r="L35" s="449"/>
      <c r="M35" s="449"/>
      <c r="N35" s="449"/>
      <c r="O35" s="147"/>
      <c r="P35" s="147"/>
    </row>
    <row r="36" spans="1:14" ht="36" customHeight="1" thickTop="1">
      <c r="A36" s="159"/>
      <c r="B36" s="160"/>
      <c r="C36" s="161" t="s">
        <v>102</v>
      </c>
      <c r="D36" s="328"/>
      <c r="E36" s="329"/>
      <c r="F36" s="162"/>
      <c r="G36" s="163"/>
      <c r="H36" s="164"/>
      <c r="I36" s="442"/>
      <c r="J36" s="443"/>
      <c r="K36" s="444"/>
      <c r="L36" s="449"/>
      <c r="M36" s="449"/>
      <c r="N36" s="449"/>
    </row>
    <row r="37" spans="1:16" s="146" customFormat="1" ht="39.75" customHeight="1">
      <c r="A37" s="138" t="s">
        <v>103</v>
      </c>
      <c r="B37" s="139" t="s">
        <v>104</v>
      </c>
      <c r="C37" s="140" t="s">
        <v>105</v>
      </c>
      <c r="D37" s="141" t="s">
        <v>106</v>
      </c>
      <c r="E37" s="142"/>
      <c r="F37" s="175"/>
      <c r="G37" s="136"/>
      <c r="H37" s="145"/>
      <c r="I37" s="442"/>
      <c r="J37" s="443"/>
      <c r="K37" s="444"/>
      <c r="L37" s="449"/>
      <c r="M37" s="449"/>
      <c r="N37" s="449"/>
      <c r="O37" s="147"/>
      <c r="P37" s="147"/>
    </row>
    <row r="38" spans="1:16" s="146" customFormat="1" ht="39.75" customHeight="1">
      <c r="A38" s="138" t="s">
        <v>107</v>
      </c>
      <c r="B38" s="149" t="s">
        <v>34</v>
      </c>
      <c r="C38" s="140" t="s">
        <v>108</v>
      </c>
      <c r="D38" s="141" t="s">
        <v>15</v>
      </c>
      <c r="E38" s="142" t="s">
        <v>26</v>
      </c>
      <c r="F38" s="175">
        <v>11020</v>
      </c>
      <c r="G38" s="144"/>
      <c r="H38" s="145">
        <f aca="true" t="shared" si="2" ref="H38:H50">ROUND(G38,2)*F38</f>
        <v>0</v>
      </c>
      <c r="I38" s="442"/>
      <c r="J38" s="443"/>
      <c r="K38" s="444"/>
      <c r="L38" s="449"/>
      <c r="M38" s="449"/>
      <c r="N38" s="449"/>
      <c r="O38" s="147"/>
      <c r="P38" s="147"/>
    </row>
    <row r="39" spans="1:16" s="146" customFormat="1" ht="30" customHeight="1">
      <c r="A39" s="138" t="s">
        <v>109</v>
      </c>
      <c r="B39" s="149" t="s">
        <v>38</v>
      </c>
      <c r="C39" s="140" t="s">
        <v>110</v>
      </c>
      <c r="D39" s="141" t="s">
        <v>111</v>
      </c>
      <c r="E39" s="142" t="s">
        <v>26</v>
      </c>
      <c r="F39" s="175">
        <v>565</v>
      </c>
      <c r="G39" s="144"/>
      <c r="H39" s="145">
        <f t="shared" si="2"/>
        <v>0</v>
      </c>
      <c r="I39" s="442"/>
      <c r="J39" s="443"/>
      <c r="K39" s="444"/>
      <c r="L39" s="449"/>
      <c r="M39" s="449"/>
      <c r="N39" s="449"/>
      <c r="O39" s="147"/>
      <c r="P39" s="147"/>
    </row>
    <row r="40" spans="1:16" s="146" customFormat="1" ht="39.75" customHeight="1">
      <c r="A40" s="138" t="s">
        <v>112</v>
      </c>
      <c r="B40" s="149" t="s">
        <v>113</v>
      </c>
      <c r="C40" s="140" t="s">
        <v>114</v>
      </c>
      <c r="D40" s="141" t="s">
        <v>115</v>
      </c>
      <c r="E40" s="142" t="s">
        <v>26</v>
      </c>
      <c r="F40" s="175">
        <v>30</v>
      </c>
      <c r="G40" s="144"/>
      <c r="H40" s="145">
        <f t="shared" si="2"/>
        <v>0</v>
      </c>
      <c r="I40" s="442"/>
      <c r="J40" s="443"/>
      <c r="K40" s="444"/>
      <c r="L40" s="449"/>
      <c r="M40" s="449"/>
      <c r="N40" s="449"/>
      <c r="O40" s="147"/>
      <c r="P40" s="147"/>
    </row>
    <row r="41" spans="1:16" s="146" customFormat="1" ht="30" customHeight="1">
      <c r="A41" s="138" t="s">
        <v>116</v>
      </c>
      <c r="B41" s="139" t="s">
        <v>117</v>
      </c>
      <c r="C41" s="140" t="s">
        <v>118</v>
      </c>
      <c r="D41" s="141" t="s">
        <v>106</v>
      </c>
      <c r="E41" s="142"/>
      <c r="F41" s="175"/>
      <c r="G41" s="136"/>
      <c r="H41" s="145"/>
      <c r="I41" s="442"/>
      <c r="J41" s="443"/>
      <c r="K41" s="444"/>
      <c r="L41" s="449"/>
      <c r="M41" s="449"/>
      <c r="N41" s="449"/>
      <c r="O41" s="147"/>
      <c r="P41" s="147"/>
    </row>
    <row r="42" spans="1:16" s="146" customFormat="1" ht="49.5" customHeight="1">
      <c r="A42" s="138" t="s">
        <v>119</v>
      </c>
      <c r="B42" s="149" t="s">
        <v>34</v>
      </c>
      <c r="C42" s="140" t="s">
        <v>120</v>
      </c>
      <c r="D42" s="141"/>
      <c r="E42" s="142" t="s">
        <v>26</v>
      </c>
      <c r="F42" s="175">
        <v>250</v>
      </c>
      <c r="G42" s="144"/>
      <c r="H42" s="145">
        <f t="shared" si="2"/>
        <v>0</v>
      </c>
      <c r="I42" s="442"/>
      <c r="J42" s="443"/>
      <c r="K42" s="444"/>
      <c r="L42" s="449"/>
      <c r="M42" s="449"/>
      <c r="N42" s="449"/>
      <c r="O42" s="147"/>
      <c r="P42" s="147"/>
    </row>
    <row r="43" spans="1:16" s="146" customFormat="1" ht="49.5" customHeight="1">
      <c r="A43" s="138" t="s">
        <v>119</v>
      </c>
      <c r="B43" s="149" t="s">
        <v>38</v>
      </c>
      <c r="C43" s="140" t="s">
        <v>121</v>
      </c>
      <c r="D43" s="141"/>
      <c r="E43" s="142" t="s">
        <v>26</v>
      </c>
      <c r="F43" s="175">
        <v>150</v>
      </c>
      <c r="G43" s="144"/>
      <c r="H43" s="145">
        <f t="shared" si="2"/>
        <v>0</v>
      </c>
      <c r="I43" s="442"/>
      <c r="J43" s="443"/>
      <c r="K43" s="444"/>
      <c r="L43" s="449"/>
      <c r="M43" s="449"/>
      <c r="N43" s="449"/>
      <c r="O43" s="147"/>
      <c r="P43" s="147"/>
    </row>
    <row r="44" spans="1:16" s="146" customFormat="1" ht="39.75" customHeight="1">
      <c r="A44" s="138" t="s">
        <v>122</v>
      </c>
      <c r="B44" s="139" t="s">
        <v>123</v>
      </c>
      <c r="C44" s="140" t="s">
        <v>124</v>
      </c>
      <c r="D44" s="141" t="s">
        <v>106</v>
      </c>
      <c r="E44" s="142"/>
      <c r="F44" s="175"/>
      <c r="G44" s="136"/>
      <c r="H44" s="145"/>
      <c r="I44" s="442"/>
      <c r="J44" s="443"/>
      <c r="K44" s="444"/>
      <c r="L44" s="449"/>
      <c r="M44" s="449"/>
      <c r="N44" s="449"/>
      <c r="O44" s="147"/>
      <c r="P44" s="147"/>
    </row>
    <row r="45" spans="1:16" s="148" customFormat="1" ht="39.75" customHeight="1">
      <c r="A45" s="138" t="s">
        <v>125</v>
      </c>
      <c r="B45" s="149" t="s">
        <v>34</v>
      </c>
      <c r="C45" s="140" t="s">
        <v>126</v>
      </c>
      <c r="D45" s="141" t="s">
        <v>127</v>
      </c>
      <c r="E45" s="142" t="s">
        <v>92</v>
      </c>
      <c r="F45" s="143">
        <v>550</v>
      </c>
      <c r="G45" s="144"/>
      <c r="H45" s="145">
        <f t="shared" si="2"/>
        <v>0</v>
      </c>
      <c r="I45" s="442"/>
      <c r="J45" s="443"/>
      <c r="K45" s="444"/>
      <c r="L45" s="449"/>
      <c r="M45" s="449"/>
      <c r="N45" s="449"/>
      <c r="O45" s="147"/>
      <c r="P45" s="147"/>
    </row>
    <row r="46" spans="1:16" s="148" customFormat="1" ht="39.75" customHeight="1">
      <c r="A46" s="138" t="s">
        <v>128</v>
      </c>
      <c r="B46" s="149" t="s">
        <v>38</v>
      </c>
      <c r="C46" s="140" t="s">
        <v>129</v>
      </c>
      <c r="D46" s="141" t="s">
        <v>130</v>
      </c>
      <c r="E46" s="142" t="s">
        <v>92</v>
      </c>
      <c r="F46" s="143">
        <v>2230</v>
      </c>
      <c r="G46" s="144"/>
      <c r="H46" s="145">
        <f t="shared" si="2"/>
        <v>0</v>
      </c>
      <c r="I46" s="442"/>
      <c r="J46" s="443"/>
      <c r="K46" s="444"/>
      <c r="L46" s="449"/>
      <c r="M46" s="449"/>
      <c r="N46" s="449"/>
      <c r="O46" s="147"/>
      <c r="P46" s="147"/>
    </row>
    <row r="47" spans="1:16" s="148" customFormat="1" ht="39.75" customHeight="1">
      <c r="A47" s="138" t="s">
        <v>131</v>
      </c>
      <c r="B47" s="149" t="s">
        <v>113</v>
      </c>
      <c r="C47" s="140" t="s">
        <v>132</v>
      </c>
      <c r="D47" s="141" t="s">
        <v>133</v>
      </c>
      <c r="E47" s="142" t="s">
        <v>92</v>
      </c>
      <c r="F47" s="143">
        <v>10</v>
      </c>
      <c r="G47" s="144"/>
      <c r="H47" s="145">
        <f t="shared" si="2"/>
        <v>0</v>
      </c>
      <c r="I47" s="442"/>
      <c r="J47" s="443"/>
      <c r="K47" s="444"/>
      <c r="L47" s="449"/>
      <c r="M47" s="449"/>
      <c r="N47" s="449"/>
      <c r="O47" s="147"/>
      <c r="P47" s="147"/>
    </row>
    <row r="48" spans="1:16" s="146" customFormat="1" ht="30" customHeight="1">
      <c r="A48" s="138" t="s">
        <v>134</v>
      </c>
      <c r="B48" s="139" t="s">
        <v>135</v>
      </c>
      <c r="C48" s="140" t="s">
        <v>136</v>
      </c>
      <c r="D48" s="141" t="s">
        <v>106</v>
      </c>
      <c r="E48" s="142" t="s">
        <v>92</v>
      </c>
      <c r="F48" s="175">
        <v>2300</v>
      </c>
      <c r="G48" s="144"/>
      <c r="H48" s="145">
        <f t="shared" si="2"/>
        <v>0</v>
      </c>
      <c r="I48" s="442"/>
      <c r="J48" s="443"/>
      <c r="K48" s="444"/>
      <c r="L48" s="449"/>
      <c r="M48" s="449"/>
      <c r="N48" s="449"/>
      <c r="O48" s="147"/>
      <c r="P48" s="147"/>
    </row>
    <row r="49" spans="1:16" s="146" customFormat="1" ht="30" customHeight="1">
      <c r="A49" s="138" t="s">
        <v>134</v>
      </c>
      <c r="B49" s="139" t="s">
        <v>137</v>
      </c>
      <c r="C49" s="1" t="s">
        <v>138</v>
      </c>
      <c r="D49" s="2" t="s">
        <v>106</v>
      </c>
      <c r="E49" s="3" t="s">
        <v>92</v>
      </c>
      <c r="F49" s="4">
        <v>120</v>
      </c>
      <c r="G49" s="5"/>
      <c r="H49" s="176">
        <f t="shared" si="2"/>
        <v>0</v>
      </c>
      <c r="I49" s="442"/>
      <c r="J49" s="443"/>
      <c r="K49" s="444"/>
      <c r="L49" s="449"/>
      <c r="M49" s="449"/>
      <c r="N49" s="449"/>
      <c r="O49" s="147"/>
      <c r="P49" s="147"/>
    </row>
    <row r="50" spans="1:16" s="148" customFormat="1" ht="30" customHeight="1" thickBot="1">
      <c r="A50" s="177" t="s">
        <v>139</v>
      </c>
      <c r="B50" s="139" t="s">
        <v>140</v>
      </c>
      <c r="C50" s="168" t="s">
        <v>141</v>
      </c>
      <c r="D50" s="169" t="s">
        <v>142</v>
      </c>
      <c r="E50" s="170" t="s">
        <v>92</v>
      </c>
      <c r="F50" s="178">
        <v>805</v>
      </c>
      <c r="G50" s="172"/>
      <c r="H50" s="173">
        <f t="shared" si="2"/>
        <v>0</v>
      </c>
      <c r="I50" s="442"/>
      <c r="J50" s="443"/>
      <c r="K50" s="444"/>
      <c r="L50" s="449"/>
      <c r="M50" s="449"/>
      <c r="N50" s="449"/>
      <c r="O50" s="147"/>
      <c r="P50" s="147"/>
    </row>
    <row r="51" spans="1:14" ht="36" customHeight="1" thickTop="1">
      <c r="A51" s="159"/>
      <c r="B51" s="160"/>
      <c r="C51" s="161" t="s">
        <v>143</v>
      </c>
      <c r="D51" s="328"/>
      <c r="E51" s="329"/>
      <c r="F51" s="162"/>
      <c r="G51" s="163"/>
      <c r="H51" s="164"/>
      <c r="I51" s="442"/>
      <c r="J51" s="443"/>
      <c r="K51" s="444"/>
      <c r="L51" s="449"/>
      <c r="M51" s="449"/>
      <c r="N51" s="449"/>
    </row>
    <row r="52" spans="1:16" s="146" customFormat="1" ht="30" customHeight="1">
      <c r="A52" s="165" t="s">
        <v>144</v>
      </c>
      <c r="B52" s="179" t="s">
        <v>145</v>
      </c>
      <c r="C52" s="140" t="s">
        <v>146</v>
      </c>
      <c r="D52" s="141" t="s">
        <v>147</v>
      </c>
      <c r="E52" s="142"/>
      <c r="F52" s="143"/>
      <c r="G52" s="136"/>
      <c r="H52" s="145"/>
      <c r="I52" s="442"/>
      <c r="J52" s="443"/>
      <c r="K52" s="444"/>
      <c r="L52" s="449"/>
      <c r="M52" s="449"/>
      <c r="N52" s="449"/>
      <c r="O52" s="147"/>
      <c r="P52" s="147"/>
    </row>
    <row r="53" spans="1:16" s="146" customFormat="1" ht="30" customHeight="1">
      <c r="A53" s="165" t="s">
        <v>148</v>
      </c>
      <c r="B53" s="149" t="s">
        <v>34</v>
      </c>
      <c r="C53" s="140" t="s">
        <v>149</v>
      </c>
      <c r="D53" s="141"/>
      <c r="E53" s="142" t="s">
        <v>92</v>
      </c>
      <c r="F53" s="143">
        <v>160</v>
      </c>
      <c r="G53" s="144"/>
      <c r="H53" s="145">
        <f aca="true" t="shared" si="3" ref="H53:H59">ROUND(G53,2)*F53</f>
        <v>0</v>
      </c>
      <c r="I53" s="442"/>
      <c r="J53" s="443"/>
      <c r="K53" s="444"/>
      <c r="L53" s="449"/>
      <c r="M53" s="449"/>
      <c r="N53" s="449"/>
      <c r="O53" s="147"/>
      <c r="P53" s="147"/>
    </row>
    <row r="54" spans="1:16" s="146" customFormat="1" ht="30" customHeight="1">
      <c r="A54" s="165" t="s">
        <v>144</v>
      </c>
      <c r="B54" s="179" t="s">
        <v>150</v>
      </c>
      <c r="C54" s="140" t="s">
        <v>151</v>
      </c>
      <c r="D54" s="141" t="s">
        <v>805</v>
      </c>
      <c r="E54" s="142"/>
      <c r="F54" s="143"/>
      <c r="G54" s="136"/>
      <c r="H54" s="145"/>
      <c r="I54" s="147"/>
      <c r="J54" s="147"/>
      <c r="K54" s="147"/>
      <c r="L54" s="449"/>
      <c r="M54" s="449"/>
      <c r="N54" s="449"/>
      <c r="O54" s="147"/>
      <c r="P54" s="147"/>
    </row>
    <row r="55" spans="1:16" s="146" customFormat="1" ht="30" customHeight="1">
      <c r="A55" s="165" t="s">
        <v>148</v>
      </c>
      <c r="B55" s="149" t="s">
        <v>34</v>
      </c>
      <c r="C55" s="140" t="s">
        <v>149</v>
      </c>
      <c r="D55" s="141"/>
      <c r="E55" s="142" t="s">
        <v>92</v>
      </c>
      <c r="F55" s="143">
        <v>90</v>
      </c>
      <c r="G55" s="144"/>
      <c r="H55" s="145">
        <f t="shared" si="3"/>
        <v>0</v>
      </c>
      <c r="I55" s="147"/>
      <c r="J55" s="147"/>
      <c r="K55" s="147"/>
      <c r="L55" s="449"/>
      <c r="M55" s="449"/>
      <c r="N55" s="449"/>
      <c r="O55" s="147"/>
      <c r="P55" s="147"/>
    </row>
    <row r="56" spans="1:16" s="146" customFormat="1" ht="30" customHeight="1">
      <c r="A56" s="166" t="s">
        <v>152</v>
      </c>
      <c r="B56" s="174" t="s">
        <v>153</v>
      </c>
      <c r="C56" s="168" t="s">
        <v>154</v>
      </c>
      <c r="D56" s="169" t="s">
        <v>805</v>
      </c>
      <c r="E56" s="170" t="s">
        <v>92</v>
      </c>
      <c r="F56" s="171">
        <v>10</v>
      </c>
      <c r="G56" s="172"/>
      <c r="H56" s="173">
        <f t="shared" si="3"/>
        <v>0</v>
      </c>
      <c r="I56" s="147"/>
      <c r="J56" s="147"/>
      <c r="K56" s="147"/>
      <c r="L56" s="449"/>
      <c r="M56" s="449"/>
      <c r="N56" s="449"/>
      <c r="O56" s="147"/>
      <c r="P56" s="147"/>
    </row>
    <row r="57" spans="1:16" s="146" customFormat="1" ht="30" customHeight="1">
      <c r="A57" s="165"/>
      <c r="B57" s="139" t="s">
        <v>155</v>
      </c>
      <c r="C57" s="140" t="s">
        <v>156</v>
      </c>
      <c r="D57" s="169" t="s">
        <v>805</v>
      </c>
      <c r="E57" s="142" t="s">
        <v>92</v>
      </c>
      <c r="F57" s="143">
        <v>1750</v>
      </c>
      <c r="G57" s="144"/>
      <c r="H57" s="145">
        <f t="shared" si="3"/>
        <v>0</v>
      </c>
      <c r="I57" s="147"/>
      <c r="J57" s="147"/>
      <c r="K57" s="147"/>
      <c r="L57" s="449"/>
      <c r="M57" s="449"/>
      <c r="N57" s="449"/>
      <c r="O57" s="147"/>
      <c r="P57" s="147"/>
    </row>
    <row r="58" spans="1:16" s="146" customFormat="1" ht="30" customHeight="1">
      <c r="A58" s="165"/>
      <c r="B58" s="139" t="s">
        <v>158</v>
      </c>
      <c r="C58" s="140" t="s">
        <v>159</v>
      </c>
      <c r="D58" s="169" t="s">
        <v>805</v>
      </c>
      <c r="E58" s="142" t="s">
        <v>92</v>
      </c>
      <c r="F58" s="143">
        <v>1750</v>
      </c>
      <c r="G58" s="144"/>
      <c r="H58" s="145">
        <f t="shared" si="3"/>
        <v>0</v>
      </c>
      <c r="I58" s="147"/>
      <c r="J58" s="147"/>
      <c r="K58" s="147"/>
      <c r="L58" s="449"/>
      <c r="M58" s="449"/>
      <c r="N58" s="449"/>
      <c r="O58" s="147"/>
      <c r="P58" s="147"/>
    </row>
    <row r="59" spans="1:16" s="186" customFormat="1" ht="30" customHeight="1">
      <c r="A59" s="166"/>
      <c r="B59" s="139" t="s">
        <v>160</v>
      </c>
      <c r="C59" s="180" t="s">
        <v>161</v>
      </c>
      <c r="D59" s="181" t="s">
        <v>162</v>
      </c>
      <c r="E59" s="182" t="s">
        <v>163</v>
      </c>
      <c r="F59" s="183">
        <v>2</v>
      </c>
      <c r="G59" s="184"/>
      <c r="H59" s="185">
        <f t="shared" si="3"/>
        <v>0</v>
      </c>
      <c r="I59" s="442"/>
      <c r="J59" s="443"/>
      <c r="K59" s="444"/>
      <c r="L59" s="449"/>
      <c r="M59" s="449"/>
      <c r="N59" s="449"/>
      <c r="O59" s="147"/>
      <c r="P59" s="147"/>
    </row>
    <row r="60" spans="1:14" ht="39.75" customHeight="1" thickBot="1">
      <c r="A60" s="187"/>
      <c r="B60" s="188" t="str">
        <f>B6</f>
        <v>A</v>
      </c>
      <c r="C60" s="463" t="str">
        <f>C6</f>
        <v>Construction of a new Portland Concrete Pavement on Kenaston Boulevard from Kenaston Intermodal Ltd. Access to Taylor Avenue</v>
      </c>
      <c r="D60" s="464"/>
      <c r="E60" s="464"/>
      <c r="F60" s="465"/>
      <c r="G60" s="330" t="s">
        <v>164</v>
      </c>
      <c r="H60" s="331">
        <f>SUM(H8:H59)</f>
        <v>0</v>
      </c>
      <c r="I60" s="442"/>
      <c r="J60" s="443"/>
      <c r="K60" s="444"/>
      <c r="L60" s="449"/>
      <c r="M60" s="449"/>
      <c r="N60" s="449"/>
    </row>
    <row r="61" spans="1:14" s="129" customFormat="1" ht="39.75" customHeight="1" thickTop="1">
      <c r="A61" s="126"/>
      <c r="B61" s="127" t="s">
        <v>165</v>
      </c>
      <c r="C61" s="460" t="s">
        <v>166</v>
      </c>
      <c r="D61" s="461"/>
      <c r="E61" s="461"/>
      <c r="F61" s="462"/>
      <c r="G61" s="332"/>
      <c r="H61" s="333"/>
      <c r="I61" s="442"/>
      <c r="J61" s="443"/>
      <c r="K61" s="444"/>
      <c r="L61" s="449"/>
      <c r="M61" s="449"/>
      <c r="N61" s="449"/>
    </row>
    <row r="62" spans="1:14" ht="36" customHeight="1">
      <c r="A62" s="130"/>
      <c r="B62" s="139"/>
      <c r="C62" s="189" t="s">
        <v>16</v>
      </c>
      <c r="D62" s="334"/>
      <c r="E62" s="335" t="s">
        <v>15</v>
      </c>
      <c r="F62" s="135" t="s">
        <v>15</v>
      </c>
      <c r="G62" s="136" t="s">
        <v>15</v>
      </c>
      <c r="H62" s="137"/>
      <c r="I62" s="442"/>
      <c r="J62" s="443"/>
      <c r="K62" s="444"/>
      <c r="L62" s="449"/>
      <c r="M62" s="449"/>
      <c r="N62" s="449"/>
    </row>
    <row r="63" spans="1:16" s="146" customFormat="1" ht="30" customHeight="1">
      <c r="A63" s="138" t="s">
        <v>17</v>
      </c>
      <c r="B63" s="139" t="s">
        <v>167</v>
      </c>
      <c r="C63" s="140" t="s">
        <v>19</v>
      </c>
      <c r="D63" s="141" t="s">
        <v>25</v>
      </c>
      <c r="E63" s="142" t="s">
        <v>21</v>
      </c>
      <c r="F63" s="143">
        <v>3900</v>
      </c>
      <c r="G63" s="144"/>
      <c r="H63" s="145">
        <f aca="true" t="shared" si="4" ref="H63:H74">ROUND(G63,2)*F63</f>
        <v>0</v>
      </c>
      <c r="I63" s="442"/>
      <c r="J63" s="443"/>
      <c r="K63" s="444"/>
      <c r="L63" s="449"/>
      <c r="M63" s="449"/>
      <c r="N63" s="449"/>
      <c r="O63" s="147"/>
      <c r="P63" s="147"/>
    </row>
    <row r="64" spans="1:16" s="148" customFormat="1" ht="30" customHeight="1">
      <c r="A64" s="150" t="s">
        <v>22</v>
      </c>
      <c r="B64" s="139" t="s">
        <v>168</v>
      </c>
      <c r="C64" s="140" t="s">
        <v>24</v>
      </c>
      <c r="D64" s="141" t="s">
        <v>25</v>
      </c>
      <c r="E64" s="142" t="s">
        <v>26</v>
      </c>
      <c r="F64" s="143">
        <v>3800</v>
      </c>
      <c r="G64" s="144"/>
      <c r="H64" s="145">
        <f t="shared" si="4"/>
        <v>0</v>
      </c>
      <c r="I64" s="442"/>
      <c r="J64" s="443"/>
      <c r="K64" s="444"/>
      <c r="L64" s="449"/>
      <c r="M64" s="449"/>
      <c r="N64" s="449"/>
      <c r="O64" s="147"/>
      <c r="P64" s="147"/>
    </row>
    <row r="65" spans="1:16" s="146" customFormat="1" ht="30" customHeight="1">
      <c r="A65" s="150" t="s">
        <v>30</v>
      </c>
      <c r="B65" s="139" t="s">
        <v>169</v>
      </c>
      <c r="C65" s="140" t="s">
        <v>32</v>
      </c>
      <c r="D65" s="141" t="s">
        <v>25</v>
      </c>
      <c r="E65" s="142"/>
      <c r="F65" s="143"/>
      <c r="G65" s="136"/>
      <c r="H65" s="145"/>
      <c r="I65" s="442"/>
      <c r="J65" s="443"/>
      <c r="K65" s="444"/>
      <c r="L65" s="449"/>
      <c r="M65" s="449"/>
      <c r="N65" s="449"/>
      <c r="O65" s="147"/>
      <c r="P65" s="147"/>
    </row>
    <row r="66" spans="1:16" s="146" customFormat="1" ht="30" customHeight="1">
      <c r="A66" s="138" t="s">
        <v>33</v>
      </c>
      <c r="B66" s="149" t="s">
        <v>34</v>
      </c>
      <c r="C66" s="140" t="s">
        <v>35</v>
      </c>
      <c r="D66" s="141" t="s">
        <v>15</v>
      </c>
      <c r="E66" s="142" t="s">
        <v>36</v>
      </c>
      <c r="F66" s="143">
        <v>1400</v>
      </c>
      <c r="G66" s="144"/>
      <c r="H66" s="145">
        <f t="shared" si="4"/>
        <v>0</v>
      </c>
      <c r="I66" s="442"/>
      <c r="J66" s="443"/>
      <c r="K66" s="444"/>
      <c r="L66" s="449"/>
      <c r="M66" s="449"/>
      <c r="N66" s="449"/>
      <c r="O66" s="147"/>
      <c r="P66" s="147"/>
    </row>
    <row r="67" spans="1:16" s="146" customFormat="1" ht="30" customHeight="1">
      <c r="A67" s="138" t="s">
        <v>37</v>
      </c>
      <c r="B67" s="149" t="s">
        <v>38</v>
      </c>
      <c r="C67" s="140" t="s">
        <v>170</v>
      </c>
      <c r="D67" s="141" t="s">
        <v>15</v>
      </c>
      <c r="E67" s="142" t="s">
        <v>36</v>
      </c>
      <c r="F67" s="143">
        <v>5200</v>
      </c>
      <c r="G67" s="144"/>
      <c r="H67" s="145">
        <f t="shared" si="4"/>
        <v>0</v>
      </c>
      <c r="I67" s="442"/>
      <c r="J67" s="443"/>
      <c r="K67" s="444"/>
      <c r="L67" s="449"/>
      <c r="M67" s="449"/>
      <c r="N67" s="449"/>
      <c r="O67" s="147"/>
      <c r="P67" s="147"/>
    </row>
    <row r="68" spans="1:16" s="146" customFormat="1" ht="30" customHeight="1">
      <c r="A68" s="138"/>
      <c r="B68" s="139" t="s">
        <v>171</v>
      </c>
      <c r="C68" s="140" t="s">
        <v>172</v>
      </c>
      <c r="D68" s="141" t="s">
        <v>41</v>
      </c>
      <c r="E68" s="142"/>
      <c r="F68" s="143"/>
      <c r="G68" s="136"/>
      <c r="H68" s="145"/>
      <c r="I68" s="442"/>
      <c r="J68" s="443"/>
      <c r="K68" s="444"/>
      <c r="L68" s="449"/>
      <c r="M68" s="449"/>
      <c r="N68" s="449"/>
      <c r="O68" s="147"/>
      <c r="P68" s="147"/>
    </row>
    <row r="69" spans="1:16" s="146" customFormat="1" ht="30" customHeight="1">
      <c r="A69" s="138"/>
      <c r="B69" s="149" t="s">
        <v>34</v>
      </c>
      <c r="C69" s="140" t="s">
        <v>35</v>
      </c>
      <c r="D69" s="141"/>
      <c r="E69" s="142" t="s">
        <v>21</v>
      </c>
      <c r="F69" s="143">
        <v>200</v>
      </c>
      <c r="G69" s="144"/>
      <c r="H69" s="145">
        <f t="shared" si="4"/>
        <v>0</v>
      </c>
      <c r="I69" s="442"/>
      <c r="J69" s="443"/>
      <c r="K69" s="444"/>
      <c r="L69" s="449"/>
      <c r="M69" s="449"/>
      <c r="N69" s="449"/>
      <c r="O69" s="147"/>
      <c r="P69" s="147"/>
    </row>
    <row r="70" spans="1:16" s="146" customFormat="1" ht="30" customHeight="1">
      <c r="A70" s="138"/>
      <c r="B70" s="149" t="s">
        <v>38</v>
      </c>
      <c r="C70" s="140" t="s">
        <v>39</v>
      </c>
      <c r="D70" s="141"/>
      <c r="E70" s="142" t="s">
        <v>21</v>
      </c>
      <c r="F70" s="143">
        <v>1000</v>
      </c>
      <c r="G70" s="144"/>
      <c r="H70" s="145">
        <f t="shared" si="4"/>
        <v>0</v>
      </c>
      <c r="I70" s="442"/>
      <c r="J70" s="443"/>
      <c r="K70" s="444"/>
      <c r="L70" s="449"/>
      <c r="M70" s="449"/>
      <c r="N70" s="449"/>
      <c r="O70" s="147"/>
      <c r="P70" s="147"/>
    </row>
    <row r="71" spans="1:16" s="146" customFormat="1" ht="30" customHeight="1">
      <c r="A71" s="150" t="s">
        <v>42</v>
      </c>
      <c r="B71" s="139" t="s">
        <v>173</v>
      </c>
      <c r="C71" s="140" t="s">
        <v>44</v>
      </c>
      <c r="D71" s="141" t="s">
        <v>45</v>
      </c>
      <c r="E71" s="142" t="s">
        <v>21</v>
      </c>
      <c r="F71" s="143">
        <v>330</v>
      </c>
      <c r="G71" s="144"/>
      <c r="H71" s="145">
        <f t="shared" si="4"/>
        <v>0</v>
      </c>
      <c r="I71" s="442"/>
      <c r="J71" s="443"/>
      <c r="K71" s="444"/>
      <c r="L71" s="449"/>
      <c r="M71" s="449"/>
      <c r="N71" s="449"/>
      <c r="O71" s="147"/>
      <c r="P71" s="147"/>
    </row>
    <row r="72" spans="1:16" s="146" customFormat="1" ht="30" customHeight="1">
      <c r="A72" s="150" t="s">
        <v>57</v>
      </c>
      <c r="B72" s="139" t="s">
        <v>174</v>
      </c>
      <c r="C72" s="140" t="s">
        <v>59</v>
      </c>
      <c r="D72" s="141" t="s">
        <v>25</v>
      </c>
      <c r="E72" s="142"/>
      <c r="F72" s="143"/>
      <c r="G72" s="136"/>
      <c r="H72" s="145"/>
      <c r="I72" s="442"/>
      <c r="J72" s="443"/>
      <c r="K72" s="444"/>
      <c r="L72" s="449"/>
      <c r="M72" s="449"/>
      <c r="N72" s="449"/>
      <c r="O72" s="147"/>
      <c r="P72" s="147"/>
    </row>
    <row r="73" spans="1:16" s="146" customFormat="1" ht="30" customHeight="1">
      <c r="A73" s="138" t="s">
        <v>60</v>
      </c>
      <c r="B73" s="149" t="s">
        <v>34</v>
      </c>
      <c r="C73" s="140" t="s">
        <v>61</v>
      </c>
      <c r="D73" s="141" t="s">
        <v>15</v>
      </c>
      <c r="E73" s="142" t="s">
        <v>62</v>
      </c>
      <c r="F73" s="143">
        <v>4</v>
      </c>
      <c r="G73" s="144"/>
      <c r="H73" s="145">
        <f t="shared" si="4"/>
        <v>0</v>
      </c>
      <c r="I73" s="442"/>
      <c r="J73" s="443"/>
      <c r="K73" s="444"/>
      <c r="L73" s="449"/>
      <c r="M73" s="449"/>
      <c r="N73" s="449"/>
      <c r="O73" s="147"/>
      <c r="P73" s="147"/>
    </row>
    <row r="74" spans="1:16" s="148" customFormat="1" ht="30" customHeight="1" thickBot="1">
      <c r="A74" s="150" t="s">
        <v>63</v>
      </c>
      <c r="B74" s="139" t="s">
        <v>175</v>
      </c>
      <c r="C74" s="140" t="s">
        <v>65</v>
      </c>
      <c r="D74" s="141" t="s">
        <v>66</v>
      </c>
      <c r="E74" s="142" t="s">
        <v>26</v>
      </c>
      <c r="F74" s="143">
        <v>3800</v>
      </c>
      <c r="G74" s="144"/>
      <c r="H74" s="145">
        <f t="shared" si="4"/>
        <v>0</v>
      </c>
      <c r="I74" s="442"/>
      <c r="J74" s="443"/>
      <c r="K74" s="444"/>
      <c r="L74" s="449"/>
      <c r="M74" s="449"/>
      <c r="N74" s="449"/>
      <c r="O74" s="147"/>
      <c r="P74" s="147"/>
    </row>
    <row r="75" spans="1:14" ht="36" customHeight="1" thickTop="1">
      <c r="A75" s="190"/>
      <c r="B75" s="191"/>
      <c r="C75" s="192" t="s">
        <v>67</v>
      </c>
      <c r="D75" s="336"/>
      <c r="E75" s="337"/>
      <c r="F75" s="193"/>
      <c r="G75" s="194"/>
      <c r="H75" s="195"/>
      <c r="I75" s="442"/>
      <c r="J75" s="443"/>
      <c r="K75" s="444"/>
      <c r="L75" s="449"/>
      <c r="M75" s="449"/>
      <c r="N75" s="449"/>
    </row>
    <row r="76" spans="1:16" s="146" customFormat="1" ht="30" customHeight="1">
      <c r="A76" s="165" t="s">
        <v>68</v>
      </c>
      <c r="B76" s="139" t="s">
        <v>176</v>
      </c>
      <c r="C76" s="140" t="s">
        <v>70</v>
      </c>
      <c r="D76" s="141" t="s">
        <v>25</v>
      </c>
      <c r="E76" s="142"/>
      <c r="F76" s="143"/>
      <c r="G76" s="136"/>
      <c r="H76" s="145"/>
      <c r="I76" s="442"/>
      <c r="J76" s="443"/>
      <c r="K76" s="444"/>
      <c r="L76" s="449"/>
      <c r="M76" s="449"/>
      <c r="N76" s="449"/>
      <c r="O76" s="147"/>
      <c r="P76" s="147"/>
    </row>
    <row r="77" spans="1:16" s="148" customFormat="1" ht="30" customHeight="1">
      <c r="A77" s="165" t="s">
        <v>71</v>
      </c>
      <c r="B77" s="149" t="s">
        <v>34</v>
      </c>
      <c r="C77" s="140" t="s">
        <v>72</v>
      </c>
      <c r="D77" s="141" t="s">
        <v>15</v>
      </c>
      <c r="E77" s="142" t="s">
        <v>26</v>
      </c>
      <c r="F77" s="143">
        <v>1760</v>
      </c>
      <c r="G77" s="144"/>
      <c r="H77" s="145">
        <f aca="true" t="shared" si="5" ref="H77:H94">ROUND(G77,2)*F77</f>
        <v>0</v>
      </c>
      <c r="I77" s="442"/>
      <c r="J77" s="443"/>
      <c r="K77" s="444"/>
      <c r="L77" s="449"/>
      <c r="M77" s="449"/>
      <c r="N77" s="449"/>
      <c r="O77" s="147"/>
      <c r="P77" s="147"/>
    </row>
    <row r="78" spans="1:16" s="148" customFormat="1" ht="30" customHeight="1">
      <c r="A78" s="165" t="s">
        <v>73</v>
      </c>
      <c r="B78" s="149" t="s">
        <v>38</v>
      </c>
      <c r="C78" s="140" t="s">
        <v>74</v>
      </c>
      <c r="D78" s="141" t="s">
        <v>15</v>
      </c>
      <c r="E78" s="142" t="s">
        <v>26</v>
      </c>
      <c r="F78" s="143">
        <v>175</v>
      </c>
      <c r="G78" s="144"/>
      <c r="H78" s="145">
        <f t="shared" si="5"/>
        <v>0</v>
      </c>
      <c r="I78" s="442"/>
      <c r="J78" s="443"/>
      <c r="K78" s="444"/>
      <c r="L78" s="449"/>
      <c r="M78" s="449"/>
      <c r="N78" s="449"/>
      <c r="O78" s="147"/>
      <c r="P78" s="147"/>
    </row>
    <row r="79" spans="1:16" s="148" customFormat="1" ht="30" customHeight="1">
      <c r="A79" s="165" t="s">
        <v>75</v>
      </c>
      <c r="B79" s="139" t="s">
        <v>177</v>
      </c>
      <c r="C79" s="140" t="s">
        <v>77</v>
      </c>
      <c r="D79" s="141" t="s">
        <v>78</v>
      </c>
      <c r="E79" s="142"/>
      <c r="F79" s="143"/>
      <c r="G79" s="136"/>
      <c r="H79" s="145"/>
      <c r="I79" s="442"/>
      <c r="J79" s="443"/>
      <c r="K79" s="444"/>
      <c r="L79" s="449"/>
      <c r="M79" s="449"/>
      <c r="N79" s="449"/>
      <c r="O79" s="147"/>
      <c r="P79" s="147"/>
    </row>
    <row r="80" spans="1:16" s="148" customFormat="1" ht="30" customHeight="1">
      <c r="A80" s="165" t="s">
        <v>178</v>
      </c>
      <c r="B80" s="149" t="s">
        <v>34</v>
      </c>
      <c r="C80" s="140" t="s">
        <v>179</v>
      </c>
      <c r="D80" s="141" t="s">
        <v>15</v>
      </c>
      <c r="E80" s="142" t="s">
        <v>62</v>
      </c>
      <c r="F80" s="143">
        <v>30</v>
      </c>
      <c r="G80" s="144"/>
      <c r="H80" s="145">
        <f t="shared" si="5"/>
        <v>0</v>
      </c>
      <c r="I80" s="442"/>
      <c r="J80" s="443"/>
      <c r="K80" s="444"/>
      <c r="L80" s="449"/>
      <c r="M80" s="449"/>
      <c r="N80" s="449"/>
      <c r="O80" s="147"/>
      <c r="P80" s="147"/>
    </row>
    <row r="81" spans="1:16" s="148" customFormat="1" ht="30" customHeight="1">
      <c r="A81" s="165" t="s">
        <v>81</v>
      </c>
      <c r="B81" s="139" t="s">
        <v>180</v>
      </c>
      <c r="C81" s="140" t="s">
        <v>83</v>
      </c>
      <c r="D81" s="141" t="s">
        <v>78</v>
      </c>
      <c r="E81" s="142"/>
      <c r="F81" s="143"/>
      <c r="G81" s="196"/>
      <c r="H81" s="145"/>
      <c r="I81" s="442"/>
      <c r="J81" s="443"/>
      <c r="K81" s="444"/>
      <c r="L81" s="449"/>
      <c r="M81" s="449"/>
      <c r="N81" s="449"/>
      <c r="O81" s="147"/>
      <c r="P81" s="147"/>
    </row>
    <row r="82" spans="1:16" s="148" customFormat="1" ht="30" customHeight="1">
      <c r="A82" s="166" t="s">
        <v>181</v>
      </c>
      <c r="B82" s="167" t="s">
        <v>34</v>
      </c>
      <c r="C82" s="168" t="s">
        <v>182</v>
      </c>
      <c r="D82" s="169" t="s">
        <v>15</v>
      </c>
      <c r="E82" s="170" t="s">
        <v>62</v>
      </c>
      <c r="F82" s="171">
        <v>30</v>
      </c>
      <c r="G82" s="172"/>
      <c r="H82" s="173">
        <f t="shared" si="5"/>
        <v>0</v>
      </c>
      <c r="I82" s="442"/>
      <c r="J82" s="443"/>
      <c r="K82" s="444"/>
      <c r="L82" s="449"/>
      <c r="M82" s="449"/>
      <c r="N82" s="449"/>
      <c r="O82" s="147"/>
      <c r="P82" s="147"/>
    </row>
    <row r="83" spans="1:16" s="148" customFormat="1" ht="30" customHeight="1">
      <c r="A83" s="165" t="s">
        <v>183</v>
      </c>
      <c r="B83" s="139" t="s">
        <v>184</v>
      </c>
      <c r="C83" s="140" t="s">
        <v>185</v>
      </c>
      <c r="D83" s="141" t="s">
        <v>89</v>
      </c>
      <c r="E83" s="142"/>
      <c r="F83" s="143"/>
      <c r="G83" s="136"/>
      <c r="H83" s="145"/>
      <c r="I83" s="442"/>
      <c r="J83" s="443"/>
      <c r="K83" s="444"/>
      <c r="L83" s="449"/>
      <c r="M83" s="449"/>
      <c r="N83" s="449"/>
      <c r="O83" s="147"/>
      <c r="P83" s="147"/>
    </row>
    <row r="84" spans="1:16" s="148" customFormat="1" ht="30" customHeight="1">
      <c r="A84" s="165" t="s">
        <v>186</v>
      </c>
      <c r="B84" s="149" t="s">
        <v>34</v>
      </c>
      <c r="C84" s="140" t="s">
        <v>187</v>
      </c>
      <c r="D84" s="141" t="s">
        <v>188</v>
      </c>
      <c r="E84" s="142"/>
      <c r="F84" s="143"/>
      <c r="G84" s="136"/>
      <c r="H84" s="145"/>
      <c r="I84" s="442"/>
      <c r="J84" s="443"/>
      <c r="K84" s="444"/>
      <c r="L84" s="449"/>
      <c r="M84" s="449"/>
      <c r="N84" s="449"/>
      <c r="O84" s="147"/>
      <c r="P84" s="147"/>
    </row>
    <row r="85" spans="1:16" s="148" customFormat="1" ht="30" customHeight="1">
      <c r="A85" s="165" t="s">
        <v>189</v>
      </c>
      <c r="B85" s="197"/>
      <c r="C85" s="140" t="s">
        <v>190</v>
      </c>
      <c r="D85" s="141"/>
      <c r="E85" s="142" t="s">
        <v>92</v>
      </c>
      <c r="F85" s="143">
        <v>6</v>
      </c>
      <c r="G85" s="144"/>
      <c r="H85" s="145">
        <f t="shared" si="5"/>
        <v>0</v>
      </c>
      <c r="I85" s="442"/>
      <c r="J85" s="443"/>
      <c r="K85" s="444"/>
      <c r="L85" s="449"/>
      <c r="M85" s="449"/>
      <c r="N85" s="449"/>
      <c r="O85" s="147"/>
      <c r="P85" s="147"/>
    </row>
    <row r="86" spans="1:16" s="148" customFormat="1" ht="30" customHeight="1">
      <c r="A86" s="165" t="s">
        <v>191</v>
      </c>
      <c r="B86" s="197"/>
      <c r="C86" s="140" t="s">
        <v>192</v>
      </c>
      <c r="D86" s="141"/>
      <c r="E86" s="142" t="s">
        <v>92</v>
      </c>
      <c r="F86" s="143">
        <v>30</v>
      </c>
      <c r="G86" s="144"/>
      <c r="H86" s="145">
        <f t="shared" si="5"/>
        <v>0</v>
      </c>
      <c r="I86" s="442"/>
      <c r="J86" s="443"/>
      <c r="K86" s="444"/>
      <c r="L86" s="449"/>
      <c r="M86" s="449"/>
      <c r="N86" s="449"/>
      <c r="O86" s="147"/>
      <c r="P86" s="147"/>
    </row>
    <row r="87" spans="1:16" s="148" customFormat="1" ht="30" customHeight="1">
      <c r="A87" s="165" t="s">
        <v>193</v>
      </c>
      <c r="B87" s="139" t="s">
        <v>194</v>
      </c>
      <c r="C87" s="140" t="s">
        <v>195</v>
      </c>
      <c r="D87" s="141" t="s">
        <v>196</v>
      </c>
      <c r="E87" s="338"/>
      <c r="F87" s="143"/>
      <c r="G87" s="136"/>
      <c r="H87" s="145"/>
      <c r="I87" s="442"/>
      <c r="J87" s="443"/>
      <c r="K87" s="444"/>
      <c r="L87" s="449"/>
      <c r="M87" s="449"/>
      <c r="N87" s="449"/>
      <c r="O87" s="147"/>
      <c r="P87" s="147"/>
    </row>
    <row r="88" spans="1:16" s="148" customFormat="1" ht="30" customHeight="1">
      <c r="A88" s="165" t="s">
        <v>197</v>
      </c>
      <c r="B88" s="149" t="s">
        <v>34</v>
      </c>
      <c r="C88" s="140" t="s">
        <v>198</v>
      </c>
      <c r="D88" s="141"/>
      <c r="E88" s="142"/>
      <c r="F88" s="143"/>
      <c r="G88" s="136"/>
      <c r="H88" s="145"/>
      <c r="I88" s="442"/>
      <c r="J88" s="443"/>
      <c r="K88" s="444"/>
      <c r="L88" s="449"/>
      <c r="M88" s="449"/>
      <c r="N88" s="449"/>
      <c r="O88" s="147"/>
      <c r="P88" s="147"/>
    </row>
    <row r="89" spans="1:16" s="148" customFormat="1" ht="30" customHeight="1">
      <c r="A89" s="165" t="s">
        <v>199</v>
      </c>
      <c r="B89" s="197"/>
      <c r="C89" s="140" t="s">
        <v>200</v>
      </c>
      <c r="D89" s="141"/>
      <c r="E89" s="142" t="s">
        <v>36</v>
      </c>
      <c r="F89" s="143">
        <v>380</v>
      </c>
      <c r="G89" s="144"/>
      <c r="H89" s="145">
        <f t="shared" si="5"/>
        <v>0</v>
      </c>
      <c r="I89" s="442"/>
      <c r="J89" s="443"/>
      <c r="K89" s="444"/>
      <c r="L89" s="449"/>
      <c r="M89" s="449"/>
      <c r="N89" s="449"/>
      <c r="O89" s="147"/>
      <c r="P89" s="147"/>
    </row>
    <row r="90" spans="1:16" s="148" customFormat="1" ht="30" customHeight="1">
      <c r="A90" s="165" t="s">
        <v>201</v>
      </c>
      <c r="B90" s="149" t="s">
        <v>38</v>
      </c>
      <c r="C90" s="140" t="s">
        <v>202</v>
      </c>
      <c r="D90" s="141"/>
      <c r="E90" s="142"/>
      <c r="F90" s="143"/>
      <c r="G90" s="136"/>
      <c r="H90" s="145"/>
      <c r="I90" s="442"/>
      <c r="J90" s="443"/>
      <c r="K90" s="444"/>
      <c r="L90" s="449"/>
      <c r="M90" s="449"/>
      <c r="N90" s="449"/>
      <c r="O90" s="147"/>
      <c r="P90" s="147"/>
    </row>
    <row r="91" spans="1:16" s="148" customFormat="1" ht="30" customHeight="1">
      <c r="A91" s="165" t="s">
        <v>203</v>
      </c>
      <c r="B91" s="197"/>
      <c r="C91" s="140" t="s">
        <v>200</v>
      </c>
      <c r="D91" s="141"/>
      <c r="E91" s="142" t="s">
        <v>36</v>
      </c>
      <c r="F91" s="143">
        <v>20</v>
      </c>
      <c r="G91" s="144"/>
      <c r="H91" s="145">
        <f t="shared" si="5"/>
        <v>0</v>
      </c>
      <c r="I91" s="442"/>
      <c r="J91" s="443"/>
      <c r="K91" s="444"/>
      <c r="L91" s="449"/>
      <c r="M91" s="449"/>
      <c r="N91" s="449"/>
      <c r="O91" s="147"/>
      <c r="P91" s="147"/>
    </row>
    <row r="92" spans="1:16" s="198" customFormat="1" ht="30" customHeight="1">
      <c r="A92" s="165" t="s">
        <v>204</v>
      </c>
      <c r="B92" s="139" t="s">
        <v>205</v>
      </c>
      <c r="C92" s="140" t="s">
        <v>206</v>
      </c>
      <c r="D92" s="141" t="s">
        <v>207</v>
      </c>
      <c r="E92" s="142"/>
      <c r="F92" s="143"/>
      <c r="G92" s="136"/>
      <c r="H92" s="145"/>
      <c r="I92" s="442"/>
      <c r="J92" s="443"/>
      <c r="K92" s="444"/>
      <c r="L92" s="449"/>
      <c r="M92" s="449"/>
      <c r="N92" s="449"/>
      <c r="O92" s="147"/>
      <c r="P92" s="147"/>
    </row>
    <row r="93" spans="1:16" s="199" customFormat="1" ht="30" customHeight="1">
      <c r="A93" s="165" t="s">
        <v>208</v>
      </c>
      <c r="B93" s="149" t="s">
        <v>34</v>
      </c>
      <c r="C93" s="140" t="s">
        <v>209</v>
      </c>
      <c r="D93" s="141" t="s">
        <v>15</v>
      </c>
      <c r="E93" s="142" t="s">
        <v>26</v>
      </c>
      <c r="F93" s="143">
        <v>1500</v>
      </c>
      <c r="G93" s="144"/>
      <c r="H93" s="145">
        <f t="shared" si="5"/>
        <v>0</v>
      </c>
      <c r="I93" s="442"/>
      <c r="J93" s="443"/>
      <c r="K93" s="444"/>
      <c r="L93" s="449"/>
      <c r="M93" s="449"/>
      <c r="N93" s="449"/>
      <c r="O93" s="147"/>
      <c r="P93" s="147"/>
    </row>
    <row r="94" spans="1:16" s="199" customFormat="1" ht="30" customHeight="1" thickBot="1">
      <c r="A94" s="165" t="s">
        <v>210</v>
      </c>
      <c r="B94" s="149" t="s">
        <v>38</v>
      </c>
      <c r="C94" s="140" t="s">
        <v>211</v>
      </c>
      <c r="D94" s="141" t="s">
        <v>15</v>
      </c>
      <c r="E94" s="142" t="s">
        <v>26</v>
      </c>
      <c r="F94" s="143">
        <v>200</v>
      </c>
      <c r="G94" s="144"/>
      <c r="H94" s="145">
        <f t="shared" si="5"/>
        <v>0</v>
      </c>
      <c r="I94" s="442"/>
      <c r="J94" s="443"/>
      <c r="K94" s="444"/>
      <c r="L94" s="449"/>
      <c r="M94" s="449"/>
      <c r="N94" s="449"/>
      <c r="O94" s="147"/>
      <c r="P94" s="147"/>
    </row>
    <row r="95" spans="1:14" ht="36" customHeight="1" thickTop="1">
      <c r="A95" s="190"/>
      <c r="B95" s="200"/>
      <c r="C95" s="192" t="s">
        <v>102</v>
      </c>
      <c r="D95" s="336"/>
      <c r="E95" s="339"/>
      <c r="F95" s="193"/>
      <c r="G95" s="194"/>
      <c r="H95" s="195"/>
      <c r="I95" s="442"/>
      <c r="J95" s="443"/>
      <c r="K95" s="444"/>
      <c r="L95" s="449"/>
      <c r="M95" s="449"/>
      <c r="N95" s="449"/>
    </row>
    <row r="96" spans="1:16" s="146" customFormat="1" ht="39.75" customHeight="1">
      <c r="A96" s="138" t="s">
        <v>103</v>
      </c>
      <c r="B96" s="139" t="s">
        <v>212</v>
      </c>
      <c r="C96" s="140" t="s">
        <v>105</v>
      </c>
      <c r="D96" s="141" t="s">
        <v>106</v>
      </c>
      <c r="E96" s="142"/>
      <c r="F96" s="175"/>
      <c r="G96" s="136"/>
      <c r="H96" s="145"/>
      <c r="I96" s="442"/>
      <c r="J96" s="443"/>
      <c r="K96" s="444"/>
      <c r="L96" s="449"/>
      <c r="M96" s="449"/>
      <c r="N96" s="449"/>
      <c r="O96" s="147"/>
      <c r="P96" s="147"/>
    </row>
    <row r="97" spans="1:16" s="146" customFormat="1" ht="39.75" customHeight="1">
      <c r="A97" s="138" t="s">
        <v>107</v>
      </c>
      <c r="B97" s="149" t="s">
        <v>34</v>
      </c>
      <c r="C97" s="140" t="s">
        <v>213</v>
      </c>
      <c r="D97" s="141" t="s">
        <v>15</v>
      </c>
      <c r="E97" s="142" t="s">
        <v>26</v>
      </c>
      <c r="F97" s="175">
        <v>1865</v>
      </c>
      <c r="G97" s="144"/>
      <c r="H97" s="145">
        <f aca="true" t="shared" si="6" ref="H97:H119">ROUND(G97,2)*F97</f>
        <v>0</v>
      </c>
      <c r="I97" s="442"/>
      <c r="J97" s="443"/>
      <c r="K97" s="444"/>
      <c r="L97" s="449"/>
      <c r="M97" s="449"/>
      <c r="N97" s="449"/>
      <c r="O97" s="147"/>
      <c r="P97" s="147"/>
    </row>
    <row r="98" spans="1:16" s="146" customFormat="1" ht="39.75" customHeight="1">
      <c r="A98" s="138" t="s">
        <v>214</v>
      </c>
      <c r="B98" s="149" t="s">
        <v>38</v>
      </c>
      <c r="C98" s="140" t="s">
        <v>215</v>
      </c>
      <c r="D98" s="141" t="s">
        <v>15</v>
      </c>
      <c r="E98" s="142" t="s">
        <v>26</v>
      </c>
      <c r="F98" s="175">
        <v>785</v>
      </c>
      <c r="G98" s="144"/>
      <c r="H98" s="145">
        <f t="shared" si="6"/>
        <v>0</v>
      </c>
      <c r="I98" s="442"/>
      <c r="J98" s="443"/>
      <c r="K98" s="444"/>
      <c r="L98" s="449"/>
      <c r="M98" s="449"/>
      <c r="N98" s="449"/>
      <c r="O98" s="147"/>
      <c r="P98" s="147"/>
    </row>
    <row r="99" spans="1:16" s="146" customFormat="1" ht="39.75" customHeight="1">
      <c r="A99" s="138" t="s">
        <v>112</v>
      </c>
      <c r="B99" s="149" t="s">
        <v>113</v>
      </c>
      <c r="C99" s="140" t="s">
        <v>114</v>
      </c>
      <c r="D99" s="141" t="s">
        <v>115</v>
      </c>
      <c r="E99" s="142" t="s">
        <v>26</v>
      </c>
      <c r="F99" s="175">
        <v>20</v>
      </c>
      <c r="G99" s="144"/>
      <c r="H99" s="145">
        <f t="shared" si="6"/>
        <v>0</v>
      </c>
      <c r="I99" s="442"/>
      <c r="J99" s="443"/>
      <c r="K99" s="444"/>
      <c r="L99" s="449"/>
      <c r="M99" s="449"/>
      <c r="N99" s="449"/>
      <c r="O99" s="147"/>
      <c r="P99" s="147"/>
    </row>
    <row r="100" spans="1:16" s="146" customFormat="1" ht="30" customHeight="1">
      <c r="A100" s="138" t="s">
        <v>216</v>
      </c>
      <c r="B100" s="149" t="s">
        <v>217</v>
      </c>
      <c r="C100" s="140" t="s">
        <v>218</v>
      </c>
      <c r="D100" s="141" t="s">
        <v>219</v>
      </c>
      <c r="E100" s="142" t="s">
        <v>26</v>
      </c>
      <c r="F100" s="175">
        <v>10</v>
      </c>
      <c r="G100" s="144"/>
      <c r="H100" s="145">
        <f t="shared" si="6"/>
        <v>0</v>
      </c>
      <c r="I100" s="442"/>
      <c r="J100" s="443"/>
      <c r="K100" s="444"/>
      <c r="L100" s="449"/>
      <c r="M100" s="449"/>
      <c r="N100" s="449"/>
      <c r="O100" s="147"/>
      <c r="P100" s="147"/>
    </row>
    <row r="101" spans="1:16" s="146" customFormat="1" ht="30" customHeight="1">
      <c r="A101" s="138" t="s">
        <v>116</v>
      </c>
      <c r="B101" s="139" t="s">
        <v>220</v>
      </c>
      <c r="C101" s="140" t="s">
        <v>118</v>
      </c>
      <c r="D101" s="141" t="s">
        <v>106</v>
      </c>
      <c r="E101" s="142"/>
      <c r="F101" s="175"/>
      <c r="G101" s="136"/>
      <c r="H101" s="145"/>
      <c r="I101" s="442"/>
      <c r="J101" s="443"/>
      <c r="K101" s="444"/>
      <c r="L101" s="449"/>
      <c r="M101" s="449"/>
      <c r="N101" s="449"/>
      <c r="O101" s="147"/>
      <c r="P101" s="147"/>
    </row>
    <row r="102" spans="1:16" s="146" customFormat="1" ht="39.75" customHeight="1">
      <c r="A102" s="138" t="s">
        <v>221</v>
      </c>
      <c r="B102" s="149" t="s">
        <v>34</v>
      </c>
      <c r="C102" s="140" t="s">
        <v>222</v>
      </c>
      <c r="D102" s="141"/>
      <c r="E102" s="142" t="s">
        <v>26</v>
      </c>
      <c r="F102" s="175">
        <v>250</v>
      </c>
      <c r="G102" s="144"/>
      <c r="H102" s="145">
        <f t="shared" si="6"/>
        <v>0</v>
      </c>
      <c r="I102" s="442"/>
      <c r="J102" s="443"/>
      <c r="K102" s="444"/>
      <c r="L102" s="449"/>
      <c r="M102" s="449"/>
      <c r="N102" s="449"/>
      <c r="O102" s="147"/>
      <c r="P102" s="147"/>
    </row>
    <row r="103" spans="1:16" s="146" customFormat="1" ht="39.75" customHeight="1">
      <c r="A103" s="138" t="s">
        <v>221</v>
      </c>
      <c r="B103" s="149" t="s">
        <v>38</v>
      </c>
      <c r="C103" s="140" t="s">
        <v>223</v>
      </c>
      <c r="D103" s="141"/>
      <c r="E103" s="142" t="s">
        <v>26</v>
      </c>
      <c r="F103" s="175">
        <v>350</v>
      </c>
      <c r="G103" s="144"/>
      <c r="H103" s="145">
        <f t="shared" si="6"/>
        <v>0</v>
      </c>
      <c r="I103" s="442"/>
      <c r="J103" s="443"/>
      <c r="K103" s="444"/>
      <c r="L103" s="449"/>
      <c r="M103" s="449"/>
      <c r="N103" s="449"/>
      <c r="O103" s="147"/>
      <c r="P103" s="147"/>
    </row>
    <row r="104" spans="1:16" s="146" customFormat="1" ht="39.75" customHeight="1">
      <c r="A104" s="138" t="s">
        <v>224</v>
      </c>
      <c r="B104" s="149" t="s">
        <v>113</v>
      </c>
      <c r="C104" s="140" t="s">
        <v>225</v>
      </c>
      <c r="D104" s="141"/>
      <c r="E104" s="142" t="s">
        <v>26</v>
      </c>
      <c r="F104" s="175">
        <v>50</v>
      </c>
      <c r="G104" s="144"/>
      <c r="H104" s="145">
        <f t="shared" si="6"/>
        <v>0</v>
      </c>
      <c r="I104" s="442"/>
      <c r="J104" s="443"/>
      <c r="K104" s="444"/>
      <c r="L104" s="449"/>
      <c r="M104" s="449"/>
      <c r="N104" s="449"/>
      <c r="O104" s="147"/>
      <c r="P104" s="147"/>
    </row>
    <row r="105" spans="1:16" s="146" customFormat="1" ht="39.75" customHeight="1">
      <c r="A105" s="177" t="s">
        <v>224</v>
      </c>
      <c r="B105" s="167" t="s">
        <v>217</v>
      </c>
      <c r="C105" s="168" t="s">
        <v>226</v>
      </c>
      <c r="D105" s="169"/>
      <c r="E105" s="170" t="s">
        <v>26</v>
      </c>
      <c r="F105" s="178">
        <v>150</v>
      </c>
      <c r="G105" s="172"/>
      <c r="H105" s="173">
        <f t="shared" si="6"/>
        <v>0</v>
      </c>
      <c r="I105" s="442"/>
      <c r="J105" s="443"/>
      <c r="K105" s="444"/>
      <c r="L105" s="449"/>
      <c r="M105" s="449"/>
      <c r="N105" s="449"/>
      <c r="O105" s="147"/>
      <c r="P105" s="147"/>
    </row>
    <row r="106" spans="1:16" s="146" customFormat="1" ht="39.75" customHeight="1">
      <c r="A106" s="138" t="s">
        <v>122</v>
      </c>
      <c r="B106" s="139" t="s">
        <v>227</v>
      </c>
      <c r="C106" s="140" t="s">
        <v>124</v>
      </c>
      <c r="D106" s="141" t="s">
        <v>106</v>
      </c>
      <c r="E106" s="142"/>
      <c r="F106" s="175"/>
      <c r="G106" s="136"/>
      <c r="H106" s="145"/>
      <c r="I106" s="442"/>
      <c r="J106" s="443"/>
      <c r="K106" s="444"/>
      <c r="L106" s="449"/>
      <c r="M106" s="449"/>
      <c r="N106" s="449"/>
      <c r="O106" s="147"/>
      <c r="P106" s="147"/>
    </row>
    <row r="107" spans="1:16" s="148" customFormat="1" ht="30" customHeight="1">
      <c r="A107" s="138" t="s">
        <v>228</v>
      </c>
      <c r="B107" s="149" t="s">
        <v>34</v>
      </c>
      <c r="C107" s="140" t="s">
        <v>229</v>
      </c>
      <c r="D107" s="141" t="s">
        <v>230</v>
      </c>
      <c r="E107" s="142" t="s">
        <v>92</v>
      </c>
      <c r="F107" s="143">
        <v>110</v>
      </c>
      <c r="G107" s="144"/>
      <c r="H107" s="145">
        <f t="shared" si="6"/>
        <v>0</v>
      </c>
      <c r="I107" s="442"/>
      <c r="J107" s="443"/>
      <c r="K107" s="444"/>
      <c r="L107" s="449"/>
      <c r="M107" s="449"/>
      <c r="N107" s="449"/>
      <c r="O107" s="147"/>
      <c r="P107" s="147"/>
    </row>
    <row r="108" spans="1:16" s="148" customFormat="1" ht="39.75" customHeight="1">
      <c r="A108" s="138" t="s">
        <v>231</v>
      </c>
      <c r="B108" s="149" t="s">
        <v>38</v>
      </c>
      <c r="C108" s="140" t="s">
        <v>232</v>
      </c>
      <c r="D108" s="141" t="s">
        <v>98</v>
      </c>
      <c r="E108" s="142" t="s">
        <v>92</v>
      </c>
      <c r="F108" s="143">
        <v>115</v>
      </c>
      <c r="G108" s="144"/>
      <c r="H108" s="145">
        <f t="shared" si="6"/>
        <v>0</v>
      </c>
      <c r="I108" s="442"/>
      <c r="J108" s="443"/>
      <c r="K108" s="444"/>
      <c r="L108" s="449"/>
      <c r="M108" s="449"/>
      <c r="N108" s="449"/>
      <c r="O108" s="147"/>
      <c r="P108" s="147"/>
    </row>
    <row r="109" spans="1:16" s="146" customFormat="1" ht="49.5" customHeight="1">
      <c r="A109" s="138" t="s">
        <v>233</v>
      </c>
      <c r="B109" s="149" t="s">
        <v>113</v>
      </c>
      <c r="C109" s="140" t="s">
        <v>234</v>
      </c>
      <c r="D109" s="141" t="s">
        <v>235</v>
      </c>
      <c r="E109" s="142" t="s">
        <v>92</v>
      </c>
      <c r="F109" s="175">
        <v>120</v>
      </c>
      <c r="G109" s="144"/>
      <c r="H109" s="145">
        <f t="shared" si="6"/>
        <v>0</v>
      </c>
      <c r="I109" s="442"/>
      <c r="J109" s="443"/>
      <c r="K109" s="444"/>
      <c r="L109" s="449"/>
      <c r="M109" s="449"/>
      <c r="N109" s="449"/>
      <c r="O109" s="147"/>
      <c r="P109" s="147"/>
    </row>
    <row r="110" spans="1:16" s="148" customFormat="1" ht="30" customHeight="1">
      <c r="A110" s="138" t="s">
        <v>236</v>
      </c>
      <c r="B110" s="149" t="s">
        <v>217</v>
      </c>
      <c r="C110" s="140" t="s">
        <v>237</v>
      </c>
      <c r="D110" s="141" t="s">
        <v>238</v>
      </c>
      <c r="E110" s="142" t="s">
        <v>92</v>
      </c>
      <c r="F110" s="143">
        <v>55</v>
      </c>
      <c r="G110" s="144"/>
      <c r="H110" s="145">
        <f t="shared" si="6"/>
        <v>0</v>
      </c>
      <c r="I110" s="442"/>
      <c r="J110" s="443"/>
      <c r="K110" s="444"/>
      <c r="L110" s="449"/>
      <c r="M110" s="449"/>
      <c r="N110" s="449"/>
      <c r="O110" s="147"/>
      <c r="P110" s="147"/>
    </row>
    <row r="111" spans="1:16" s="148" customFormat="1" ht="39.75" customHeight="1">
      <c r="A111" s="138" t="s">
        <v>128</v>
      </c>
      <c r="B111" s="149" t="s">
        <v>239</v>
      </c>
      <c r="C111" s="140" t="s">
        <v>240</v>
      </c>
      <c r="D111" s="141" t="s">
        <v>130</v>
      </c>
      <c r="E111" s="142" t="s">
        <v>92</v>
      </c>
      <c r="F111" s="143">
        <v>140</v>
      </c>
      <c r="G111" s="144"/>
      <c r="H111" s="145">
        <f t="shared" si="6"/>
        <v>0</v>
      </c>
      <c r="I111" s="442"/>
      <c r="J111" s="443"/>
      <c r="K111" s="444"/>
      <c r="L111" s="449"/>
      <c r="M111" s="449"/>
      <c r="N111" s="449"/>
      <c r="O111" s="147"/>
      <c r="P111" s="147"/>
    </row>
    <row r="112" spans="1:16" s="148" customFormat="1" ht="39.75" customHeight="1">
      <c r="A112" s="138" t="s">
        <v>131</v>
      </c>
      <c r="B112" s="149" t="s">
        <v>241</v>
      </c>
      <c r="C112" s="140" t="s">
        <v>132</v>
      </c>
      <c r="D112" s="141" t="s">
        <v>133</v>
      </c>
      <c r="E112" s="142" t="s">
        <v>92</v>
      </c>
      <c r="F112" s="143">
        <v>120</v>
      </c>
      <c r="G112" s="144"/>
      <c r="H112" s="145">
        <f t="shared" si="6"/>
        <v>0</v>
      </c>
      <c r="I112" s="442"/>
      <c r="J112" s="443"/>
      <c r="K112" s="444"/>
      <c r="L112" s="449"/>
      <c r="M112" s="449"/>
      <c r="N112" s="449"/>
      <c r="O112" s="147"/>
      <c r="P112" s="147"/>
    </row>
    <row r="113" spans="1:16" s="146" customFormat="1" ht="30" customHeight="1">
      <c r="A113" s="138" t="s">
        <v>134</v>
      </c>
      <c r="B113" s="139" t="s">
        <v>242</v>
      </c>
      <c r="C113" s="140" t="s">
        <v>136</v>
      </c>
      <c r="D113" s="141" t="s">
        <v>106</v>
      </c>
      <c r="E113" s="142" t="s">
        <v>92</v>
      </c>
      <c r="F113" s="175">
        <v>650</v>
      </c>
      <c r="G113" s="144"/>
      <c r="H113" s="145">
        <f t="shared" si="6"/>
        <v>0</v>
      </c>
      <c r="I113" s="442"/>
      <c r="J113" s="443"/>
      <c r="K113" s="444"/>
      <c r="L113" s="449"/>
      <c r="M113" s="449"/>
      <c r="N113" s="449"/>
      <c r="O113" s="147"/>
      <c r="P113" s="147"/>
    </row>
    <row r="114" spans="1:16" s="146" customFormat="1" ht="30" customHeight="1">
      <c r="A114" s="138" t="s">
        <v>243</v>
      </c>
      <c r="B114" s="139" t="s">
        <v>244</v>
      </c>
      <c r="C114" s="140" t="s">
        <v>245</v>
      </c>
      <c r="D114" s="141" t="s">
        <v>246</v>
      </c>
      <c r="E114" s="142" t="s">
        <v>26</v>
      </c>
      <c r="F114" s="175">
        <v>110</v>
      </c>
      <c r="G114" s="144"/>
      <c r="H114" s="145">
        <f t="shared" si="6"/>
        <v>0</v>
      </c>
      <c r="I114" s="442"/>
      <c r="J114" s="443"/>
      <c r="K114" s="444"/>
      <c r="L114" s="449"/>
      <c r="M114" s="449"/>
      <c r="N114" s="449"/>
      <c r="O114" s="147"/>
      <c r="P114" s="147"/>
    </row>
    <row r="115" spans="1:16" s="148" customFormat="1" ht="30" customHeight="1">
      <c r="A115" s="138" t="s">
        <v>247</v>
      </c>
      <c r="B115" s="139" t="s">
        <v>248</v>
      </c>
      <c r="C115" s="140" t="s">
        <v>249</v>
      </c>
      <c r="D115" s="141" t="s">
        <v>196</v>
      </c>
      <c r="E115" s="338"/>
      <c r="F115" s="143"/>
      <c r="G115" s="136"/>
      <c r="H115" s="145"/>
      <c r="I115" s="442"/>
      <c r="J115" s="443"/>
      <c r="K115" s="444"/>
      <c r="L115" s="449"/>
      <c r="M115" s="449"/>
      <c r="N115" s="449"/>
      <c r="O115" s="147"/>
      <c r="P115" s="147"/>
    </row>
    <row r="116" spans="1:16" s="148" customFormat="1" ht="30" customHeight="1">
      <c r="A116" s="138" t="s">
        <v>250</v>
      </c>
      <c r="B116" s="149" t="s">
        <v>34</v>
      </c>
      <c r="C116" s="140" t="s">
        <v>198</v>
      </c>
      <c r="D116" s="141"/>
      <c r="E116" s="142"/>
      <c r="F116" s="143"/>
      <c r="G116" s="136"/>
      <c r="H116" s="145"/>
      <c r="I116" s="442"/>
      <c r="J116" s="443"/>
      <c r="K116" s="444"/>
      <c r="L116" s="449"/>
      <c r="M116" s="449"/>
      <c r="N116" s="449"/>
      <c r="O116" s="147"/>
      <c r="P116" s="147"/>
    </row>
    <row r="117" spans="1:16" s="148" customFormat="1" ht="30" customHeight="1">
      <c r="A117" s="138" t="s">
        <v>251</v>
      </c>
      <c r="B117" s="197"/>
      <c r="C117" s="140" t="s">
        <v>200</v>
      </c>
      <c r="D117" s="141"/>
      <c r="E117" s="142" t="s">
        <v>36</v>
      </c>
      <c r="F117" s="143">
        <v>100</v>
      </c>
      <c r="G117" s="144"/>
      <c r="H117" s="145">
        <f t="shared" si="6"/>
        <v>0</v>
      </c>
      <c r="I117" s="442"/>
      <c r="J117" s="443"/>
      <c r="K117" s="444"/>
      <c r="L117" s="449"/>
      <c r="M117" s="449"/>
      <c r="N117" s="449"/>
      <c r="O117" s="147"/>
      <c r="P117" s="147"/>
    </row>
    <row r="118" spans="1:16" s="148" customFormat="1" ht="39.75" customHeight="1">
      <c r="A118" s="138" t="s">
        <v>252</v>
      </c>
      <c r="B118" s="139" t="s">
        <v>253</v>
      </c>
      <c r="C118" s="140" t="s">
        <v>254</v>
      </c>
      <c r="D118" s="141" t="s">
        <v>196</v>
      </c>
      <c r="E118" s="142" t="s">
        <v>36</v>
      </c>
      <c r="F118" s="143">
        <v>100</v>
      </c>
      <c r="G118" s="144"/>
      <c r="H118" s="145">
        <f t="shared" si="6"/>
        <v>0</v>
      </c>
      <c r="I118" s="442"/>
      <c r="J118" s="443"/>
      <c r="K118" s="444"/>
      <c r="L118" s="449"/>
      <c r="M118" s="449"/>
      <c r="N118" s="449"/>
      <c r="O118" s="147"/>
      <c r="P118" s="147"/>
    </row>
    <row r="119" spans="1:16" s="148" customFormat="1" ht="30" customHeight="1" thickBot="1">
      <c r="A119" s="138" t="s">
        <v>139</v>
      </c>
      <c r="B119" s="139" t="s">
        <v>255</v>
      </c>
      <c r="C119" s="140" t="s">
        <v>141</v>
      </c>
      <c r="D119" s="141" t="s">
        <v>142</v>
      </c>
      <c r="E119" s="142" t="s">
        <v>92</v>
      </c>
      <c r="F119" s="175">
        <v>50</v>
      </c>
      <c r="G119" s="144"/>
      <c r="H119" s="145">
        <f t="shared" si="6"/>
        <v>0</v>
      </c>
      <c r="I119" s="442"/>
      <c r="J119" s="443"/>
      <c r="K119" s="444"/>
      <c r="L119" s="449"/>
      <c r="M119" s="449"/>
      <c r="N119" s="449"/>
      <c r="O119" s="147"/>
      <c r="P119" s="147"/>
    </row>
    <row r="120" spans="1:14" ht="36" customHeight="1" thickTop="1">
      <c r="A120" s="190"/>
      <c r="B120" s="200"/>
      <c r="C120" s="192" t="s">
        <v>256</v>
      </c>
      <c r="D120" s="336"/>
      <c r="E120" s="340"/>
      <c r="F120" s="193"/>
      <c r="G120" s="194"/>
      <c r="H120" s="195"/>
      <c r="I120" s="442"/>
      <c r="J120" s="443"/>
      <c r="K120" s="444"/>
      <c r="L120" s="449"/>
      <c r="M120" s="449"/>
      <c r="N120" s="449"/>
    </row>
    <row r="121" spans="1:16" s="146" customFormat="1" ht="30" customHeight="1">
      <c r="A121" s="177" t="s">
        <v>257</v>
      </c>
      <c r="B121" s="174" t="s">
        <v>258</v>
      </c>
      <c r="C121" s="168" t="s">
        <v>259</v>
      </c>
      <c r="D121" s="169" t="s">
        <v>260</v>
      </c>
      <c r="E121" s="170" t="s">
        <v>92</v>
      </c>
      <c r="F121" s="178">
        <v>100</v>
      </c>
      <c r="G121" s="172"/>
      <c r="H121" s="173">
        <f>ROUND(G121,2)*F121</f>
        <v>0</v>
      </c>
      <c r="I121" s="442"/>
      <c r="J121" s="443"/>
      <c r="K121" s="444"/>
      <c r="L121" s="449"/>
      <c r="M121" s="449"/>
      <c r="N121" s="449"/>
      <c r="O121" s="147"/>
      <c r="P121" s="147"/>
    </row>
    <row r="122" spans="1:14" s="129" customFormat="1" ht="39.75" customHeight="1" thickBot="1">
      <c r="A122" s="201"/>
      <c r="B122" s="202" t="str">
        <f>B61</f>
        <v>B</v>
      </c>
      <c r="C122" s="466" t="str">
        <f>C61</f>
        <v>Construction of Intersection Improvements at Kenaston Boulevard and Taylor Avenue</v>
      </c>
      <c r="D122" s="467"/>
      <c r="E122" s="467"/>
      <c r="F122" s="467"/>
      <c r="G122" s="341" t="s">
        <v>164</v>
      </c>
      <c r="H122" s="342">
        <f>SUM(H63:H121)</f>
        <v>0</v>
      </c>
      <c r="I122" s="442"/>
      <c r="J122" s="443"/>
      <c r="K122" s="444"/>
      <c r="L122" s="449"/>
      <c r="M122" s="449"/>
      <c r="N122" s="449"/>
    </row>
    <row r="123" spans="1:14" s="129" customFormat="1" ht="49.5" customHeight="1" thickTop="1">
      <c r="A123" s="203"/>
      <c r="B123" s="204" t="s">
        <v>261</v>
      </c>
      <c r="C123" s="486" t="s">
        <v>262</v>
      </c>
      <c r="D123" s="487"/>
      <c r="E123" s="487"/>
      <c r="F123" s="488"/>
      <c r="G123" s="343"/>
      <c r="H123" s="344"/>
      <c r="I123" s="442"/>
      <c r="J123" s="443"/>
      <c r="K123" s="444"/>
      <c r="L123" s="449"/>
      <c r="M123" s="449"/>
      <c r="N123" s="449"/>
    </row>
    <row r="124" spans="1:14" ht="36" customHeight="1">
      <c r="A124" s="130"/>
      <c r="B124" s="131"/>
      <c r="C124" s="205" t="s">
        <v>16</v>
      </c>
      <c r="D124" s="334"/>
      <c r="E124" s="345" t="s">
        <v>15</v>
      </c>
      <c r="F124" s="135" t="s">
        <v>15</v>
      </c>
      <c r="G124" s="346" t="s">
        <v>15</v>
      </c>
      <c r="H124" s="137"/>
      <c r="I124" s="442"/>
      <c r="J124" s="443"/>
      <c r="K124" s="444"/>
      <c r="L124" s="449"/>
      <c r="M124" s="449"/>
      <c r="N124" s="449"/>
    </row>
    <row r="125" spans="1:16" s="146" customFormat="1" ht="30" customHeight="1">
      <c r="A125" s="138" t="s">
        <v>17</v>
      </c>
      <c r="B125" s="139" t="s">
        <v>263</v>
      </c>
      <c r="C125" s="140" t="s">
        <v>19</v>
      </c>
      <c r="D125" s="141" t="s">
        <v>25</v>
      </c>
      <c r="E125" s="142" t="s">
        <v>21</v>
      </c>
      <c r="F125" s="143">
        <v>650</v>
      </c>
      <c r="G125" s="144"/>
      <c r="H125" s="145">
        <f aca="true" t="shared" si="7" ref="H125:H133">ROUND(G125,2)*F125</f>
        <v>0</v>
      </c>
      <c r="I125" s="442"/>
      <c r="J125" s="443"/>
      <c r="K125" s="444"/>
      <c r="L125" s="449"/>
      <c r="M125" s="449"/>
      <c r="N125" s="449"/>
      <c r="O125" s="147"/>
      <c r="P125" s="147"/>
    </row>
    <row r="126" spans="1:16" s="148" customFormat="1" ht="30" customHeight="1">
      <c r="A126" s="150" t="s">
        <v>22</v>
      </c>
      <c r="B126" s="139" t="s">
        <v>264</v>
      </c>
      <c r="C126" s="140" t="s">
        <v>24</v>
      </c>
      <c r="D126" s="141" t="s">
        <v>25</v>
      </c>
      <c r="E126" s="142" t="s">
        <v>26</v>
      </c>
      <c r="F126" s="143">
        <v>940</v>
      </c>
      <c r="G126" s="144"/>
      <c r="H126" s="145">
        <f t="shared" si="7"/>
        <v>0</v>
      </c>
      <c r="I126" s="442"/>
      <c r="J126" s="443"/>
      <c r="K126" s="444"/>
      <c r="L126" s="449"/>
      <c r="M126" s="449"/>
      <c r="N126" s="449"/>
      <c r="O126" s="147"/>
      <c r="P126" s="147"/>
    </row>
    <row r="127" spans="1:16" s="146" customFormat="1" ht="30" customHeight="1">
      <c r="A127" s="150" t="s">
        <v>30</v>
      </c>
      <c r="B127" s="139" t="s">
        <v>265</v>
      </c>
      <c r="C127" s="140" t="s">
        <v>32</v>
      </c>
      <c r="D127" s="141" t="s">
        <v>25</v>
      </c>
      <c r="E127" s="142"/>
      <c r="F127" s="143"/>
      <c r="G127" s="136"/>
      <c r="H127" s="145"/>
      <c r="I127" s="442"/>
      <c r="J127" s="443"/>
      <c r="K127" s="444"/>
      <c r="L127" s="449"/>
      <c r="M127" s="449"/>
      <c r="N127" s="449"/>
      <c r="O127" s="147"/>
      <c r="P127" s="147"/>
    </row>
    <row r="128" spans="1:16" s="146" customFormat="1" ht="30" customHeight="1">
      <c r="A128" s="138" t="s">
        <v>33</v>
      </c>
      <c r="B128" s="149" t="s">
        <v>34</v>
      </c>
      <c r="C128" s="140" t="s">
        <v>35</v>
      </c>
      <c r="D128" s="141" t="s">
        <v>15</v>
      </c>
      <c r="E128" s="142" t="s">
        <v>36</v>
      </c>
      <c r="F128" s="143">
        <v>550</v>
      </c>
      <c r="G128" s="144"/>
      <c r="H128" s="145">
        <f t="shared" si="7"/>
        <v>0</v>
      </c>
      <c r="I128" s="442"/>
      <c r="J128" s="443"/>
      <c r="K128" s="444"/>
      <c r="L128" s="449"/>
      <c r="M128" s="449"/>
      <c r="N128" s="449"/>
      <c r="O128" s="147"/>
      <c r="P128" s="147"/>
    </row>
    <row r="129" spans="1:16" s="146" customFormat="1" ht="30" customHeight="1">
      <c r="A129" s="177"/>
      <c r="B129" s="174" t="s">
        <v>266</v>
      </c>
      <c r="C129" s="168" t="s">
        <v>172</v>
      </c>
      <c r="D129" s="169" t="s">
        <v>41</v>
      </c>
      <c r="E129" s="170"/>
      <c r="F129" s="171"/>
      <c r="G129" s="417"/>
      <c r="H129" s="173"/>
      <c r="I129" s="442"/>
      <c r="J129" s="443"/>
      <c r="K129" s="444"/>
      <c r="L129" s="449"/>
      <c r="M129" s="449"/>
      <c r="N129" s="449"/>
      <c r="O129" s="147"/>
      <c r="P129" s="147"/>
    </row>
    <row r="130" spans="1:16" s="146" customFormat="1" ht="30" customHeight="1">
      <c r="A130" s="206"/>
      <c r="B130" s="207" t="s">
        <v>34</v>
      </c>
      <c r="C130" s="208" t="s">
        <v>35</v>
      </c>
      <c r="D130" s="209"/>
      <c r="E130" s="210" t="s">
        <v>21</v>
      </c>
      <c r="F130" s="211">
        <v>100</v>
      </c>
      <c r="G130" s="212"/>
      <c r="H130" s="213">
        <f t="shared" si="7"/>
        <v>0</v>
      </c>
      <c r="I130" s="442"/>
      <c r="J130" s="443"/>
      <c r="K130" s="444"/>
      <c r="L130" s="449"/>
      <c r="M130" s="449"/>
      <c r="N130" s="449"/>
      <c r="O130" s="147"/>
      <c r="P130" s="147"/>
    </row>
    <row r="131" spans="1:16" s="146" customFormat="1" ht="30" customHeight="1">
      <c r="A131" s="150" t="s">
        <v>42</v>
      </c>
      <c r="B131" s="139" t="s">
        <v>267</v>
      </c>
      <c r="C131" s="140" t="s">
        <v>44</v>
      </c>
      <c r="D131" s="141" t="s">
        <v>45</v>
      </c>
      <c r="E131" s="142" t="s">
        <v>21</v>
      </c>
      <c r="F131" s="143">
        <v>100</v>
      </c>
      <c r="G131" s="144"/>
      <c r="H131" s="145">
        <f t="shared" si="7"/>
        <v>0</v>
      </c>
      <c r="I131" s="442"/>
      <c r="J131" s="443"/>
      <c r="K131" s="444"/>
      <c r="L131" s="449"/>
      <c r="M131" s="449"/>
      <c r="N131" s="449"/>
      <c r="O131" s="147"/>
      <c r="P131" s="147"/>
    </row>
    <row r="132" spans="1:16" s="148" customFormat="1" ht="30" customHeight="1">
      <c r="A132" s="138" t="s">
        <v>46</v>
      </c>
      <c r="B132" s="139" t="s">
        <v>268</v>
      </c>
      <c r="C132" s="140" t="s">
        <v>47</v>
      </c>
      <c r="D132" s="141" t="s">
        <v>25</v>
      </c>
      <c r="E132" s="142" t="s">
        <v>26</v>
      </c>
      <c r="F132" s="143">
        <v>2760</v>
      </c>
      <c r="G132" s="144"/>
      <c r="H132" s="145">
        <f t="shared" si="7"/>
        <v>0</v>
      </c>
      <c r="I132" s="442"/>
      <c r="J132" s="443"/>
      <c r="K132" s="444"/>
      <c r="L132" s="449"/>
      <c r="M132" s="449"/>
      <c r="N132" s="449"/>
      <c r="O132" s="147"/>
      <c r="P132" s="147"/>
    </row>
    <row r="133" spans="1:16" s="148" customFormat="1" ht="30" customHeight="1" thickBot="1">
      <c r="A133" s="150" t="s">
        <v>63</v>
      </c>
      <c r="B133" s="139" t="s">
        <v>269</v>
      </c>
      <c r="C133" s="140" t="s">
        <v>65</v>
      </c>
      <c r="D133" s="141" t="s">
        <v>66</v>
      </c>
      <c r="E133" s="142" t="s">
        <v>26</v>
      </c>
      <c r="F133" s="143">
        <v>940</v>
      </c>
      <c r="G133" s="144"/>
      <c r="H133" s="145">
        <f t="shared" si="7"/>
        <v>0</v>
      </c>
      <c r="I133" s="442"/>
      <c r="J133" s="443"/>
      <c r="K133" s="444"/>
      <c r="L133" s="449"/>
      <c r="M133" s="449"/>
      <c r="N133" s="449"/>
      <c r="O133" s="147"/>
      <c r="P133" s="147"/>
    </row>
    <row r="134" spans="1:14" ht="36" customHeight="1" thickTop="1">
      <c r="A134" s="190"/>
      <c r="B134" s="191"/>
      <c r="C134" s="192" t="s">
        <v>67</v>
      </c>
      <c r="D134" s="336"/>
      <c r="E134" s="337"/>
      <c r="F134" s="193"/>
      <c r="G134" s="194">
        <v>0</v>
      </c>
      <c r="H134" s="195"/>
      <c r="I134" s="442"/>
      <c r="J134" s="443"/>
      <c r="K134" s="444"/>
      <c r="L134" s="449"/>
      <c r="M134" s="449"/>
      <c r="N134" s="449"/>
    </row>
    <row r="135" spans="1:16" s="146" customFormat="1" ht="30" customHeight="1">
      <c r="A135" s="165" t="s">
        <v>68</v>
      </c>
      <c r="B135" s="139" t="s">
        <v>270</v>
      </c>
      <c r="C135" s="140" t="s">
        <v>70</v>
      </c>
      <c r="D135" s="141" t="s">
        <v>25</v>
      </c>
      <c r="E135" s="142"/>
      <c r="F135" s="143"/>
      <c r="G135" s="136">
        <v>0</v>
      </c>
      <c r="H135" s="145"/>
      <c r="I135" s="442"/>
      <c r="J135" s="443"/>
      <c r="K135" s="444"/>
      <c r="L135" s="449"/>
      <c r="M135" s="449"/>
      <c r="N135" s="449"/>
      <c r="O135" s="147"/>
      <c r="P135" s="147"/>
    </row>
    <row r="136" spans="1:16" s="148" customFormat="1" ht="30" customHeight="1">
      <c r="A136" s="165" t="s">
        <v>71</v>
      </c>
      <c r="B136" s="149" t="s">
        <v>34</v>
      </c>
      <c r="C136" s="140" t="s">
        <v>72</v>
      </c>
      <c r="D136" s="141" t="s">
        <v>15</v>
      </c>
      <c r="E136" s="142" t="s">
        <v>26</v>
      </c>
      <c r="F136" s="143">
        <v>85</v>
      </c>
      <c r="G136" s="144"/>
      <c r="H136" s="145">
        <f aca="true" t="shared" si="8" ref="H136:H175">ROUND(G136,2)*F136</f>
        <v>0</v>
      </c>
      <c r="I136" s="442"/>
      <c r="J136" s="443"/>
      <c r="K136" s="444"/>
      <c r="L136" s="449"/>
      <c r="M136" s="449"/>
      <c r="N136" s="449"/>
      <c r="O136" s="147"/>
      <c r="P136" s="147"/>
    </row>
    <row r="137" spans="1:16" s="148" customFormat="1" ht="30" customHeight="1">
      <c r="A137" s="165" t="s">
        <v>75</v>
      </c>
      <c r="B137" s="139" t="s">
        <v>271</v>
      </c>
      <c r="C137" s="140" t="s">
        <v>77</v>
      </c>
      <c r="D137" s="141" t="s">
        <v>78</v>
      </c>
      <c r="E137" s="142"/>
      <c r="F137" s="143"/>
      <c r="G137" s="136"/>
      <c r="H137" s="145"/>
      <c r="I137" s="442"/>
      <c r="J137" s="443"/>
      <c r="K137" s="444"/>
      <c r="L137" s="449"/>
      <c r="M137" s="449"/>
      <c r="N137" s="449"/>
      <c r="O137" s="147"/>
      <c r="P137" s="147"/>
    </row>
    <row r="138" spans="1:16" s="148" customFormat="1" ht="30" customHeight="1">
      <c r="A138" s="165" t="s">
        <v>178</v>
      </c>
      <c r="B138" s="149" t="s">
        <v>34</v>
      </c>
      <c r="C138" s="140" t="s">
        <v>179</v>
      </c>
      <c r="D138" s="141" t="s">
        <v>15</v>
      </c>
      <c r="E138" s="142" t="s">
        <v>62</v>
      </c>
      <c r="F138" s="143">
        <v>100</v>
      </c>
      <c r="G138" s="144"/>
      <c r="H138" s="145">
        <f t="shared" si="8"/>
        <v>0</v>
      </c>
      <c r="I138" s="442"/>
      <c r="J138" s="443"/>
      <c r="K138" s="444"/>
      <c r="L138" s="449"/>
      <c r="M138" s="449"/>
      <c r="N138" s="449"/>
      <c r="O138" s="147"/>
      <c r="P138" s="147"/>
    </row>
    <row r="139" spans="1:16" s="148" customFormat="1" ht="30" customHeight="1">
      <c r="A139" s="165" t="s">
        <v>79</v>
      </c>
      <c r="B139" s="149" t="s">
        <v>38</v>
      </c>
      <c r="C139" s="140" t="s">
        <v>80</v>
      </c>
      <c r="D139" s="141" t="s">
        <v>15</v>
      </c>
      <c r="E139" s="142" t="s">
        <v>62</v>
      </c>
      <c r="F139" s="143">
        <v>100</v>
      </c>
      <c r="G139" s="144"/>
      <c r="H139" s="145">
        <f t="shared" si="8"/>
        <v>0</v>
      </c>
      <c r="I139" s="442"/>
      <c r="J139" s="443"/>
      <c r="K139" s="444"/>
      <c r="L139" s="449"/>
      <c r="M139" s="449"/>
      <c r="N139" s="449"/>
      <c r="O139" s="147"/>
      <c r="P139" s="147"/>
    </row>
    <row r="140" spans="1:16" s="148" customFormat="1" ht="30" customHeight="1">
      <c r="A140" s="165" t="s">
        <v>81</v>
      </c>
      <c r="B140" s="139" t="s">
        <v>272</v>
      </c>
      <c r="C140" s="140" t="s">
        <v>83</v>
      </c>
      <c r="D140" s="141" t="s">
        <v>78</v>
      </c>
      <c r="E140" s="142"/>
      <c r="F140" s="143"/>
      <c r="G140" s="136"/>
      <c r="H140" s="145"/>
      <c r="I140" s="442"/>
      <c r="J140" s="443"/>
      <c r="K140" s="444"/>
      <c r="L140" s="449"/>
      <c r="M140" s="449"/>
      <c r="N140" s="449"/>
      <c r="O140" s="147"/>
      <c r="P140" s="147"/>
    </row>
    <row r="141" spans="1:16" s="148" customFormat="1" ht="30" customHeight="1">
      <c r="A141" s="165" t="s">
        <v>181</v>
      </c>
      <c r="B141" s="149" t="s">
        <v>34</v>
      </c>
      <c r="C141" s="140" t="s">
        <v>182</v>
      </c>
      <c r="D141" s="141" t="s">
        <v>15</v>
      </c>
      <c r="E141" s="142" t="s">
        <v>62</v>
      </c>
      <c r="F141" s="143">
        <v>100</v>
      </c>
      <c r="G141" s="144"/>
      <c r="H141" s="145">
        <f t="shared" si="8"/>
        <v>0</v>
      </c>
      <c r="I141" s="442"/>
      <c r="J141" s="443"/>
      <c r="K141" s="444"/>
      <c r="L141" s="449"/>
      <c r="M141" s="449"/>
      <c r="N141" s="449"/>
      <c r="O141" s="147"/>
      <c r="P141" s="147"/>
    </row>
    <row r="142" spans="1:16" s="148" customFormat="1" ht="30" customHeight="1">
      <c r="A142" s="165" t="s">
        <v>84</v>
      </c>
      <c r="B142" s="149" t="s">
        <v>38</v>
      </c>
      <c r="C142" s="140" t="s">
        <v>85</v>
      </c>
      <c r="D142" s="141" t="s">
        <v>15</v>
      </c>
      <c r="E142" s="142" t="s">
        <v>62</v>
      </c>
      <c r="F142" s="143">
        <v>300</v>
      </c>
      <c r="G142" s="144"/>
      <c r="H142" s="145">
        <f t="shared" si="8"/>
        <v>0</v>
      </c>
      <c r="I142" s="442"/>
      <c r="J142" s="443"/>
      <c r="K142" s="444"/>
      <c r="L142" s="449"/>
      <c r="M142" s="449"/>
      <c r="N142" s="449"/>
      <c r="O142" s="147"/>
      <c r="P142" s="147"/>
    </row>
    <row r="143" spans="1:16" s="146" customFormat="1" ht="30" customHeight="1">
      <c r="A143" s="165" t="s">
        <v>273</v>
      </c>
      <c r="B143" s="139" t="s">
        <v>274</v>
      </c>
      <c r="C143" s="140" t="s">
        <v>275</v>
      </c>
      <c r="D143" s="141" t="s">
        <v>276</v>
      </c>
      <c r="E143" s="142"/>
      <c r="F143" s="143"/>
      <c r="G143" s="136"/>
      <c r="H143" s="145"/>
      <c r="I143" s="442"/>
      <c r="J143" s="443"/>
      <c r="K143" s="444"/>
      <c r="L143" s="449"/>
      <c r="M143" s="449"/>
      <c r="N143" s="449"/>
      <c r="O143" s="147"/>
      <c r="P143" s="147"/>
    </row>
    <row r="144" spans="1:16" s="148" customFormat="1" ht="30" customHeight="1">
      <c r="A144" s="165" t="s">
        <v>277</v>
      </c>
      <c r="B144" s="149" t="s">
        <v>34</v>
      </c>
      <c r="C144" s="140" t="s">
        <v>278</v>
      </c>
      <c r="D144" s="141" t="s">
        <v>15</v>
      </c>
      <c r="E144" s="142" t="s">
        <v>26</v>
      </c>
      <c r="F144" s="143">
        <v>145</v>
      </c>
      <c r="G144" s="144"/>
      <c r="H144" s="145">
        <f t="shared" si="8"/>
        <v>0</v>
      </c>
      <c r="I144" s="442"/>
      <c r="J144" s="443"/>
      <c r="K144" s="444"/>
      <c r="L144" s="449"/>
      <c r="M144" s="449"/>
      <c r="N144" s="449"/>
      <c r="O144" s="147"/>
      <c r="P144" s="147"/>
    </row>
    <row r="145" spans="1:16" s="148" customFormat="1" ht="30" customHeight="1">
      <c r="A145" s="165" t="s">
        <v>279</v>
      </c>
      <c r="B145" s="149" t="s">
        <v>38</v>
      </c>
      <c r="C145" s="140" t="s">
        <v>280</v>
      </c>
      <c r="D145" s="141" t="s">
        <v>15</v>
      </c>
      <c r="E145" s="142" t="s">
        <v>26</v>
      </c>
      <c r="F145" s="143">
        <v>490</v>
      </c>
      <c r="G145" s="144"/>
      <c r="H145" s="145">
        <f t="shared" si="8"/>
        <v>0</v>
      </c>
      <c r="I145" s="442"/>
      <c r="J145" s="443"/>
      <c r="K145" s="444"/>
      <c r="L145" s="449"/>
      <c r="M145" s="449"/>
      <c r="N145" s="449"/>
      <c r="O145" s="147"/>
      <c r="P145" s="147"/>
    </row>
    <row r="146" spans="1:16" s="146" customFormat="1" ht="30" customHeight="1">
      <c r="A146" s="165" t="s">
        <v>281</v>
      </c>
      <c r="B146" s="139" t="s">
        <v>282</v>
      </c>
      <c r="C146" s="140" t="s">
        <v>283</v>
      </c>
      <c r="D146" s="141" t="s">
        <v>276</v>
      </c>
      <c r="E146" s="142"/>
      <c r="F146" s="143"/>
      <c r="G146" s="136"/>
      <c r="H146" s="145"/>
      <c r="I146" s="442"/>
      <c r="J146" s="443"/>
      <c r="K146" s="444"/>
      <c r="L146" s="449"/>
      <c r="M146" s="449"/>
      <c r="N146" s="449"/>
      <c r="O146" s="147"/>
      <c r="P146" s="147"/>
    </row>
    <row r="147" spans="1:16" s="148" customFormat="1" ht="30" customHeight="1">
      <c r="A147" s="165" t="s">
        <v>284</v>
      </c>
      <c r="B147" s="149" t="s">
        <v>34</v>
      </c>
      <c r="C147" s="140" t="s">
        <v>278</v>
      </c>
      <c r="D147" s="141" t="s">
        <v>115</v>
      </c>
      <c r="E147" s="142" t="s">
        <v>26</v>
      </c>
      <c r="F147" s="143">
        <v>110</v>
      </c>
      <c r="G147" s="144"/>
      <c r="H147" s="145">
        <f t="shared" si="8"/>
        <v>0</v>
      </c>
      <c r="I147" s="442"/>
      <c r="J147" s="443"/>
      <c r="K147" s="444"/>
      <c r="L147" s="449"/>
      <c r="M147" s="449"/>
      <c r="N147" s="449"/>
      <c r="O147" s="147"/>
      <c r="P147" s="147"/>
    </row>
    <row r="148" spans="1:16" s="148" customFormat="1" ht="30" customHeight="1">
      <c r="A148" s="165" t="s">
        <v>285</v>
      </c>
      <c r="B148" s="149" t="s">
        <v>38</v>
      </c>
      <c r="C148" s="140" t="s">
        <v>286</v>
      </c>
      <c r="D148" s="141" t="s">
        <v>219</v>
      </c>
      <c r="E148" s="142" t="s">
        <v>26</v>
      </c>
      <c r="F148" s="143">
        <v>10</v>
      </c>
      <c r="G148" s="144"/>
      <c r="H148" s="145">
        <f t="shared" si="8"/>
        <v>0</v>
      </c>
      <c r="I148" s="442"/>
      <c r="J148" s="443"/>
      <c r="K148" s="444"/>
      <c r="L148" s="449"/>
      <c r="M148" s="449"/>
      <c r="N148" s="449"/>
      <c r="O148" s="147"/>
      <c r="P148" s="147"/>
    </row>
    <row r="149" spans="1:16" s="146" customFormat="1" ht="30" customHeight="1">
      <c r="A149" s="165" t="s">
        <v>287</v>
      </c>
      <c r="B149" s="139" t="s">
        <v>288</v>
      </c>
      <c r="C149" s="140" t="s">
        <v>289</v>
      </c>
      <c r="D149" s="141" t="s">
        <v>276</v>
      </c>
      <c r="E149" s="142"/>
      <c r="F149" s="143"/>
      <c r="G149" s="136"/>
      <c r="H149" s="145"/>
      <c r="I149" s="442"/>
      <c r="J149" s="443"/>
      <c r="K149" s="444"/>
      <c r="L149" s="449"/>
      <c r="M149" s="449"/>
      <c r="N149" s="449"/>
      <c r="O149" s="147"/>
      <c r="P149" s="147"/>
    </row>
    <row r="150" spans="1:16" s="148" customFormat="1" ht="30" customHeight="1">
      <c r="A150" s="165" t="s">
        <v>290</v>
      </c>
      <c r="B150" s="149" t="s">
        <v>34</v>
      </c>
      <c r="C150" s="140" t="s">
        <v>280</v>
      </c>
      <c r="D150" s="141" t="s">
        <v>291</v>
      </c>
      <c r="E150" s="142"/>
      <c r="F150" s="143"/>
      <c r="G150" s="136"/>
      <c r="H150" s="145"/>
      <c r="I150" s="442"/>
      <c r="J150" s="443"/>
      <c r="K150" s="444"/>
      <c r="L150" s="449"/>
      <c r="M150" s="449"/>
      <c r="N150" s="449"/>
      <c r="O150" s="147"/>
      <c r="P150" s="147"/>
    </row>
    <row r="151" spans="1:16" s="148" customFormat="1" ht="30" customHeight="1">
      <c r="A151" s="165" t="s">
        <v>292</v>
      </c>
      <c r="B151" s="197"/>
      <c r="C151" s="140" t="s">
        <v>293</v>
      </c>
      <c r="D151" s="141"/>
      <c r="E151" s="142" t="s">
        <v>26</v>
      </c>
      <c r="F151" s="143">
        <v>10</v>
      </c>
      <c r="G151" s="144"/>
      <c r="H151" s="145">
        <f t="shared" si="8"/>
        <v>0</v>
      </c>
      <c r="I151" s="442"/>
      <c r="J151" s="443"/>
      <c r="K151" s="444"/>
      <c r="L151" s="449"/>
      <c r="M151" s="449"/>
      <c r="N151" s="449"/>
      <c r="O151" s="147"/>
      <c r="P151" s="147"/>
    </row>
    <row r="152" spans="1:16" s="148" customFormat="1" ht="30" customHeight="1">
      <c r="A152" s="165" t="s">
        <v>294</v>
      </c>
      <c r="B152" s="197"/>
      <c r="C152" s="140" t="s">
        <v>295</v>
      </c>
      <c r="D152" s="141"/>
      <c r="E152" s="142" t="s">
        <v>26</v>
      </c>
      <c r="F152" s="143">
        <v>10</v>
      </c>
      <c r="G152" s="144"/>
      <c r="H152" s="145">
        <f t="shared" si="8"/>
        <v>0</v>
      </c>
      <c r="I152" s="442"/>
      <c r="J152" s="443"/>
      <c r="K152" s="444"/>
      <c r="L152" s="449"/>
      <c r="M152" s="449"/>
      <c r="N152" s="449"/>
      <c r="O152" s="147"/>
      <c r="P152" s="147"/>
    </row>
    <row r="153" spans="1:16" s="148" customFormat="1" ht="30" customHeight="1">
      <c r="A153" s="165" t="s">
        <v>296</v>
      </c>
      <c r="B153" s="197"/>
      <c r="C153" s="140" t="s">
        <v>297</v>
      </c>
      <c r="D153" s="141" t="s">
        <v>15</v>
      </c>
      <c r="E153" s="142" t="s">
        <v>26</v>
      </c>
      <c r="F153" s="143">
        <v>75</v>
      </c>
      <c r="G153" s="144"/>
      <c r="H153" s="145">
        <f t="shared" si="8"/>
        <v>0</v>
      </c>
      <c r="I153" s="442"/>
      <c r="J153" s="443"/>
      <c r="K153" s="444"/>
      <c r="L153" s="449"/>
      <c r="M153" s="449"/>
      <c r="N153" s="449"/>
      <c r="O153" s="147"/>
      <c r="P153" s="147"/>
    </row>
    <row r="154" spans="1:16" s="146" customFormat="1" ht="30" customHeight="1">
      <c r="A154" s="165" t="s">
        <v>86</v>
      </c>
      <c r="B154" s="139" t="s">
        <v>298</v>
      </c>
      <c r="C154" s="140" t="s">
        <v>88</v>
      </c>
      <c r="D154" s="141" t="s">
        <v>89</v>
      </c>
      <c r="E154" s="142"/>
      <c r="F154" s="143"/>
      <c r="G154" s="196"/>
      <c r="H154" s="145"/>
      <c r="I154" s="442"/>
      <c r="J154" s="443"/>
      <c r="K154" s="444"/>
      <c r="L154" s="449"/>
      <c r="M154" s="449"/>
      <c r="N154" s="449"/>
      <c r="O154" s="147"/>
      <c r="P154" s="147"/>
    </row>
    <row r="155" spans="1:16" s="148" customFormat="1" ht="30" customHeight="1">
      <c r="A155" s="166" t="s">
        <v>90</v>
      </c>
      <c r="B155" s="167" t="s">
        <v>34</v>
      </c>
      <c r="C155" s="168" t="s">
        <v>299</v>
      </c>
      <c r="D155" s="169" t="s">
        <v>15</v>
      </c>
      <c r="E155" s="170" t="s">
        <v>92</v>
      </c>
      <c r="F155" s="171">
        <v>30</v>
      </c>
      <c r="G155" s="172"/>
      <c r="H155" s="173">
        <f t="shared" si="8"/>
        <v>0</v>
      </c>
      <c r="I155" s="442"/>
      <c r="J155" s="443"/>
      <c r="K155" s="444"/>
      <c r="L155" s="449"/>
      <c r="M155" s="449"/>
      <c r="N155" s="449"/>
      <c r="O155" s="147"/>
      <c r="P155" s="147"/>
    </row>
    <row r="156" spans="1:16" s="148" customFormat="1" ht="30" customHeight="1">
      <c r="A156" s="214" t="s">
        <v>93</v>
      </c>
      <c r="B156" s="215" t="s">
        <v>300</v>
      </c>
      <c r="C156" s="208" t="s">
        <v>95</v>
      </c>
      <c r="D156" s="209" t="s">
        <v>89</v>
      </c>
      <c r="E156" s="210"/>
      <c r="F156" s="211"/>
      <c r="G156" s="216"/>
      <c r="H156" s="213"/>
      <c r="I156" s="442"/>
      <c r="J156" s="443"/>
      <c r="K156" s="444"/>
      <c r="L156" s="449"/>
      <c r="M156" s="449"/>
      <c r="N156" s="449"/>
      <c r="O156" s="147"/>
      <c r="P156" s="147"/>
    </row>
    <row r="157" spans="1:16" s="148" customFormat="1" ht="30" customHeight="1">
      <c r="A157" s="165" t="s">
        <v>301</v>
      </c>
      <c r="B157" s="149" t="s">
        <v>34</v>
      </c>
      <c r="C157" s="140" t="s">
        <v>187</v>
      </c>
      <c r="D157" s="141" t="s">
        <v>302</v>
      </c>
      <c r="E157" s="142" t="s">
        <v>92</v>
      </c>
      <c r="F157" s="143">
        <v>20</v>
      </c>
      <c r="G157" s="144"/>
      <c r="H157" s="145">
        <f t="shared" si="8"/>
        <v>0</v>
      </c>
      <c r="I157" s="442"/>
      <c r="J157" s="443"/>
      <c r="K157" s="444"/>
      <c r="L157" s="449"/>
      <c r="M157" s="449"/>
      <c r="N157" s="449"/>
      <c r="O157" s="147"/>
      <c r="P157" s="147"/>
    </row>
    <row r="158" spans="1:16" s="148" customFormat="1" ht="30" customHeight="1">
      <c r="A158" s="165" t="s">
        <v>303</v>
      </c>
      <c r="B158" s="149" t="s">
        <v>38</v>
      </c>
      <c r="C158" s="140" t="s">
        <v>304</v>
      </c>
      <c r="D158" s="141" t="s">
        <v>230</v>
      </c>
      <c r="E158" s="142" t="s">
        <v>92</v>
      </c>
      <c r="F158" s="143">
        <v>20</v>
      </c>
      <c r="G158" s="144"/>
      <c r="H158" s="145">
        <f t="shared" si="8"/>
        <v>0</v>
      </c>
      <c r="I158" s="442"/>
      <c r="J158" s="443"/>
      <c r="K158" s="444"/>
      <c r="L158" s="449"/>
      <c r="M158" s="449"/>
      <c r="N158" s="449"/>
      <c r="O158" s="147"/>
      <c r="P158" s="147"/>
    </row>
    <row r="159" spans="1:16" s="148" customFormat="1" ht="30" customHeight="1">
      <c r="A159" s="165" t="s">
        <v>96</v>
      </c>
      <c r="B159" s="149" t="s">
        <v>113</v>
      </c>
      <c r="C159" s="140" t="s">
        <v>97</v>
      </c>
      <c r="D159" s="141" t="s">
        <v>98</v>
      </c>
      <c r="E159" s="142" t="s">
        <v>92</v>
      </c>
      <c r="F159" s="143">
        <v>10</v>
      </c>
      <c r="G159" s="144"/>
      <c r="H159" s="145">
        <f t="shared" si="8"/>
        <v>0</v>
      </c>
      <c r="I159" s="442"/>
      <c r="J159" s="443"/>
      <c r="K159" s="444"/>
      <c r="L159" s="449"/>
      <c r="M159" s="449"/>
      <c r="N159" s="449"/>
      <c r="O159" s="147"/>
      <c r="P159" s="147"/>
    </row>
    <row r="160" spans="1:16" s="148" customFormat="1" ht="30" customHeight="1">
      <c r="A160" s="165" t="s">
        <v>305</v>
      </c>
      <c r="B160" s="149" t="s">
        <v>217</v>
      </c>
      <c r="C160" s="140" t="s">
        <v>306</v>
      </c>
      <c r="D160" s="141" t="s">
        <v>307</v>
      </c>
      <c r="E160" s="142" t="s">
        <v>92</v>
      </c>
      <c r="F160" s="143">
        <v>10</v>
      </c>
      <c r="G160" s="144"/>
      <c r="H160" s="145">
        <f t="shared" si="8"/>
        <v>0</v>
      </c>
      <c r="I160" s="442"/>
      <c r="J160" s="443"/>
      <c r="K160" s="444"/>
      <c r="L160" s="449"/>
      <c r="M160" s="449"/>
      <c r="N160" s="449"/>
      <c r="O160" s="147"/>
      <c r="P160" s="147"/>
    </row>
    <row r="161" spans="1:16" s="148" customFormat="1" ht="39.75" customHeight="1">
      <c r="A161" s="165" t="s">
        <v>308</v>
      </c>
      <c r="B161" s="149" t="s">
        <v>239</v>
      </c>
      <c r="C161" s="140" t="s">
        <v>309</v>
      </c>
      <c r="D161" s="141" t="s">
        <v>130</v>
      </c>
      <c r="E161" s="142" t="s">
        <v>92</v>
      </c>
      <c r="F161" s="143">
        <v>205</v>
      </c>
      <c r="G161" s="144"/>
      <c r="H161" s="145">
        <f t="shared" si="8"/>
        <v>0</v>
      </c>
      <c r="I161" s="442"/>
      <c r="J161" s="443"/>
      <c r="K161" s="444"/>
      <c r="L161" s="449"/>
      <c r="M161" s="449"/>
      <c r="N161" s="449"/>
      <c r="O161" s="147"/>
      <c r="P161" s="147"/>
    </row>
    <row r="162" spans="1:16" s="148" customFormat="1" ht="39.75" customHeight="1">
      <c r="A162" s="165" t="s">
        <v>310</v>
      </c>
      <c r="B162" s="149" t="s">
        <v>241</v>
      </c>
      <c r="C162" s="140" t="s">
        <v>311</v>
      </c>
      <c r="D162" s="141" t="s">
        <v>133</v>
      </c>
      <c r="E162" s="142" t="s">
        <v>92</v>
      </c>
      <c r="F162" s="143">
        <v>10</v>
      </c>
      <c r="G162" s="144"/>
      <c r="H162" s="145">
        <f t="shared" si="8"/>
        <v>0</v>
      </c>
      <c r="I162" s="442"/>
      <c r="J162" s="443"/>
      <c r="K162" s="444"/>
      <c r="L162" s="449"/>
      <c r="M162" s="449"/>
      <c r="N162" s="449"/>
      <c r="O162" s="147"/>
      <c r="P162" s="147"/>
    </row>
    <row r="163" spans="1:16" s="148" customFormat="1" ht="30" customHeight="1">
      <c r="A163" s="165" t="s">
        <v>183</v>
      </c>
      <c r="B163" s="139" t="s">
        <v>312</v>
      </c>
      <c r="C163" s="140" t="s">
        <v>185</v>
      </c>
      <c r="D163" s="141" t="s">
        <v>89</v>
      </c>
      <c r="E163" s="142"/>
      <c r="F163" s="143"/>
      <c r="G163" s="136"/>
      <c r="H163" s="145"/>
      <c r="I163" s="442"/>
      <c r="J163" s="443"/>
      <c r="K163" s="444"/>
      <c r="L163" s="449"/>
      <c r="M163" s="449"/>
      <c r="N163" s="449"/>
      <c r="O163" s="147"/>
      <c r="P163" s="147"/>
    </row>
    <row r="164" spans="1:16" s="148" customFormat="1" ht="30" customHeight="1">
      <c r="A164" s="165" t="s">
        <v>186</v>
      </c>
      <c r="B164" s="149" t="s">
        <v>34</v>
      </c>
      <c r="C164" s="140" t="s">
        <v>313</v>
      </c>
      <c r="D164" s="141" t="s">
        <v>188</v>
      </c>
      <c r="E164" s="142"/>
      <c r="F164" s="143"/>
      <c r="G164" s="136"/>
      <c r="H164" s="145"/>
      <c r="I164" s="442"/>
      <c r="J164" s="443"/>
      <c r="K164" s="444"/>
      <c r="L164" s="449"/>
      <c r="M164" s="449"/>
      <c r="N164" s="449"/>
      <c r="O164" s="147"/>
      <c r="P164" s="147"/>
    </row>
    <row r="165" spans="1:16" s="148" customFormat="1" ht="30" customHeight="1">
      <c r="A165" s="165" t="s">
        <v>189</v>
      </c>
      <c r="B165" s="197"/>
      <c r="C165" s="140" t="s">
        <v>190</v>
      </c>
      <c r="D165" s="141"/>
      <c r="E165" s="142" t="s">
        <v>92</v>
      </c>
      <c r="F165" s="143">
        <v>5</v>
      </c>
      <c r="G165" s="144"/>
      <c r="H165" s="145">
        <f t="shared" si="8"/>
        <v>0</v>
      </c>
      <c r="I165" s="442"/>
      <c r="J165" s="443"/>
      <c r="K165" s="444"/>
      <c r="L165" s="449"/>
      <c r="M165" s="449"/>
      <c r="N165" s="449"/>
      <c r="O165" s="147"/>
      <c r="P165" s="147"/>
    </row>
    <row r="166" spans="1:16" s="148" customFormat="1" ht="30" customHeight="1">
      <c r="A166" s="165" t="s">
        <v>191</v>
      </c>
      <c r="B166" s="197"/>
      <c r="C166" s="140" t="s">
        <v>192</v>
      </c>
      <c r="D166" s="141"/>
      <c r="E166" s="142" t="s">
        <v>92</v>
      </c>
      <c r="F166" s="143">
        <v>60</v>
      </c>
      <c r="G166" s="144"/>
      <c r="H166" s="145">
        <f t="shared" si="8"/>
        <v>0</v>
      </c>
      <c r="I166" s="442"/>
      <c r="J166" s="443"/>
      <c r="K166" s="444"/>
      <c r="L166" s="449"/>
      <c r="M166" s="449"/>
      <c r="N166" s="449"/>
      <c r="O166" s="147"/>
      <c r="P166" s="147"/>
    </row>
    <row r="167" spans="1:16" s="148" customFormat="1" ht="30" customHeight="1">
      <c r="A167" s="165" t="s">
        <v>314</v>
      </c>
      <c r="B167" s="197"/>
      <c r="C167" s="140" t="s">
        <v>315</v>
      </c>
      <c r="D167" s="141" t="s">
        <v>15</v>
      </c>
      <c r="E167" s="142" t="s">
        <v>92</v>
      </c>
      <c r="F167" s="143">
        <v>35</v>
      </c>
      <c r="G167" s="144"/>
      <c r="H167" s="145">
        <f t="shared" si="8"/>
        <v>0</v>
      </c>
      <c r="I167" s="442"/>
      <c r="J167" s="443"/>
      <c r="K167" s="444"/>
      <c r="L167" s="449"/>
      <c r="M167" s="449"/>
      <c r="N167" s="449"/>
      <c r="O167" s="147"/>
      <c r="P167" s="147"/>
    </row>
    <row r="168" spans="1:16" s="148" customFormat="1" ht="30" customHeight="1">
      <c r="A168" s="165" t="s">
        <v>193</v>
      </c>
      <c r="B168" s="139" t="s">
        <v>316</v>
      </c>
      <c r="C168" s="140" t="s">
        <v>195</v>
      </c>
      <c r="D168" s="141" t="s">
        <v>196</v>
      </c>
      <c r="E168" s="338"/>
      <c r="F168" s="143"/>
      <c r="G168" s="136"/>
      <c r="H168" s="145"/>
      <c r="I168" s="442"/>
      <c r="J168" s="443"/>
      <c r="K168" s="444"/>
      <c r="L168" s="449"/>
      <c r="M168" s="449"/>
      <c r="N168" s="449"/>
      <c r="O168" s="147"/>
      <c r="P168" s="147"/>
    </row>
    <row r="169" spans="1:16" s="148" customFormat="1" ht="30" customHeight="1">
      <c r="A169" s="165" t="s">
        <v>197</v>
      </c>
      <c r="B169" s="149" t="s">
        <v>34</v>
      </c>
      <c r="C169" s="140" t="s">
        <v>198</v>
      </c>
      <c r="D169" s="141"/>
      <c r="E169" s="142"/>
      <c r="F169" s="143"/>
      <c r="G169" s="136"/>
      <c r="H169" s="145"/>
      <c r="I169" s="442"/>
      <c r="J169" s="443"/>
      <c r="K169" s="444"/>
      <c r="L169" s="449"/>
      <c r="M169" s="449"/>
      <c r="N169" s="449"/>
      <c r="O169" s="147"/>
      <c r="P169" s="147"/>
    </row>
    <row r="170" spans="1:16" s="148" customFormat="1" ht="30" customHeight="1">
      <c r="A170" s="165" t="s">
        <v>199</v>
      </c>
      <c r="B170" s="197"/>
      <c r="C170" s="140" t="s">
        <v>200</v>
      </c>
      <c r="D170" s="141"/>
      <c r="E170" s="142" t="s">
        <v>36</v>
      </c>
      <c r="F170" s="143">
        <v>450</v>
      </c>
      <c r="G170" s="144"/>
      <c r="H170" s="145">
        <f t="shared" si="8"/>
        <v>0</v>
      </c>
      <c r="I170" s="442"/>
      <c r="J170" s="443"/>
      <c r="K170" s="444"/>
      <c r="L170" s="449"/>
      <c r="M170" s="449"/>
      <c r="N170" s="449"/>
      <c r="O170" s="147"/>
      <c r="P170" s="147"/>
    </row>
    <row r="171" spans="1:16" s="148" customFormat="1" ht="30" customHeight="1">
      <c r="A171" s="165" t="s">
        <v>201</v>
      </c>
      <c r="B171" s="149" t="s">
        <v>38</v>
      </c>
      <c r="C171" s="140" t="s">
        <v>202</v>
      </c>
      <c r="D171" s="141"/>
      <c r="E171" s="142"/>
      <c r="F171" s="143"/>
      <c r="G171" s="136"/>
      <c r="H171" s="145"/>
      <c r="I171" s="442"/>
      <c r="J171" s="443"/>
      <c r="K171" s="444"/>
      <c r="L171" s="449"/>
      <c r="M171" s="449"/>
      <c r="N171" s="449"/>
      <c r="O171" s="147"/>
      <c r="P171" s="147"/>
    </row>
    <row r="172" spans="1:16" s="148" customFormat="1" ht="30" customHeight="1">
      <c r="A172" s="165" t="s">
        <v>203</v>
      </c>
      <c r="B172" s="197"/>
      <c r="C172" s="140" t="s">
        <v>200</v>
      </c>
      <c r="D172" s="141"/>
      <c r="E172" s="142" t="s">
        <v>36</v>
      </c>
      <c r="F172" s="143">
        <v>10</v>
      </c>
      <c r="G172" s="144"/>
      <c r="H172" s="145">
        <f t="shared" si="8"/>
        <v>0</v>
      </c>
      <c r="I172" s="442"/>
      <c r="J172" s="443"/>
      <c r="K172" s="444"/>
      <c r="L172" s="449"/>
      <c r="M172" s="449"/>
      <c r="N172" s="449"/>
      <c r="O172" s="147"/>
      <c r="P172" s="147"/>
    </row>
    <row r="173" spans="1:16" s="198" customFormat="1" ht="30" customHeight="1">
      <c r="A173" s="165" t="s">
        <v>204</v>
      </c>
      <c r="B173" s="139" t="s">
        <v>317</v>
      </c>
      <c r="C173" s="140" t="s">
        <v>206</v>
      </c>
      <c r="D173" s="141" t="s">
        <v>207</v>
      </c>
      <c r="E173" s="142"/>
      <c r="F173" s="143"/>
      <c r="G173" s="136"/>
      <c r="H173" s="145"/>
      <c r="I173" s="442"/>
      <c r="J173" s="443"/>
      <c r="K173" s="444"/>
      <c r="L173" s="449"/>
      <c r="M173" s="449"/>
      <c r="N173" s="449"/>
      <c r="O173" s="147"/>
      <c r="P173" s="147"/>
    </row>
    <row r="174" spans="1:16" s="199" customFormat="1" ht="30" customHeight="1">
      <c r="A174" s="165" t="s">
        <v>208</v>
      </c>
      <c r="B174" s="149" t="s">
        <v>34</v>
      </c>
      <c r="C174" s="140" t="s">
        <v>209</v>
      </c>
      <c r="D174" s="141" t="s">
        <v>15</v>
      </c>
      <c r="E174" s="142" t="s">
        <v>26</v>
      </c>
      <c r="F174" s="143">
        <v>1500</v>
      </c>
      <c r="G174" s="144"/>
      <c r="H174" s="145">
        <f t="shared" si="8"/>
        <v>0</v>
      </c>
      <c r="I174" s="442"/>
      <c r="J174" s="443"/>
      <c r="K174" s="444"/>
      <c r="L174" s="449"/>
      <c r="M174" s="449"/>
      <c r="N174" s="449"/>
      <c r="O174" s="147"/>
      <c r="P174" s="147"/>
    </row>
    <row r="175" spans="1:16" s="199" customFormat="1" ht="30" customHeight="1" thickBot="1">
      <c r="A175" s="165" t="s">
        <v>210</v>
      </c>
      <c r="B175" s="149" t="s">
        <v>38</v>
      </c>
      <c r="C175" s="140" t="s">
        <v>211</v>
      </c>
      <c r="D175" s="141" t="s">
        <v>15</v>
      </c>
      <c r="E175" s="142" t="s">
        <v>26</v>
      </c>
      <c r="F175" s="143">
        <v>200</v>
      </c>
      <c r="G175" s="144"/>
      <c r="H175" s="145">
        <f t="shared" si="8"/>
        <v>0</v>
      </c>
      <c r="I175" s="442"/>
      <c r="J175" s="443"/>
      <c r="K175" s="444"/>
      <c r="L175" s="449"/>
      <c r="M175" s="449"/>
      <c r="N175" s="449"/>
      <c r="O175" s="147"/>
      <c r="P175" s="147"/>
    </row>
    <row r="176" spans="1:14" ht="36" customHeight="1" thickTop="1">
      <c r="A176" s="190"/>
      <c r="B176" s="200"/>
      <c r="C176" s="192" t="s">
        <v>102</v>
      </c>
      <c r="D176" s="336"/>
      <c r="E176" s="339"/>
      <c r="F176" s="193"/>
      <c r="G176" s="194"/>
      <c r="H176" s="195"/>
      <c r="I176" s="442"/>
      <c r="J176" s="443"/>
      <c r="K176" s="444"/>
      <c r="L176" s="449"/>
      <c r="M176" s="449"/>
      <c r="N176" s="449"/>
    </row>
    <row r="177" spans="1:16" s="146" customFormat="1" ht="39.75" customHeight="1">
      <c r="A177" s="138" t="s">
        <v>103</v>
      </c>
      <c r="B177" s="139" t="s">
        <v>318</v>
      </c>
      <c r="C177" s="140" t="s">
        <v>105</v>
      </c>
      <c r="D177" s="141" t="s">
        <v>106</v>
      </c>
      <c r="E177" s="142"/>
      <c r="F177" s="175"/>
      <c r="G177" s="136"/>
      <c r="H177" s="145"/>
      <c r="I177" s="442"/>
      <c r="J177" s="443"/>
      <c r="K177" s="444"/>
      <c r="L177" s="449"/>
      <c r="M177" s="449"/>
      <c r="N177" s="449"/>
      <c r="O177" s="147"/>
      <c r="P177" s="147"/>
    </row>
    <row r="178" spans="1:16" s="146" customFormat="1" ht="39.75" customHeight="1">
      <c r="A178" s="138" t="s">
        <v>107</v>
      </c>
      <c r="B178" s="149" t="s">
        <v>34</v>
      </c>
      <c r="C178" s="140" t="s">
        <v>213</v>
      </c>
      <c r="D178" s="141" t="s">
        <v>15</v>
      </c>
      <c r="E178" s="142" t="s">
        <v>26</v>
      </c>
      <c r="F178" s="175">
        <v>850</v>
      </c>
      <c r="G178" s="144"/>
      <c r="H178" s="145">
        <f aca="true" t="shared" si="9" ref="H178:H188">ROUND(G178,2)*F178</f>
        <v>0</v>
      </c>
      <c r="I178" s="442"/>
      <c r="J178" s="443"/>
      <c r="K178" s="444"/>
      <c r="L178" s="449"/>
      <c r="M178" s="449"/>
      <c r="N178" s="449"/>
      <c r="O178" s="147"/>
      <c r="P178" s="147"/>
    </row>
    <row r="179" spans="1:16" s="146" customFormat="1" ht="39.75" customHeight="1">
      <c r="A179" s="138" t="s">
        <v>112</v>
      </c>
      <c r="B179" s="149" t="s">
        <v>38</v>
      </c>
      <c r="C179" s="140" t="s">
        <v>114</v>
      </c>
      <c r="D179" s="141" t="s">
        <v>115</v>
      </c>
      <c r="E179" s="142" t="s">
        <v>26</v>
      </c>
      <c r="F179" s="175">
        <v>110</v>
      </c>
      <c r="G179" s="144"/>
      <c r="H179" s="145">
        <f t="shared" si="9"/>
        <v>0</v>
      </c>
      <c r="I179" s="442"/>
      <c r="J179" s="443"/>
      <c r="K179" s="444"/>
      <c r="L179" s="449"/>
      <c r="M179" s="449"/>
      <c r="N179" s="449"/>
      <c r="O179" s="147"/>
      <c r="P179" s="147"/>
    </row>
    <row r="180" spans="1:16" s="146" customFormat="1" ht="30" customHeight="1">
      <c r="A180" s="138" t="s">
        <v>319</v>
      </c>
      <c r="B180" s="149" t="s">
        <v>113</v>
      </c>
      <c r="C180" s="140" t="s">
        <v>320</v>
      </c>
      <c r="D180" s="141" t="s">
        <v>321</v>
      </c>
      <c r="E180" s="142" t="s">
        <v>26</v>
      </c>
      <c r="F180" s="175">
        <v>20</v>
      </c>
      <c r="G180" s="144"/>
      <c r="H180" s="145">
        <f t="shared" si="9"/>
        <v>0</v>
      </c>
      <c r="I180" s="442"/>
      <c r="J180" s="443"/>
      <c r="K180" s="444"/>
      <c r="L180" s="449"/>
      <c r="M180" s="449"/>
      <c r="N180" s="449"/>
      <c r="O180" s="147"/>
      <c r="P180" s="147"/>
    </row>
    <row r="181" spans="1:16" s="146" customFormat="1" ht="30" customHeight="1">
      <c r="A181" s="177" t="s">
        <v>216</v>
      </c>
      <c r="B181" s="167" t="s">
        <v>217</v>
      </c>
      <c r="C181" s="168" t="s">
        <v>218</v>
      </c>
      <c r="D181" s="169" t="s">
        <v>219</v>
      </c>
      <c r="E181" s="170" t="s">
        <v>26</v>
      </c>
      <c r="F181" s="178">
        <v>10</v>
      </c>
      <c r="G181" s="172"/>
      <c r="H181" s="173">
        <f t="shared" si="9"/>
        <v>0</v>
      </c>
      <c r="I181" s="442"/>
      <c r="J181" s="443"/>
      <c r="K181" s="444"/>
      <c r="L181" s="449"/>
      <c r="M181" s="449"/>
      <c r="N181" s="449"/>
      <c r="O181" s="147"/>
      <c r="P181" s="147"/>
    </row>
    <row r="182" spans="1:16" s="146" customFormat="1" ht="39.75" customHeight="1">
      <c r="A182" s="138" t="s">
        <v>122</v>
      </c>
      <c r="B182" s="139" t="s">
        <v>322</v>
      </c>
      <c r="C182" s="140" t="s">
        <v>124</v>
      </c>
      <c r="D182" s="141" t="s">
        <v>106</v>
      </c>
      <c r="E182" s="142"/>
      <c r="F182" s="175"/>
      <c r="G182" s="136"/>
      <c r="H182" s="145"/>
      <c r="I182" s="442"/>
      <c r="J182" s="443"/>
      <c r="K182" s="444"/>
      <c r="L182" s="449"/>
      <c r="M182" s="449"/>
      <c r="N182" s="449"/>
      <c r="O182" s="147"/>
      <c r="P182" s="147"/>
    </row>
    <row r="183" spans="1:16" s="148" customFormat="1" ht="30" customHeight="1">
      <c r="A183" s="138" t="s">
        <v>323</v>
      </c>
      <c r="B183" s="149" t="s">
        <v>34</v>
      </c>
      <c r="C183" s="140" t="s">
        <v>324</v>
      </c>
      <c r="D183" s="141" t="s">
        <v>302</v>
      </c>
      <c r="E183" s="142" t="s">
        <v>92</v>
      </c>
      <c r="F183" s="143">
        <v>45</v>
      </c>
      <c r="G183" s="144"/>
      <c r="H183" s="145">
        <f t="shared" si="9"/>
        <v>0</v>
      </c>
      <c r="I183" s="442"/>
      <c r="J183" s="443"/>
      <c r="K183" s="444"/>
      <c r="L183" s="449"/>
      <c r="M183" s="449"/>
      <c r="N183" s="449"/>
      <c r="O183" s="147"/>
      <c r="P183" s="147"/>
    </row>
    <row r="184" spans="1:16" s="148" customFormat="1" ht="30" customHeight="1">
      <c r="A184" s="138" t="s">
        <v>236</v>
      </c>
      <c r="B184" s="149" t="s">
        <v>38</v>
      </c>
      <c r="C184" s="140" t="s">
        <v>237</v>
      </c>
      <c r="D184" s="141" t="s">
        <v>238</v>
      </c>
      <c r="E184" s="142" t="s">
        <v>92</v>
      </c>
      <c r="F184" s="143">
        <v>15</v>
      </c>
      <c r="G184" s="144"/>
      <c r="H184" s="145">
        <f t="shared" si="9"/>
        <v>0</v>
      </c>
      <c r="I184" s="442"/>
      <c r="J184" s="443"/>
      <c r="K184" s="444"/>
      <c r="L184" s="449"/>
      <c r="M184" s="449"/>
      <c r="N184" s="449"/>
      <c r="O184" s="147"/>
      <c r="P184" s="147"/>
    </row>
    <row r="185" spans="1:16" s="148" customFormat="1" ht="49.5" customHeight="1">
      <c r="A185" s="138" t="s">
        <v>128</v>
      </c>
      <c r="B185" s="149" t="s">
        <v>113</v>
      </c>
      <c r="C185" s="140" t="s">
        <v>325</v>
      </c>
      <c r="D185" s="141" t="s">
        <v>130</v>
      </c>
      <c r="E185" s="142" t="s">
        <v>92</v>
      </c>
      <c r="F185" s="143">
        <v>180</v>
      </c>
      <c r="G185" s="144"/>
      <c r="H185" s="145">
        <f t="shared" si="9"/>
        <v>0</v>
      </c>
      <c r="I185" s="147"/>
      <c r="J185" s="443"/>
      <c r="K185" s="444"/>
      <c r="L185" s="449"/>
      <c r="M185" s="449"/>
      <c r="N185" s="449"/>
      <c r="O185" s="147"/>
      <c r="P185" s="147"/>
    </row>
    <row r="186" spans="1:16" s="146" customFormat="1" ht="30" customHeight="1">
      <c r="A186" s="138" t="s">
        <v>134</v>
      </c>
      <c r="B186" s="139" t="s">
        <v>326</v>
      </c>
      <c r="C186" s="140" t="s">
        <v>136</v>
      </c>
      <c r="D186" s="141" t="s">
        <v>106</v>
      </c>
      <c r="E186" s="142" t="s">
        <v>92</v>
      </c>
      <c r="F186" s="175">
        <v>180</v>
      </c>
      <c r="G186" s="144"/>
      <c r="H186" s="145">
        <f t="shared" si="9"/>
        <v>0</v>
      </c>
      <c r="I186" s="442"/>
      <c r="J186" s="443"/>
      <c r="K186" s="444"/>
      <c r="L186" s="449"/>
      <c r="M186" s="449"/>
      <c r="N186" s="449"/>
      <c r="O186" s="147"/>
      <c r="P186" s="147"/>
    </row>
    <row r="187" spans="1:16" s="146" customFormat="1" ht="30" customHeight="1">
      <c r="A187" s="138" t="s">
        <v>243</v>
      </c>
      <c r="B187" s="139" t="s">
        <v>327</v>
      </c>
      <c r="C187" s="140" t="s">
        <v>245</v>
      </c>
      <c r="D187" s="141" t="s">
        <v>246</v>
      </c>
      <c r="E187" s="142" t="s">
        <v>26</v>
      </c>
      <c r="F187" s="175">
        <v>420</v>
      </c>
      <c r="G187" s="144"/>
      <c r="H187" s="145">
        <f t="shared" si="9"/>
        <v>0</v>
      </c>
      <c r="I187" s="442"/>
      <c r="J187" s="443"/>
      <c r="K187" s="444"/>
      <c r="L187" s="449"/>
      <c r="M187" s="449"/>
      <c r="N187" s="449"/>
      <c r="O187" s="147"/>
      <c r="P187" s="147"/>
    </row>
    <row r="188" spans="1:16" s="148" customFormat="1" ht="30" customHeight="1" thickBot="1">
      <c r="A188" s="138" t="s">
        <v>139</v>
      </c>
      <c r="B188" s="139" t="s">
        <v>328</v>
      </c>
      <c r="C188" s="140" t="s">
        <v>141</v>
      </c>
      <c r="D188" s="141" t="s">
        <v>142</v>
      </c>
      <c r="E188" s="142" t="s">
        <v>92</v>
      </c>
      <c r="F188" s="175">
        <v>80</v>
      </c>
      <c r="G188" s="144"/>
      <c r="H188" s="145">
        <f t="shared" si="9"/>
        <v>0</v>
      </c>
      <c r="I188" s="442"/>
      <c r="J188" s="443"/>
      <c r="K188" s="444"/>
      <c r="L188" s="449"/>
      <c r="M188" s="449"/>
      <c r="N188" s="449"/>
      <c r="O188" s="147"/>
      <c r="P188" s="147"/>
    </row>
    <row r="189" spans="1:14" s="219" customFormat="1" ht="36" customHeight="1" thickTop="1">
      <c r="A189" s="217"/>
      <c r="B189" s="218"/>
      <c r="C189" s="192" t="s">
        <v>143</v>
      </c>
      <c r="D189" s="336"/>
      <c r="E189" s="340"/>
      <c r="F189" s="193"/>
      <c r="G189" s="347"/>
      <c r="H189" s="195"/>
      <c r="I189" s="442"/>
      <c r="J189" s="443"/>
      <c r="K189" s="444"/>
      <c r="L189" s="449"/>
      <c r="M189" s="449"/>
      <c r="N189" s="449"/>
    </row>
    <row r="190" spans="1:16" s="146" customFormat="1" ht="30" customHeight="1">
      <c r="A190" s="220"/>
      <c r="B190" s="174" t="s">
        <v>329</v>
      </c>
      <c r="C190" s="168" t="s">
        <v>330</v>
      </c>
      <c r="D190" s="169" t="s">
        <v>331</v>
      </c>
      <c r="E190" s="170" t="s">
        <v>62</v>
      </c>
      <c r="F190" s="171">
        <v>4</v>
      </c>
      <c r="G190" s="172"/>
      <c r="H190" s="173">
        <f>ROUND(G190,2)*F190</f>
        <v>0</v>
      </c>
      <c r="I190" s="442"/>
      <c r="J190" s="443"/>
      <c r="K190" s="444"/>
      <c r="L190" s="449"/>
      <c r="M190" s="449"/>
      <c r="N190" s="449"/>
      <c r="O190" s="147"/>
      <c r="P190" s="147"/>
    </row>
    <row r="191" spans="1:14" s="129" customFormat="1" ht="49.5" customHeight="1" thickBot="1">
      <c r="A191" s="201"/>
      <c r="B191" s="202" t="str">
        <f>B123</f>
        <v>C</v>
      </c>
      <c r="C191" s="469" t="str">
        <f>C123</f>
        <v>Construction of a new Portland Concrete Pavement and Asphalt Resurfacing on Kenaston Boulevard from Taylor Avenue to North Limit of Contract at Kenaston Boulevard</v>
      </c>
      <c r="D191" s="470"/>
      <c r="E191" s="470"/>
      <c r="F191" s="458"/>
      <c r="G191" s="341" t="s">
        <v>164</v>
      </c>
      <c r="H191" s="342">
        <f>SUM(H125:H190)</f>
        <v>0</v>
      </c>
      <c r="I191" s="442"/>
      <c r="J191" s="443"/>
      <c r="K191" s="444"/>
      <c r="L191" s="449"/>
      <c r="M191" s="449"/>
      <c r="N191" s="449"/>
    </row>
    <row r="192" spans="1:14" s="129" customFormat="1" ht="39.75" customHeight="1" thickTop="1">
      <c r="A192" s="203"/>
      <c r="B192" s="204" t="s">
        <v>332</v>
      </c>
      <c r="C192" s="486" t="s">
        <v>333</v>
      </c>
      <c r="D192" s="487"/>
      <c r="E192" s="487"/>
      <c r="F192" s="488"/>
      <c r="G192" s="343"/>
      <c r="H192" s="344"/>
      <c r="I192" s="442"/>
      <c r="J192" s="443"/>
      <c r="K192" s="444"/>
      <c r="L192" s="449"/>
      <c r="M192" s="449"/>
      <c r="N192" s="449"/>
    </row>
    <row r="193" spans="1:14" ht="36" customHeight="1">
      <c r="A193" s="130"/>
      <c r="B193" s="221"/>
      <c r="C193" s="189" t="s">
        <v>334</v>
      </c>
      <c r="D193" s="334"/>
      <c r="E193" s="348"/>
      <c r="F193" s="135"/>
      <c r="G193" s="136"/>
      <c r="H193" s="137"/>
      <c r="I193" s="442"/>
      <c r="J193" s="443"/>
      <c r="K193" s="444"/>
      <c r="L193" s="449"/>
      <c r="M193" s="449"/>
      <c r="N193" s="449"/>
    </row>
    <row r="194" spans="1:16" s="148" customFormat="1" ht="30" customHeight="1">
      <c r="A194" s="150" t="s">
        <v>22</v>
      </c>
      <c r="B194" s="139" t="s">
        <v>335</v>
      </c>
      <c r="C194" s="140" t="s">
        <v>24</v>
      </c>
      <c r="D194" s="141" t="s">
        <v>25</v>
      </c>
      <c r="E194" s="142" t="s">
        <v>26</v>
      </c>
      <c r="F194" s="143">
        <v>4100</v>
      </c>
      <c r="G194" s="144"/>
      <c r="H194" s="145">
        <f aca="true" t="shared" si="10" ref="H194:H204">ROUND(G194,2)*F194</f>
        <v>0</v>
      </c>
      <c r="I194" s="442"/>
      <c r="J194" s="443"/>
      <c r="K194" s="444"/>
      <c r="L194" s="449"/>
      <c r="M194" s="449"/>
      <c r="N194" s="449"/>
      <c r="O194" s="147"/>
      <c r="P194" s="147"/>
    </row>
    <row r="195" spans="1:16" s="146" customFormat="1" ht="30" customHeight="1">
      <c r="A195" s="150" t="s">
        <v>30</v>
      </c>
      <c r="B195" s="139" t="s">
        <v>336</v>
      </c>
      <c r="C195" s="140" t="s">
        <v>32</v>
      </c>
      <c r="D195" s="141" t="s">
        <v>25</v>
      </c>
      <c r="E195" s="142"/>
      <c r="F195" s="143"/>
      <c r="G195" s="136"/>
      <c r="H195" s="145"/>
      <c r="I195" s="442"/>
      <c r="J195" s="443"/>
      <c r="K195" s="444"/>
      <c r="L195" s="449"/>
      <c r="M195" s="449"/>
      <c r="N195" s="449"/>
      <c r="O195" s="147"/>
      <c r="P195" s="147"/>
    </row>
    <row r="196" spans="1:16" s="146" customFormat="1" ht="30" customHeight="1">
      <c r="A196" s="138" t="s">
        <v>33</v>
      </c>
      <c r="B196" s="149" t="s">
        <v>34</v>
      </c>
      <c r="C196" s="140" t="s">
        <v>35</v>
      </c>
      <c r="D196" s="141" t="s">
        <v>15</v>
      </c>
      <c r="E196" s="142" t="s">
        <v>36</v>
      </c>
      <c r="F196" s="143">
        <v>750</v>
      </c>
      <c r="G196" s="144"/>
      <c r="H196" s="145">
        <f t="shared" si="10"/>
        <v>0</v>
      </c>
      <c r="I196" s="442"/>
      <c r="J196" s="443"/>
      <c r="K196" s="444"/>
      <c r="L196" s="449"/>
      <c r="M196" s="449"/>
      <c r="N196" s="449"/>
      <c r="O196" s="147"/>
      <c r="P196" s="147"/>
    </row>
    <row r="197" spans="1:16" s="146" customFormat="1" ht="30" customHeight="1">
      <c r="A197" s="138"/>
      <c r="B197" s="139" t="s">
        <v>337</v>
      </c>
      <c r="C197" s="140" t="s">
        <v>172</v>
      </c>
      <c r="D197" s="141" t="s">
        <v>41</v>
      </c>
      <c r="E197" s="142"/>
      <c r="F197" s="143"/>
      <c r="G197" s="136"/>
      <c r="H197" s="145"/>
      <c r="I197" s="442"/>
      <c r="J197" s="443"/>
      <c r="K197" s="444"/>
      <c r="L197" s="449"/>
      <c r="M197" s="449"/>
      <c r="N197" s="449"/>
      <c r="O197" s="147"/>
      <c r="P197" s="147"/>
    </row>
    <row r="198" spans="1:16" s="146" customFormat="1" ht="30" customHeight="1">
      <c r="A198" s="138"/>
      <c r="B198" s="149" t="s">
        <v>34</v>
      </c>
      <c r="C198" s="140" t="s">
        <v>35</v>
      </c>
      <c r="D198" s="141"/>
      <c r="E198" s="142" t="s">
        <v>21</v>
      </c>
      <c r="F198" s="143">
        <v>350</v>
      </c>
      <c r="G198" s="144"/>
      <c r="H198" s="145">
        <f t="shared" si="10"/>
        <v>0</v>
      </c>
      <c r="I198" s="442"/>
      <c r="J198" s="443"/>
      <c r="K198" s="444"/>
      <c r="L198" s="449"/>
      <c r="M198" s="449"/>
      <c r="N198" s="449"/>
      <c r="O198" s="147"/>
      <c r="P198" s="147"/>
    </row>
    <row r="199" spans="1:16" s="146" customFormat="1" ht="30" customHeight="1">
      <c r="A199" s="150" t="s">
        <v>42</v>
      </c>
      <c r="B199" s="139" t="s">
        <v>338</v>
      </c>
      <c r="C199" s="140" t="s">
        <v>44</v>
      </c>
      <c r="D199" s="141" t="s">
        <v>45</v>
      </c>
      <c r="E199" s="142" t="s">
        <v>21</v>
      </c>
      <c r="F199" s="143">
        <v>350</v>
      </c>
      <c r="G199" s="144"/>
      <c r="H199" s="145">
        <f t="shared" si="10"/>
        <v>0</v>
      </c>
      <c r="I199" s="442"/>
      <c r="J199" s="443"/>
      <c r="K199" s="444"/>
      <c r="L199" s="449"/>
      <c r="M199" s="449"/>
      <c r="N199" s="449"/>
      <c r="O199" s="147"/>
      <c r="P199" s="147"/>
    </row>
    <row r="200" spans="1:16" s="148" customFormat="1" ht="30" customHeight="1">
      <c r="A200" s="150" t="s">
        <v>63</v>
      </c>
      <c r="B200" s="139" t="s">
        <v>339</v>
      </c>
      <c r="C200" s="140" t="s">
        <v>65</v>
      </c>
      <c r="D200" s="141" t="s">
        <v>66</v>
      </c>
      <c r="E200" s="142" t="s">
        <v>26</v>
      </c>
      <c r="F200" s="143">
        <v>4100</v>
      </c>
      <c r="G200" s="144"/>
      <c r="H200" s="145">
        <f t="shared" si="10"/>
        <v>0</v>
      </c>
      <c r="I200" s="442"/>
      <c r="J200" s="443"/>
      <c r="K200" s="444"/>
      <c r="L200" s="449"/>
      <c r="M200" s="449"/>
      <c r="N200" s="449"/>
      <c r="O200" s="147"/>
      <c r="P200" s="147"/>
    </row>
    <row r="201" spans="1:16" s="146" customFormat="1" ht="30" customHeight="1">
      <c r="A201" s="138" t="s">
        <v>243</v>
      </c>
      <c r="B201" s="139" t="s">
        <v>340</v>
      </c>
      <c r="C201" s="140" t="s">
        <v>245</v>
      </c>
      <c r="D201" s="141" t="s">
        <v>246</v>
      </c>
      <c r="E201" s="142" t="s">
        <v>26</v>
      </c>
      <c r="F201" s="175">
        <v>30</v>
      </c>
      <c r="G201" s="144"/>
      <c r="H201" s="145">
        <f t="shared" si="10"/>
        <v>0</v>
      </c>
      <c r="I201" s="442"/>
      <c r="J201" s="443"/>
      <c r="K201" s="444"/>
      <c r="L201" s="449"/>
      <c r="M201" s="449"/>
      <c r="N201" s="449"/>
      <c r="O201" s="147"/>
      <c r="P201" s="147"/>
    </row>
    <row r="202" spans="1:16" s="148" customFormat="1" ht="39.75" customHeight="1">
      <c r="A202" s="138" t="s">
        <v>247</v>
      </c>
      <c r="B202" s="139" t="s">
        <v>341</v>
      </c>
      <c r="C202" s="140" t="s">
        <v>249</v>
      </c>
      <c r="D202" s="141" t="s">
        <v>196</v>
      </c>
      <c r="E202" s="338"/>
      <c r="F202" s="143"/>
      <c r="G202" s="136">
        <v>0</v>
      </c>
      <c r="H202" s="145"/>
      <c r="I202" s="442"/>
      <c r="J202" s="443"/>
      <c r="K202" s="444"/>
      <c r="L202" s="449"/>
      <c r="M202" s="449"/>
      <c r="N202" s="449"/>
      <c r="O202" s="147"/>
      <c r="P202" s="147"/>
    </row>
    <row r="203" spans="1:16" s="148" customFormat="1" ht="30" customHeight="1">
      <c r="A203" s="138" t="s">
        <v>250</v>
      </c>
      <c r="B203" s="149" t="s">
        <v>34</v>
      </c>
      <c r="C203" s="140" t="s">
        <v>198</v>
      </c>
      <c r="D203" s="141"/>
      <c r="E203" s="142"/>
      <c r="F203" s="143"/>
      <c r="G203" s="136">
        <v>0</v>
      </c>
      <c r="H203" s="145"/>
      <c r="I203" s="442"/>
      <c r="J203" s="443"/>
      <c r="K203" s="444"/>
      <c r="L203" s="449"/>
      <c r="M203" s="449"/>
      <c r="N203" s="449"/>
      <c r="O203" s="147"/>
      <c r="P203" s="147"/>
    </row>
    <row r="204" spans="1:16" s="148" customFormat="1" ht="30" customHeight="1">
      <c r="A204" s="138" t="s">
        <v>251</v>
      </c>
      <c r="B204" s="197"/>
      <c r="C204" s="140" t="s">
        <v>200</v>
      </c>
      <c r="D204" s="141"/>
      <c r="E204" s="142" t="s">
        <v>36</v>
      </c>
      <c r="F204" s="143">
        <v>670</v>
      </c>
      <c r="G204" s="144"/>
      <c r="H204" s="145">
        <f t="shared" si="10"/>
        <v>0</v>
      </c>
      <c r="I204" s="442"/>
      <c r="J204" s="443"/>
      <c r="K204" s="444"/>
      <c r="L204" s="449"/>
      <c r="M204" s="449"/>
      <c r="N204" s="449"/>
      <c r="O204" s="147"/>
      <c r="P204" s="147"/>
    </row>
    <row r="205" spans="1:16" s="148" customFormat="1" ht="30" customHeight="1">
      <c r="A205" s="138" t="s">
        <v>257</v>
      </c>
      <c r="B205" s="139" t="s">
        <v>343</v>
      </c>
      <c r="C205" s="140" t="s">
        <v>259</v>
      </c>
      <c r="D205" s="141" t="s">
        <v>260</v>
      </c>
      <c r="E205" s="142" t="s">
        <v>92</v>
      </c>
      <c r="F205" s="175">
        <v>50</v>
      </c>
      <c r="G205" s="144"/>
      <c r="H205" s="145">
        <f>ROUND(G205,2)*F205</f>
        <v>0</v>
      </c>
      <c r="I205" s="442"/>
      <c r="J205" s="443"/>
      <c r="K205" s="444"/>
      <c r="L205" s="449"/>
      <c r="M205" s="449"/>
      <c r="N205" s="449"/>
      <c r="O205" s="147"/>
      <c r="P205" s="147"/>
    </row>
    <row r="206" spans="1:16" s="148" customFormat="1" ht="30" customHeight="1">
      <c r="A206" s="138" t="s">
        <v>342</v>
      </c>
      <c r="B206" s="139" t="s">
        <v>349</v>
      </c>
      <c r="C206" s="55" t="s">
        <v>344</v>
      </c>
      <c r="D206" s="2" t="s">
        <v>345</v>
      </c>
      <c r="E206" s="3"/>
      <c r="F206" s="4"/>
      <c r="G206" s="56"/>
      <c r="H206" s="176"/>
      <c r="I206" s="442"/>
      <c r="J206" s="443"/>
      <c r="K206" s="444"/>
      <c r="L206" s="449"/>
      <c r="M206" s="449"/>
      <c r="N206" s="449"/>
      <c r="O206" s="147"/>
      <c r="P206" s="147"/>
    </row>
    <row r="207" spans="1:16" s="148" customFormat="1" ht="30" customHeight="1">
      <c r="A207" s="177" t="s">
        <v>346</v>
      </c>
      <c r="B207" s="314" t="s">
        <v>34</v>
      </c>
      <c r="C207" s="180" t="s">
        <v>347</v>
      </c>
      <c r="D207" s="181"/>
      <c r="E207" s="182" t="s">
        <v>92</v>
      </c>
      <c r="F207" s="183">
        <v>10</v>
      </c>
      <c r="G207" s="184"/>
      <c r="H207" s="315">
        <f>ROUND(G207,2)*F207</f>
        <v>0</v>
      </c>
      <c r="I207" s="442"/>
      <c r="J207" s="443"/>
      <c r="K207" s="444"/>
      <c r="L207" s="449"/>
      <c r="M207" s="449"/>
      <c r="N207" s="449"/>
      <c r="O207" s="147"/>
      <c r="P207" s="147"/>
    </row>
    <row r="208" spans="1:16" s="148" customFormat="1" ht="30" customHeight="1">
      <c r="A208" s="138" t="s">
        <v>348</v>
      </c>
      <c r="B208" s="231" t="s">
        <v>719</v>
      </c>
      <c r="C208" s="55" t="s">
        <v>350</v>
      </c>
      <c r="D208" s="2" t="s">
        <v>345</v>
      </c>
      <c r="E208" s="3"/>
      <c r="F208" s="4"/>
      <c r="G208" s="56"/>
      <c r="H208" s="176"/>
      <c r="I208" s="442"/>
      <c r="J208" s="443"/>
      <c r="K208" s="444"/>
      <c r="L208" s="449"/>
      <c r="M208" s="449"/>
      <c r="N208" s="449"/>
      <c r="O208" s="147"/>
      <c r="P208" s="147"/>
    </row>
    <row r="209" spans="1:16" s="148" customFormat="1" ht="30" customHeight="1">
      <c r="A209" s="138" t="s">
        <v>351</v>
      </c>
      <c r="B209" s="316" t="s">
        <v>34</v>
      </c>
      <c r="C209" s="1" t="s">
        <v>347</v>
      </c>
      <c r="D209" s="2"/>
      <c r="E209" s="3" t="s">
        <v>92</v>
      </c>
      <c r="F209" s="4">
        <v>10</v>
      </c>
      <c r="G209" s="5"/>
      <c r="H209" s="176">
        <f>ROUND(G209,2)*F209</f>
        <v>0</v>
      </c>
      <c r="I209" s="442"/>
      <c r="J209" s="443"/>
      <c r="K209" s="444"/>
      <c r="L209" s="449"/>
      <c r="M209" s="449"/>
      <c r="N209" s="449"/>
      <c r="O209" s="147"/>
      <c r="P209" s="147"/>
    </row>
    <row r="210" spans="1:14" s="129" customFormat="1" ht="39.75" customHeight="1" thickBot="1">
      <c r="A210" s="222"/>
      <c r="B210" s="188" t="str">
        <f>B192</f>
        <v>D</v>
      </c>
      <c r="C210" s="463" t="str">
        <f>C192</f>
        <v>Construction of Multi-use Sidewalk on Kenaston Boulevard from Sterling Lyon Parkway to Taylor Avenue</v>
      </c>
      <c r="D210" s="514"/>
      <c r="E210" s="514"/>
      <c r="F210" s="515"/>
      <c r="G210" s="330" t="s">
        <v>164</v>
      </c>
      <c r="H210" s="331">
        <f>SUM(H194:H209)</f>
        <v>0</v>
      </c>
      <c r="I210" s="442"/>
      <c r="J210" s="443"/>
      <c r="K210" s="444"/>
      <c r="L210" s="449"/>
      <c r="M210" s="449"/>
      <c r="N210" s="449"/>
    </row>
    <row r="211" spans="1:14" s="129" customFormat="1" ht="39.75" customHeight="1" thickTop="1">
      <c r="A211" s="223"/>
      <c r="B211" s="224" t="s">
        <v>352</v>
      </c>
      <c r="C211" s="460" t="s">
        <v>353</v>
      </c>
      <c r="D211" s="512"/>
      <c r="E211" s="512"/>
      <c r="F211" s="513"/>
      <c r="G211" s="349"/>
      <c r="H211" s="350"/>
      <c r="I211" s="442"/>
      <c r="J211" s="443"/>
      <c r="K211" s="444"/>
      <c r="L211" s="449"/>
      <c r="M211" s="449"/>
      <c r="N211" s="449"/>
    </row>
    <row r="212" spans="1:14" ht="36" customHeight="1">
      <c r="A212" s="130"/>
      <c r="B212" s="131"/>
      <c r="C212" s="205" t="s">
        <v>16</v>
      </c>
      <c r="D212" s="334"/>
      <c r="E212" s="345" t="s">
        <v>15</v>
      </c>
      <c r="F212" s="135" t="s">
        <v>15</v>
      </c>
      <c r="G212" s="136" t="s">
        <v>15</v>
      </c>
      <c r="H212" s="137"/>
      <c r="I212" s="442"/>
      <c r="J212" s="443"/>
      <c r="K212" s="444"/>
      <c r="L212" s="449"/>
      <c r="M212" s="449"/>
      <c r="N212" s="449"/>
    </row>
    <row r="213" spans="1:16" s="146" customFormat="1" ht="30" customHeight="1">
      <c r="A213" s="138" t="s">
        <v>17</v>
      </c>
      <c r="B213" s="139" t="s">
        <v>354</v>
      </c>
      <c r="C213" s="140" t="s">
        <v>19</v>
      </c>
      <c r="D213" s="141" t="s">
        <v>25</v>
      </c>
      <c r="E213" s="142" t="s">
        <v>21</v>
      </c>
      <c r="F213" s="143">
        <v>3470</v>
      </c>
      <c r="G213" s="144"/>
      <c r="H213" s="145">
        <f aca="true" t="shared" si="11" ref="H213:H226">ROUND(G213,2)*F213</f>
        <v>0</v>
      </c>
      <c r="I213" s="442"/>
      <c r="J213" s="443"/>
      <c r="K213" s="444"/>
      <c r="L213" s="449"/>
      <c r="M213" s="449"/>
      <c r="N213" s="449"/>
      <c r="O213" s="147"/>
      <c r="P213" s="147"/>
    </row>
    <row r="214" spans="1:16" s="148" customFormat="1" ht="30" customHeight="1">
      <c r="A214" s="150" t="s">
        <v>22</v>
      </c>
      <c r="B214" s="139" t="s">
        <v>355</v>
      </c>
      <c r="C214" s="140" t="s">
        <v>24</v>
      </c>
      <c r="D214" s="141" t="s">
        <v>25</v>
      </c>
      <c r="E214" s="142" t="s">
        <v>26</v>
      </c>
      <c r="F214" s="143">
        <v>1970</v>
      </c>
      <c r="G214" s="144"/>
      <c r="H214" s="145">
        <f t="shared" si="11"/>
        <v>0</v>
      </c>
      <c r="I214" s="442"/>
      <c r="J214" s="443"/>
      <c r="K214" s="444"/>
      <c r="L214" s="449"/>
      <c r="M214" s="449"/>
      <c r="N214" s="449"/>
      <c r="O214" s="147"/>
      <c r="P214" s="147"/>
    </row>
    <row r="215" spans="1:16" s="146" customFormat="1" ht="30" customHeight="1">
      <c r="A215" s="150" t="s">
        <v>30</v>
      </c>
      <c r="B215" s="139" t="s">
        <v>356</v>
      </c>
      <c r="C215" s="140" t="s">
        <v>32</v>
      </c>
      <c r="D215" s="141" t="s">
        <v>25</v>
      </c>
      <c r="E215" s="142"/>
      <c r="F215" s="143"/>
      <c r="G215" s="136"/>
      <c r="H215" s="145"/>
      <c r="I215" s="442"/>
      <c r="J215" s="443"/>
      <c r="K215" s="444"/>
      <c r="L215" s="449"/>
      <c r="M215" s="449"/>
      <c r="N215" s="449"/>
      <c r="O215" s="147"/>
      <c r="P215" s="147"/>
    </row>
    <row r="216" spans="1:16" s="146" customFormat="1" ht="30" customHeight="1">
      <c r="A216" s="138" t="s">
        <v>33</v>
      </c>
      <c r="B216" s="149" t="s">
        <v>34</v>
      </c>
      <c r="C216" s="140" t="s">
        <v>35</v>
      </c>
      <c r="D216" s="141" t="s">
        <v>15</v>
      </c>
      <c r="E216" s="142" t="s">
        <v>36</v>
      </c>
      <c r="F216" s="143">
        <v>320</v>
      </c>
      <c r="G216" s="144"/>
      <c r="H216" s="145">
        <f t="shared" si="11"/>
        <v>0</v>
      </c>
      <c r="I216" s="442"/>
      <c r="J216" s="443"/>
      <c r="K216" s="444"/>
      <c r="L216" s="449"/>
      <c r="M216" s="449"/>
      <c r="N216" s="449"/>
      <c r="O216" s="147"/>
      <c r="P216" s="147"/>
    </row>
    <row r="217" spans="1:16" s="146" customFormat="1" ht="30" customHeight="1">
      <c r="A217" s="138" t="s">
        <v>37</v>
      </c>
      <c r="B217" s="149" t="s">
        <v>38</v>
      </c>
      <c r="C217" s="140" t="s">
        <v>357</v>
      </c>
      <c r="D217" s="141" t="s">
        <v>15</v>
      </c>
      <c r="E217" s="142" t="s">
        <v>36</v>
      </c>
      <c r="F217" s="143">
        <v>950</v>
      </c>
      <c r="G217" s="144"/>
      <c r="H217" s="145">
        <f t="shared" si="11"/>
        <v>0</v>
      </c>
      <c r="I217" s="442"/>
      <c r="J217" s="443"/>
      <c r="K217" s="444"/>
      <c r="L217" s="449"/>
      <c r="M217" s="449"/>
      <c r="N217" s="449"/>
      <c r="O217" s="147"/>
      <c r="P217" s="147"/>
    </row>
    <row r="218" spans="1:16" s="146" customFormat="1" ht="30" customHeight="1">
      <c r="A218" s="138"/>
      <c r="B218" s="139" t="s">
        <v>358</v>
      </c>
      <c r="C218" s="140" t="s">
        <v>172</v>
      </c>
      <c r="D218" s="141" t="s">
        <v>41</v>
      </c>
      <c r="E218" s="142"/>
      <c r="F218" s="143"/>
      <c r="G218" s="136"/>
      <c r="H218" s="145"/>
      <c r="I218" s="442"/>
      <c r="J218" s="443"/>
      <c r="K218" s="444"/>
      <c r="L218" s="449"/>
      <c r="M218" s="449"/>
      <c r="N218" s="449"/>
      <c r="O218" s="147"/>
      <c r="P218" s="147"/>
    </row>
    <row r="219" spans="1:16" s="146" customFormat="1" ht="30" customHeight="1">
      <c r="A219" s="138"/>
      <c r="B219" s="149" t="s">
        <v>34</v>
      </c>
      <c r="C219" s="140" t="s">
        <v>35</v>
      </c>
      <c r="D219" s="141" t="s">
        <v>15</v>
      </c>
      <c r="E219" s="142" t="s">
        <v>21</v>
      </c>
      <c r="F219" s="143">
        <v>300</v>
      </c>
      <c r="G219" s="144"/>
      <c r="H219" s="145">
        <f t="shared" si="11"/>
        <v>0</v>
      </c>
      <c r="I219" s="442"/>
      <c r="J219" s="443"/>
      <c r="K219" s="444"/>
      <c r="L219" s="449"/>
      <c r="M219" s="449"/>
      <c r="N219" s="449"/>
      <c r="O219" s="147"/>
      <c r="P219" s="147"/>
    </row>
    <row r="220" spans="1:16" s="146" customFormat="1" ht="30" customHeight="1">
      <c r="A220" s="138"/>
      <c r="B220" s="149" t="s">
        <v>38</v>
      </c>
      <c r="C220" s="140" t="s">
        <v>357</v>
      </c>
      <c r="D220" s="141" t="s">
        <v>15</v>
      </c>
      <c r="E220" s="142" t="s">
        <v>21</v>
      </c>
      <c r="F220" s="143">
        <v>900</v>
      </c>
      <c r="G220" s="144"/>
      <c r="H220" s="145">
        <f t="shared" si="11"/>
        <v>0</v>
      </c>
      <c r="I220" s="442"/>
      <c r="J220" s="443"/>
      <c r="K220" s="444"/>
      <c r="L220" s="449"/>
      <c r="M220" s="449"/>
      <c r="N220" s="449"/>
      <c r="O220" s="147"/>
      <c r="P220" s="147"/>
    </row>
    <row r="221" spans="1:16" s="146" customFormat="1" ht="30" customHeight="1">
      <c r="A221" s="150" t="s">
        <v>42</v>
      </c>
      <c r="B221" s="139" t="s">
        <v>359</v>
      </c>
      <c r="C221" s="140" t="s">
        <v>44</v>
      </c>
      <c r="D221" s="141" t="s">
        <v>45</v>
      </c>
      <c r="E221" s="142" t="s">
        <v>21</v>
      </c>
      <c r="F221" s="143">
        <v>230</v>
      </c>
      <c r="G221" s="144"/>
      <c r="H221" s="145">
        <f t="shared" si="11"/>
        <v>0</v>
      </c>
      <c r="I221" s="442"/>
      <c r="J221" s="443"/>
      <c r="K221" s="444"/>
      <c r="L221" s="449"/>
      <c r="M221" s="449"/>
      <c r="N221" s="449"/>
      <c r="O221" s="147"/>
      <c r="P221" s="147"/>
    </row>
    <row r="222" spans="1:16" s="148" customFormat="1" ht="30" customHeight="1">
      <c r="A222" s="138" t="s">
        <v>46</v>
      </c>
      <c r="B222" s="139" t="s">
        <v>360</v>
      </c>
      <c r="C222" s="140" t="s">
        <v>47</v>
      </c>
      <c r="D222" s="141" t="s">
        <v>25</v>
      </c>
      <c r="E222" s="142" t="s">
        <v>26</v>
      </c>
      <c r="F222" s="143">
        <v>2650</v>
      </c>
      <c r="G222" s="144"/>
      <c r="H222" s="145">
        <f t="shared" si="11"/>
        <v>0</v>
      </c>
      <c r="I222" s="442"/>
      <c r="J222" s="443"/>
      <c r="K222" s="444"/>
      <c r="L222" s="449"/>
      <c r="M222" s="449"/>
      <c r="N222" s="449"/>
      <c r="O222" s="147"/>
      <c r="P222" s="147"/>
    </row>
    <row r="223" spans="1:16" s="148" customFormat="1" ht="30" customHeight="1">
      <c r="A223" s="150" t="s">
        <v>48</v>
      </c>
      <c r="B223" s="139" t="s">
        <v>361</v>
      </c>
      <c r="C223" s="140" t="s">
        <v>50</v>
      </c>
      <c r="D223" s="141" t="s">
        <v>45</v>
      </c>
      <c r="E223" s="142" t="s">
        <v>26</v>
      </c>
      <c r="F223" s="143">
        <v>3520</v>
      </c>
      <c r="G223" s="144"/>
      <c r="H223" s="145">
        <f t="shared" si="11"/>
        <v>0</v>
      </c>
      <c r="I223" s="442"/>
      <c r="J223" s="443"/>
      <c r="K223" s="444"/>
      <c r="L223" s="449"/>
      <c r="M223" s="449"/>
      <c r="N223" s="449"/>
      <c r="O223" s="147"/>
      <c r="P223" s="147"/>
    </row>
    <row r="224" spans="1:16" s="148" customFormat="1" ht="30" customHeight="1">
      <c r="A224" s="138" t="s">
        <v>51</v>
      </c>
      <c r="B224" s="139" t="s">
        <v>362</v>
      </c>
      <c r="C224" s="140" t="s">
        <v>53</v>
      </c>
      <c r="D224" s="141" t="s">
        <v>25</v>
      </c>
      <c r="E224" s="142" t="s">
        <v>21</v>
      </c>
      <c r="F224" s="143">
        <v>400</v>
      </c>
      <c r="G224" s="144"/>
      <c r="H224" s="145">
        <f t="shared" si="11"/>
        <v>0</v>
      </c>
      <c r="I224" s="442"/>
      <c r="J224" s="443"/>
      <c r="K224" s="444"/>
      <c r="L224" s="449"/>
      <c r="M224" s="449"/>
      <c r="N224" s="449"/>
      <c r="O224" s="147"/>
      <c r="P224" s="147"/>
    </row>
    <row r="225" spans="1:16" s="148" customFormat="1" ht="30" customHeight="1">
      <c r="A225" s="138" t="s">
        <v>54</v>
      </c>
      <c r="B225" s="139" t="s">
        <v>363</v>
      </c>
      <c r="C225" s="140" t="s">
        <v>56</v>
      </c>
      <c r="D225" s="141" t="s">
        <v>45</v>
      </c>
      <c r="E225" s="142" t="s">
        <v>21</v>
      </c>
      <c r="F225" s="143">
        <v>350</v>
      </c>
      <c r="G225" s="144"/>
      <c r="H225" s="145">
        <f t="shared" si="11"/>
        <v>0</v>
      </c>
      <c r="I225" s="442"/>
      <c r="J225" s="443"/>
      <c r="K225" s="444"/>
      <c r="L225" s="449"/>
      <c r="M225" s="449"/>
      <c r="N225" s="449"/>
      <c r="O225" s="147"/>
      <c r="P225" s="147"/>
    </row>
    <row r="226" spans="1:16" s="148" customFormat="1" ht="30" customHeight="1" thickBot="1">
      <c r="A226" s="150" t="s">
        <v>63</v>
      </c>
      <c r="B226" s="139" t="s">
        <v>364</v>
      </c>
      <c r="C226" s="140" t="s">
        <v>65</v>
      </c>
      <c r="D226" s="141" t="s">
        <v>66</v>
      </c>
      <c r="E226" s="142" t="s">
        <v>26</v>
      </c>
      <c r="F226" s="143">
        <v>2570</v>
      </c>
      <c r="G226" s="144"/>
      <c r="H226" s="145">
        <f t="shared" si="11"/>
        <v>0</v>
      </c>
      <c r="I226" s="442"/>
      <c r="J226" s="443"/>
      <c r="K226" s="444"/>
      <c r="L226" s="449"/>
      <c r="M226" s="449"/>
      <c r="N226" s="449"/>
      <c r="O226" s="147"/>
      <c r="P226" s="147"/>
    </row>
    <row r="227" spans="1:14" ht="36" customHeight="1" thickTop="1">
      <c r="A227" s="190"/>
      <c r="B227" s="200"/>
      <c r="C227" s="192" t="s">
        <v>102</v>
      </c>
      <c r="D227" s="336"/>
      <c r="E227" s="339"/>
      <c r="F227" s="193"/>
      <c r="G227" s="194">
        <v>0</v>
      </c>
      <c r="H227" s="195"/>
      <c r="I227" s="442"/>
      <c r="J227" s="443"/>
      <c r="K227" s="444"/>
      <c r="L227" s="449"/>
      <c r="M227" s="449"/>
      <c r="N227" s="449"/>
    </row>
    <row r="228" spans="1:16" s="146" customFormat="1" ht="39.75" customHeight="1">
      <c r="A228" s="138" t="s">
        <v>122</v>
      </c>
      <c r="B228" s="139" t="s">
        <v>365</v>
      </c>
      <c r="C228" s="140" t="s">
        <v>124</v>
      </c>
      <c r="D228" s="141" t="s">
        <v>106</v>
      </c>
      <c r="E228" s="142"/>
      <c r="F228" s="175"/>
      <c r="G228" s="136">
        <v>0</v>
      </c>
      <c r="H228" s="145"/>
      <c r="I228" s="442"/>
      <c r="J228" s="443"/>
      <c r="K228" s="444"/>
      <c r="L228" s="449"/>
      <c r="M228" s="449"/>
      <c r="N228" s="449"/>
      <c r="O228" s="147"/>
      <c r="P228" s="147"/>
    </row>
    <row r="229" spans="1:16" s="146" customFormat="1" ht="49.5" customHeight="1">
      <c r="A229" s="138" t="s">
        <v>233</v>
      </c>
      <c r="B229" s="149" t="s">
        <v>34</v>
      </c>
      <c r="C229" s="140" t="s">
        <v>366</v>
      </c>
      <c r="D229" s="141" t="s">
        <v>235</v>
      </c>
      <c r="E229" s="142" t="s">
        <v>92</v>
      </c>
      <c r="F229" s="175">
        <v>620</v>
      </c>
      <c r="G229" s="144"/>
      <c r="H229" s="145">
        <f aca="true" t="shared" si="12" ref="H229:H236">ROUND(G229,2)*F229</f>
        <v>0</v>
      </c>
      <c r="I229" s="442"/>
      <c r="J229" s="443"/>
      <c r="K229" s="444"/>
      <c r="L229" s="449"/>
      <c r="M229" s="449"/>
      <c r="N229" s="449"/>
      <c r="O229" s="147"/>
      <c r="P229" s="147"/>
    </row>
    <row r="230" spans="1:16" s="148" customFormat="1" ht="30" customHeight="1">
      <c r="A230" s="138" t="s">
        <v>247</v>
      </c>
      <c r="B230" s="139" t="s">
        <v>367</v>
      </c>
      <c r="C230" s="140" t="s">
        <v>249</v>
      </c>
      <c r="D230" s="141" t="s">
        <v>196</v>
      </c>
      <c r="E230" s="338"/>
      <c r="F230" s="143"/>
      <c r="G230" s="136"/>
      <c r="H230" s="145"/>
      <c r="I230" s="442"/>
      <c r="J230" s="443"/>
      <c r="K230" s="444"/>
      <c r="L230" s="449"/>
      <c r="M230" s="449"/>
      <c r="N230" s="449"/>
      <c r="O230" s="147"/>
      <c r="P230" s="147"/>
    </row>
    <row r="231" spans="1:16" s="148" customFormat="1" ht="30" customHeight="1">
      <c r="A231" s="138" t="s">
        <v>250</v>
      </c>
      <c r="B231" s="149" t="s">
        <v>34</v>
      </c>
      <c r="C231" s="140" t="s">
        <v>198</v>
      </c>
      <c r="D231" s="141"/>
      <c r="E231" s="142"/>
      <c r="F231" s="143"/>
      <c r="G231" s="196"/>
      <c r="H231" s="145"/>
      <c r="I231" s="442"/>
      <c r="J231" s="443"/>
      <c r="K231" s="444"/>
      <c r="L231" s="449"/>
      <c r="M231" s="449"/>
      <c r="N231" s="449"/>
      <c r="O231" s="147"/>
      <c r="P231" s="147"/>
    </row>
    <row r="232" spans="1:16" s="148" customFormat="1" ht="30" customHeight="1">
      <c r="A232" s="177" t="s">
        <v>251</v>
      </c>
      <c r="B232" s="225"/>
      <c r="C232" s="168" t="s">
        <v>200</v>
      </c>
      <c r="D232" s="169"/>
      <c r="E232" s="170" t="s">
        <v>36</v>
      </c>
      <c r="F232" s="171">
        <v>325</v>
      </c>
      <c r="G232" s="172"/>
      <c r="H232" s="173">
        <f t="shared" si="12"/>
        <v>0</v>
      </c>
      <c r="I232" s="442"/>
      <c r="J232" s="443"/>
      <c r="K232" s="444"/>
      <c r="L232" s="449"/>
      <c r="M232" s="449"/>
      <c r="N232" s="449"/>
      <c r="O232" s="147"/>
      <c r="P232" s="147"/>
    </row>
    <row r="233" spans="1:16" s="148" customFormat="1" ht="30" customHeight="1">
      <c r="A233" s="138" t="s">
        <v>368</v>
      </c>
      <c r="B233" s="149" t="s">
        <v>38</v>
      </c>
      <c r="C233" s="140" t="s">
        <v>202</v>
      </c>
      <c r="D233" s="141"/>
      <c r="E233" s="142"/>
      <c r="F233" s="143"/>
      <c r="G233" s="136"/>
      <c r="H233" s="145"/>
      <c r="I233" s="442"/>
      <c r="J233" s="443"/>
      <c r="K233" s="444"/>
      <c r="L233" s="449"/>
      <c r="M233" s="449"/>
      <c r="N233" s="449"/>
      <c r="O233" s="147"/>
      <c r="P233" s="147"/>
    </row>
    <row r="234" spans="1:16" s="148" customFormat="1" ht="30" customHeight="1">
      <c r="A234" s="138" t="s">
        <v>369</v>
      </c>
      <c r="B234" s="197"/>
      <c r="C234" s="140" t="s">
        <v>200</v>
      </c>
      <c r="D234" s="141"/>
      <c r="E234" s="142" t="s">
        <v>36</v>
      </c>
      <c r="F234" s="143">
        <v>10</v>
      </c>
      <c r="G234" s="144"/>
      <c r="H234" s="145">
        <f t="shared" si="12"/>
        <v>0</v>
      </c>
      <c r="I234" s="442"/>
      <c r="J234" s="443"/>
      <c r="K234" s="444"/>
      <c r="L234" s="449"/>
      <c r="M234" s="449"/>
      <c r="N234" s="449"/>
      <c r="O234" s="147"/>
      <c r="P234" s="147"/>
    </row>
    <row r="235" spans="1:16" s="148" customFormat="1" ht="39.75" customHeight="1">
      <c r="A235" s="138" t="s">
        <v>252</v>
      </c>
      <c r="B235" s="139" t="s">
        <v>370</v>
      </c>
      <c r="C235" s="140" t="s">
        <v>254</v>
      </c>
      <c r="D235" s="141" t="s">
        <v>196</v>
      </c>
      <c r="E235" s="142" t="s">
        <v>36</v>
      </c>
      <c r="F235" s="143">
        <v>275</v>
      </c>
      <c r="G235" s="144"/>
      <c r="H235" s="145">
        <f t="shared" si="12"/>
        <v>0</v>
      </c>
      <c r="I235" s="442"/>
      <c r="J235" s="443"/>
      <c r="K235" s="444"/>
      <c r="L235" s="449"/>
      <c r="M235" s="449"/>
      <c r="N235" s="449"/>
      <c r="O235" s="147"/>
      <c r="P235" s="147"/>
    </row>
    <row r="236" spans="1:16" s="148" customFormat="1" ht="30" customHeight="1" thickBot="1">
      <c r="A236" s="138" t="s">
        <v>139</v>
      </c>
      <c r="B236" s="139" t="s">
        <v>371</v>
      </c>
      <c r="C236" s="1" t="s">
        <v>141</v>
      </c>
      <c r="D236" s="2" t="s">
        <v>142</v>
      </c>
      <c r="E236" s="3" t="s">
        <v>92</v>
      </c>
      <c r="F236" s="175">
        <v>270</v>
      </c>
      <c r="G236" s="144"/>
      <c r="H236" s="145">
        <f t="shared" si="12"/>
        <v>0</v>
      </c>
      <c r="I236" s="442"/>
      <c r="J236" s="443"/>
      <c r="K236" s="444"/>
      <c r="L236" s="449"/>
      <c r="M236" s="449"/>
      <c r="N236" s="449"/>
      <c r="O236" s="147"/>
      <c r="P236" s="147"/>
    </row>
    <row r="237" spans="1:14" ht="36" customHeight="1" thickTop="1">
      <c r="A237" s="190"/>
      <c r="B237" s="200"/>
      <c r="C237" s="192" t="s">
        <v>256</v>
      </c>
      <c r="D237" s="336"/>
      <c r="E237" s="340"/>
      <c r="F237" s="193"/>
      <c r="G237" s="194"/>
      <c r="H237" s="195"/>
      <c r="I237" s="442"/>
      <c r="J237" s="443"/>
      <c r="K237" s="444"/>
      <c r="L237" s="449"/>
      <c r="M237" s="449"/>
      <c r="N237" s="449"/>
    </row>
    <row r="238" spans="1:16" s="146" customFormat="1" ht="30" customHeight="1">
      <c r="A238" s="177" t="s">
        <v>257</v>
      </c>
      <c r="B238" s="174" t="s">
        <v>372</v>
      </c>
      <c r="C238" s="168" t="s">
        <v>259</v>
      </c>
      <c r="D238" s="169" t="s">
        <v>260</v>
      </c>
      <c r="E238" s="170" t="s">
        <v>92</v>
      </c>
      <c r="F238" s="178">
        <v>50</v>
      </c>
      <c r="G238" s="172"/>
      <c r="H238" s="173">
        <f>ROUND(G238,2)*F238</f>
        <v>0</v>
      </c>
      <c r="I238" s="442"/>
      <c r="J238" s="443"/>
      <c r="K238" s="444"/>
      <c r="L238" s="449"/>
      <c r="M238" s="449"/>
      <c r="N238" s="449"/>
      <c r="O238" s="147"/>
      <c r="P238" s="147"/>
    </row>
    <row r="239" spans="1:14" s="129" customFormat="1" ht="39.75" customHeight="1" thickBot="1">
      <c r="A239" s="222"/>
      <c r="B239" s="188" t="str">
        <f>B211</f>
        <v>E</v>
      </c>
      <c r="C239" s="463" t="str">
        <f>C211</f>
        <v>Construction of Ramp to Wilkes Avenue from Kenaston Boulevard</v>
      </c>
      <c r="D239" s="464"/>
      <c r="E239" s="464"/>
      <c r="F239" s="465"/>
      <c r="G239" s="330" t="s">
        <v>164</v>
      </c>
      <c r="H239" s="331">
        <f>SUM(H213:H238)</f>
        <v>0</v>
      </c>
      <c r="I239" s="442"/>
      <c r="J239" s="443"/>
      <c r="K239" s="444"/>
      <c r="L239" s="449"/>
      <c r="M239" s="449"/>
      <c r="N239" s="449"/>
    </row>
    <row r="240" spans="1:14" s="129" customFormat="1" ht="39.75" customHeight="1" thickTop="1">
      <c r="A240" s="226"/>
      <c r="B240" s="224" t="s">
        <v>373</v>
      </c>
      <c r="C240" s="494" t="s">
        <v>374</v>
      </c>
      <c r="D240" s="495"/>
      <c r="E240" s="495"/>
      <c r="F240" s="496"/>
      <c r="G240" s="351"/>
      <c r="H240" s="352"/>
      <c r="I240" s="442"/>
      <c r="J240" s="443"/>
      <c r="K240" s="444"/>
      <c r="L240" s="449"/>
      <c r="M240" s="449"/>
      <c r="N240" s="449"/>
    </row>
    <row r="241" spans="1:14" ht="36" customHeight="1">
      <c r="A241" s="130"/>
      <c r="B241" s="227"/>
      <c r="C241" s="228" t="s">
        <v>16</v>
      </c>
      <c r="D241" s="353"/>
      <c r="E241" s="354" t="s">
        <v>15</v>
      </c>
      <c r="F241" s="229" t="s">
        <v>15</v>
      </c>
      <c r="G241" s="56" t="s">
        <v>15</v>
      </c>
      <c r="H241" s="230"/>
      <c r="I241" s="442"/>
      <c r="J241" s="443"/>
      <c r="K241" s="444"/>
      <c r="L241" s="449"/>
      <c r="M241" s="449"/>
      <c r="N241" s="449"/>
    </row>
    <row r="242" spans="1:16" s="146" customFormat="1" ht="30" customHeight="1">
      <c r="A242" s="138" t="s">
        <v>17</v>
      </c>
      <c r="B242" s="231" t="s">
        <v>375</v>
      </c>
      <c r="C242" s="1" t="s">
        <v>19</v>
      </c>
      <c r="D242" s="2" t="s">
        <v>25</v>
      </c>
      <c r="E242" s="3" t="s">
        <v>21</v>
      </c>
      <c r="F242" s="232">
        <v>4450</v>
      </c>
      <c r="G242" s="5"/>
      <c r="H242" s="233">
        <f aca="true" t="shared" si="13" ref="H242:H253">ROUND(G242,2)*F242</f>
        <v>0</v>
      </c>
      <c r="I242" s="442"/>
      <c r="J242" s="443"/>
      <c r="K242" s="444"/>
      <c r="L242" s="449"/>
      <c r="M242" s="449"/>
      <c r="N242" s="449"/>
      <c r="O242" s="147"/>
      <c r="P242" s="147"/>
    </row>
    <row r="243" spans="1:16" s="148" customFormat="1" ht="30" customHeight="1">
      <c r="A243" s="150" t="s">
        <v>22</v>
      </c>
      <c r="B243" s="231" t="s">
        <v>376</v>
      </c>
      <c r="C243" s="1" t="s">
        <v>24</v>
      </c>
      <c r="D243" s="2" t="s">
        <v>25</v>
      </c>
      <c r="E243" s="3" t="s">
        <v>26</v>
      </c>
      <c r="F243" s="232">
        <v>5100</v>
      </c>
      <c r="G243" s="5"/>
      <c r="H243" s="233">
        <f t="shared" si="13"/>
        <v>0</v>
      </c>
      <c r="I243" s="442"/>
      <c r="J243" s="443"/>
      <c r="K243" s="444"/>
      <c r="L243" s="449"/>
      <c r="M243" s="449"/>
      <c r="N243" s="449"/>
      <c r="O243" s="147"/>
      <c r="P243" s="147"/>
    </row>
    <row r="244" spans="1:16" s="148" customFormat="1" ht="30" customHeight="1">
      <c r="A244" s="138" t="s">
        <v>27</v>
      </c>
      <c r="B244" s="231" t="s">
        <v>377</v>
      </c>
      <c r="C244" s="1" t="s">
        <v>29</v>
      </c>
      <c r="D244" s="2" t="s">
        <v>25</v>
      </c>
      <c r="E244" s="3" t="s">
        <v>21</v>
      </c>
      <c r="F244" s="232">
        <v>970</v>
      </c>
      <c r="G244" s="5"/>
      <c r="H244" s="233">
        <f t="shared" si="13"/>
        <v>0</v>
      </c>
      <c r="I244" s="442"/>
      <c r="J244" s="443"/>
      <c r="K244" s="444"/>
      <c r="L244" s="449"/>
      <c r="M244" s="449"/>
      <c r="N244" s="449"/>
      <c r="O244" s="147"/>
      <c r="P244" s="147"/>
    </row>
    <row r="245" spans="1:16" s="146" customFormat="1" ht="30" customHeight="1">
      <c r="A245" s="150" t="s">
        <v>30</v>
      </c>
      <c r="B245" s="231" t="s">
        <v>378</v>
      </c>
      <c r="C245" s="1" t="s">
        <v>172</v>
      </c>
      <c r="D245" s="2" t="s">
        <v>41</v>
      </c>
      <c r="E245" s="3"/>
      <c r="F245" s="232"/>
      <c r="G245" s="56"/>
      <c r="H245" s="233"/>
      <c r="I245" s="442"/>
      <c r="J245" s="443"/>
      <c r="K245" s="444"/>
      <c r="L245" s="449"/>
      <c r="M245" s="449"/>
      <c r="N245" s="449"/>
      <c r="O245" s="147"/>
      <c r="P245" s="147"/>
    </row>
    <row r="246" spans="1:16" s="146" customFormat="1" ht="30" customHeight="1">
      <c r="A246" s="138" t="s">
        <v>33</v>
      </c>
      <c r="B246" s="234" t="s">
        <v>34</v>
      </c>
      <c r="C246" s="1" t="s">
        <v>35</v>
      </c>
      <c r="D246" s="2" t="s">
        <v>15</v>
      </c>
      <c r="E246" s="3" t="s">
        <v>21</v>
      </c>
      <c r="F246" s="232">
        <v>770</v>
      </c>
      <c r="G246" s="5"/>
      <c r="H246" s="233">
        <f t="shared" si="13"/>
        <v>0</v>
      </c>
      <c r="I246" s="442"/>
      <c r="J246" s="443"/>
      <c r="K246" s="444"/>
      <c r="L246" s="449"/>
      <c r="M246" s="449"/>
      <c r="N246" s="449"/>
      <c r="O246" s="147"/>
      <c r="P246" s="147"/>
    </row>
    <row r="247" spans="1:16" s="146" customFormat="1" ht="30" customHeight="1">
      <c r="A247" s="138" t="s">
        <v>37</v>
      </c>
      <c r="B247" s="234" t="s">
        <v>38</v>
      </c>
      <c r="C247" s="1" t="s">
        <v>170</v>
      </c>
      <c r="D247" s="2" t="s">
        <v>15</v>
      </c>
      <c r="E247" s="3" t="s">
        <v>21</v>
      </c>
      <c r="F247" s="232">
        <v>2300</v>
      </c>
      <c r="G247" s="5"/>
      <c r="H247" s="233">
        <f t="shared" si="13"/>
        <v>0</v>
      </c>
      <c r="I247" s="442"/>
      <c r="J247" s="443"/>
      <c r="K247" s="444"/>
      <c r="L247" s="449"/>
      <c r="M247" s="449"/>
      <c r="N247" s="449"/>
      <c r="O247" s="147"/>
      <c r="P247" s="147"/>
    </row>
    <row r="248" spans="1:16" s="146" customFormat="1" ht="30" customHeight="1">
      <c r="A248" s="150" t="s">
        <v>42</v>
      </c>
      <c r="B248" s="231" t="s">
        <v>379</v>
      </c>
      <c r="C248" s="1" t="s">
        <v>44</v>
      </c>
      <c r="D248" s="2" t="s">
        <v>45</v>
      </c>
      <c r="E248" s="3" t="s">
        <v>21</v>
      </c>
      <c r="F248" s="232">
        <v>400</v>
      </c>
      <c r="G248" s="5"/>
      <c r="H248" s="233">
        <f t="shared" si="13"/>
        <v>0</v>
      </c>
      <c r="I248" s="442"/>
      <c r="J248" s="443"/>
      <c r="K248" s="444"/>
      <c r="L248" s="449"/>
      <c r="M248" s="449"/>
      <c r="N248" s="449"/>
      <c r="O248" s="147"/>
      <c r="P248" s="147"/>
    </row>
    <row r="249" spans="1:16" s="148" customFormat="1" ht="30" customHeight="1">
      <c r="A249" s="138" t="s">
        <v>46</v>
      </c>
      <c r="B249" s="231" t="s">
        <v>380</v>
      </c>
      <c r="C249" s="1" t="s">
        <v>47</v>
      </c>
      <c r="D249" s="2" t="s">
        <v>25</v>
      </c>
      <c r="E249" s="3" t="s">
        <v>26</v>
      </c>
      <c r="F249" s="232">
        <v>5277</v>
      </c>
      <c r="G249" s="5"/>
      <c r="H249" s="233">
        <f t="shared" si="13"/>
        <v>0</v>
      </c>
      <c r="I249" s="442"/>
      <c r="J249" s="443"/>
      <c r="K249" s="444"/>
      <c r="L249" s="449"/>
      <c r="M249" s="449"/>
      <c r="N249" s="449"/>
      <c r="O249" s="147"/>
      <c r="P249" s="147"/>
    </row>
    <row r="250" spans="1:16" s="148" customFormat="1" ht="30" customHeight="1">
      <c r="A250" s="150" t="s">
        <v>48</v>
      </c>
      <c r="B250" s="231" t="s">
        <v>381</v>
      </c>
      <c r="C250" s="1" t="s">
        <v>50</v>
      </c>
      <c r="D250" s="2" t="s">
        <v>45</v>
      </c>
      <c r="E250" s="3" t="s">
        <v>26</v>
      </c>
      <c r="F250" s="232">
        <v>800</v>
      </c>
      <c r="G250" s="5"/>
      <c r="H250" s="233">
        <f t="shared" si="13"/>
        <v>0</v>
      </c>
      <c r="I250" s="442"/>
      <c r="J250" s="443"/>
      <c r="K250" s="444"/>
      <c r="L250" s="449"/>
      <c r="M250" s="449"/>
      <c r="N250" s="449"/>
      <c r="O250" s="147"/>
      <c r="P250" s="147"/>
    </row>
    <row r="251" spans="1:16" s="148" customFormat="1" ht="30" customHeight="1">
      <c r="A251" s="138" t="s">
        <v>51</v>
      </c>
      <c r="B251" s="231" t="s">
        <v>382</v>
      </c>
      <c r="C251" s="1" t="s">
        <v>53</v>
      </c>
      <c r="D251" s="2" t="s">
        <v>25</v>
      </c>
      <c r="E251" s="3" t="s">
        <v>21</v>
      </c>
      <c r="F251" s="232">
        <v>100</v>
      </c>
      <c r="G251" s="5"/>
      <c r="H251" s="233">
        <f t="shared" si="13"/>
        <v>0</v>
      </c>
      <c r="I251" s="442"/>
      <c r="J251" s="443"/>
      <c r="K251" s="444"/>
      <c r="L251" s="449"/>
      <c r="M251" s="449"/>
      <c r="N251" s="449"/>
      <c r="O251" s="147"/>
      <c r="P251" s="147"/>
    </row>
    <row r="252" spans="1:16" s="148" customFormat="1" ht="30" customHeight="1">
      <c r="A252" s="138" t="s">
        <v>54</v>
      </c>
      <c r="B252" s="231" t="s">
        <v>383</v>
      </c>
      <c r="C252" s="1" t="s">
        <v>56</v>
      </c>
      <c r="D252" s="2" t="s">
        <v>45</v>
      </c>
      <c r="E252" s="3" t="s">
        <v>21</v>
      </c>
      <c r="F252" s="232">
        <v>120</v>
      </c>
      <c r="G252" s="5"/>
      <c r="H252" s="233">
        <f t="shared" si="13"/>
        <v>0</v>
      </c>
      <c r="I252" s="442"/>
      <c r="J252" s="443"/>
      <c r="K252" s="444"/>
      <c r="L252" s="449"/>
      <c r="M252" s="449"/>
      <c r="N252" s="449"/>
      <c r="O252" s="147"/>
      <c r="P252" s="147"/>
    </row>
    <row r="253" spans="1:16" s="148" customFormat="1" ht="30" customHeight="1" thickBot="1">
      <c r="A253" s="150" t="s">
        <v>63</v>
      </c>
      <c r="B253" s="231" t="s">
        <v>384</v>
      </c>
      <c r="C253" s="1" t="s">
        <v>65</v>
      </c>
      <c r="D253" s="2" t="s">
        <v>66</v>
      </c>
      <c r="E253" s="3" t="s">
        <v>26</v>
      </c>
      <c r="F253" s="232">
        <v>5100</v>
      </c>
      <c r="G253" s="5"/>
      <c r="H253" s="233">
        <f t="shared" si="13"/>
        <v>0</v>
      </c>
      <c r="I253" s="442"/>
      <c r="J253" s="443"/>
      <c r="K253" s="444"/>
      <c r="L253" s="449"/>
      <c r="M253" s="449"/>
      <c r="N253" s="449"/>
      <c r="O253" s="147"/>
      <c r="P253" s="147"/>
    </row>
    <row r="254" spans="1:14" ht="36" customHeight="1" thickTop="1">
      <c r="A254" s="190"/>
      <c r="B254" s="235"/>
      <c r="C254" s="236" t="s">
        <v>67</v>
      </c>
      <c r="D254" s="355"/>
      <c r="E254" s="356"/>
      <c r="F254" s="237"/>
      <c r="G254" s="238">
        <v>0</v>
      </c>
      <c r="H254" s="239"/>
      <c r="I254" s="442"/>
      <c r="J254" s="443"/>
      <c r="K254" s="444"/>
      <c r="L254" s="449"/>
      <c r="M254" s="449"/>
      <c r="N254" s="449"/>
    </row>
    <row r="255" spans="1:16" s="148" customFormat="1" ht="30" customHeight="1">
      <c r="A255" s="165" t="s">
        <v>193</v>
      </c>
      <c r="B255" s="231" t="s">
        <v>385</v>
      </c>
      <c r="C255" s="1" t="s">
        <v>195</v>
      </c>
      <c r="D255" s="2" t="s">
        <v>196</v>
      </c>
      <c r="E255" s="357"/>
      <c r="F255" s="232"/>
      <c r="G255" s="56">
        <v>0</v>
      </c>
      <c r="H255" s="233"/>
      <c r="I255" s="442"/>
      <c r="J255" s="443"/>
      <c r="K255" s="444"/>
      <c r="L255" s="449"/>
      <c r="M255" s="449"/>
      <c r="N255" s="449"/>
      <c r="O255" s="147"/>
      <c r="P255" s="147"/>
    </row>
    <row r="256" spans="1:16" s="148" customFormat="1" ht="30" customHeight="1">
      <c r="A256" s="165" t="s">
        <v>201</v>
      </c>
      <c r="B256" s="234" t="s">
        <v>34</v>
      </c>
      <c r="C256" s="1" t="s">
        <v>202</v>
      </c>
      <c r="D256" s="2"/>
      <c r="E256" s="3"/>
      <c r="F256" s="232"/>
      <c r="G256" s="56">
        <v>0</v>
      </c>
      <c r="H256" s="233"/>
      <c r="I256" s="442"/>
      <c r="J256" s="443"/>
      <c r="K256" s="444"/>
      <c r="L256" s="449"/>
      <c r="M256" s="449"/>
      <c r="N256" s="449"/>
      <c r="O256" s="147"/>
      <c r="P256" s="147"/>
    </row>
    <row r="257" spans="1:16" s="148" customFormat="1" ht="30" customHeight="1">
      <c r="A257" s="165" t="s">
        <v>203</v>
      </c>
      <c r="B257" s="240"/>
      <c r="C257" s="1" t="s">
        <v>200</v>
      </c>
      <c r="D257" s="2"/>
      <c r="E257" s="3" t="s">
        <v>36</v>
      </c>
      <c r="F257" s="232">
        <v>26</v>
      </c>
      <c r="G257" s="5"/>
      <c r="H257" s="233">
        <f>ROUND(G257,2)*F257</f>
        <v>0</v>
      </c>
      <c r="I257" s="442"/>
      <c r="J257" s="443"/>
      <c r="K257" s="444"/>
      <c r="L257" s="449"/>
      <c r="M257" s="449"/>
      <c r="N257" s="449"/>
      <c r="O257" s="147"/>
      <c r="P257" s="147"/>
    </row>
    <row r="258" spans="1:16" s="198" customFormat="1" ht="30" customHeight="1">
      <c r="A258" s="165" t="s">
        <v>204</v>
      </c>
      <c r="B258" s="231" t="s">
        <v>386</v>
      </c>
      <c r="C258" s="1" t="s">
        <v>206</v>
      </c>
      <c r="D258" s="2" t="s">
        <v>207</v>
      </c>
      <c r="E258" s="3"/>
      <c r="F258" s="232"/>
      <c r="G258" s="56"/>
      <c r="H258" s="233"/>
      <c r="I258" s="442"/>
      <c r="J258" s="443"/>
      <c r="K258" s="444"/>
      <c r="L258" s="449"/>
      <c r="M258" s="449"/>
      <c r="N258" s="449"/>
      <c r="O258" s="147"/>
      <c r="P258" s="147"/>
    </row>
    <row r="259" spans="1:16" s="199" customFormat="1" ht="30" customHeight="1" thickBot="1">
      <c r="A259" s="418" t="s">
        <v>208</v>
      </c>
      <c r="B259" s="419" t="s">
        <v>34</v>
      </c>
      <c r="C259" s="253" t="s">
        <v>209</v>
      </c>
      <c r="D259" s="254" t="s">
        <v>15</v>
      </c>
      <c r="E259" s="255" t="s">
        <v>26</v>
      </c>
      <c r="F259" s="256">
        <v>210</v>
      </c>
      <c r="G259" s="257"/>
      <c r="H259" s="258">
        <f>ROUND(G259,2)*F259</f>
        <v>0</v>
      </c>
      <c r="I259" s="442"/>
      <c r="J259" s="443"/>
      <c r="K259" s="444"/>
      <c r="L259" s="449"/>
      <c r="M259" s="449"/>
      <c r="N259" s="449"/>
      <c r="O259" s="147"/>
      <c r="P259" s="147"/>
    </row>
    <row r="260" spans="1:14" ht="36" customHeight="1" thickTop="1">
      <c r="A260" s="130"/>
      <c r="B260" s="115"/>
      <c r="C260" s="408" t="s">
        <v>102</v>
      </c>
      <c r="D260" s="353"/>
      <c r="E260" s="354"/>
      <c r="F260" s="229"/>
      <c r="G260" s="56"/>
      <c r="H260" s="230"/>
      <c r="I260" s="442"/>
      <c r="J260" s="443"/>
      <c r="K260" s="444"/>
      <c r="L260" s="449"/>
      <c r="M260" s="449"/>
      <c r="N260" s="449"/>
    </row>
    <row r="261" spans="1:16" s="146" customFormat="1" ht="39.75" customHeight="1">
      <c r="A261" s="138" t="s">
        <v>103</v>
      </c>
      <c r="B261" s="231" t="s">
        <v>387</v>
      </c>
      <c r="C261" s="1" t="s">
        <v>105</v>
      </c>
      <c r="D261" s="2" t="s">
        <v>106</v>
      </c>
      <c r="E261" s="3"/>
      <c r="F261" s="4"/>
      <c r="G261" s="56"/>
      <c r="H261" s="233"/>
      <c r="I261" s="442"/>
      <c r="J261" s="443"/>
      <c r="K261" s="444"/>
      <c r="L261" s="449"/>
      <c r="M261" s="449"/>
      <c r="N261" s="449"/>
      <c r="O261" s="147"/>
      <c r="P261" s="147"/>
    </row>
    <row r="262" spans="1:16" s="146" customFormat="1" ht="39.75" customHeight="1">
      <c r="A262" s="138" t="s">
        <v>388</v>
      </c>
      <c r="B262" s="234" t="s">
        <v>34</v>
      </c>
      <c r="C262" s="1" t="s">
        <v>389</v>
      </c>
      <c r="D262" s="2" t="s">
        <v>15</v>
      </c>
      <c r="E262" s="3" t="s">
        <v>26</v>
      </c>
      <c r="F262" s="4">
        <v>1250</v>
      </c>
      <c r="G262" s="5"/>
      <c r="H262" s="233">
        <f aca="true" t="shared" si="14" ref="H262:H272">ROUND(G262,2)*F262</f>
        <v>0</v>
      </c>
      <c r="I262" s="442"/>
      <c r="J262" s="443"/>
      <c r="K262" s="444"/>
      <c r="L262" s="449"/>
      <c r="M262" s="449"/>
      <c r="N262" s="449"/>
      <c r="O262" s="147"/>
      <c r="P262" s="147"/>
    </row>
    <row r="263" spans="1:16" s="146" customFormat="1" ht="39.75" customHeight="1">
      <c r="A263" s="138" t="s">
        <v>390</v>
      </c>
      <c r="B263" s="234" t="s">
        <v>38</v>
      </c>
      <c r="C263" s="1" t="s">
        <v>391</v>
      </c>
      <c r="D263" s="2" t="s">
        <v>15</v>
      </c>
      <c r="E263" s="3" t="s">
        <v>26</v>
      </c>
      <c r="F263" s="4">
        <v>1500</v>
      </c>
      <c r="G263" s="5"/>
      <c r="H263" s="233">
        <f t="shared" si="14"/>
        <v>0</v>
      </c>
      <c r="I263" s="442"/>
      <c r="J263" s="443"/>
      <c r="K263" s="444"/>
      <c r="L263" s="449"/>
      <c r="M263" s="449"/>
      <c r="N263" s="449"/>
      <c r="O263" s="147"/>
      <c r="P263" s="147"/>
    </row>
    <row r="264" spans="1:16" s="146" customFormat="1" ht="39.75" customHeight="1">
      <c r="A264" s="138" t="s">
        <v>122</v>
      </c>
      <c r="B264" s="231" t="s">
        <v>392</v>
      </c>
      <c r="C264" s="1" t="s">
        <v>124</v>
      </c>
      <c r="D264" s="2" t="s">
        <v>106</v>
      </c>
      <c r="E264" s="3"/>
      <c r="F264" s="4"/>
      <c r="G264" s="56"/>
      <c r="H264" s="233"/>
      <c r="I264" s="442"/>
      <c r="J264" s="443"/>
      <c r="K264" s="444"/>
      <c r="L264" s="449"/>
      <c r="M264" s="449"/>
      <c r="N264" s="449"/>
      <c r="O264" s="147"/>
      <c r="P264" s="147"/>
    </row>
    <row r="265" spans="1:16" s="148" customFormat="1" ht="39.75" customHeight="1">
      <c r="A265" s="138" t="s">
        <v>393</v>
      </c>
      <c r="B265" s="234" t="s">
        <v>34</v>
      </c>
      <c r="C265" s="1" t="s">
        <v>394</v>
      </c>
      <c r="D265" s="2" t="s">
        <v>98</v>
      </c>
      <c r="E265" s="3" t="s">
        <v>92</v>
      </c>
      <c r="F265" s="232">
        <v>550</v>
      </c>
      <c r="G265" s="5"/>
      <c r="H265" s="233">
        <f t="shared" si="14"/>
        <v>0</v>
      </c>
      <c r="I265" s="442"/>
      <c r="J265" s="443"/>
      <c r="K265" s="444"/>
      <c r="L265" s="449"/>
      <c r="M265" s="449"/>
      <c r="N265" s="449"/>
      <c r="O265" s="147"/>
      <c r="P265" s="147"/>
    </row>
    <row r="266" spans="1:16" s="146" customFormat="1" ht="49.5" customHeight="1">
      <c r="A266" s="138" t="s">
        <v>233</v>
      </c>
      <c r="B266" s="234" t="s">
        <v>38</v>
      </c>
      <c r="C266" s="1" t="s">
        <v>366</v>
      </c>
      <c r="D266" s="2" t="s">
        <v>235</v>
      </c>
      <c r="E266" s="3" t="s">
        <v>92</v>
      </c>
      <c r="F266" s="4">
        <v>280</v>
      </c>
      <c r="G266" s="5"/>
      <c r="H266" s="233">
        <f t="shared" si="14"/>
        <v>0</v>
      </c>
      <c r="I266" s="442"/>
      <c r="J266" s="443"/>
      <c r="K266" s="444"/>
      <c r="L266" s="449"/>
      <c r="M266" s="449"/>
      <c r="N266" s="449"/>
      <c r="O266" s="147"/>
      <c r="P266" s="147"/>
    </row>
    <row r="267" spans="1:16" s="146" customFormat="1" ht="30" customHeight="1">
      <c r="A267" s="138" t="s">
        <v>134</v>
      </c>
      <c r="B267" s="231" t="s">
        <v>395</v>
      </c>
      <c r="C267" s="1" t="s">
        <v>136</v>
      </c>
      <c r="D267" s="2" t="s">
        <v>106</v>
      </c>
      <c r="E267" s="3" t="s">
        <v>92</v>
      </c>
      <c r="F267" s="4">
        <v>310</v>
      </c>
      <c r="G267" s="5"/>
      <c r="H267" s="233">
        <f t="shared" si="14"/>
        <v>0</v>
      </c>
      <c r="I267" s="442"/>
      <c r="J267" s="443"/>
      <c r="K267" s="444"/>
      <c r="L267" s="449"/>
      <c r="M267" s="449"/>
      <c r="N267" s="449"/>
      <c r="O267" s="147"/>
      <c r="P267" s="147"/>
    </row>
    <row r="268" spans="1:16" s="148" customFormat="1" ht="30" customHeight="1">
      <c r="A268" s="138" t="s">
        <v>247</v>
      </c>
      <c r="B268" s="231" t="s">
        <v>396</v>
      </c>
      <c r="C268" s="1" t="s">
        <v>249</v>
      </c>
      <c r="D268" s="2" t="s">
        <v>196</v>
      </c>
      <c r="E268" s="357"/>
      <c r="F268" s="232"/>
      <c r="G268" s="56"/>
      <c r="H268" s="233"/>
      <c r="I268" s="442"/>
      <c r="J268" s="443"/>
      <c r="K268" s="444"/>
      <c r="L268" s="449"/>
      <c r="M268" s="449"/>
      <c r="N268" s="449"/>
      <c r="O268" s="147"/>
      <c r="P268" s="147"/>
    </row>
    <row r="269" spans="1:16" s="148" customFormat="1" ht="30" customHeight="1">
      <c r="A269" s="138" t="s">
        <v>250</v>
      </c>
      <c r="B269" s="234" t="s">
        <v>34</v>
      </c>
      <c r="C269" s="1" t="s">
        <v>198</v>
      </c>
      <c r="D269" s="2"/>
      <c r="E269" s="3"/>
      <c r="F269" s="232"/>
      <c r="G269" s="56"/>
      <c r="H269" s="233"/>
      <c r="I269" s="442"/>
      <c r="J269" s="443"/>
      <c r="K269" s="444"/>
      <c r="L269" s="449"/>
      <c r="M269" s="449"/>
      <c r="N269" s="449"/>
      <c r="O269" s="147"/>
      <c r="P269" s="147"/>
    </row>
    <row r="270" spans="1:16" s="148" customFormat="1" ht="30" customHeight="1">
      <c r="A270" s="138" t="s">
        <v>251</v>
      </c>
      <c r="B270" s="240"/>
      <c r="C270" s="1" t="s">
        <v>200</v>
      </c>
      <c r="D270" s="2"/>
      <c r="E270" s="3" t="s">
        <v>36</v>
      </c>
      <c r="F270" s="232">
        <v>220</v>
      </c>
      <c r="G270" s="5"/>
      <c r="H270" s="233">
        <f t="shared" si="14"/>
        <v>0</v>
      </c>
      <c r="I270" s="442"/>
      <c r="J270" s="443"/>
      <c r="K270" s="444"/>
      <c r="L270" s="449"/>
      <c r="M270" s="449"/>
      <c r="N270" s="449"/>
      <c r="O270" s="147"/>
      <c r="P270" s="147"/>
    </row>
    <row r="271" spans="1:16" s="148" customFormat="1" ht="39.75" customHeight="1">
      <c r="A271" s="138" t="s">
        <v>252</v>
      </c>
      <c r="B271" s="231" t="s">
        <v>397</v>
      </c>
      <c r="C271" s="1" t="s">
        <v>254</v>
      </c>
      <c r="D271" s="2" t="s">
        <v>196</v>
      </c>
      <c r="E271" s="3" t="s">
        <v>36</v>
      </c>
      <c r="F271" s="232">
        <v>330</v>
      </c>
      <c r="G271" s="5"/>
      <c r="H271" s="233">
        <f t="shared" si="14"/>
        <v>0</v>
      </c>
      <c r="I271" s="442"/>
      <c r="J271" s="443"/>
      <c r="K271" s="444"/>
      <c r="L271" s="449"/>
      <c r="M271" s="449"/>
      <c r="N271" s="449"/>
      <c r="O271" s="147"/>
      <c r="P271" s="147"/>
    </row>
    <row r="272" spans="1:16" s="148" customFormat="1" ht="30" customHeight="1" thickBot="1">
      <c r="A272" s="138" t="s">
        <v>139</v>
      </c>
      <c r="B272" s="231" t="s">
        <v>398</v>
      </c>
      <c r="C272" s="1" t="s">
        <v>141</v>
      </c>
      <c r="D272" s="2" t="s">
        <v>142</v>
      </c>
      <c r="E272" s="3" t="s">
        <v>92</v>
      </c>
      <c r="F272" s="4">
        <v>870</v>
      </c>
      <c r="G272" s="5"/>
      <c r="H272" s="233">
        <f t="shared" si="14"/>
        <v>0</v>
      </c>
      <c r="I272" s="442"/>
      <c r="J272" s="443"/>
      <c r="K272" s="444"/>
      <c r="L272" s="449"/>
      <c r="M272" s="449"/>
      <c r="N272" s="449"/>
      <c r="O272" s="147"/>
      <c r="P272" s="147"/>
    </row>
    <row r="273" spans="1:14" ht="36" customHeight="1" thickTop="1">
      <c r="A273" s="190"/>
      <c r="B273" s="241"/>
      <c r="C273" s="236" t="s">
        <v>256</v>
      </c>
      <c r="D273" s="355"/>
      <c r="E273" s="358"/>
      <c r="F273" s="237"/>
      <c r="G273" s="238"/>
      <c r="H273" s="239"/>
      <c r="I273" s="442"/>
      <c r="J273" s="443"/>
      <c r="K273" s="444"/>
      <c r="L273" s="449"/>
      <c r="M273" s="449"/>
      <c r="N273" s="449"/>
    </row>
    <row r="274" spans="1:16" s="146" customFormat="1" ht="30" customHeight="1">
      <c r="A274" s="177" t="s">
        <v>257</v>
      </c>
      <c r="B274" s="242" t="s">
        <v>399</v>
      </c>
      <c r="C274" s="180" t="s">
        <v>259</v>
      </c>
      <c r="D274" s="181" t="s">
        <v>260</v>
      </c>
      <c r="E274" s="182" t="s">
        <v>92</v>
      </c>
      <c r="F274" s="183">
        <v>100</v>
      </c>
      <c r="G274" s="184"/>
      <c r="H274" s="185">
        <f>ROUND(G274,2)*F274</f>
        <v>0</v>
      </c>
      <c r="I274" s="442"/>
      <c r="J274" s="443"/>
      <c r="K274" s="444"/>
      <c r="L274" s="449"/>
      <c r="M274" s="449"/>
      <c r="N274" s="449"/>
      <c r="O274" s="147"/>
      <c r="P274" s="147"/>
    </row>
    <row r="275" spans="1:14" s="129" customFormat="1" ht="39.75" customHeight="1" thickBot="1">
      <c r="A275" s="243"/>
      <c r="B275" s="244" t="str">
        <f>B240</f>
        <v>F</v>
      </c>
      <c r="C275" s="489" t="str">
        <f>C240</f>
        <v>Construction of Lorimer Boulevard from Sterling Lyon Parkway to Wilkes Avenue</v>
      </c>
      <c r="D275" s="490"/>
      <c r="E275" s="490"/>
      <c r="F275" s="491"/>
      <c r="G275" s="359" t="s">
        <v>164</v>
      </c>
      <c r="H275" s="360">
        <f>SUM(H242:H274)</f>
        <v>0</v>
      </c>
      <c r="I275" s="442"/>
      <c r="J275" s="443"/>
      <c r="K275" s="444"/>
      <c r="L275" s="449"/>
      <c r="M275" s="449"/>
      <c r="N275" s="449"/>
    </row>
    <row r="276" spans="1:14" s="129" customFormat="1" ht="39.75" customHeight="1" thickTop="1">
      <c r="A276" s="226"/>
      <c r="B276" s="224" t="s">
        <v>400</v>
      </c>
      <c r="C276" s="494" t="s">
        <v>401</v>
      </c>
      <c r="D276" s="495"/>
      <c r="E276" s="495"/>
      <c r="F276" s="496"/>
      <c r="G276" s="351"/>
      <c r="H276" s="352"/>
      <c r="I276" s="442"/>
      <c r="J276" s="443"/>
      <c r="K276" s="444"/>
      <c r="L276" s="449"/>
      <c r="M276" s="449"/>
      <c r="N276" s="449"/>
    </row>
    <row r="277" spans="1:14" ht="36" customHeight="1">
      <c r="A277" s="130"/>
      <c r="B277" s="227"/>
      <c r="C277" s="228" t="s">
        <v>16</v>
      </c>
      <c r="D277" s="353"/>
      <c r="E277" s="354" t="s">
        <v>15</v>
      </c>
      <c r="F277" s="229" t="s">
        <v>15</v>
      </c>
      <c r="G277" s="56" t="s">
        <v>15</v>
      </c>
      <c r="H277" s="230"/>
      <c r="I277" s="442"/>
      <c r="J277" s="443"/>
      <c r="K277" s="444"/>
      <c r="L277" s="449"/>
      <c r="M277" s="449"/>
      <c r="N277" s="449"/>
    </row>
    <row r="278" spans="1:16" s="146" customFormat="1" ht="30" customHeight="1">
      <c r="A278" s="138" t="s">
        <v>17</v>
      </c>
      <c r="B278" s="231" t="s">
        <v>402</v>
      </c>
      <c r="C278" s="1" t="s">
        <v>19</v>
      </c>
      <c r="D278" s="2" t="s">
        <v>20</v>
      </c>
      <c r="E278" s="3" t="s">
        <v>21</v>
      </c>
      <c r="F278" s="232">
        <v>4000</v>
      </c>
      <c r="G278" s="5"/>
      <c r="H278" s="233">
        <f aca="true" t="shared" si="15" ref="H278:H283">ROUND(G278,2)*F278</f>
        <v>0</v>
      </c>
      <c r="I278" s="442"/>
      <c r="J278" s="443"/>
      <c r="K278" s="444"/>
      <c r="L278" s="449"/>
      <c r="M278" s="449"/>
      <c r="N278" s="449"/>
      <c r="O278" s="147"/>
      <c r="P278" s="147"/>
    </row>
    <row r="279" spans="1:16" s="146" customFormat="1" ht="30" customHeight="1">
      <c r="A279" s="138" t="s">
        <v>46</v>
      </c>
      <c r="B279" s="231" t="s">
        <v>403</v>
      </c>
      <c r="C279" s="1" t="s">
        <v>47</v>
      </c>
      <c r="D279" s="2" t="s">
        <v>25</v>
      </c>
      <c r="E279" s="3" t="s">
        <v>26</v>
      </c>
      <c r="F279" s="232">
        <v>9000</v>
      </c>
      <c r="G279" s="5"/>
      <c r="H279" s="233">
        <f t="shared" si="15"/>
        <v>0</v>
      </c>
      <c r="I279" s="442"/>
      <c r="J279" s="443"/>
      <c r="K279" s="444"/>
      <c r="L279" s="449"/>
      <c r="M279" s="449"/>
      <c r="N279" s="449"/>
      <c r="O279" s="147"/>
      <c r="P279" s="147"/>
    </row>
    <row r="280" spans="1:16" s="146" customFormat="1" ht="30" customHeight="1" thickBot="1">
      <c r="A280" s="150" t="s">
        <v>48</v>
      </c>
      <c r="B280" s="245" t="s">
        <v>404</v>
      </c>
      <c r="C280" s="1" t="s">
        <v>50</v>
      </c>
      <c r="D280" s="2" t="s">
        <v>45</v>
      </c>
      <c r="E280" s="3" t="s">
        <v>26</v>
      </c>
      <c r="F280" s="232">
        <v>1800</v>
      </c>
      <c r="G280" s="5"/>
      <c r="H280" s="233">
        <f t="shared" si="15"/>
        <v>0</v>
      </c>
      <c r="I280" s="442"/>
      <c r="J280" s="443"/>
      <c r="K280" s="444"/>
      <c r="L280" s="449"/>
      <c r="M280" s="449"/>
      <c r="N280" s="449"/>
      <c r="O280" s="147"/>
      <c r="P280" s="147"/>
    </row>
    <row r="281" spans="1:14" ht="36" customHeight="1" thickTop="1">
      <c r="A281" s="159"/>
      <c r="B281" s="246"/>
      <c r="C281" s="247" t="s">
        <v>67</v>
      </c>
      <c r="D281" s="361"/>
      <c r="E281" s="362"/>
      <c r="F281" s="363"/>
      <c r="G281" s="364"/>
      <c r="H281" s="248"/>
      <c r="I281" s="442"/>
      <c r="J281" s="443"/>
      <c r="K281" s="444"/>
      <c r="L281" s="449"/>
      <c r="M281" s="449"/>
      <c r="N281" s="449"/>
    </row>
    <row r="282" spans="1:16" s="146" customFormat="1" ht="30" customHeight="1">
      <c r="A282" s="165" t="s">
        <v>68</v>
      </c>
      <c r="B282" s="231" t="s">
        <v>405</v>
      </c>
      <c r="C282" s="1" t="s">
        <v>70</v>
      </c>
      <c r="D282" s="2" t="s">
        <v>25</v>
      </c>
      <c r="E282" s="3"/>
      <c r="F282" s="232"/>
      <c r="G282" s="249"/>
      <c r="H282" s="233"/>
      <c r="I282" s="442"/>
      <c r="J282" s="443"/>
      <c r="K282" s="444"/>
      <c r="L282" s="449"/>
      <c r="M282" s="449"/>
      <c r="N282" s="449"/>
      <c r="O282" s="147"/>
      <c r="P282" s="147"/>
    </row>
    <row r="283" spans="1:16" s="148" customFormat="1" ht="30" customHeight="1" thickBot="1">
      <c r="A283" s="418" t="s">
        <v>73</v>
      </c>
      <c r="B283" s="419" t="s">
        <v>34</v>
      </c>
      <c r="C283" s="253" t="s">
        <v>74</v>
      </c>
      <c r="D283" s="254" t="s">
        <v>15</v>
      </c>
      <c r="E283" s="255" t="s">
        <v>26</v>
      </c>
      <c r="F283" s="256">
        <v>10700</v>
      </c>
      <c r="G283" s="257"/>
      <c r="H283" s="258">
        <f t="shared" si="15"/>
        <v>0</v>
      </c>
      <c r="I283" s="442"/>
      <c r="J283" s="443"/>
      <c r="K283" s="444"/>
      <c r="L283" s="449"/>
      <c r="M283" s="449"/>
      <c r="N283" s="449"/>
      <c r="O283" s="147"/>
      <c r="P283" s="147"/>
    </row>
    <row r="284" spans="1:14" ht="36" customHeight="1" thickTop="1">
      <c r="A284" s="130"/>
      <c r="B284" s="115"/>
      <c r="C284" s="408" t="s">
        <v>143</v>
      </c>
      <c r="D284" s="353"/>
      <c r="E284" s="367"/>
      <c r="F284" s="229"/>
      <c r="G284" s="56"/>
      <c r="H284" s="230"/>
      <c r="I284" s="442"/>
      <c r="J284" s="443"/>
      <c r="K284" s="444"/>
      <c r="L284" s="449"/>
      <c r="M284" s="449"/>
      <c r="N284" s="449"/>
    </row>
    <row r="285" spans="1:16" s="146" customFormat="1" ht="30" customHeight="1">
      <c r="A285" s="165" t="s">
        <v>406</v>
      </c>
      <c r="B285" s="231" t="s">
        <v>407</v>
      </c>
      <c r="C285" s="1" t="s">
        <v>408</v>
      </c>
      <c r="D285" s="2" t="s">
        <v>409</v>
      </c>
      <c r="E285" s="3" t="s">
        <v>92</v>
      </c>
      <c r="F285" s="232">
        <v>110.7</v>
      </c>
      <c r="G285" s="5"/>
      <c r="H285" s="233">
        <f aca="true" t="shared" si="16" ref="H285:H294">ROUND(G285,2)*F285</f>
        <v>0</v>
      </c>
      <c r="I285" s="442"/>
      <c r="J285" s="443"/>
      <c r="K285" s="444"/>
      <c r="L285" s="449"/>
      <c r="M285" s="449"/>
      <c r="N285" s="449"/>
      <c r="O285" s="147"/>
      <c r="P285" s="147"/>
    </row>
    <row r="286" spans="1:16" s="146" customFormat="1" ht="30" customHeight="1">
      <c r="A286" s="165" t="s">
        <v>410</v>
      </c>
      <c r="B286" s="231" t="s">
        <v>411</v>
      </c>
      <c r="C286" s="1" t="s">
        <v>412</v>
      </c>
      <c r="D286" s="2" t="s">
        <v>409</v>
      </c>
      <c r="E286" s="3" t="s">
        <v>62</v>
      </c>
      <c r="F286" s="232">
        <v>20</v>
      </c>
      <c r="G286" s="5"/>
      <c r="H286" s="233">
        <f t="shared" si="16"/>
        <v>0</v>
      </c>
      <c r="I286" s="442"/>
      <c r="J286" s="443"/>
      <c r="K286" s="444"/>
      <c r="L286" s="449"/>
      <c r="M286" s="449"/>
      <c r="N286" s="449"/>
      <c r="O286" s="147"/>
      <c r="P286" s="147"/>
    </row>
    <row r="287" spans="1:16" s="186" customFormat="1" ht="30" customHeight="1">
      <c r="A287" s="165"/>
      <c r="B287" s="231" t="s">
        <v>413</v>
      </c>
      <c r="C287" s="1" t="s">
        <v>414</v>
      </c>
      <c r="D287" s="2" t="s">
        <v>415</v>
      </c>
      <c r="E287" s="3"/>
      <c r="F287" s="232"/>
      <c r="G287" s="56"/>
      <c r="H287" s="233"/>
      <c r="I287" s="442"/>
      <c r="J287" s="443"/>
      <c r="K287" s="444"/>
      <c r="L287" s="449"/>
      <c r="M287" s="449"/>
      <c r="N287" s="449"/>
      <c r="O287" s="147"/>
      <c r="P287" s="147"/>
    </row>
    <row r="288" spans="1:16" s="186" customFormat="1" ht="30" customHeight="1">
      <c r="A288" s="250"/>
      <c r="B288" s="234" t="s">
        <v>34</v>
      </c>
      <c r="C288" s="1" t="s">
        <v>416</v>
      </c>
      <c r="D288" s="2"/>
      <c r="E288" s="3" t="s">
        <v>62</v>
      </c>
      <c r="F288" s="4">
        <v>6</v>
      </c>
      <c r="G288" s="5"/>
      <c r="H288" s="233">
        <f t="shared" si="16"/>
        <v>0</v>
      </c>
      <c r="I288" s="442"/>
      <c r="J288" s="443"/>
      <c r="K288" s="444"/>
      <c r="L288" s="449"/>
      <c r="M288" s="449"/>
      <c r="N288" s="449"/>
      <c r="O288" s="147"/>
      <c r="P288" s="147"/>
    </row>
    <row r="289" spans="1:16" s="186" customFormat="1" ht="30" customHeight="1">
      <c r="A289" s="250"/>
      <c r="B289" s="234" t="s">
        <v>38</v>
      </c>
      <c r="C289" s="1" t="s">
        <v>417</v>
      </c>
      <c r="D289" s="2"/>
      <c r="E289" s="3" t="s">
        <v>62</v>
      </c>
      <c r="F289" s="4">
        <v>3</v>
      </c>
      <c r="G289" s="5"/>
      <c r="H289" s="233">
        <f t="shared" si="16"/>
        <v>0</v>
      </c>
      <c r="I289" s="442"/>
      <c r="J289" s="443"/>
      <c r="K289" s="444"/>
      <c r="L289" s="449"/>
      <c r="M289" s="449"/>
      <c r="N289" s="449"/>
      <c r="O289" s="147"/>
      <c r="P289" s="147"/>
    </row>
    <row r="290" spans="1:16" s="186" customFormat="1" ht="30" customHeight="1">
      <c r="A290" s="250"/>
      <c r="B290" s="234" t="s">
        <v>113</v>
      </c>
      <c r="C290" s="1" t="s">
        <v>418</v>
      </c>
      <c r="D290" s="2"/>
      <c r="E290" s="3" t="s">
        <v>62</v>
      </c>
      <c r="F290" s="4">
        <v>1</v>
      </c>
      <c r="G290" s="5"/>
      <c r="H290" s="233">
        <f t="shared" si="16"/>
        <v>0</v>
      </c>
      <c r="I290" s="442"/>
      <c r="J290" s="443"/>
      <c r="K290" s="444"/>
      <c r="L290" s="449"/>
      <c r="M290" s="449"/>
      <c r="N290" s="449"/>
      <c r="O290" s="147"/>
      <c r="P290" s="147"/>
    </row>
    <row r="291" spans="1:16" s="186" customFormat="1" ht="30" customHeight="1">
      <c r="A291" s="165"/>
      <c r="B291" s="234" t="s">
        <v>217</v>
      </c>
      <c r="C291" s="1" t="s">
        <v>419</v>
      </c>
      <c r="D291" s="2"/>
      <c r="E291" s="3" t="s">
        <v>62</v>
      </c>
      <c r="F291" s="4">
        <v>2</v>
      </c>
      <c r="G291" s="5"/>
      <c r="H291" s="233">
        <f t="shared" si="16"/>
        <v>0</v>
      </c>
      <c r="I291" s="442"/>
      <c r="J291" s="443"/>
      <c r="K291" s="444"/>
      <c r="L291" s="449"/>
      <c r="M291" s="449"/>
      <c r="N291" s="449"/>
      <c r="O291" s="147"/>
      <c r="P291" s="147"/>
    </row>
    <row r="292" spans="1:16" s="186" customFormat="1" ht="39.75" customHeight="1">
      <c r="A292" s="250"/>
      <c r="B292" s="231" t="s">
        <v>420</v>
      </c>
      <c r="C292" s="1" t="s">
        <v>421</v>
      </c>
      <c r="D292" s="2" t="s">
        <v>422</v>
      </c>
      <c r="E292" s="3" t="s">
        <v>92</v>
      </c>
      <c r="F292" s="4">
        <v>550</v>
      </c>
      <c r="G292" s="5"/>
      <c r="H292" s="233">
        <f t="shared" si="16"/>
        <v>0</v>
      </c>
      <c r="I292" s="442"/>
      <c r="J292" s="443"/>
      <c r="K292" s="444"/>
      <c r="L292" s="449"/>
      <c r="M292" s="449"/>
      <c r="N292" s="449"/>
      <c r="O292" s="147"/>
      <c r="P292" s="147"/>
    </row>
    <row r="293" spans="1:16" s="186" customFormat="1" ht="39.75" customHeight="1">
      <c r="A293" s="250"/>
      <c r="B293" s="231" t="s">
        <v>423</v>
      </c>
      <c r="C293" s="1" t="s">
        <v>424</v>
      </c>
      <c r="D293" s="2" t="s">
        <v>425</v>
      </c>
      <c r="E293" s="3" t="s">
        <v>62</v>
      </c>
      <c r="F293" s="4">
        <v>2</v>
      </c>
      <c r="G293" s="5"/>
      <c r="H293" s="233">
        <f t="shared" si="16"/>
        <v>0</v>
      </c>
      <c r="I293" s="442"/>
      <c r="J293" s="443"/>
      <c r="K293" s="444"/>
      <c r="L293" s="449"/>
      <c r="M293" s="449"/>
      <c r="N293" s="449"/>
      <c r="O293" s="147"/>
      <c r="P293" s="147"/>
    </row>
    <row r="294" spans="1:16" s="186" customFormat="1" ht="39.75" customHeight="1">
      <c r="A294" s="250"/>
      <c r="B294" s="231" t="s">
        <v>426</v>
      </c>
      <c r="C294" s="1" t="s">
        <v>427</v>
      </c>
      <c r="D294" s="2" t="s">
        <v>428</v>
      </c>
      <c r="E294" s="3" t="s">
        <v>62</v>
      </c>
      <c r="F294" s="4">
        <v>1</v>
      </c>
      <c r="G294" s="5"/>
      <c r="H294" s="233">
        <f t="shared" si="16"/>
        <v>0</v>
      </c>
      <c r="I294" s="442"/>
      <c r="J294" s="443"/>
      <c r="K294" s="444"/>
      <c r="L294" s="449"/>
      <c r="M294" s="449"/>
      <c r="N294" s="449"/>
      <c r="O294" s="147"/>
      <c r="P294" s="147"/>
    </row>
    <row r="295" spans="1:14" s="129" customFormat="1" ht="39.75" customHeight="1" thickBot="1">
      <c r="A295" s="243"/>
      <c r="B295" s="244" t="str">
        <f>B276</f>
        <v>G</v>
      </c>
      <c r="C295" s="489" t="str">
        <f>C276</f>
        <v>Decommissioning of Kenaston Boulevard Detour</v>
      </c>
      <c r="D295" s="490"/>
      <c r="E295" s="490"/>
      <c r="F295" s="491"/>
      <c r="G295" s="359" t="s">
        <v>164</v>
      </c>
      <c r="H295" s="360">
        <f>SUM(H278:H294)</f>
        <v>0</v>
      </c>
      <c r="I295" s="442"/>
      <c r="J295" s="443"/>
      <c r="K295" s="444"/>
      <c r="L295" s="449"/>
      <c r="M295" s="449"/>
      <c r="N295" s="449"/>
    </row>
    <row r="296" spans="1:14" s="129" customFormat="1" ht="39.75" customHeight="1" thickTop="1">
      <c r="A296" s="251"/>
      <c r="B296" s="204" t="s">
        <v>429</v>
      </c>
      <c r="C296" s="486" t="s">
        <v>430</v>
      </c>
      <c r="D296" s="487"/>
      <c r="E296" s="487"/>
      <c r="F296" s="488"/>
      <c r="G296" s="365"/>
      <c r="H296" s="366"/>
      <c r="I296" s="442"/>
      <c r="J296" s="443"/>
      <c r="K296" s="444"/>
      <c r="L296" s="449"/>
      <c r="M296" s="449"/>
      <c r="N296" s="449"/>
    </row>
    <row r="297" spans="1:14" ht="36" customHeight="1">
      <c r="A297" s="130"/>
      <c r="B297" s="227"/>
      <c r="C297" s="228" t="s">
        <v>16</v>
      </c>
      <c r="D297" s="353"/>
      <c r="E297" s="367"/>
      <c r="F297" s="229"/>
      <c r="G297" s="56">
        <v>0</v>
      </c>
      <c r="H297" s="230"/>
      <c r="I297" s="442"/>
      <c r="J297" s="443"/>
      <c r="K297" s="444"/>
      <c r="L297" s="449"/>
      <c r="M297" s="449"/>
      <c r="N297" s="449"/>
    </row>
    <row r="298" spans="1:16" s="148" customFormat="1" ht="30" customHeight="1">
      <c r="A298" s="138" t="s">
        <v>17</v>
      </c>
      <c r="B298" s="231" t="s">
        <v>431</v>
      </c>
      <c r="C298" s="1" t="s">
        <v>19</v>
      </c>
      <c r="D298" s="2" t="s">
        <v>20</v>
      </c>
      <c r="E298" s="3" t="s">
        <v>21</v>
      </c>
      <c r="F298" s="232">
        <v>1950</v>
      </c>
      <c r="G298" s="5"/>
      <c r="H298" s="233">
        <f>ROUND(G298,2)*F298</f>
        <v>0</v>
      </c>
      <c r="I298" s="442"/>
      <c r="J298" s="443"/>
      <c r="K298" s="444"/>
      <c r="L298" s="449"/>
      <c r="M298" s="449"/>
      <c r="N298" s="449"/>
      <c r="O298" s="147"/>
      <c r="P298" s="147"/>
    </row>
    <row r="299" spans="1:16" s="148" customFormat="1" ht="30" customHeight="1" thickBot="1">
      <c r="A299" s="252" t="s">
        <v>46</v>
      </c>
      <c r="B299" s="245" t="s">
        <v>432</v>
      </c>
      <c r="C299" s="253" t="s">
        <v>47</v>
      </c>
      <c r="D299" s="254" t="s">
        <v>25</v>
      </c>
      <c r="E299" s="255" t="s">
        <v>26</v>
      </c>
      <c r="F299" s="256">
        <v>7800</v>
      </c>
      <c r="G299" s="257"/>
      <c r="H299" s="258">
        <f>ROUND(G299,2)*F299</f>
        <v>0</v>
      </c>
      <c r="I299" s="442"/>
      <c r="J299" s="443"/>
      <c r="K299" s="444"/>
      <c r="L299" s="449"/>
      <c r="M299" s="449"/>
      <c r="N299" s="449"/>
      <c r="O299" s="147"/>
      <c r="P299" s="147"/>
    </row>
    <row r="300" spans="1:16" s="146" customFormat="1" ht="36" customHeight="1" thickTop="1">
      <c r="A300" s="259"/>
      <c r="B300" s="260"/>
      <c r="C300" s="228" t="s">
        <v>433</v>
      </c>
      <c r="D300" s="229"/>
      <c r="E300" s="367"/>
      <c r="F300" s="229"/>
      <c r="G300" s="56"/>
      <c r="H300" s="230"/>
      <c r="I300" s="442"/>
      <c r="J300" s="443"/>
      <c r="K300" s="444"/>
      <c r="L300" s="449"/>
      <c r="M300" s="449"/>
      <c r="N300" s="449"/>
      <c r="O300" s="147"/>
      <c r="P300" s="147"/>
    </row>
    <row r="301" spans="1:14" s="129" customFormat="1" ht="30" customHeight="1">
      <c r="A301" s="220" t="s">
        <v>434</v>
      </c>
      <c r="B301" s="242" t="s">
        <v>435</v>
      </c>
      <c r="C301" s="180" t="s">
        <v>436</v>
      </c>
      <c r="D301" s="181" t="s">
        <v>437</v>
      </c>
      <c r="E301" s="182" t="s">
        <v>26</v>
      </c>
      <c r="F301" s="368">
        <v>6500</v>
      </c>
      <c r="G301" s="184"/>
      <c r="H301" s="185">
        <f>ROUND(G301,2)*F301</f>
        <v>0</v>
      </c>
      <c r="I301" s="442"/>
      <c r="J301" s="443"/>
      <c r="K301" s="444"/>
      <c r="L301" s="449"/>
      <c r="M301" s="449"/>
      <c r="N301" s="449"/>
    </row>
    <row r="302" spans="1:14" s="129" customFormat="1" ht="39.75" customHeight="1" thickBot="1">
      <c r="A302" s="261"/>
      <c r="B302" s="202" t="str">
        <f>B296</f>
        <v>H</v>
      </c>
      <c r="C302" s="469" t="str">
        <f>C296</f>
        <v>Decommissioning of CN Rivers Subdivision Rail Mainline Detour</v>
      </c>
      <c r="D302" s="470"/>
      <c r="E302" s="470"/>
      <c r="F302" s="458"/>
      <c r="G302" s="341" t="s">
        <v>164</v>
      </c>
      <c r="H302" s="342">
        <f>SUM(H298:H301)</f>
        <v>0</v>
      </c>
      <c r="I302" s="442"/>
      <c r="J302" s="443"/>
      <c r="K302" s="444"/>
      <c r="L302" s="449"/>
      <c r="M302" s="449"/>
      <c r="N302" s="449"/>
    </row>
    <row r="303" spans="1:14" s="129" customFormat="1" ht="39.75" customHeight="1" thickTop="1">
      <c r="A303" s="251"/>
      <c r="B303" s="452" t="s">
        <v>734</v>
      </c>
      <c r="C303" s="486" t="s">
        <v>439</v>
      </c>
      <c r="D303" s="487"/>
      <c r="E303" s="487"/>
      <c r="F303" s="488"/>
      <c r="G303" s="365"/>
      <c r="H303" s="366"/>
      <c r="I303" s="442"/>
      <c r="J303" s="443"/>
      <c r="K303" s="444"/>
      <c r="L303" s="449"/>
      <c r="M303" s="449"/>
      <c r="N303" s="449"/>
    </row>
    <row r="304" spans="1:16" s="146" customFormat="1" ht="30" customHeight="1">
      <c r="A304" s="138" t="s">
        <v>17</v>
      </c>
      <c r="B304" s="453" t="s">
        <v>791</v>
      </c>
      <c r="C304" s="1" t="s">
        <v>19</v>
      </c>
      <c r="D304" s="2" t="s">
        <v>25</v>
      </c>
      <c r="E304" s="3" t="s">
        <v>21</v>
      </c>
      <c r="F304" s="232">
        <v>1300</v>
      </c>
      <c r="G304" s="5"/>
      <c r="H304" s="233">
        <f aca="true" t="shared" si="17" ref="H304:H310">ROUND(G304,2)*F304</f>
        <v>0</v>
      </c>
      <c r="I304" s="442"/>
      <c r="J304" s="443"/>
      <c r="K304" s="444"/>
      <c r="L304" s="449"/>
      <c r="M304" s="449"/>
      <c r="N304" s="449"/>
      <c r="O304" s="147"/>
      <c r="P304" s="147"/>
    </row>
    <row r="305" spans="1:16" s="148" customFormat="1" ht="30" customHeight="1">
      <c r="A305" s="150" t="s">
        <v>22</v>
      </c>
      <c r="B305" s="453" t="s">
        <v>792</v>
      </c>
      <c r="C305" s="1" t="s">
        <v>24</v>
      </c>
      <c r="D305" s="2" t="s">
        <v>25</v>
      </c>
      <c r="E305" s="3" t="s">
        <v>26</v>
      </c>
      <c r="F305" s="232">
        <v>850</v>
      </c>
      <c r="G305" s="5"/>
      <c r="H305" s="233">
        <f t="shared" si="17"/>
        <v>0</v>
      </c>
      <c r="I305" s="442"/>
      <c r="J305" s="443"/>
      <c r="K305" s="444"/>
      <c r="L305" s="449"/>
      <c r="M305" s="449"/>
      <c r="N305" s="449"/>
      <c r="O305" s="147"/>
      <c r="P305" s="147"/>
    </row>
    <row r="306" spans="1:14" s="129" customFormat="1" ht="30" customHeight="1">
      <c r="A306" s="150"/>
      <c r="B306" s="453" t="s">
        <v>793</v>
      </c>
      <c r="C306" s="1" t="s">
        <v>443</v>
      </c>
      <c r="D306" s="2" t="s">
        <v>41</v>
      </c>
      <c r="E306" s="3"/>
      <c r="F306" s="232"/>
      <c r="G306" s="56"/>
      <c r="H306" s="233"/>
      <c r="I306" s="442"/>
      <c r="J306" s="443"/>
      <c r="K306" s="444"/>
      <c r="L306" s="449"/>
      <c r="M306" s="449"/>
      <c r="N306" s="449"/>
    </row>
    <row r="307" spans="1:14" s="129" customFormat="1" ht="30" customHeight="1">
      <c r="A307" s="138" t="s">
        <v>33</v>
      </c>
      <c r="B307" s="234" t="s">
        <v>34</v>
      </c>
      <c r="C307" s="1" t="s">
        <v>35</v>
      </c>
      <c r="D307" s="2" t="s">
        <v>15</v>
      </c>
      <c r="E307" s="3" t="s">
        <v>21</v>
      </c>
      <c r="F307" s="232">
        <v>200</v>
      </c>
      <c r="G307" s="5"/>
      <c r="H307" s="233">
        <f t="shared" si="17"/>
        <v>0</v>
      </c>
      <c r="I307" s="442"/>
      <c r="J307" s="443"/>
      <c r="K307" s="444"/>
      <c r="L307" s="449"/>
      <c r="M307" s="449"/>
      <c r="N307" s="449"/>
    </row>
    <row r="308" spans="1:14" s="129" customFormat="1" ht="30" customHeight="1">
      <c r="A308" s="420" t="s">
        <v>42</v>
      </c>
      <c r="B308" s="454" t="s">
        <v>794</v>
      </c>
      <c r="C308" s="180" t="s">
        <v>44</v>
      </c>
      <c r="D308" s="181" t="s">
        <v>45</v>
      </c>
      <c r="E308" s="182" t="s">
        <v>21</v>
      </c>
      <c r="F308" s="421">
        <v>65</v>
      </c>
      <c r="G308" s="184"/>
      <c r="H308" s="185">
        <f t="shared" si="17"/>
        <v>0</v>
      </c>
      <c r="I308" s="442"/>
      <c r="J308" s="443"/>
      <c r="K308" s="444"/>
      <c r="L308" s="449"/>
      <c r="M308" s="449"/>
      <c r="N308" s="449"/>
    </row>
    <row r="309" spans="1:14" s="129" customFormat="1" ht="30" customHeight="1">
      <c r="A309" s="206" t="s">
        <v>46</v>
      </c>
      <c r="B309" s="455" t="s">
        <v>795</v>
      </c>
      <c r="C309" s="317" t="s">
        <v>47</v>
      </c>
      <c r="D309" s="318" t="s">
        <v>25</v>
      </c>
      <c r="E309" s="319" t="s">
        <v>26</v>
      </c>
      <c r="F309" s="322">
        <v>2500</v>
      </c>
      <c r="G309" s="320"/>
      <c r="H309" s="321">
        <f t="shared" si="17"/>
        <v>0</v>
      </c>
      <c r="I309" s="442"/>
      <c r="J309" s="443"/>
      <c r="K309" s="444"/>
      <c r="L309" s="449"/>
      <c r="M309" s="449"/>
      <c r="N309" s="449"/>
    </row>
    <row r="310" spans="1:14" s="129" customFormat="1" ht="30" customHeight="1" thickBot="1">
      <c r="A310" s="262" t="s">
        <v>63</v>
      </c>
      <c r="B310" s="453" t="s">
        <v>796</v>
      </c>
      <c r="C310" s="1" t="s">
        <v>65</v>
      </c>
      <c r="D310" s="2" t="s">
        <v>66</v>
      </c>
      <c r="E310" s="3" t="s">
        <v>26</v>
      </c>
      <c r="F310" s="4">
        <v>850</v>
      </c>
      <c r="G310" s="5"/>
      <c r="H310" s="233">
        <f t="shared" si="17"/>
        <v>0</v>
      </c>
      <c r="I310" s="442"/>
      <c r="J310" s="443"/>
      <c r="K310" s="444"/>
      <c r="L310" s="449"/>
      <c r="M310" s="449"/>
      <c r="N310" s="449"/>
    </row>
    <row r="311" spans="1:14" s="129" customFormat="1" ht="36" customHeight="1" thickTop="1">
      <c r="A311" s="263"/>
      <c r="B311" s="264"/>
      <c r="C311" s="265" t="s">
        <v>446</v>
      </c>
      <c r="D311" s="266"/>
      <c r="E311" s="266"/>
      <c r="F311" s="266"/>
      <c r="G311" s="267"/>
      <c r="H311" s="268"/>
      <c r="I311" s="442"/>
      <c r="J311" s="443"/>
      <c r="K311" s="444"/>
      <c r="L311" s="449"/>
      <c r="M311" s="449"/>
      <c r="N311" s="449"/>
    </row>
    <row r="312" spans="1:14" s="129" customFormat="1" ht="30" customHeight="1">
      <c r="A312" s="165" t="s">
        <v>68</v>
      </c>
      <c r="B312" s="453" t="s">
        <v>797</v>
      </c>
      <c r="C312" s="1" t="s">
        <v>70</v>
      </c>
      <c r="D312" s="2" t="s">
        <v>25</v>
      </c>
      <c r="E312" s="3"/>
      <c r="F312" s="369"/>
      <c r="G312" s="56"/>
      <c r="H312" s="233"/>
      <c r="I312" s="442"/>
      <c r="J312" s="443"/>
      <c r="K312" s="444"/>
      <c r="L312" s="449"/>
      <c r="M312" s="449"/>
      <c r="N312" s="449"/>
    </row>
    <row r="313" spans="1:14" s="129" customFormat="1" ht="30" customHeight="1">
      <c r="A313" s="165" t="s">
        <v>71</v>
      </c>
      <c r="B313" s="234" t="s">
        <v>34</v>
      </c>
      <c r="C313" s="1" t="s">
        <v>72</v>
      </c>
      <c r="D313" s="2" t="s">
        <v>15</v>
      </c>
      <c r="E313" s="3" t="s">
        <v>26</v>
      </c>
      <c r="F313" s="4">
        <v>2010</v>
      </c>
      <c r="G313" s="144"/>
      <c r="H313" s="233">
        <f aca="true" t="shared" si="18" ref="H313:H324">ROUND(G313,2)*F313</f>
        <v>0</v>
      </c>
      <c r="I313" s="442"/>
      <c r="J313" s="443"/>
      <c r="K313" s="444"/>
      <c r="L313" s="449"/>
      <c r="M313" s="449"/>
      <c r="N313" s="449"/>
    </row>
    <row r="314" spans="1:14" s="129" customFormat="1" ht="30" customHeight="1">
      <c r="A314" s="165" t="s">
        <v>86</v>
      </c>
      <c r="B314" s="453" t="s">
        <v>798</v>
      </c>
      <c r="C314" s="1" t="s">
        <v>88</v>
      </c>
      <c r="D314" s="2" t="s">
        <v>89</v>
      </c>
      <c r="E314" s="3"/>
      <c r="F314" s="369"/>
      <c r="G314" s="56"/>
      <c r="H314" s="233"/>
      <c r="I314" s="442"/>
      <c r="J314" s="443"/>
      <c r="K314" s="444"/>
      <c r="L314" s="449"/>
      <c r="M314" s="449"/>
      <c r="N314" s="449"/>
    </row>
    <row r="315" spans="1:14" s="129" customFormat="1" ht="30" customHeight="1">
      <c r="A315" s="165" t="s">
        <v>90</v>
      </c>
      <c r="B315" s="234" t="s">
        <v>34</v>
      </c>
      <c r="C315" s="1" t="s">
        <v>447</v>
      </c>
      <c r="D315" s="2" t="s">
        <v>15</v>
      </c>
      <c r="E315" s="3" t="s">
        <v>92</v>
      </c>
      <c r="F315" s="4">
        <v>100</v>
      </c>
      <c r="G315" s="144"/>
      <c r="H315" s="233">
        <f t="shared" si="18"/>
        <v>0</v>
      </c>
      <c r="I315" s="442"/>
      <c r="J315" s="443"/>
      <c r="K315" s="444"/>
      <c r="L315" s="449"/>
      <c r="M315" s="449"/>
      <c r="N315" s="449"/>
    </row>
    <row r="316" spans="1:14" s="129" customFormat="1" ht="30" customHeight="1">
      <c r="A316" s="165" t="s">
        <v>93</v>
      </c>
      <c r="B316" s="453" t="s">
        <v>799</v>
      </c>
      <c r="C316" s="1" t="s">
        <v>95</v>
      </c>
      <c r="D316" s="2" t="s">
        <v>89</v>
      </c>
      <c r="E316" s="3"/>
      <c r="F316" s="369"/>
      <c r="G316" s="56"/>
      <c r="H316" s="233"/>
      <c r="I316" s="442"/>
      <c r="J316" s="443"/>
      <c r="K316" s="444"/>
      <c r="L316" s="449"/>
      <c r="M316" s="449"/>
      <c r="N316" s="449"/>
    </row>
    <row r="317" spans="1:14" s="129" customFormat="1" ht="30" customHeight="1">
      <c r="A317" s="165" t="s">
        <v>301</v>
      </c>
      <c r="B317" s="234" t="s">
        <v>34</v>
      </c>
      <c r="C317" s="1" t="s">
        <v>187</v>
      </c>
      <c r="D317" s="2" t="s">
        <v>302</v>
      </c>
      <c r="E317" s="3" t="s">
        <v>92</v>
      </c>
      <c r="F317" s="4">
        <v>30</v>
      </c>
      <c r="G317" s="144"/>
      <c r="H317" s="233">
        <f t="shared" si="18"/>
        <v>0</v>
      </c>
      <c r="I317" s="442"/>
      <c r="J317" s="443"/>
      <c r="K317" s="444"/>
      <c r="L317" s="449"/>
      <c r="M317" s="449"/>
      <c r="N317" s="449"/>
    </row>
    <row r="318" spans="1:14" s="129" customFormat="1" ht="30" customHeight="1">
      <c r="A318" s="165"/>
      <c r="B318" s="453" t="s">
        <v>800</v>
      </c>
      <c r="C318" s="1" t="s">
        <v>722</v>
      </c>
      <c r="D318" s="2" t="s">
        <v>721</v>
      </c>
      <c r="E318" s="3" t="s">
        <v>26</v>
      </c>
      <c r="F318" s="4">
        <v>200</v>
      </c>
      <c r="G318" s="144"/>
      <c r="H318" s="233">
        <f t="shared" si="18"/>
        <v>0</v>
      </c>
      <c r="I318" s="442"/>
      <c r="J318" s="443"/>
      <c r="K318" s="444"/>
      <c r="L318" s="449"/>
      <c r="M318" s="449"/>
      <c r="N318" s="449"/>
    </row>
    <row r="319" spans="1:14" s="129" customFormat="1" ht="30" customHeight="1">
      <c r="A319" s="138" t="s">
        <v>243</v>
      </c>
      <c r="B319" s="453" t="s">
        <v>801</v>
      </c>
      <c r="C319" s="1" t="s">
        <v>245</v>
      </c>
      <c r="D319" s="2" t="s">
        <v>246</v>
      </c>
      <c r="E319" s="3" t="s">
        <v>26</v>
      </c>
      <c r="F319" s="4">
        <v>70</v>
      </c>
      <c r="G319" s="144"/>
      <c r="H319" s="233">
        <f t="shared" si="18"/>
        <v>0</v>
      </c>
      <c r="I319" s="442"/>
      <c r="J319" s="443"/>
      <c r="K319" s="444"/>
      <c r="L319" s="449"/>
      <c r="M319" s="449"/>
      <c r="N319" s="449"/>
    </row>
    <row r="320" spans="1:14" s="129" customFormat="1" ht="30" customHeight="1">
      <c r="A320" s="138" t="s">
        <v>247</v>
      </c>
      <c r="B320" s="453" t="s">
        <v>802</v>
      </c>
      <c r="C320" s="1" t="s">
        <v>249</v>
      </c>
      <c r="D320" s="2" t="s">
        <v>196</v>
      </c>
      <c r="E320" s="357"/>
      <c r="F320" s="4"/>
      <c r="G320" s="56"/>
      <c r="H320" s="233"/>
      <c r="I320" s="442"/>
      <c r="J320" s="443"/>
      <c r="K320" s="444"/>
      <c r="L320" s="449"/>
      <c r="M320" s="449"/>
      <c r="N320" s="449"/>
    </row>
    <row r="321" spans="1:14" s="129" customFormat="1" ht="30" customHeight="1">
      <c r="A321" s="138" t="s">
        <v>250</v>
      </c>
      <c r="B321" s="234" t="s">
        <v>34</v>
      </c>
      <c r="C321" s="1" t="s">
        <v>198</v>
      </c>
      <c r="D321" s="2"/>
      <c r="E321" s="3"/>
      <c r="F321" s="4"/>
      <c r="G321" s="56"/>
      <c r="H321" s="233"/>
      <c r="I321" s="442"/>
      <c r="J321" s="443"/>
      <c r="K321" s="444"/>
      <c r="L321" s="449"/>
      <c r="M321" s="449"/>
      <c r="N321" s="449"/>
    </row>
    <row r="322" spans="1:14" s="129" customFormat="1" ht="30" customHeight="1">
      <c r="A322" s="138" t="s">
        <v>251</v>
      </c>
      <c r="B322" s="240"/>
      <c r="C322" s="1" t="s">
        <v>200</v>
      </c>
      <c r="D322" s="2"/>
      <c r="E322" s="3" t="s">
        <v>36</v>
      </c>
      <c r="F322" s="4">
        <v>300</v>
      </c>
      <c r="G322" s="144"/>
      <c r="H322" s="233">
        <f t="shared" si="18"/>
        <v>0</v>
      </c>
      <c r="I322" s="442"/>
      <c r="J322" s="443"/>
      <c r="K322" s="444"/>
      <c r="L322" s="449"/>
      <c r="M322" s="449"/>
      <c r="N322" s="449"/>
    </row>
    <row r="323" spans="1:14" s="129" customFormat="1" ht="30" customHeight="1">
      <c r="A323" s="138" t="s">
        <v>368</v>
      </c>
      <c r="B323" s="234" t="s">
        <v>38</v>
      </c>
      <c r="C323" s="1" t="s">
        <v>202</v>
      </c>
      <c r="D323" s="2"/>
      <c r="E323" s="3"/>
      <c r="F323" s="4"/>
      <c r="G323" s="56"/>
      <c r="H323" s="233"/>
      <c r="I323" s="442"/>
      <c r="J323" s="443"/>
      <c r="K323" s="444"/>
      <c r="L323" s="449"/>
      <c r="M323" s="449"/>
      <c r="N323" s="449"/>
    </row>
    <row r="324" spans="1:14" s="129" customFormat="1" ht="30" customHeight="1" thickBot="1">
      <c r="A324" s="138" t="s">
        <v>369</v>
      </c>
      <c r="B324" s="240"/>
      <c r="C324" s="1" t="s">
        <v>200</v>
      </c>
      <c r="D324" s="2"/>
      <c r="E324" s="3" t="s">
        <v>36</v>
      </c>
      <c r="F324" s="4">
        <v>10</v>
      </c>
      <c r="G324" s="144"/>
      <c r="H324" s="233">
        <f t="shared" si="18"/>
        <v>0</v>
      </c>
      <c r="I324" s="442"/>
      <c r="J324" s="443"/>
      <c r="K324" s="444"/>
      <c r="L324" s="449"/>
      <c r="M324" s="449"/>
      <c r="N324" s="449"/>
    </row>
    <row r="325" spans="1:14" s="129" customFormat="1" ht="36" customHeight="1" thickTop="1">
      <c r="A325" s="263"/>
      <c r="B325" s="269"/>
      <c r="C325" s="265" t="s">
        <v>433</v>
      </c>
      <c r="D325" s="266"/>
      <c r="E325" s="266"/>
      <c r="F325" s="266"/>
      <c r="G325" s="267"/>
      <c r="H325" s="268"/>
      <c r="I325" s="442"/>
      <c r="J325" s="443"/>
      <c r="K325" s="444"/>
      <c r="L325" s="449"/>
      <c r="M325" s="449"/>
      <c r="N325" s="449"/>
    </row>
    <row r="326" spans="1:14" s="129" customFormat="1" ht="30" customHeight="1">
      <c r="A326" s="165" t="s">
        <v>448</v>
      </c>
      <c r="B326" s="453" t="s">
        <v>803</v>
      </c>
      <c r="C326" s="1" t="s">
        <v>449</v>
      </c>
      <c r="D326" s="2" t="s">
        <v>720</v>
      </c>
      <c r="E326" s="3"/>
      <c r="F326" s="369"/>
      <c r="G326" s="56"/>
      <c r="H326" s="233"/>
      <c r="I326" s="442"/>
      <c r="J326" s="443"/>
      <c r="K326" s="444"/>
      <c r="L326" s="449"/>
      <c r="M326" s="449"/>
      <c r="N326" s="449"/>
    </row>
    <row r="327" spans="1:14" s="129" customFormat="1" ht="30" customHeight="1">
      <c r="A327" s="165" t="s">
        <v>450</v>
      </c>
      <c r="B327" s="234" t="s">
        <v>34</v>
      </c>
      <c r="C327" s="1" t="s">
        <v>451</v>
      </c>
      <c r="D327" s="2"/>
      <c r="E327" s="3" t="s">
        <v>26</v>
      </c>
      <c r="F327" s="4">
        <v>250</v>
      </c>
      <c r="G327" s="144"/>
      <c r="H327" s="233">
        <f>ROUND(G327,2)*F327</f>
        <v>0</v>
      </c>
      <c r="I327" s="442"/>
      <c r="J327" s="443"/>
      <c r="K327" s="444"/>
      <c r="L327" s="449"/>
      <c r="M327" s="449"/>
      <c r="N327" s="449"/>
    </row>
    <row r="328" spans="1:14" s="129" customFormat="1" ht="30" customHeight="1" thickBot="1">
      <c r="A328" s="165" t="s">
        <v>452</v>
      </c>
      <c r="B328" s="234" t="s">
        <v>38</v>
      </c>
      <c r="C328" s="1" t="s">
        <v>453</v>
      </c>
      <c r="D328" s="2"/>
      <c r="E328" s="3" t="s">
        <v>26</v>
      </c>
      <c r="F328" s="4">
        <v>2250</v>
      </c>
      <c r="G328" s="144"/>
      <c r="H328" s="233">
        <f>ROUND(G328,2)*F328</f>
        <v>0</v>
      </c>
      <c r="I328" s="442"/>
      <c r="J328" s="443"/>
      <c r="K328" s="444"/>
      <c r="L328" s="449"/>
      <c r="M328" s="449"/>
      <c r="N328" s="449"/>
    </row>
    <row r="329" spans="1:14" s="129" customFormat="1" ht="36" customHeight="1" thickTop="1">
      <c r="A329" s="263"/>
      <c r="B329" s="269"/>
      <c r="C329" s="265" t="s">
        <v>143</v>
      </c>
      <c r="D329" s="266"/>
      <c r="E329" s="266"/>
      <c r="F329" s="266"/>
      <c r="G329" s="267"/>
      <c r="H329" s="268"/>
      <c r="I329" s="442"/>
      <c r="J329" s="443"/>
      <c r="K329" s="444"/>
      <c r="L329" s="449"/>
      <c r="M329" s="449"/>
      <c r="N329" s="449"/>
    </row>
    <row r="330" spans="1:14" s="129" customFormat="1" ht="30" customHeight="1">
      <c r="A330" s="166"/>
      <c r="B330" s="456" t="s">
        <v>804</v>
      </c>
      <c r="C330" s="180" t="s">
        <v>454</v>
      </c>
      <c r="D330" s="181" t="s">
        <v>455</v>
      </c>
      <c r="E330" s="182" t="s">
        <v>163</v>
      </c>
      <c r="F330" s="270">
        <v>1</v>
      </c>
      <c r="G330" s="184"/>
      <c r="H330" s="185">
        <f>ROUND(G330,2)*F330</f>
        <v>0</v>
      </c>
      <c r="I330" s="442"/>
      <c r="J330" s="443"/>
      <c r="K330" s="444"/>
      <c r="L330" s="449"/>
      <c r="M330" s="449"/>
      <c r="N330" s="449"/>
    </row>
    <row r="331" spans="1:14" s="129" customFormat="1" ht="39.75" customHeight="1" thickBot="1">
      <c r="A331" s="261"/>
      <c r="B331" s="457" t="str">
        <f>B303</f>
        <v>I</v>
      </c>
      <c r="C331" s="469" t="str">
        <f>C303</f>
        <v>DND Restoration</v>
      </c>
      <c r="D331" s="470"/>
      <c r="E331" s="470"/>
      <c r="F331" s="458"/>
      <c r="G331" s="341" t="s">
        <v>164</v>
      </c>
      <c r="H331" s="342">
        <f>SUM(H304:H330)</f>
        <v>0</v>
      </c>
      <c r="I331" s="442"/>
      <c r="J331" s="443"/>
      <c r="K331" s="444"/>
      <c r="L331" s="449"/>
      <c r="M331" s="449"/>
      <c r="N331" s="449"/>
    </row>
    <row r="332" spans="1:14" s="129" customFormat="1" ht="39.75" customHeight="1" thickTop="1">
      <c r="A332" s="251"/>
      <c r="B332" s="204" t="s">
        <v>438</v>
      </c>
      <c r="C332" s="486" t="s">
        <v>457</v>
      </c>
      <c r="D332" s="487"/>
      <c r="E332" s="487"/>
      <c r="F332" s="488"/>
      <c r="G332" s="365"/>
      <c r="H332" s="366"/>
      <c r="I332" s="442"/>
      <c r="J332" s="443"/>
      <c r="K332" s="444"/>
      <c r="L332" s="449"/>
      <c r="M332" s="449"/>
      <c r="N332" s="449"/>
    </row>
    <row r="333" spans="1:14" s="129" customFormat="1" ht="39.75" customHeight="1">
      <c r="A333" s="226"/>
      <c r="B333" s="6" t="s">
        <v>440</v>
      </c>
      <c r="C333" s="7" t="s">
        <v>727</v>
      </c>
      <c r="D333" s="8" t="s">
        <v>459</v>
      </c>
      <c r="E333" s="8"/>
      <c r="F333" s="9"/>
      <c r="G333" s="10"/>
      <c r="H333" s="11"/>
      <c r="I333" s="442"/>
      <c r="J333" s="443"/>
      <c r="K333" s="444"/>
      <c r="L333" s="449"/>
      <c r="M333" s="449"/>
      <c r="N333" s="449"/>
    </row>
    <row r="334" spans="1:14" s="129" customFormat="1" ht="30" customHeight="1">
      <c r="A334" s="226"/>
      <c r="B334" s="234" t="s">
        <v>34</v>
      </c>
      <c r="C334" s="12" t="s">
        <v>460</v>
      </c>
      <c r="D334" s="8"/>
      <c r="E334" s="8" t="s">
        <v>461</v>
      </c>
      <c r="F334" s="13">
        <v>1</v>
      </c>
      <c r="G334" s="144"/>
      <c r="H334" s="14">
        <f aca="true" t="shared" si="19" ref="H334:H340">G334*F334</f>
        <v>0</v>
      </c>
      <c r="I334" s="442"/>
      <c r="J334" s="443"/>
      <c r="K334" s="444"/>
      <c r="L334" s="449"/>
      <c r="M334" s="449"/>
      <c r="N334" s="449"/>
    </row>
    <row r="335" spans="1:14" s="129" customFormat="1" ht="30" customHeight="1">
      <c r="A335" s="226"/>
      <c r="B335" s="234" t="s">
        <v>38</v>
      </c>
      <c r="C335" s="12" t="s">
        <v>462</v>
      </c>
      <c r="D335" s="8"/>
      <c r="E335" s="8" t="s">
        <v>163</v>
      </c>
      <c r="F335" s="15">
        <v>1</v>
      </c>
      <c r="G335" s="144"/>
      <c r="H335" s="14">
        <f t="shared" si="19"/>
        <v>0</v>
      </c>
      <c r="I335" s="442"/>
      <c r="J335" s="443"/>
      <c r="K335" s="444"/>
      <c r="L335" s="449"/>
      <c r="M335" s="449"/>
      <c r="N335" s="449"/>
    </row>
    <row r="336" spans="1:14" s="129" customFormat="1" ht="30" customHeight="1">
      <c r="A336" s="271"/>
      <c r="B336" s="272" t="s">
        <v>113</v>
      </c>
      <c r="C336" s="16" t="s">
        <v>463</v>
      </c>
      <c r="D336" s="17"/>
      <c r="E336" s="17" t="s">
        <v>163</v>
      </c>
      <c r="F336" s="18">
        <v>1</v>
      </c>
      <c r="G336" s="273"/>
      <c r="H336" s="19">
        <f t="shared" si="19"/>
        <v>0</v>
      </c>
      <c r="I336" s="442"/>
      <c r="J336" s="443"/>
      <c r="K336" s="444"/>
      <c r="L336" s="449"/>
      <c r="M336" s="449"/>
      <c r="N336" s="449"/>
    </row>
    <row r="337" spans="1:14" s="129" customFormat="1" ht="39.75" customHeight="1">
      <c r="A337" s="226"/>
      <c r="B337" s="6" t="s">
        <v>441</v>
      </c>
      <c r="C337" s="7" t="s">
        <v>728</v>
      </c>
      <c r="D337" s="8" t="s">
        <v>465</v>
      </c>
      <c r="E337" s="8" t="s">
        <v>466</v>
      </c>
      <c r="F337" s="20">
        <v>13375</v>
      </c>
      <c r="G337" s="144"/>
      <c r="H337" s="14">
        <f t="shared" si="19"/>
        <v>0</v>
      </c>
      <c r="I337" s="442"/>
      <c r="J337" s="443"/>
      <c r="K337" s="444"/>
      <c r="L337" s="449"/>
      <c r="M337" s="449"/>
      <c r="N337" s="449"/>
    </row>
    <row r="338" spans="1:14" s="129" customFormat="1" ht="30" customHeight="1">
      <c r="A338" s="226"/>
      <c r="B338" s="6" t="s">
        <v>442</v>
      </c>
      <c r="C338" s="12" t="s">
        <v>468</v>
      </c>
      <c r="D338" s="8" t="s">
        <v>469</v>
      </c>
      <c r="E338" s="3" t="s">
        <v>461</v>
      </c>
      <c r="F338" s="21">
        <v>1</v>
      </c>
      <c r="G338" s="144"/>
      <c r="H338" s="14">
        <f t="shared" si="19"/>
        <v>0</v>
      </c>
      <c r="I338" s="442"/>
      <c r="J338" s="443"/>
      <c r="K338" s="444"/>
      <c r="L338" s="449"/>
      <c r="M338" s="449"/>
      <c r="N338" s="449"/>
    </row>
    <row r="339" spans="1:14" s="129" customFormat="1" ht="30" customHeight="1">
      <c r="A339" s="223"/>
      <c r="B339" s="6" t="s">
        <v>444</v>
      </c>
      <c r="C339" s="12" t="s">
        <v>471</v>
      </c>
      <c r="D339" s="8" t="s">
        <v>472</v>
      </c>
      <c r="E339" s="8" t="s">
        <v>163</v>
      </c>
      <c r="F339" s="21">
        <v>1</v>
      </c>
      <c r="G339" s="144"/>
      <c r="H339" s="14">
        <f t="shared" si="19"/>
        <v>0</v>
      </c>
      <c r="I339" s="442"/>
      <c r="J339" s="443"/>
      <c r="K339" s="444"/>
      <c r="L339" s="449"/>
      <c r="M339" s="449"/>
      <c r="N339" s="449"/>
    </row>
    <row r="340" spans="1:14" s="129" customFormat="1" ht="30" customHeight="1">
      <c r="A340" s="274"/>
      <c r="B340" s="6" t="s">
        <v>445</v>
      </c>
      <c r="C340" s="22" t="s">
        <v>474</v>
      </c>
      <c r="D340" s="23" t="s">
        <v>475</v>
      </c>
      <c r="E340" s="23" t="s">
        <v>163</v>
      </c>
      <c r="F340" s="24">
        <v>1</v>
      </c>
      <c r="G340" s="172"/>
      <c r="H340" s="25">
        <f t="shared" si="19"/>
        <v>0</v>
      </c>
      <c r="I340" s="442"/>
      <c r="J340" s="443"/>
      <c r="K340" s="444"/>
      <c r="L340" s="449"/>
      <c r="M340" s="449"/>
      <c r="N340" s="449"/>
    </row>
    <row r="341" spans="1:14" s="129" customFormat="1" ht="39.75" customHeight="1" thickBot="1">
      <c r="A341" s="243"/>
      <c r="B341" s="244" t="str">
        <f>B332</f>
        <v>J</v>
      </c>
      <c r="C341" s="489" t="str">
        <f>C332</f>
        <v>Bridge Works</v>
      </c>
      <c r="D341" s="490"/>
      <c r="E341" s="490"/>
      <c r="F341" s="491"/>
      <c r="G341" s="359" t="s">
        <v>164</v>
      </c>
      <c r="H341" s="360">
        <f>SUM(H334:H340)</f>
        <v>0</v>
      </c>
      <c r="I341" s="442"/>
      <c r="J341" s="443"/>
      <c r="K341" s="444"/>
      <c r="L341" s="449"/>
      <c r="M341" s="449"/>
      <c r="N341" s="449"/>
    </row>
    <row r="342" spans="1:16" s="146" customFormat="1" ht="39.75" customHeight="1" thickTop="1">
      <c r="A342" s="26"/>
      <c r="B342" s="27" t="s">
        <v>456</v>
      </c>
      <c r="C342" s="494" t="s">
        <v>477</v>
      </c>
      <c r="D342" s="495"/>
      <c r="E342" s="495"/>
      <c r="F342" s="496"/>
      <c r="G342" s="28"/>
      <c r="H342" s="29"/>
      <c r="I342" s="442"/>
      <c r="J342" s="443"/>
      <c r="K342" s="444"/>
      <c r="L342" s="449"/>
      <c r="M342" s="449"/>
      <c r="N342" s="449"/>
      <c r="O342" s="147"/>
      <c r="P342" s="147"/>
    </row>
    <row r="343" spans="1:16" s="148" customFormat="1" ht="36" customHeight="1">
      <c r="A343" s="30"/>
      <c r="B343" s="31"/>
      <c r="C343" s="32" t="s">
        <v>478</v>
      </c>
      <c r="D343" s="370"/>
      <c r="E343" s="371" t="s">
        <v>15</v>
      </c>
      <c r="F343" s="33" t="s">
        <v>15</v>
      </c>
      <c r="G343" s="28"/>
      <c r="H343" s="29"/>
      <c r="I343" s="442"/>
      <c r="J343" s="443"/>
      <c r="K343" s="444"/>
      <c r="L343" s="449"/>
      <c r="M343" s="449"/>
      <c r="N343" s="449"/>
      <c r="O343" s="147"/>
      <c r="P343" s="147"/>
    </row>
    <row r="344" spans="1:16" s="148" customFormat="1" ht="30" customHeight="1">
      <c r="A344" s="30"/>
      <c r="B344" s="34" t="s">
        <v>458</v>
      </c>
      <c r="C344" s="35" t="s">
        <v>480</v>
      </c>
      <c r="D344" s="36" t="s">
        <v>481</v>
      </c>
      <c r="E344" s="37"/>
      <c r="F344" s="38"/>
      <c r="G344" s="28"/>
      <c r="H344" s="29"/>
      <c r="I344" s="442"/>
      <c r="J344" s="443"/>
      <c r="K344" s="444"/>
      <c r="L344" s="449"/>
      <c r="M344" s="449"/>
      <c r="N344" s="449"/>
      <c r="O344" s="147"/>
      <c r="P344" s="147"/>
    </row>
    <row r="345" spans="1:16" s="148" customFormat="1" ht="30" customHeight="1">
      <c r="A345" s="30"/>
      <c r="B345" s="39" t="s">
        <v>34</v>
      </c>
      <c r="C345" s="35" t="s">
        <v>482</v>
      </c>
      <c r="D345" s="36"/>
      <c r="E345" s="37"/>
      <c r="F345" s="38"/>
      <c r="G345" s="28"/>
      <c r="H345" s="29"/>
      <c r="I345" s="442"/>
      <c r="J345" s="443"/>
      <c r="K345" s="444"/>
      <c r="L345" s="449"/>
      <c r="M345" s="449"/>
      <c r="N345" s="449"/>
      <c r="O345" s="147"/>
      <c r="P345" s="147"/>
    </row>
    <row r="346" spans="1:16" s="148" customFormat="1" ht="39.75" customHeight="1">
      <c r="A346" s="30"/>
      <c r="B346" s="39"/>
      <c r="C346" s="40" t="s">
        <v>483</v>
      </c>
      <c r="D346" s="36"/>
      <c r="E346" s="37" t="s">
        <v>92</v>
      </c>
      <c r="F346" s="41">
        <v>3</v>
      </c>
      <c r="G346" s="5"/>
      <c r="H346" s="42">
        <f>ROUND(G346,2)*F346</f>
        <v>0</v>
      </c>
      <c r="I346" s="442"/>
      <c r="J346" s="443"/>
      <c r="K346" s="444"/>
      <c r="L346" s="449"/>
      <c r="M346" s="449"/>
      <c r="N346" s="449"/>
      <c r="O346" s="147"/>
      <c r="P346" s="147"/>
    </row>
    <row r="347" spans="1:16" s="148" customFormat="1" ht="39.75" customHeight="1">
      <c r="A347" s="30"/>
      <c r="B347" s="43"/>
      <c r="C347" s="40" t="s">
        <v>484</v>
      </c>
      <c r="D347" s="36"/>
      <c r="E347" s="37" t="s">
        <v>92</v>
      </c>
      <c r="F347" s="41">
        <v>36.6</v>
      </c>
      <c r="G347" s="5"/>
      <c r="H347" s="42">
        <f>ROUND(G347,2)*F347</f>
        <v>0</v>
      </c>
      <c r="I347" s="442"/>
      <c r="J347" s="443"/>
      <c r="K347" s="444"/>
      <c r="L347" s="449"/>
      <c r="M347" s="449"/>
      <c r="N347" s="449"/>
      <c r="O347" s="147"/>
      <c r="P347" s="147"/>
    </row>
    <row r="348" spans="1:16" s="148" customFormat="1" ht="30" customHeight="1">
      <c r="A348" s="30"/>
      <c r="B348" s="39" t="s">
        <v>38</v>
      </c>
      <c r="C348" s="35" t="s">
        <v>485</v>
      </c>
      <c r="D348" s="36"/>
      <c r="E348" s="37"/>
      <c r="F348" s="38"/>
      <c r="G348" s="28"/>
      <c r="H348" s="29"/>
      <c r="I348" s="442"/>
      <c r="J348" s="443"/>
      <c r="K348" s="444"/>
      <c r="L348" s="449"/>
      <c r="M348" s="449"/>
      <c r="N348" s="449"/>
      <c r="O348" s="147"/>
      <c r="P348" s="147"/>
    </row>
    <row r="349" spans="1:16" s="148" customFormat="1" ht="39.75" customHeight="1">
      <c r="A349" s="30"/>
      <c r="B349" s="39"/>
      <c r="C349" s="40" t="s">
        <v>483</v>
      </c>
      <c r="D349" s="36"/>
      <c r="E349" s="37" t="s">
        <v>92</v>
      </c>
      <c r="F349" s="41">
        <v>50</v>
      </c>
      <c r="G349" s="5"/>
      <c r="H349" s="42">
        <f>ROUND(G349,2)*F349</f>
        <v>0</v>
      </c>
      <c r="I349" s="442"/>
      <c r="J349" s="443"/>
      <c r="K349" s="444"/>
      <c r="L349" s="449"/>
      <c r="M349" s="449"/>
      <c r="N349" s="449"/>
      <c r="O349" s="147"/>
      <c r="P349" s="147"/>
    </row>
    <row r="350" spans="1:16" s="148" customFormat="1" ht="30" customHeight="1">
      <c r="A350" s="30"/>
      <c r="B350" s="43" t="s">
        <v>113</v>
      </c>
      <c r="C350" s="35" t="s">
        <v>486</v>
      </c>
      <c r="D350" s="36"/>
      <c r="E350" s="37"/>
      <c r="F350" s="38"/>
      <c r="G350" s="28"/>
      <c r="H350" s="29"/>
      <c r="I350" s="442"/>
      <c r="J350" s="443"/>
      <c r="K350" s="444"/>
      <c r="L350" s="449"/>
      <c r="M350" s="449"/>
      <c r="N350" s="449"/>
      <c r="O350" s="147"/>
      <c r="P350" s="147"/>
    </row>
    <row r="351" spans="1:16" s="148" customFormat="1" ht="30" customHeight="1">
      <c r="A351" s="30"/>
      <c r="B351" s="43"/>
      <c r="C351" s="40" t="s">
        <v>487</v>
      </c>
      <c r="D351" s="36"/>
      <c r="E351" s="37" t="s">
        <v>92</v>
      </c>
      <c r="F351" s="41">
        <v>35.6</v>
      </c>
      <c r="G351" s="5"/>
      <c r="H351" s="42">
        <f>ROUND(G351,2)*F351</f>
        <v>0</v>
      </c>
      <c r="I351" s="442"/>
      <c r="J351" s="443"/>
      <c r="K351" s="444"/>
      <c r="L351" s="449"/>
      <c r="M351" s="449"/>
      <c r="N351" s="449"/>
      <c r="O351" s="147"/>
      <c r="P351" s="147"/>
    </row>
    <row r="352" spans="1:16" s="148" customFormat="1" ht="30" customHeight="1">
      <c r="A352" s="30"/>
      <c r="B352" s="43"/>
      <c r="C352" s="40" t="s">
        <v>488</v>
      </c>
      <c r="D352" s="36"/>
      <c r="E352" s="37" t="s">
        <v>92</v>
      </c>
      <c r="F352" s="41">
        <v>39</v>
      </c>
      <c r="G352" s="5"/>
      <c r="H352" s="42">
        <f>ROUND(G352,2)*F352</f>
        <v>0</v>
      </c>
      <c r="I352" s="442"/>
      <c r="J352" s="443"/>
      <c r="K352" s="444"/>
      <c r="L352" s="449"/>
      <c r="M352" s="449"/>
      <c r="N352" s="449"/>
      <c r="O352" s="147"/>
      <c r="P352" s="147"/>
    </row>
    <row r="353" spans="1:16" s="148" customFormat="1" ht="30" customHeight="1">
      <c r="A353" s="30"/>
      <c r="B353" s="43" t="s">
        <v>217</v>
      </c>
      <c r="C353" s="35" t="s">
        <v>489</v>
      </c>
      <c r="D353" s="36"/>
      <c r="E353" s="37"/>
      <c r="F353" s="38"/>
      <c r="G353" s="28"/>
      <c r="H353" s="29"/>
      <c r="I353" s="442"/>
      <c r="J353" s="443"/>
      <c r="K353" s="444"/>
      <c r="L353" s="449"/>
      <c r="M353" s="449"/>
      <c r="N353" s="449"/>
      <c r="O353" s="147"/>
      <c r="P353" s="147"/>
    </row>
    <row r="354" spans="1:16" s="148" customFormat="1" ht="30" customHeight="1">
      <c r="A354" s="30"/>
      <c r="B354" s="43"/>
      <c r="C354" s="40" t="s">
        <v>490</v>
      </c>
      <c r="D354" s="36"/>
      <c r="E354" s="37" t="s">
        <v>92</v>
      </c>
      <c r="F354" s="41">
        <v>134.6</v>
      </c>
      <c r="G354" s="5"/>
      <c r="H354" s="42">
        <f>ROUND(G354,2)*F354</f>
        <v>0</v>
      </c>
      <c r="I354" s="442"/>
      <c r="J354" s="443"/>
      <c r="K354" s="444"/>
      <c r="L354" s="449"/>
      <c r="M354" s="449"/>
      <c r="N354" s="449"/>
      <c r="O354" s="147"/>
      <c r="P354" s="147"/>
    </row>
    <row r="355" spans="1:16" s="148" customFormat="1" ht="30" customHeight="1">
      <c r="A355" s="30"/>
      <c r="B355" s="43"/>
      <c r="C355" s="40" t="s">
        <v>488</v>
      </c>
      <c r="D355" s="36"/>
      <c r="E355" s="37" t="s">
        <v>92</v>
      </c>
      <c r="F355" s="41">
        <v>12</v>
      </c>
      <c r="G355" s="5"/>
      <c r="H355" s="42">
        <f>ROUND(G355,2)*F355</f>
        <v>0</v>
      </c>
      <c r="I355" s="442"/>
      <c r="J355" s="443"/>
      <c r="K355" s="444"/>
      <c r="L355" s="449"/>
      <c r="M355" s="449"/>
      <c r="N355" s="449"/>
      <c r="O355" s="147"/>
      <c r="P355" s="147"/>
    </row>
    <row r="356" spans="1:16" s="148" customFormat="1" ht="30" customHeight="1">
      <c r="A356" s="30"/>
      <c r="B356" s="43" t="s">
        <v>239</v>
      </c>
      <c r="C356" s="35" t="s">
        <v>491</v>
      </c>
      <c r="D356" s="36"/>
      <c r="E356" s="37"/>
      <c r="F356" s="38"/>
      <c r="G356" s="28"/>
      <c r="H356" s="29"/>
      <c r="I356" s="442"/>
      <c r="J356" s="443"/>
      <c r="K356" s="444"/>
      <c r="L356" s="449"/>
      <c r="M356" s="449"/>
      <c r="N356" s="449"/>
      <c r="O356" s="147"/>
      <c r="P356" s="147"/>
    </row>
    <row r="357" spans="1:16" s="148" customFormat="1" ht="30" customHeight="1">
      <c r="A357" s="30"/>
      <c r="B357" s="43"/>
      <c r="C357" s="40" t="s">
        <v>492</v>
      </c>
      <c r="D357" s="36"/>
      <c r="E357" s="37" t="s">
        <v>92</v>
      </c>
      <c r="F357" s="41">
        <v>12</v>
      </c>
      <c r="G357" s="5"/>
      <c r="H357" s="42">
        <f>ROUND(G357,2)*F357</f>
        <v>0</v>
      </c>
      <c r="I357" s="442"/>
      <c r="J357" s="443"/>
      <c r="K357" s="444"/>
      <c r="L357" s="449"/>
      <c r="M357" s="449"/>
      <c r="N357" s="449"/>
      <c r="O357" s="147"/>
      <c r="P357" s="147"/>
    </row>
    <row r="358" spans="1:16" s="148" customFormat="1" ht="39.75" customHeight="1">
      <c r="A358" s="30"/>
      <c r="B358" s="43"/>
      <c r="C358" s="40" t="s">
        <v>484</v>
      </c>
      <c r="D358" s="36"/>
      <c r="E358" s="37" t="s">
        <v>92</v>
      </c>
      <c r="F358" s="41">
        <v>12</v>
      </c>
      <c r="G358" s="5"/>
      <c r="H358" s="42">
        <f>ROUND(G358,2)*F358</f>
        <v>0</v>
      </c>
      <c r="I358" s="442"/>
      <c r="J358" s="443"/>
      <c r="K358" s="444"/>
      <c r="L358" s="449"/>
      <c r="M358" s="449"/>
      <c r="N358" s="449"/>
      <c r="O358" s="147"/>
      <c r="P358" s="147"/>
    </row>
    <row r="359" spans="1:16" s="148" customFormat="1" ht="30" customHeight="1">
      <c r="A359" s="30"/>
      <c r="B359" s="43" t="s">
        <v>241</v>
      </c>
      <c r="C359" s="35" t="s">
        <v>493</v>
      </c>
      <c r="D359" s="36"/>
      <c r="E359" s="37"/>
      <c r="F359" s="38"/>
      <c r="G359" s="28"/>
      <c r="H359" s="29"/>
      <c r="I359" s="442"/>
      <c r="J359" s="443"/>
      <c r="K359" s="444"/>
      <c r="L359" s="449"/>
      <c r="M359" s="449"/>
      <c r="N359" s="449"/>
      <c r="O359" s="147"/>
      <c r="P359" s="147"/>
    </row>
    <row r="360" spans="1:16" s="148" customFormat="1" ht="30" customHeight="1">
      <c r="A360" s="30"/>
      <c r="B360" s="43"/>
      <c r="C360" s="40" t="s">
        <v>494</v>
      </c>
      <c r="D360" s="36"/>
      <c r="E360" s="37" t="s">
        <v>92</v>
      </c>
      <c r="F360" s="41">
        <v>74</v>
      </c>
      <c r="G360" s="5"/>
      <c r="H360" s="42">
        <f>ROUND(G360,2)*F360</f>
        <v>0</v>
      </c>
      <c r="I360" s="442"/>
      <c r="J360" s="443"/>
      <c r="K360" s="444"/>
      <c r="L360" s="449"/>
      <c r="M360" s="449"/>
      <c r="N360" s="449"/>
      <c r="O360" s="147"/>
      <c r="P360" s="147"/>
    </row>
    <row r="361" spans="1:16" s="148" customFormat="1" ht="30" customHeight="1">
      <c r="A361" s="44"/>
      <c r="B361" s="45"/>
      <c r="C361" s="46" t="s">
        <v>495</v>
      </c>
      <c r="D361" s="47"/>
      <c r="E361" s="48" t="s">
        <v>92</v>
      </c>
      <c r="F361" s="49">
        <v>6</v>
      </c>
      <c r="G361" s="275"/>
      <c r="H361" s="50">
        <f>ROUND(G361,2)*F361</f>
        <v>0</v>
      </c>
      <c r="I361" s="442"/>
      <c r="J361" s="443"/>
      <c r="K361" s="444"/>
      <c r="L361" s="449"/>
      <c r="M361" s="449"/>
      <c r="N361" s="449"/>
      <c r="O361" s="147"/>
      <c r="P361" s="147"/>
    </row>
    <row r="362" spans="1:16" s="148" customFormat="1" ht="30" customHeight="1">
      <c r="A362" s="30"/>
      <c r="B362" s="34" t="s">
        <v>464</v>
      </c>
      <c r="C362" s="40" t="s">
        <v>497</v>
      </c>
      <c r="D362" s="36" t="s">
        <v>498</v>
      </c>
      <c r="E362" s="37"/>
      <c r="F362" s="41"/>
      <c r="G362" s="51"/>
      <c r="H362" s="42"/>
      <c r="I362" s="442"/>
      <c r="J362" s="443"/>
      <c r="K362" s="444"/>
      <c r="L362" s="449"/>
      <c r="M362" s="449"/>
      <c r="N362" s="449"/>
      <c r="O362" s="147"/>
      <c r="P362" s="147"/>
    </row>
    <row r="363" spans="1:16" s="148" customFormat="1" ht="30" customHeight="1">
      <c r="A363" s="30"/>
      <c r="B363" s="43" t="s">
        <v>34</v>
      </c>
      <c r="C363" s="35" t="s">
        <v>499</v>
      </c>
      <c r="D363" s="36"/>
      <c r="E363" s="37"/>
      <c r="F363" s="38"/>
      <c r="G363" s="28"/>
      <c r="H363" s="29"/>
      <c r="I363" s="442"/>
      <c r="J363" s="443"/>
      <c r="K363" s="444"/>
      <c r="L363" s="449"/>
      <c r="M363" s="449"/>
      <c r="N363" s="449"/>
      <c r="O363" s="147"/>
      <c r="P363" s="147"/>
    </row>
    <row r="364" spans="1:16" s="148" customFormat="1" ht="30" customHeight="1">
      <c r="A364" s="30"/>
      <c r="B364" s="43"/>
      <c r="C364" s="40" t="s">
        <v>490</v>
      </c>
      <c r="D364" s="36"/>
      <c r="E364" s="37" t="s">
        <v>92</v>
      </c>
      <c r="F364" s="41">
        <v>62</v>
      </c>
      <c r="G364" s="5"/>
      <c r="H364" s="42">
        <f>ROUND(G364,2)*F364</f>
        <v>0</v>
      </c>
      <c r="I364" s="442"/>
      <c r="J364" s="443"/>
      <c r="K364" s="444"/>
      <c r="L364" s="449"/>
      <c r="M364" s="449"/>
      <c r="N364" s="449"/>
      <c r="O364" s="147"/>
      <c r="P364" s="147"/>
    </row>
    <row r="365" spans="1:16" s="146" customFormat="1" ht="30" customHeight="1">
      <c r="A365" s="30"/>
      <c r="B365" s="43"/>
      <c r="C365" s="40" t="s">
        <v>495</v>
      </c>
      <c r="D365" s="36"/>
      <c r="E365" s="37" t="s">
        <v>92</v>
      </c>
      <c r="F365" s="41">
        <v>40</v>
      </c>
      <c r="G365" s="5"/>
      <c r="H365" s="42">
        <f>ROUND(G365,2)*F365</f>
        <v>0</v>
      </c>
      <c r="I365" s="442"/>
      <c r="J365" s="443"/>
      <c r="K365" s="444"/>
      <c r="L365" s="449"/>
      <c r="M365" s="449"/>
      <c r="N365" s="449"/>
      <c r="O365" s="147"/>
      <c r="P365" s="147"/>
    </row>
    <row r="366" spans="1:14" s="219" customFormat="1" ht="39.75" customHeight="1">
      <c r="A366" s="30"/>
      <c r="B366" s="43"/>
      <c r="C366" s="40" t="s">
        <v>500</v>
      </c>
      <c r="D366" s="36"/>
      <c r="E366" s="37" t="s">
        <v>92</v>
      </c>
      <c r="F366" s="41">
        <v>215</v>
      </c>
      <c r="G366" s="5"/>
      <c r="H366" s="42">
        <f>ROUND(G366,2)*F366</f>
        <v>0</v>
      </c>
      <c r="I366" s="442"/>
      <c r="J366" s="443"/>
      <c r="K366" s="444"/>
      <c r="L366" s="449"/>
      <c r="M366" s="449"/>
      <c r="N366" s="449"/>
    </row>
    <row r="367" spans="1:16" s="146" customFormat="1" ht="30" customHeight="1">
      <c r="A367" s="30"/>
      <c r="B367" s="43" t="s">
        <v>38</v>
      </c>
      <c r="C367" s="35" t="s">
        <v>501</v>
      </c>
      <c r="D367" s="36"/>
      <c r="E367" s="37"/>
      <c r="F367" s="38"/>
      <c r="G367" s="28"/>
      <c r="H367" s="29"/>
      <c r="I367" s="442"/>
      <c r="J367" s="443"/>
      <c r="K367" s="444"/>
      <c r="L367" s="449"/>
      <c r="M367" s="449"/>
      <c r="N367" s="449"/>
      <c r="O367" s="147"/>
      <c r="P367" s="147"/>
    </row>
    <row r="368" spans="1:16" s="146" customFormat="1" ht="30" customHeight="1">
      <c r="A368" s="30"/>
      <c r="B368" s="43"/>
      <c r="C368" s="40" t="s">
        <v>490</v>
      </c>
      <c r="D368" s="36"/>
      <c r="E368" s="37" t="s">
        <v>92</v>
      </c>
      <c r="F368" s="41">
        <v>22</v>
      </c>
      <c r="G368" s="5"/>
      <c r="H368" s="42">
        <f>ROUND(G368,2)*F368</f>
        <v>0</v>
      </c>
      <c r="I368" s="442"/>
      <c r="J368" s="443"/>
      <c r="K368" s="444"/>
      <c r="L368" s="449"/>
      <c r="M368" s="449"/>
      <c r="N368" s="449"/>
      <c r="O368" s="147"/>
      <c r="P368" s="147"/>
    </row>
    <row r="369" spans="1:16" s="146" customFormat="1" ht="30" customHeight="1">
      <c r="A369" s="30"/>
      <c r="B369" s="43"/>
      <c r="C369" s="40" t="s">
        <v>495</v>
      </c>
      <c r="D369" s="36"/>
      <c r="E369" s="37" t="s">
        <v>92</v>
      </c>
      <c r="F369" s="41">
        <v>10.5</v>
      </c>
      <c r="G369" s="5"/>
      <c r="H369" s="42">
        <f>ROUND(G369,2)*F369</f>
        <v>0</v>
      </c>
      <c r="I369" s="442"/>
      <c r="J369" s="443"/>
      <c r="K369" s="444"/>
      <c r="L369" s="449"/>
      <c r="M369" s="449"/>
      <c r="N369" s="449"/>
      <c r="O369" s="147"/>
      <c r="P369" s="147"/>
    </row>
    <row r="370" spans="1:16" s="146" customFormat="1" ht="39.75" customHeight="1">
      <c r="A370" s="30"/>
      <c r="B370" s="43"/>
      <c r="C370" s="40" t="s">
        <v>500</v>
      </c>
      <c r="D370" s="36"/>
      <c r="E370" s="37" t="s">
        <v>92</v>
      </c>
      <c r="F370" s="41">
        <v>91.5</v>
      </c>
      <c r="G370" s="5"/>
      <c r="H370" s="42">
        <f>ROUND(G370,2)*F370</f>
        <v>0</v>
      </c>
      <c r="I370" s="442"/>
      <c r="J370" s="443"/>
      <c r="K370" s="444"/>
      <c r="L370" s="449"/>
      <c r="M370" s="449"/>
      <c r="N370" s="449"/>
      <c r="O370" s="147"/>
      <c r="P370" s="147"/>
    </row>
    <row r="371" spans="1:16" s="146" customFormat="1" ht="30" customHeight="1">
      <c r="A371" s="30"/>
      <c r="B371" s="34" t="s">
        <v>467</v>
      </c>
      <c r="C371" s="40" t="s">
        <v>503</v>
      </c>
      <c r="D371" s="36" t="s">
        <v>498</v>
      </c>
      <c r="E371" s="37"/>
      <c r="F371" s="38"/>
      <c r="G371" s="28"/>
      <c r="H371" s="29"/>
      <c r="I371" s="442"/>
      <c r="J371" s="443"/>
      <c r="K371" s="444"/>
      <c r="L371" s="449"/>
      <c r="M371" s="449"/>
      <c r="N371" s="449"/>
      <c r="O371" s="147"/>
      <c r="P371" s="147"/>
    </row>
    <row r="372" spans="1:16" s="146" customFormat="1" ht="30" customHeight="1">
      <c r="A372" s="30"/>
      <c r="B372" s="43" t="s">
        <v>34</v>
      </c>
      <c r="C372" s="35" t="s">
        <v>504</v>
      </c>
      <c r="D372" s="36"/>
      <c r="E372" s="37"/>
      <c r="F372" s="38"/>
      <c r="G372" s="28"/>
      <c r="H372" s="29"/>
      <c r="I372" s="442"/>
      <c r="J372" s="443"/>
      <c r="K372" s="444"/>
      <c r="L372" s="449"/>
      <c r="M372" s="449"/>
      <c r="N372" s="449"/>
      <c r="O372" s="147"/>
      <c r="P372" s="147"/>
    </row>
    <row r="373" spans="1:16" s="146" customFormat="1" ht="30" customHeight="1">
      <c r="A373" s="30"/>
      <c r="B373" s="43"/>
      <c r="C373" s="40" t="s">
        <v>505</v>
      </c>
      <c r="D373" s="36"/>
      <c r="E373" s="37" t="s">
        <v>506</v>
      </c>
      <c r="F373" s="41">
        <v>9.2</v>
      </c>
      <c r="G373" s="52"/>
      <c r="H373" s="42">
        <f>ROUND(G373,2)*F373</f>
        <v>0</v>
      </c>
      <c r="I373" s="442"/>
      <c r="J373" s="443"/>
      <c r="K373" s="444"/>
      <c r="L373" s="449"/>
      <c r="M373" s="449"/>
      <c r="N373" s="449"/>
      <c r="O373" s="147"/>
      <c r="P373" s="147"/>
    </row>
    <row r="374" spans="1:16" s="199" customFormat="1" ht="30" customHeight="1">
      <c r="A374" s="30"/>
      <c r="B374" s="43"/>
      <c r="C374" s="40" t="s">
        <v>507</v>
      </c>
      <c r="D374" s="36"/>
      <c r="E374" s="37" t="s">
        <v>506</v>
      </c>
      <c r="F374" s="41">
        <v>2.7</v>
      </c>
      <c r="G374" s="52"/>
      <c r="H374" s="42">
        <f>ROUND(G374,2)*F374</f>
        <v>0</v>
      </c>
      <c r="I374" s="442"/>
      <c r="J374" s="443"/>
      <c r="K374" s="444"/>
      <c r="L374" s="449"/>
      <c r="M374" s="449"/>
      <c r="N374" s="449"/>
      <c r="O374" s="147"/>
      <c r="P374" s="147"/>
    </row>
    <row r="375" spans="1:16" s="146" customFormat="1" ht="30" customHeight="1">
      <c r="A375" s="53" t="s">
        <v>508</v>
      </c>
      <c r="B375" s="34" t="s">
        <v>470</v>
      </c>
      <c r="C375" s="40" t="s">
        <v>510</v>
      </c>
      <c r="D375" s="36" t="s">
        <v>498</v>
      </c>
      <c r="E375" s="37"/>
      <c r="F375" s="38"/>
      <c r="G375" s="28"/>
      <c r="H375" s="29"/>
      <c r="I375" s="442"/>
      <c r="J375" s="443"/>
      <c r="K375" s="444"/>
      <c r="L375" s="449"/>
      <c r="M375" s="449"/>
      <c r="N375" s="449"/>
      <c r="O375" s="147"/>
      <c r="P375" s="147"/>
    </row>
    <row r="376" spans="1:16" s="146" customFormat="1" ht="30" customHeight="1">
      <c r="A376" s="53" t="s">
        <v>511</v>
      </c>
      <c r="B376" s="43" t="s">
        <v>34</v>
      </c>
      <c r="C376" s="40" t="s">
        <v>512</v>
      </c>
      <c r="D376" s="36"/>
      <c r="E376" s="37" t="s">
        <v>62</v>
      </c>
      <c r="F376" s="41">
        <v>27</v>
      </c>
      <c r="G376" s="52"/>
      <c r="H376" s="42">
        <f>ROUND(G376,2)*F376</f>
        <v>0</v>
      </c>
      <c r="I376" s="442"/>
      <c r="J376" s="443"/>
      <c r="K376" s="444"/>
      <c r="L376" s="449"/>
      <c r="M376" s="449"/>
      <c r="N376" s="449"/>
      <c r="O376" s="147"/>
      <c r="P376" s="147"/>
    </row>
    <row r="377" spans="1:16" s="146" customFormat="1" ht="30" customHeight="1">
      <c r="A377" s="53"/>
      <c r="B377" s="43" t="s">
        <v>38</v>
      </c>
      <c r="C377" s="40" t="s">
        <v>513</v>
      </c>
      <c r="D377" s="36" t="s">
        <v>514</v>
      </c>
      <c r="E377" s="37" t="s">
        <v>62</v>
      </c>
      <c r="F377" s="41">
        <v>9</v>
      </c>
      <c r="G377" s="52"/>
      <c r="H377" s="42">
        <f>ROUND(G377,2)*F377</f>
        <v>0</v>
      </c>
      <c r="I377" s="442"/>
      <c r="J377" s="443"/>
      <c r="K377" s="444"/>
      <c r="L377" s="449"/>
      <c r="M377" s="449"/>
      <c r="N377" s="449"/>
      <c r="O377" s="147"/>
      <c r="P377" s="147"/>
    </row>
    <row r="378" spans="1:16" s="146" customFormat="1" ht="30" customHeight="1">
      <c r="A378" s="53" t="s">
        <v>515</v>
      </c>
      <c r="B378" s="34" t="s">
        <v>473</v>
      </c>
      <c r="C378" s="40" t="s">
        <v>517</v>
      </c>
      <c r="D378" s="36" t="s">
        <v>498</v>
      </c>
      <c r="E378" s="37"/>
      <c r="F378" s="38"/>
      <c r="G378" s="28"/>
      <c r="H378" s="29"/>
      <c r="I378" s="442"/>
      <c r="J378" s="443"/>
      <c r="K378" s="444"/>
      <c r="L378" s="449"/>
      <c r="M378" s="449"/>
      <c r="N378" s="449"/>
      <c r="O378" s="147"/>
      <c r="P378" s="147"/>
    </row>
    <row r="379" spans="1:16" s="146" customFormat="1" ht="30" customHeight="1">
      <c r="A379" s="53" t="s">
        <v>518</v>
      </c>
      <c r="B379" s="43" t="s">
        <v>34</v>
      </c>
      <c r="C379" s="40" t="s">
        <v>519</v>
      </c>
      <c r="D379" s="36"/>
      <c r="E379" s="37" t="s">
        <v>62</v>
      </c>
      <c r="F379" s="41">
        <v>24</v>
      </c>
      <c r="G379" s="52"/>
      <c r="H379" s="42">
        <f>ROUND(G379,2)*F379</f>
        <v>0</v>
      </c>
      <c r="I379" s="442"/>
      <c r="J379" s="443"/>
      <c r="K379" s="444"/>
      <c r="L379" s="449"/>
      <c r="M379" s="449"/>
      <c r="N379" s="449"/>
      <c r="O379" s="147"/>
      <c r="P379" s="147"/>
    </row>
    <row r="380" spans="1:16" s="146" customFormat="1" ht="30" customHeight="1">
      <c r="A380" s="53"/>
      <c r="B380" s="54" t="s">
        <v>735</v>
      </c>
      <c r="C380" s="40" t="s">
        <v>521</v>
      </c>
      <c r="D380" s="36" t="s">
        <v>522</v>
      </c>
      <c r="E380" s="37" t="s">
        <v>62</v>
      </c>
      <c r="F380" s="41">
        <v>2</v>
      </c>
      <c r="G380" s="52"/>
      <c r="H380" s="42">
        <f>ROUND(G380,2)*F380</f>
        <v>0</v>
      </c>
      <c r="I380" s="442"/>
      <c r="J380" s="443"/>
      <c r="K380" s="444"/>
      <c r="L380" s="449"/>
      <c r="M380" s="449"/>
      <c r="N380" s="449"/>
      <c r="O380" s="147"/>
      <c r="P380" s="147"/>
    </row>
    <row r="381" spans="1:16" s="146" customFormat="1" ht="39.75" customHeight="1">
      <c r="A381" s="53"/>
      <c r="B381" s="54" t="s">
        <v>736</v>
      </c>
      <c r="C381" s="40" t="s">
        <v>524</v>
      </c>
      <c r="D381" s="36" t="s">
        <v>525</v>
      </c>
      <c r="E381" s="37" t="s">
        <v>62</v>
      </c>
      <c r="F381" s="41">
        <v>1</v>
      </c>
      <c r="G381" s="52"/>
      <c r="H381" s="42">
        <f>ROUND(G381,2)*F381</f>
        <v>0</v>
      </c>
      <c r="I381" s="442"/>
      <c r="J381" s="443"/>
      <c r="K381" s="444"/>
      <c r="L381" s="449"/>
      <c r="M381" s="449"/>
      <c r="N381" s="449"/>
      <c r="O381" s="147"/>
      <c r="P381" s="147"/>
    </row>
    <row r="382" spans="1:16" s="146" customFormat="1" ht="30" customHeight="1">
      <c r="A382" s="53" t="s">
        <v>526</v>
      </c>
      <c r="B382" s="54" t="s">
        <v>737</v>
      </c>
      <c r="C382" s="58" t="s">
        <v>528</v>
      </c>
      <c r="D382" s="36" t="s">
        <v>498</v>
      </c>
      <c r="E382" s="37"/>
      <c r="F382" s="41"/>
      <c r="G382" s="51"/>
      <c r="H382" s="42"/>
      <c r="I382" s="442"/>
      <c r="J382" s="443"/>
      <c r="K382" s="444"/>
      <c r="L382" s="449"/>
      <c r="M382" s="449"/>
      <c r="N382" s="449"/>
      <c r="O382" s="147"/>
      <c r="P382" s="147"/>
    </row>
    <row r="383" spans="1:16" s="146" customFormat="1" ht="39.75" customHeight="1">
      <c r="A383" s="53"/>
      <c r="B383" s="57"/>
      <c r="C383" s="58" t="s">
        <v>529</v>
      </c>
      <c r="D383" s="36"/>
      <c r="E383" s="37" t="s">
        <v>62</v>
      </c>
      <c r="F383" s="41">
        <v>1</v>
      </c>
      <c r="G383" s="52"/>
      <c r="H383" s="42">
        <f>ROUND(G383,2)*F383</f>
        <v>0</v>
      </c>
      <c r="I383" s="442"/>
      <c r="J383" s="443"/>
      <c r="K383" s="444"/>
      <c r="L383" s="449"/>
      <c r="M383" s="449"/>
      <c r="N383" s="449"/>
      <c r="O383" s="147"/>
      <c r="P383" s="147"/>
    </row>
    <row r="384" spans="1:16" s="146" customFormat="1" ht="30" customHeight="1">
      <c r="A384" s="138" t="s">
        <v>530</v>
      </c>
      <c r="B384" s="231" t="s">
        <v>738</v>
      </c>
      <c r="C384" s="1" t="s">
        <v>532</v>
      </c>
      <c r="D384" s="36"/>
      <c r="E384" s="402"/>
      <c r="F384" s="402"/>
      <c r="G384" s="402"/>
      <c r="H384" s="403"/>
      <c r="I384" s="442"/>
      <c r="J384" s="443"/>
      <c r="K384" s="444"/>
      <c r="L384" s="449"/>
      <c r="M384" s="449"/>
      <c r="N384" s="449"/>
      <c r="O384" s="147"/>
      <c r="P384" s="147"/>
    </row>
    <row r="385" spans="1:16" s="146" customFormat="1" ht="30" customHeight="1">
      <c r="A385" s="138"/>
      <c r="B385" s="234"/>
      <c r="C385" s="1" t="s">
        <v>533</v>
      </c>
      <c r="D385" s="36" t="s">
        <v>498</v>
      </c>
      <c r="E385" s="37" t="s">
        <v>92</v>
      </c>
      <c r="F385" s="41">
        <v>81.5</v>
      </c>
      <c r="G385" s="52"/>
      <c r="H385" s="42">
        <f>ROUND(G385,2)*F385</f>
        <v>0</v>
      </c>
      <c r="I385" s="442"/>
      <c r="J385" s="443"/>
      <c r="K385" s="444"/>
      <c r="L385" s="449"/>
      <c r="M385" s="449"/>
      <c r="N385" s="449"/>
      <c r="O385" s="147"/>
      <c r="P385" s="147"/>
    </row>
    <row r="386" spans="1:16" s="146" customFormat="1" ht="30" customHeight="1">
      <c r="A386" s="138"/>
      <c r="B386" s="231" t="s">
        <v>739</v>
      </c>
      <c r="C386" s="1" t="s">
        <v>723</v>
      </c>
      <c r="D386" s="36" t="s">
        <v>535</v>
      </c>
      <c r="E386" s="37"/>
      <c r="F386" s="41"/>
      <c r="G386" s="51"/>
      <c r="H386" s="42"/>
      <c r="I386" s="442"/>
      <c r="J386" s="443"/>
      <c r="K386" s="444"/>
      <c r="L386" s="449"/>
      <c r="M386" s="449"/>
      <c r="N386" s="449"/>
      <c r="O386" s="147"/>
      <c r="P386" s="147"/>
    </row>
    <row r="387" spans="1:16" s="146" customFormat="1" ht="39.75" customHeight="1">
      <c r="A387" s="177"/>
      <c r="B387" s="276"/>
      <c r="C387" s="59" t="s">
        <v>536</v>
      </c>
      <c r="D387" s="60"/>
      <c r="E387" s="61" t="s">
        <v>92</v>
      </c>
      <c r="F387" s="62">
        <v>34</v>
      </c>
      <c r="G387" s="63"/>
      <c r="H387" s="64">
        <f>ROUND(G387,2)*F387</f>
        <v>0</v>
      </c>
      <c r="I387" s="442"/>
      <c r="J387" s="443"/>
      <c r="K387" s="444"/>
      <c r="L387" s="449"/>
      <c r="M387" s="449"/>
      <c r="N387" s="449"/>
      <c r="O387" s="147"/>
      <c r="P387" s="147"/>
    </row>
    <row r="388" spans="1:16" s="146" customFormat="1" ht="30" customHeight="1">
      <c r="A388" s="138"/>
      <c r="B388" s="231" t="s">
        <v>740</v>
      </c>
      <c r="C388" s="1" t="s">
        <v>538</v>
      </c>
      <c r="D388" s="36" t="s">
        <v>539</v>
      </c>
      <c r="E388" s="37"/>
      <c r="F388" s="41"/>
      <c r="G388" s="51"/>
      <c r="H388" s="42"/>
      <c r="I388" s="442"/>
      <c r="J388" s="443"/>
      <c r="K388" s="444"/>
      <c r="L388" s="449"/>
      <c r="M388" s="449"/>
      <c r="N388" s="449"/>
      <c r="O388" s="147"/>
      <c r="P388" s="147"/>
    </row>
    <row r="389" spans="1:16" s="146" customFormat="1" ht="39.75" customHeight="1">
      <c r="A389" s="138"/>
      <c r="B389" s="277"/>
      <c r="C389" s="40" t="s">
        <v>540</v>
      </c>
      <c r="D389" s="36"/>
      <c r="E389" s="37" t="s">
        <v>92</v>
      </c>
      <c r="F389" s="41">
        <v>32</v>
      </c>
      <c r="G389" s="52"/>
      <c r="H389" s="42">
        <f>ROUND(G389,2)*F389</f>
        <v>0</v>
      </c>
      <c r="I389" s="442"/>
      <c r="J389" s="443"/>
      <c r="K389" s="444"/>
      <c r="L389" s="449"/>
      <c r="M389" s="449"/>
      <c r="N389" s="449"/>
      <c r="O389" s="147"/>
      <c r="P389" s="147"/>
    </row>
    <row r="390" spans="1:16" s="146" customFormat="1" ht="30" customHeight="1">
      <c r="A390" s="138" t="s">
        <v>541</v>
      </c>
      <c r="B390" s="231" t="s">
        <v>741</v>
      </c>
      <c r="C390" s="55" t="s">
        <v>542</v>
      </c>
      <c r="D390" s="2" t="s">
        <v>498</v>
      </c>
      <c r="E390" s="37"/>
      <c r="F390" s="38"/>
      <c r="G390" s="28"/>
      <c r="H390" s="29"/>
      <c r="I390" s="442"/>
      <c r="J390" s="443"/>
      <c r="K390" s="444"/>
      <c r="L390" s="449"/>
      <c r="M390" s="449"/>
      <c r="N390" s="449"/>
      <c r="O390" s="147"/>
      <c r="P390" s="147"/>
    </row>
    <row r="391" spans="1:16" s="146" customFormat="1" ht="39.75" customHeight="1">
      <c r="A391" s="138" t="s">
        <v>543</v>
      </c>
      <c r="B391" s="234" t="s">
        <v>34</v>
      </c>
      <c r="C391" s="1" t="s">
        <v>544</v>
      </c>
      <c r="D391" s="2"/>
      <c r="E391" s="3" t="s">
        <v>62</v>
      </c>
      <c r="F391" s="41">
        <v>1</v>
      </c>
      <c r="G391" s="52"/>
      <c r="H391" s="42">
        <f>ROUND(G391,2)*F391</f>
        <v>0</v>
      </c>
      <c r="I391" s="442"/>
      <c r="J391" s="443"/>
      <c r="K391" s="444"/>
      <c r="L391" s="449"/>
      <c r="M391" s="449"/>
      <c r="N391" s="449"/>
      <c r="O391" s="147"/>
      <c r="P391" s="147"/>
    </row>
    <row r="392" spans="1:16" s="146" customFormat="1" ht="30" customHeight="1">
      <c r="A392" s="138" t="s">
        <v>545</v>
      </c>
      <c r="B392" s="234" t="s">
        <v>38</v>
      </c>
      <c r="C392" s="1" t="s">
        <v>546</v>
      </c>
      <c r="D392" s="2"/>
      <c r="E392" s="3" t="s">
        <v>62</v>
      </c>
      <c r="F392" s="41">
        <v>1</v>
      </c>
      <c r="G392" s="52"/>
      <c r="H392" s="42">
        <f>ROUND(G392,2)*F392</f>
        <v>0</v>
      </c>
      <c r="I392" s="442"/>
      <c r="J392" s="443"/>
      <c r="K392" s="444"/>
      <c r="L392" s="449"/>
      <c r="M392" s="449"/>
      <c r="N392" s="449"/>
      <c r="O392" s="147"/>
      <c r="P392" s="147"/>
    </row>
    <row r="393" spans="1:16" s="146" customFormat="1" ht="30" customHeight="1">
      <c r="A393" s="138" t="s">
        <v>526</v>
      </c>
      <c r="B393" s="231" t="s">
        <v>742</v>
      </c>
      <c r="C393" s="55" t="s">
        <v>547</v>
      </c>
      <c r="D393" s="2" t="s">
        <v>498</v>
      </c>
      <c r="E393" s="3"/>
      <c r="F393" s="278"/>
      <c r="G393" s="51"/>
      <c r="H393" s="176"/>
      <c r="I393" s="442"/>
      <c r="J393" s="443"/>
      <c r="K393" s="444"/>
      <c r="L393" s="449"/>
      <c r="M393" s="449"/>
      <c r="N393" s="449"/>
      <c r="O393" s="147"/>
      <c r="P393" s="147"/>
    </row>
    <row r="394" spans="1:16" s="146" customFormat="1" ht="39.75" customHeight="1">
      <c r="A394" s="138" t="s">
        <v>548</v>
      </c>
      <c r="B394" s="234" t="s">
        <v>34</v>
      </c>
      <c r="C394" s="55" t="s">
        <v>549</v>
      </c>
      <c r="D394" s="2"/>
      <c r="E394" s="3" t="s">
        <v>62</v>
      </c>
      <c r="F394" s="279">
        <v>2</v>
      </c>
      <c r="G394" s="52"/>
      <c r="H394" s="42">
        <f>ROUND(G394,2)*F394</f>
        <v>0</v>
      </c>
      <c r="I394" s="442"/>
      <c r="J394" s="443"/>
      <c r="K394" s="444"/>
      <c r="L394" s="449"/>
      <c r="M394" s="449"/>
      <c r="N394" s="449"/>
      <c r="O394" s="147"/>
      <c r="P394" s="147"/>
    </row>
    <row r="395" spans="1:16" s="146" customFormat="1" ht="39.75" customHeight="1">
      <c r="A395" s="138"/>
      <c r="B395" s="43" t="s">
        <v>38</v>
      </c>
      <c r="C395" s="55" t="s">
        <v>550</v>
      </c>
      <c r="D395" s="2"/>
      <c r="E395" s="3" t="s">
        <v>62</v>
      </c>
      <c r="F395" s="279">
        <v>3</v>
      </c>
      <c r="G395" s="52"/>
      <c r="H395" s="42">
        <f>ROUND(G395,2)*F395</f>
        <v>0</v>
      </c>
      <c r="I395" s="442"/>
      <c r="J395" s="443"/>
      <c r="K395" s="444"/>
      <c r="L395" s="449"/>
      <c r="M395" s="449"/>
      <c r="N395" s="449"/>
      <c r="O395" s="147"/>
      <c r="P395" s="147"/>
    </row>
    <row r="396" spans="1:16" s="148" customFormat="1" ht="30" customHeight="1">
      <c r="A396" s="138"/>
      <c r="B396" s="234" t="s">
        <v>113</v>
      </c>
      <c r="C396" s="55" t="s">
        <v>551</v>
      </c>
      <c r="D396" s="2"/>
      <c r="E396" s="3" t="s">
        <v>62</v>
      </c>
      <c r="F396" s="279">
        <v>3</v>
      </c>
      <c r="G396" s="52"/>
      <c r="H396" s="42">
        <f>ROUND(G396,2)*F396</f>
        <v>0</v>
      </c>
      <c r="I396" s="442"/>
      <c r="J396" s="443"/>
      <c r="K396" s="444"/>
      <c r="L396" s="449"/>
      <c r="M396" s="449"/>
      <c r="N396" s="449"/>
      <c r="O396" s="147"/>
      <c r="P396" s="147"/>
    </row>
    <row r="397" spans="1:16" s="148" customFormat="1" ht="30" customHeight="1">
      <c r="A397" s="138"/>
      <c r="B397" s="234" t="s">
        <v>217</v>
      </c>
      <c r="C397" s="55" t="s">
        <v>552</v>
      </c>
      <c r="D397" s="2"/>
      <c r="E397" s="3" t="s">
        <v>62</v>
      </c>
      <c r="F397" s="279">
        <v>1</v>
      </c>
      <c r="G397" s="52"/>
      <c r="H397" s="42">
        <f>ROUND(G397,2)*F397</f>
        <v>0</v>
      </c>
      <c r="I397" s="442"/>
      <c r="J397" s="443"/>
      <c r="K397" s="444"/>
      <c r="L397" s="449"/>
      <c r="M397" s="449"/>
      <c r="N397" s="449"/>
      <c r="O397" s="147"/>
      <c r="P397" s="147"/>
    </row>
    <row r="398" spans="1:16" s="148" customFormat="1" ht="30" customHeight="1">
      <c r="A398" s="138"/>
      <c r="B398" s="234" t="s">
        <v>239</v>
      </c>
      <c r="C398" s="55" t="s">
        <v>553</v>
      </c>
      <c r="D398" s="2"/>
      <c r="E398" s="3" t="s">
        <v>62</v>
      </c>
      <c r="F398" s="279">
        <v>2</v>
      </c>
      <c r="G398" s="52"/>
      <c r="H398" s="42">
        <f>ROUND(G398,2)*F398</f>
        <v>0</v>
      </c>
      <c r="I398" s="442"/>
      <c r="J398" s="443"/>
      <c r="K398" s="444"/>
      <c r="L398" s="449"/>
      <c r="M398" s="449"/>
      <c r="N398" s="449"/>
      <c r="O398" s="147"/>
      <c r="P398" s="147"/>
    </row>
    <row r="399" spans="1:16" s="146" customFormat="1" ht="30" customHeight="1">
      <c r="A399" s="53" t="s">
        <v>554</v>
      </c>
      <c r="B399" s="34" t="s">
        <v>743</v>
      </c>
      <c r="C399" s="35" t="s">
        <v>555</v>
      </c>
      <c r="D399" s="36" t="s">
        <v>498</v>
      </c>
      <c r="E399" s="37"/>
      <c r="F399" s="38"/>
      <c r="G399" s="28"/>
      <c r="H399" s="29"/>
      <c r="I399" s="442"/>
      <c r="J399" s="443"/>
      <c r="K399" s="444"/>
      <c r="L399" s="449"/>
      <c r="M399" s="449"/>
      <c r="N399" s="449"/>
      <c r="O399" s="147"/>
      <c r="P399" s="147"/>
    </row>
    <row r="400" spans="1:16" s="146" customFormat="1" ht="30" customHeight="1">
      <c r="A400" s="53" t="s">
        <v>556</v>
      </c>
      <c r="B400" s="43" t="s">
        <v>34</v>
      </c>
      <c r="C400" s="35" t="s">
        <v>557</v>
      </c>
      <c r="D400" s="36"/>
      <c r="E400" s="37" t="s">
        <v>62</v>
      </c>
      <c r="F400" s="41">
        <v>2</v>
      </c>
      <c r="G400" s="52"/>
      <c r="H400" s="42">
        <f>ROUND(G400,2)*F400</f>
        <v>0</v>
      </c>
      <c r="I400" s="442"/>
      <c r="J400" s="443"/>
      <c r="K400" s="444"/>
      <c r="L400" s="449"/>
      <c r="M400" s="449"/>
      <c r="N400" s="449"/>
      <c r="O400" s="147"/>
      <c r="P400" s="147"/>
    </row>
    <row r="401" spans="1:16" s="148" customFormat="1" ht="30" customHeight="1">
      <c r="A401" s="53"/>
      <c r="B401" s="43" t="s">
        <v>38</v>
      </c>
      <c r="C401" s="35" t="s">
        <v>558</v>
      </c>
      <c r="D401" s="36"/>
      <c r="E401" s="37" t="s">
        <v>62</v>
      </c>
      <c r="F401" s="41">
        <v>1</v>
      </c>
      <c r="G401" s="52"/>
      <c r="H401" s="42">
        <f>ROUND(G401,2)*F401</f>
        <v>0</v>
      </c>
      <c r="I401" s="442"/>
      <c r="J401" s="443"/>
      <c r="K401" s="444"/>
      <c r="L401" s="449"/>
      <c r="M401" s="449"/>
      <c r="N401" s="449"/>
      <c r="O401" s="147"/>
      <c r="P401" s="147"/>
    </row>
    <row r="402" spans="1:16" s="148" customFormat="1" ht="30" customHeight="1">
      <c r="A402" s="65"/>
      <c r="B402" s="34" t="s">
        <v>744</v>
      </c>
      <c r="C402" s="35" t="s">
        <v>559</v>
      </c>
      <c r="D402" s="36" t="s">
        <v>498</v>
      </c>
      <c r="E402" s="37"/>
      <c r="F402" s="38"/>
      <c r="G402" s="28"/>
      <c r="H402" s="29"/>
      <c r="I402" s="442"/>
      <c r="J402" s="443"/>
      <c r="K402" s="444"/>
      <c r="L402" s="449"/>
      <c r="M402" s="449"/>
      <c r="N402" s="449"/>
      <c r="O402" s="147"/>
      <c r="P402" s="147"/>
    </row>
    <row r="403" spans="1:16" s="146" customFormat="1" ht="30" customHeight="1">
      <c r="A403" s="65"/>
      <c r="B403" s="43" t="s">
        <v>34</v>
      </c>
      <c r="C403" s="35" t="s">
        <v>482</v>
      </c>
      <c r="D403" s="36"/>
      <c r="E403" s="37" t="s">
        <v>62</v>
      </c>
      <c r="F403" s="41">
        <v>1</v>
      </c>
      <c r="G403" s="52"/>
      <c r="H403" s="42">
        <f>ROUND(G403,2)*F403</f>
        <v>0</v>
      </c>
      <c r="I403" s="442"/>
      <c r="J403" s="443"/>
      <c r="K403" s="444"/>
      <c r="L403" s="449"/>
      <c r="M403" s="449"/>
      <c r="N403" s="449"/>
      <c r="O403" s="147"/>
      <c r="P403" s="147"/>
    </row>
    <row r="404" spans="1:16" s="148" customFormat="1" ht="30" customHeight="1">
      <c r="A404" s="65"/>
      <c r="B404" s="43" t="s">
        <v>38</v>
      </c>
      <c r="C404" s="35" t="s">
        <v>485</v>
      </c>
      <c r="D404" s="36"/>
      <c r="E404" s="37" t="s">
        <v>62</v>
      </c>
      <c r="F404" s="41">
        <v>1</v>
      </c>
      <c r="G404" s="52"/>
      <c r="H404" s="42">
        <f>ROUND(G404,2)*F404</f>
        <v>0</v>
      </c>
      <c r="I404" s="442"/>
      <c r="J404" s="443"/>
      <c r="K404" s="444"/>
      <c r="L404" s="449"/>
      <c r="M404" s="449"/>
      <c r="N404" s="449"/>
      <c r="O404" s="147"/>
      <c r="P404" s="147"/>
    </row>
    <row r="405" spans="1:16" s="148" customFormat="1" ht="30" customHeight="1">
      <c r="A405" s="65"/>
      <c r="B405" s="43" t="s">
        <v>113</v>
      </c>
      <c r="C405" s="35" t="s">
        <v>486</v>
      </c>
      <c r="D405" s="36"/>
      <c r="E405" s="37" t="s">
        <v>62</v>
      </c>
      <c r="F405" s="41">
        <v>1</v>
      </c>
      <c r="G405" s="52"/>
      <c r="H405" s="42">
        <f>ROUND(G405,2)*F405</f>
        <v>0</v>
      </c>
      <c r="I405" s="442"/>
      <c r="J405" s="443"/>
      <c r="K405" s="444"/>
      <c r="L405" s="449"/>
      <c r="M405" s="449"/>
      <c r="N405" s="449"/>
      <c r="O405" s="147"/>
      <c r="P405" s="147"/>
    </row>
    <row r="406" spans="1:16" s="148" customFormat="1" ht="30" customHeight="1">
      <c r="A406" s="30"/>
      <c r="B406" s="43" t="s">
        <v>217</v>
      </c>
      <c r="C406" s="40" t="s">
        <v>560</v>
      </c>
      <c r="D406" s="36"/>
      <c r="E406" s="37" t="s">
        <v>62</v>
      </c>
      <c r="F406" s="41">
        <v>1</v>
      </c>
      <c r="G406" s="52"/>
      <c r="H406" s="42">
        <f>ROUND(G406,2)*F406</f>
        <v>0</v>
      </c>
      <c r="I406" s="442"/>
      <c r="J406" s="443"/>
      <c r="K406" s="444"/>
      <c r="L406" s="449"/>
      <c r="M406" s="449"/>
      <c r="N406" s="449"/>
      <c r="O406" s="147"/>
      <c r="P406" s="147"/>
    </row>
    <row r="407" spans="1:16" s="146" customFormat="1" ht="30" customHeight="1">
      <c r="A407" s="65" t="s">
        <v>561</v>
      </c>
      <c r="B407" s="34" t="s">
        <v>745</v>
      </c>
      <c r="C407" s="35" t="s">
        <v>562</v>
      </c>
      <c r="D407" s="36" t="s">
        <v>157</v>
      </c>
      <c r="E407" s="37" t="s">
        <v>21</v>
      </c>
      <c r="F407" s="41">
        <v>24.3</v>
      </c>
      <c r="G407" s="52"/>
      <c r="H407" s="42">
        <f>ROUND(G407,2)*F407</f>
        <v>0</v>
      </c>
      <c r="I407" s="442"/>
      <c r="J407" s="443"/>
      <c r="K407" s="444"/>
      <c r="L407" s="449"/>
      <c r="M407" s="449"/>
      <c r="N407" s="449"/>
      <c r="O407" s="147"/>
      <c r="P407" s="147"/>
    </row>
    <row r="408" spans="1:16" s="146" customFormat="1" ht="30" customHeight="1">
      <c r="A408" s="30"/>
      <c r="B408" s="34" t="s">
        <v>746</v>
      </c>
      <c r="C408" s="35" t="s">
        <v>563</v>
      </c>
      <c r="D408" s="36" t="s">
        <v>564</v>
      </c>
      <c r="E408" s="37"/>
      <c r="F408" s="38"/>
      <c r="G408" s="28"/>
      <c r="H408" s="29"/>
      <c r="I408" s="442"/>
      <c r="J408" s="443"/>
      <c r="K408" s="444"/>
      <c r="L408" s="449"/>
      <c r="M408" s="449"/>
      <c r="N408" s="449"/>
      <c r="O408" s="147"/>
      <c r="P408" s="147"/>
    </row>
    <row r="409" spans="1:16" s="280" customFormat="1" ht="30" customHeight="1">
      <c r="A409" s="30"/>
      <c r="B409" s="43" t="s">
        <v>34</v>
      </c>
      <c r="C409" s="35" t="s">
        <v>565</v>
      </c>
      <c r="D409" s="36"/>
      <c r="E409" s="37"/>
      <c r="F409" s="38"/>
      <c r="G409" s="28"/>
      <c r="H409" s="29"/>
      <c r="I409" s="442"/>
      <c r="J409" s="443"/>
      <c r="K409" s="444"/>
      <c r="L409" s="449"/>
      <c r="M409" s="449"/>
      <c r="N409" s="449"/>
      <c r="O409" s="147"/>
      <c r="P409" s="147"/>
    </row>
    <row r="410" spans="1:16" s="148" customFormat="1" ht="30" customHeight="1">
      <c r="A410" s="30"/>
      <c r="B410" s="43"/>
      <c r="C410" s="40" t="s">
        <v>566</v>
      </c>
      <c r="D410" s="36"/>
      <c r="E410" s="37" t="s">
        <v>92</v>
      </c>
      <c r="F410" s="41">
        <v>104</v>
      </c>
      <c r="G410" s="52"/>
      <c r="H410" s="42">
        <f>ROUND(G410,2)*F410</f>
        <v>0</v>
      </c>
      <c r="I410" s="442"/>
      <c r="J410" s="443"/>
      <c r="K410" s="444"/>
      <c r="L410" s="449"/>
      <c r="M410" s="449"/>
      <c r="N410" s="449"/>
      <c r="O410" s="147"/>
      <c r="P410" s="147"/>
    </row>
    <row r="411" spans="1:16" s="280" customFormat="1" ht="30" customHeight="1">
      <c r="A411" s="30"/>
      <c r="B411" s="43"/>
      <c r="C411" s="40" t="s">
        <v>567</v>
      </c>
      <c r="D411" s="36"/>
      <c r="E411" s="37" t="s">
        <v>92</v>
      </c>
      <c r="F411" s="41">
        <v>146.5</v>
      </c>
      <c r="G411" s="52"/>
      <c r="H411" s="42">
        <f>ROUND(G411,2)*F411</f>
        <v>0</v>
      </c>
      <c r="I411" s="442"/>
      <c r="J411" s="443"/>
      <c r="K411" s="444"/>
      <c r="L411" s="449"/>
      <c r="M411" s="449"/>
      <c r="N411" s="449"/>
      <c r="O411" s="147"/>
      <c r="P411" s="147"/>
    </row>
    <row r="412" spans="1:16" s="148" customFormat="1" ht="30" customHeight="1">
      <c r="A412" s="30"/>
      <c r="B412" s="43"/>
      <c r="C412" s="40" t="s">
        <v>568</v>
      </c>
      <c r="D412" s="36"/>
      <c r="E412" s="37" t="s">
        <v>92</v>
      </c>
      <c r="F412" s="41">
        <v>74.5</v>
      </c>
      <c r="G412" s="52"/>
      <c r="H412" s="42">
        <f>ROUND(G412,2)*F412</f>
        <v>0</v>
      </c>
      <c r="I412" s="442"/>
      <c r="J412" s="443"/>
      <c r="K412" s="444"/>
      <c r="L412" s="449"/>
      <c r="M412" s="449"/>
      <c r="N412" s="449"/>
      <c r="O412" s="147"/>
      <c r="P412" s="147"/>
    </row>
    <row r="413" spans="1:16" s="146" customFormat="1" ht="30" customHeight="1">
      <c r="A413" s="66"/>
      <c r="B413" s="67"/>
      <c r="C413" s="59" t="s">
        <v>569</v>
      </c>
      <c r="D413" s="60"/>
      <c r="E413" s="61" t="s">
        <v>92</v>
      </c>
      <c r="F413" s="62">
        <v>84.5</v>
      </c>
      <c r="G413" s="63"/>
      <c r="H413" s="64">
        <f>ROUND(G413,2)*F413</f>
        <v>0</v>
      </c>
      <c r="I413" s="442"/>
      <c r="J413" s="443"/>
      <c r="K413" s="444"/>
      <c r="L413" s="449"/>
      <c r="M413" s="449"/>
      <c r="N413" s="449"/>
      <c r="O413" s="147"/>
      <c r="P413" s="147"/>
    </row>
    <row r="414" spans="1:16" s="146" customFormat="1" ht="34.5" customHeight="1" thickBot="1">
      <c r="A414" s="405"/>
      <c r="B414" s="188" t="str">
        <f>B342</f>
        <v>K</v>
      </c>
      <c r="C414" s="509" t="str">
        <f>C342</f>
        <v>Land Drainage Sewers - Kenaston Boulevard</v>
      </c>
      <c r="D414" s="510"/>
      <c r="E414" s="510"/>
      <c r="F414" s="511"/>
      <c r="G414" s="406" t="s">
        <v>164</v>
      </c>
      <c r="H414" s="407">
        <f>SUM(H346:H413)</f>
        <v>0</v>
      </c>
      <c r="I414" s="442"/>
      <c r="J414" s="443"/>
      <c r="K414" s="444"/>
      <c r="L414" s="449"/>
      <c r="M414" s="449"/>
      <c r="N414" s="449"/>
      <c r="O414" s="147"/>
      <c r="P414" s="147"/>
    </row>
    <row r="415" spans="1:16" s="146" customFormat="1" ht="34.5" customHeight="1" thickTop="1">
      <c r="A415" s="26"/>
      <c r="B415" s="27" t="s">
        <v>476</v>
      </c>
      <c r="C415" s="497" t="s">
        <v>571</v>
      </c>
      <c r="D415" s="498"/>
      <c r="E415" s="498"/>
      <c r="F415" s="499"/>
      <c r="G415" s="28"/>
      <c r="H415" s="29"/>
      <c r="I415" s="442"/>
      <c r="J415" s="443"/>
      <c r="K415" s="444"/>
      <c r="L415" s="449"/>
      <c r="M415" s="449"/>
      <c r="N415" s="449"/>
      <c r="O415" s="147"/>
      <c r="P415" s="147"/>
    </row>
    <row r="416" spans="1:16" s="146" customFormat="1" ht="30" customHeight="1">
      <c r="A416" s="30"/>
      <c r="B416" s="34" t="s">
        <v>479</v>
      </c>
      <c r="C416" s="72" t="s">
        <v>573</v>
      </c>
      <c r="D416" s="36" t="s">
        <v>498</v>
      </c>
      <c r="E416" s="73" t="s">
        <v>62</v>
      </c>
      <c r="F416" s="74">
        <v>4</v>
      </c>
      <c r="G416" s="75"/>
      <c r="H416" s="42">
        <f aca="true" t="shared" si="20" ref="H416:H428">ROUND(G416,2)*F416</f>
        <v>0</v>
      </c>
      <c r="I416" s="442"/>
      <c r="J416" s="443"/>
      <c r="K416" s="444"/>
      <c r="L416" s="449"/>
      <c r="M416" s="449"/>
      <c r="N416" s="449"/>
      <c r="O416" s="147"/>
      <c r="P416" s="147"/>
    </row>
    <row r="417" spans="1:16" s="146" customFormat="1" ht="30" customHeight="1">
      <c r="A417" s="30" t="s">
        <v>574</v>
      </c>
      <c r="B417" s="34" t="s">
        <v>496</v>
      </c>
      <c r="C417" s="40" t="s">
        <v>576</v>
      </c>
      <c r="D417" s="36" t="s">
        <v>498</v>
      </c>
      <c r="E417" s="37" t="s">
        <v>62</v>
      </c>
      <c r="F417" s="41">
        <v>23</v>
      </c>
      <c r="G417" s="52"/>
      <c r="H417" s="42">
        <f t="shared" si="20"/>
        <v>0</v>
      </c>
      <c r="I417" s="442"/>
      <c r="J417" s="443"/>
      <c r="K417" s="444"/>
      <c r="L417" s="449"/>
      <c r="M417" s="449"/>
      <c r="N417" s="449"/>
      <c r="O417" s="147"/>
      <c r="P417" s="147"/>
    </row>
    <row r="418" spans="1:16" s="146" customFormat="1" ht="30" customHeight="1">
      <c r="A418" s="30"/>
      <c r="B418" s="34" t="s">
        <v>502</v>
      </c>
      <c r="C418" s="40" t="s">
        <v>578</v>
      </c>
      <c r="D418" s="36" t="s">
        <v>498</v>
      </c>
      <c r="E418" s="37" t="s">
        <v>62</v>
      </c>
      <c r="F418" s="41">
        <v>6</v>
      </c>
      <c r="G418" s="52"/>
      <c r="H418" s="42">
        <f t="shared" si="20"/>
        <v>0</v>
      </c>
      <c r="I418" s="442"/>
      <c r="J418" s="443"/>
      <c r="K418" s="444"/>
      <c r="L418" s="449"/>
      <c r="M418" s="449"/>
      <c r="N418" s="449"/>
      <c r="O418" s="147"/>
      <c r="P418" s="147"/>
    </row>
    <row r="419" spans="1:14" s="129" customFormat="1" ht="39.75" customHeight="1">
      <c r="A419" s="30"/>
      <c r="B419" s="34" t="s">
        <v>509</v>
      </c>
      <c r="C419" s="40" t="s">
        <v>580</v>
      </c>
      <c r="D419" s="36" t="s">
        <v>581</v>
      </c>
      <c r="E419" s="37"/>
      <c r="F419" s="38"/>
      <c r="G419" s="76"/>
      <c r="H419" s="42"/>
      <c r="I419" s="442"/>
      <c r="J419" s="443"/>
      <c r="K419" s="444"/>
      <c r="L419" s="449"/>
      <c r="M419" s="449"/>
      <c r="N419" s="449"/>
    </row>
    <row r="420" spans="1:14" s="129" customFormat="1" ht="30" customHeight="1">
      <c r="A420" s="30"/>
      <c r="B420" s="43" t="s">
        <v>34</v>
      </c>
      <c r="C420" s="35" t="s">
        <v>582</v>
      </c>
      <c r="D420" s="36"/>
      <c r="E420" s="37" t="s">
        <v>62</v>
      </c>
      <c r="F420" s="41">
        <v>10</v>
      </c>
      <c r="G420" s="52"/>
      <c r="H420" s="42">
        <f t="shared" si="20"/>
        <v>0</v>
      </c>
      <c r="I420" s="442"/>
      <c r="J420" s="443"/>
      <c r="K420" s="444"/>
      <c r="L420" s="449"/>
      <c r="M420" s="449"/>
      <c r="N420" s="449"/>
    </row>
    <row r="421" spans="1:16" s="146" customFormat="1" ht="30" customHeight="1">
      <c r="A421" s="281" t="s">
        <v>508</v>
      </c>
      <c r="B421" s="43" t="s">
        <v>38</v>
      </c>
      <c r="C421" s="35" t="s">
        <v>557</v>
      </c>
      <c r="D421" s="36"/>
      <c r="E421" s="37" t="s">
        <v>62</v>
      </c>
      <c r="F421" s="41">
        <v>11</v>
      </c>
      <c r="G421" s="52"/>
      <c r="H421" s="42">
        <f t="shared" si="20"/>
        <v>0</v>
      </c>
      <c r="I421" s="442"/>
      <c r="J421" s="443"/>
      <c r="K421" s="444"/>
      <c r="L421" s="449"/>
      <c r="M421" s="449"/>
      <c r="N421" s="449"/>
      <c r="O421" s="147"/>
      <c r="P421" s="147"/>
    </row>
    <row r="422" spans="1:16" s="148" customFormat="1" ht="39.75" customHeight="1">
      <c r="A422" s="77"/>
      <c r="B422" s="34" t="s">
        <v>516</v>
      </c>
      <c r="C422" s="40" t="s">
        <v>584</v>
      </c>
      <c r="D422" s="36" t="s">
        <v>498</v>
      </c>
      <c r="E422" s="37" t="s">
        <v>21</v>
      </c>
      <c r="F422" s="41">
        <v>5.5</v>
      </c>
      <c r="G422" s="52"/>
      <c r="H422" s="42">
        <f t="shared" si="20"/>
        <v>0</v>
      </c>
      <c r="I422" s="442"/>
      <c r="J422" s="443"/>
      <c r="K422" s="444"/>
      <c r="L422" s="449"/>
      <c r="M422" s="449"/>
      <c r="N422" s="449"/>
      <c r="O422" s="147"/>
      <c r="P422" s="147"/>
    </row>
    <row r="423" spans="1:14" s="219" customFormat="1" ht="30" customHeight="1">
      <c r="A423" s="65"/>
      <c r="B423" s="34" t="s">
        <v>520</v>
      </c>
      <c r="C423" s="35" t="s">
        <v>585</v>
      </c>
      <c r="D423" s="36" t="s">
        <v>586</v>
      </c>
      <c r="E423" s="37" t="s">
        <v>92</v>
      </c>
      <c r="F423" s="41">
        <v>86</v>
      </c>
      <c r="G423" s="52"/>
      <c r="H423" s="42">
        <f t="shared" si="20"/>
        <v>0</v>
      </c>
      <c r="I423" s="442"/>
      <c r="J423" s="443"/>
      <c r="K423" s="444"/>
      <c r="L423" s="449"/>
      <c r="M423" s="449"/>
      <c r="N423" s="449"/>
    </row>
    <row r="424" spans="1:16" s="146" customFormat="1" ht="30" customHeight="1">
      <c r="A424" s="65"/>
      <c r="B424" s="34" t="s">
        <v>523</v>
      </c>
      <c r="C424" s="35" t="s">
        <v>587</v>
      </c>
      <c r="D424" s="36" t="s">
        <v>586</v>
      </c>
      <c r="E424" s="37" t="s">
        <v>92</v>
      </c>
      <c r="F424" s="41">
        <v>126</v>
      </c>
      <c r="G424" s="52"/>
      <c r="H424" s="42">
        <f t="shared" si="20"/>
        <v>0</v>
      </c>
      <c r="I424" s="442"/>
      <c r="J424" s="443"/>
      <c r="K424" s="444"/>
      <c r="L424" s="449"/>
      <c r="M424" s="449"/>
      <c r="N424" s="449"/>
      <c r="O424" s="147"/>
      <c r="P424" s="147"/>
    </row>
    <row r="425" spans="1:16" s="146" customFormat="1" ht="30" customHeight="1">
      <c r="A425" s="30"/>
      <c r="B425" s="34" t="s">
        <v>527</v>
      </c>
      <c r="C425" s="35" t="s">
        <v>588</v>
      </c>
      <c r="D425" s="36" t="s">
        <v>586</v>
      </c>
      <c r="E425" s="37" t="s">
        <v>92</v>
      </c>
      <c r="F425" s="41">
        <v>126</v>
      </c>
      <c r="G425" s="52"/>
      <c r="H425" s="42">
        <f t="shared" si="20"/>
        <v>0</v>
      </c>
      <c r="I425" s="442"/>
      <c r="J425" s="443"/>
      <c r="K425" s="444"/>
      <c r="L425" s="449"/>
      <c r="M425" s="449"/>
      <c r="N425" s="449"/>
      <c r="O425" s="147"/>
      <c r="P425" s="147"/>
    </row>
    <row r="426" spans="1:16" s="146" customFormat="1" ht="30" customHeight="1">
      <c r="A426" s="65"/>
      <c r="B426" s="34" t="s">
        <v>531</v>
      </c>
      <c r="C426" s="40" t="s">
        <v>589</v>
      </c>
      <c r="D426" s="36" t="s">
        <v>586</v>
      </c>
      <c r="E426" s="37" t="s">
        <v>62</v>
      </c>
      <c r="F426" s="41">
        <v>2</v>
      </c>
      <c r="G426" s="52"/>
      <c r="H426" s="42">
        <f t="shared" si="20"/>
        <v>0</v>
      </c>
      <c r="I426" s="147"/>
      <c r="J426" s="443"/>
      <c r="K426" s="444"/>
      <c r="L426" s="449"/>
      <c r="M426" s="449"/>
      <c r="N426" s="449"/>
      <c r="O426" s="147"/>
      <c r="P426" s="147"/>
    </row>
    <row r="427" spans="1:16" s="146" customFormat="1" ht="30" customHeight="1">
      <c r="A427" s="30"/>
      <c r="B427" s="34" t="s">
        <v>534</v>
      </c>
      <c r="C427" s="40" t="s">
        <v>590</v>
      </c>
      <c r="D427" s="36" t="s">
        <v>586</v>
      </c>
      <c r="E427" s="37" t="s">
        <v>62</v>
      </c>
      <c r="F427" s="41">
        <v>3</v>
      </c>
      <c r="G427" s="52"/>
      <c r="H427" s="42">
        <f t="shared" si="20"/>
        <v>0</v>
      </c>
      <c r="I427" s="442"/>
      <c r="J427" s="443"/>
      <c r="K427" s="444"/>
      <c r="L427" s="449"/>
      <c r="M427" s="449"/>
      <c r="N427" s="449"/>
      <c r="O427" s="147"/>
      <c r="P427" s="147"/>
    </row>
    <row r="428" spans="1:16" s="199" customFormat="1" ht="30" customHeight="1">
      <c r="A428" s="66"/>
      <c r="B428" s="34" t="s">
        <v>537</v>
      </c>
      <c r="C428" s="78" t="s">
        <v>591</v>
      </c>
      <c r="D428" s="60" t="s">
        <v>586</v>
      </c>
      <c r="E428" s="61" t="s">
        <v>92</v>
      </c>
      <c r="F428" s="62">
        <v>450</v>
      </c>
      <c r="G428" s="63"/>
      <c r="H428" s="64">
        <f t="shared" si="20"/>
        <v>0</v>
      </c>
      <c r="I428" s="442"/>
      <c r="J428" s="443"/>
      <c r="K428" s="444"/>
      <c r="L428" s="449"/>
      <c r="M428" s="449"/>
      <c r="N428" s="449"/>
      <c r="O428" s="147"/>
      <c r="P428" s="147"/>
    </row>
    <row r="429" spans="1:16" s="146" customFormat="1" ht="39.75" customHeight="1" thickBot="1">
      <c r="A429" s="79"/>
      <c r="B429" s="202" t="str">
        <f>B415</f>
        <v>L</v>
      </c>
      <c r="C429" s="500" t="str">
        <f>C415</f>
        <v>Decomissioning Existing Underground Works - Kenaston Boulevard</v>
      </c>
      <c r="D429" s="501"/>
      <c r="E429" s="501"/>
      <c r="F429" s="502"/>
      <c r="G429" s="372" t="s">
        <v>164</v>
      </c>
      <c r="H429" s="373">
        <f>SUM(H416:H428)</f>
        <v>0</v>
      </c>
      <c r="I429" s="442"/>
      <c r="J429" s="443"/>
      <c r="K429" s="444"/>
      <c r="L429" s="449"/>
      <c r="M429" s="449"/>
      <c r="N429" s="449"/>
      <c r="O429" s="147"/>
      <c r="P429" s="147"/>
    </row>
    <row r="430" spans="1:16" s="146" customFormat="1" ht="39.75" customHeight="1" thickTop="1">
      <c r="A430" s="68"/>
      <c r="B430" s="69" t="s">
        <v>570</v>
      </c>
      <c r="C430" s="506" t="s">
        <v>593</v>
      </c>
      <c r="D430" s="507"/>
      <c r="E430" s="507"/>
      <c r="F430" s="508"/>
      <c r="G430" s="70"/>
      <c r="H430" s="71"/>
      <c r="I430" s="442"/>
      <c r="J430" s="443"/>
      <c r="K430" s="444"/>
      <c r="L430" s="449"/>
      <c r="M430" s="449"/>
      <c r="N430" s="449"/>
      <c r="O430" s="147"/>
      <c r="P430" s="147"/>
    </row>
    <row r="431" spans="1:14" s="129" customFormat="1" ht="30" customHeight="1">
      <c r="A431" s="30"/>
      <c r="B431" s="34" t="s">
        <v>572</v>
      </c>
      <c r="C431" s="40" t="s">
        <v>497</v>
      </c>
      <c r="D431" s="36" t="s">
        <v>498</v>
      </c>
      <c r="E431" s="37"/>
      <c r="F431" s="38"/>
      <c r="G431" s="28"/>
      <c r="H431" s="29"/>
      <c r="I431" s="442"/>
      <c r="J431" s="443"/>
      <c r="K431" s="444"/>
      <c r="L431" s="449"/>
      <c r="M431" s="449"/>
      <c r="N431" s="449"/>
    </row>
    <row r="432" spans="1:14" s="129" customFormat="1" ht="30" customHeight="1">
      <c r="A432" s="30"/>
      <c r="B432" s="43" t="s">
        <v>34</v>
      </c>
      <c r="C432" s="35" t="s">
        <v>595</v>
      </c>
      <c r="D432" s="36"/>
      <c r="E432" s="37"/>
      <c r="F432" s="38"/>
      <c r="G432" s="28"/>
      <c r="H432" s="29"/>
      <c r="I432" s="442"/>
      <c r="J432" s="443"/>
      <c r="K432" s="444"/>
      <c r="L432" s="449"/>
      <c r="M432" s="449"/>
      <c r="N432" s="449"/>
    </row>
    <row r="433" spans="1:16" s="146" customFormat="1" ht="30" customHeight="1">
      <c r="A433" s="30"/>
      <c r="B433" s="43"/>
      <c r="C433" s="40" t="s">
        <v>596</v>
      </c>
      <c r="D433" s="36"/>
      <c r="E433" s="37" t="s">
        <v>92</v>
      </c>
      <c r="F433" s="41">
        <v>15</v>
      </c>
      <c r="G433" s="52"/>
      <c r="H433" s="42">
        <f>ROUND(G433,2)*F433</f>
        <v>0</v>
      </c>
      <c r="I433" s="442"/>
      <c r="J433" s="443"/>
      <c r="K433" s="444"/>
      <c r="L433" s="449"/>
      <c r="M433" s="449"/>
      <c r="N433" s="449"/>
      <c r="O433" s="147"/>
      <c r="P433" s="147"/>
    </row>
    <row r="434" spans="1:16" s="148" customFormat="1" ht="30" customHeight="1">
      <c r="A434" s="30"/>
      <c r="B434" s="80" t="s">
        <v>38</v>
      </c>
      <c r="C434" s="35" t="s">
        <v>597</v>
      </c>
      <c r="D434" s="36"/>
      <c r="E434" s="37"/>
      <c r="F434" s="38"/>
      <c r="G434" s="28"/>
      <c r="H434" s="29"/>
      <c r="I434" s="442"/>
      <c r="J434" s="443"/>
      <c r="K434" s="444"/>
      <c r="L434" s="449"/>
      <c r="M434" s="449"/>
      <c r="N434" s="449"/>
      <c r="O434" s="147"/>
      <c r="P434" s="147"/>
    </row>
    <row r="435" spans="1:16" s="148" customFormat="1" ht="30" customHeight="1">
      <c r="A435" s="30"/>
      <c r="B435" s="43"/>
      <c r="C435" s="40" t="s">
        <v>598</v>
      </c>
      <c r="D435" s="36"/>
      <c r="E435" s="37" t="s">
        <v>92</v>
      </c>
      <c r="F435" s="41">
        <v>15</v>
      </c>
      <c r="G435" s="52"/>
      <c r="H435" s="42">
        <f>ROUND(G435,2)*F435</f>
        <v>0</v>
      </c>
      <c r="I435" s="442"/>
      <c r="J435" s="443"/>
      <c r="K435" s="444"/>
      <c r="L435" s="449"/>
      <c r="M435" s="449"/>
      <c r="N435" s="449"/>
      <c r="O435" s="147"/>
      <c r="P435" s="147"/>
    </row>
    <row r="436" spans="1:16" s="148" customFormat="1" ht="30" customHeight="1">
      <c r="A436" s="53" t="s">
        <v>508</v>
      </c>
      <c r="B436" s="34" t="s">
        <v>575</v>
      </c>
      <c r="C436" s="40" t="s">
        <v>510</v>
      </c>
      <c r="D436" s="36" t="s">
        <v>498</v>
      </c>
      <c r="E436" s="37"/>
      <c r="F436" s="38"/>
      <c r="G436" s="28"/>
      <c r="H436" s="29"/>
      <c r="I436" s="442"/>
      <c r="J436" s="443"/>
      <c r="K436" s="444"/>
      <c r="L436" s="449"/>
      <c r="M436" s="449"/>
      <c r="N436" s="449"/>
      <c r="O436" s="147"/>
      <c r="P436" s="147"/>
    </row>
    <row r="437" spans="1:14" s="219" customFormat="1" ht="30" customHeight="1">
      <c r="A437" s="53" t="s">
        <v>511</v>
      </c>
      <c r="B437" s="43" t="s">
        <v>34</v>
      </c>
      <c r="C437" s="40" t="s">
        <v>512</v>
      </c>
      <c r="D437" s="36"/>
      <c r="E437" s="37" t="s">
        <v>62</v>
      </c>
      <c r="F437" s="41">
        <v>4</v>
      </c>
      <c r="G437" s="52"/>
      <c r="H437" s="42">
        <f>ROUND(G437,2)*F437</f>
        <v>0</v>
      </c>
      <c r="I437" s="442"/>
      <c r="J437" s="443"/>
      <c r="K437" s="444"/>
      <c r="L437" s="449"/>
      <c r="M437" s="449"/>
      <c r="N437" s="449"/>
    </row>
    <row r="438" spans="1:16" s="146" customFormat="1" ht="30" customHeight="1">
      <c r="A438" s="53" t="s">
        <v>515</v>
      </c>
      <c r="B438" s="34" t="s">
        <v>577</v>
      </c>
      <c r="C438" s="40" t="s">
        <v>517</v>
      </c>
      <c r="D438" s="36" t="s">
        <v>498</v>
      </c>
      <c r="E438" s="37"/>
      <c r="F438" s="38"/>
      <c r="G438" s="28"/>
      <c r="H438" s="29"/>
      <c r="I438" s="442"/>
      <c r="J438" s="443"/>
      <c r="K438" s="444"/>
      <c r="L438" s="449"/>
      <c r="M438" s="449"/>
      <c r="N438" s="449"/>
      <c r="O438" s="147"/>
      <c r="P438" s="147"/>
    </row>
    <row r="439" spans="1:16" s="146" customFormat="1" ht="30" customHeight="1">
      <c r="A439" s="53" t="s">
        <v>518</v>
      </c>
      <c r="B439" s="43" t="s">
        <v>34</v>
      </c>
      <c r="C439" s="40" t="s">
        <v>519</v>
      </c>
      <c r="D439" s="36"/>
      <c r="E439" s="37" t="s">
        <v>62</v>
      </c>
      <c r="F439" s="41">
        <v>2</v>
      </c>
      <c r="G439" s="52"/>
      <c r="H439" s="42">
        <f>ROUND(G439,2)*F439</f>
        <v>0</v>
      </c>
      <c r="I439" s="442"/>
      <c r="J439" s="443"/>
      <c r="K439" s="444"/>
      <c r="L439" s="449"/>
      <c r="M439" s="449"/>
      <c r="N439" s="449"/>
      <c r="O439" s="147"/>
      <c r="P439" s="147"/>
    </row>
    <row r="440" spans="1:16" s="146" customFormat="1" ht="30" customHeight="1">
      <c r="A440" s="81" t="s">
        <v>530</v>
      </c>
      <c r="B440" s="34" t="s">
        <v>579</v>
      </c>
      <c r="C440" s="35" t="s">
        <v>601</v>
      </c>
      <c r="D440" s="36" t="s">
        <v>498</v>
      </c>
      <c r="E440" s="37"/>
      <c r="F440" s="402"/>
      <c r="G440" s="402"/>
      <c r="H440" s="403"/>
      <c r="I440" s="442"/>
      <c r="J440" s="443"/>
      <c r="K440" s="444"/>
      <c r="L440" s="449"/>
      <c r="M440" s="449"/>
      <c r="N440" s="449"/>
      <c r="O440" s="147"/>
      <c r="P440" s="147"/>
    </row>
    <row r="441" spans="1:16" s="146" customFormat="1" ht="30" customHeight="1">
      <c r="A441" s="422"/>
      <c r="B441" s="272"/>
      <c r="C441" s="423" t="s">
        <v>533</v>
      </c>
      <c r="D441" s="47"/>
      <c r="E441" s="48" t="s">
        <v>92</v>
      </c>
      <c r="F441" s="49">
        <v>4</v>
      </c>
      <c r="G441" s="424"/>
      <c r="H441" s="50">
        <f>ROUND(G441,2)*F441</f>
        <v>0</v>
      </c>
      <c r="I441" s="442"/>
      <c r="J441" s="443"/>
      <c r="K441" s="444"/>
      <c r="L441" s="449"/>
      <c r="M441" s="449"/>
      <c r="N441" s="449"/>
      <c r="O441" s="147"/>
      <c r="P441" s="147"/>
    </row>
    <row r="442" spans="1:16" s="146" customFormat="1" ht="39.75" customHeight="1">
      <c r="A442" s="82"/>
      <c r="B442" s="83" t="s">
        <v>583</v>
      </c>
      <c r="C442" s="84" t="s">
        <v>602</v>
      </c>
      <c r="D442" s="85" t="s">
        <v>498</v>
      </c>
      <c r="E442" s="86" t="s">
        <v>62</v>
      </c>
      <c r="F442" s="87">
        <v>4</v>
      </c>
      <c r="G442" s="88"/>
      <c r="H442" s="89">
        <f>ROUND(G442,2)*F442</f>
        <v>0</v>
      </c>
      <c r="I442" s="442"/>
      <c r="J442" s="443"/>
      <c r="K442" s="444"/>
      <c r="L442" s="449"/>
      <c r="M442" s="449"/>
      <c r="N442" s="449"/>
      <c r="O442" s="147"/>
      <c r="P442" s="147"/>
    </row>
    <row r="443" spans="1:16" s="146" customFormat="1" ht="39.75" customHeight="1" thickBot="1">
      <c r="A443" s="79"/>
      <c r="B443" s="202" t="str">
        <f>B430</f>
        <v>M</v>
      </c>
      <c r="C443" s="500" t="str">
        <f>C430</f>
        <v>Land Drainage Sewers - Lorimer Boulevard</v>
      </c>
      <c r="D443" s="501"/>
      <c r="E443" s="501"/>
      <c r="F443" s="502"/>
      <c r="G443" s="372" t="s">
        <v>164</v>
      </c>
      <c r="H443" s="373">
        <f>SUM(H433:H442)</f>
        <v>0</v>
      </c>
      <c r="I443" s="442"/>
      <c r="J443" s="443"/>
      <c r="K443" s="444"/>
      <c r="L443" s="449"/>
      <c r="M443" s="449"/>
      <c r="N443" s="449"/>
      <c r="O443" s="147"/>
      <c r="P443" s="147"/>
    </row>
    <row r="444" spans="1:16" s="199" customFormat="1" ht="39.75" customHeight="1" thickTop="1">
      <c r="A444" s="90"/>
      <c r="B444" s="69" t="s">
        <v>592</v>
      </c>
      <c r="C444" s="506" t="s">
        <v>604</v>
      </c>
      <c r="D444" s="507"/>
      <c r="E444" s="507"/>
      <c r="F444" s="508"/>
      <c r="G444" s="70"/>
      <c r="H444" s="71"/>
      <c r="I444" s="442"/>
      <c r="J444" s="443"/>
      <c r="K444" s="444"/>
      <c r="L444" s="449"/>
      <c r="M444" s="449"/>
      <c r="N444" s="449"/>
      <c r="O444" s="147"/>
      <c r="P444" s="147"/>
    </row>
    <row r="445" spans="1:16" s="146" customFormat="1" ht="30" customHeight="1">
      <c r="A445" s="150" t="s">
        <v>48</v>
      </c>
      <c r="B445" s="231" t="s">
        <v>594</v>
      </c>
      <c r="C445" s="1" t="s">
        <v>50</v>
      </c>
      <c r="D445" s="2" t="s">
        <v>45</v>
      </c>
      <c r="E445" s="3" t="s">
        <v>26</v>
      </c>
      <c r="F445" s="91">
        <v>6285</v>
      </c>
      <c r="G445" s="52"/>
      <c r="H445" s="92">
        <f>ROUND(G445,2)*F445</f>
        <v>0</v>
      </c>
      <c r="I445" s="442"/>
      <c r="J445" s="443"/>
      <c r="K445" s="444"/>
      <c r="L445" s="449"/>
      <c r="M445" s="449"/>
      <c r="N445" s="449"/>
      <c r="O445" s="147"/>
      <c r="P445" s="147"/>
    </row>
    <row r="446" spans="1:16" s="280" customFormat="1" ht="30" customHeight="1">
      <c r="A446" s="138" t="s">
        <v>54</v>
      </c>
      <c r="B446" s="231" t="s">
        <v>599</v>
      </c>
      <c r="C446" s="1" t="s">
        <v>56</v>
      </c>
      <c r="D446" s="2" t="s">
        <v>45</v>
      </c>
      <c r="E446" s="3" t="s">
        <v>21</v>
      </c>
      <c r="F446" s="91">
        <v>960</v>
      </c>
      <c r="G446" s="52"/>
      <c r="H446" s="92">
        <f>ROUND(G446,2)*F446</f>
        <v>0</v>
      </c>
      <c r="I446" s="442"/>
      <c r="J446" s="443"/>
      <c r="K446" s="444"/>
      <c r="L446" s="449"/>
      <c r="M446" s="449"/>
      <c r="N446" s="449"/>
      <c r="O446" s="147"/>
      <c r="P446" s="147"/>
    </row>
    <row r="447" spans="1:16" s="280" customFormat="1" ht="30" customHeight="1">
      <c r="A447" s="282"/>
      <c r="B447" s="231" t="s">
        <v>600</v>
      </c>
      <c r="C447" s="168" t="s">
        <v>608</v>
      </c>
      <c r="D447" s="374" t="s">
        <v>609</v>
      </c>
      <c r="E447" s="182" t="s">
        <v>26</v>
      </c>
      <c r="F447" s="93">
        <v>8415</v>
      </c>
      <c r="G447" s="63"/>
      <c r="H447" s="94">
        <f>ROUND(G447,2)*F447</f>
        <v>0</v>
      </c>
      <c r="I447" s="442"/>
      <c r="J447" s="443"/>
      <c r="K447" s="444"/>
      <c r="L447" s="449"/>
      <c r="M447" s="449"/>
      <c r="N447" s="449"/>
      <c r="O447" s="147"/>
      <c r="P447" s="147"/>
    </row>
    <row r="448" spans="1:16" s="280" customFormat="1" ht="39.75" customHeight="1" thickBot="1">
      <c r="A448" s="95"/>
      <c r="B448" s="202" t="str">
        <f>B444</f>
        <v>N</v>
      </c>
      <c r="C448" s="500" t="str">
        <f>C444</f>
        <v>Ditching on Wilkes and CN Rivers North - West of Kenaston Boulevard</v>
      </c>
      <c r="D448" s="501"/>
      <c r="E448" s="501"/>
      <c r="F448" s="502"/>
      <c r="G448" s="372" t="s">
        <v>164</v>
      </c>
      <c r="H448" s="373">
        <f>SUM(H445:H447)</f>
        <v>0</v>
      </c>
      <c r="I448" s="442"/>
      <c r="J448" s="443"/>
      <c r="K448" s="444"/>
      <c r="L448" s="449"/>
      <c r="M448" s="449"/>
      <c r="N448" s="449"/>
      <c r="O448" s="147"/>
      <c r="P448" s="147"/>
    </row>
    <row r="449" spans="1:16" s="146" customFormat="1" ht="39.75" customHeight="1" thickTop="1">
      <c r="A449" s="90"/>
      <c r="B449" s="69" t="s">
        <v>603</v>
      </c>
      <c r="C449" s="506" t="s">
        <v>611</v>
      </c>
      <c r="D449" s="507"/>
      <c r="E449" s="507"/>
      <c r="F449" s="508"/>
      <c r="G449" s="70"/>
      <c r="H449" s="375"/>
      <c r="I449" s="442"/>
      <c r="J449" s="443"/>
      <c r="K449" s="444"/>
      <c r="L449" s="449"/>
      <c r="M449" s="449"/>
      <c r="N449" s="449"/>
      <c r="O449" s="147"/>
      <c r="P449" s="147"/>
    </row>
    <row r="450" spans="1:16" s="146" customFormat="1" ht="30" customHeight="1">
      <c r="A450" s="65"/>
      <c r="B450" s="34" t="s">
        <v>605</v>
      </c>
      <c r="C450" s="35" t="s">
        <v>613</v>
      </c>
      <c r="D450" s="36" t="s">
        <v>614</v>
      </c>
      <c r="E450" s="36" t="s">
        <v>62</v>
      </c>
      <c r="F450" s="96">
        <v>3</v>
      </c>
      <c r="G450" s="97"/>
      <c r="H450" s="92">
        <f>ROUND(G450,2)*F450</f>
        <v>0</v>
      </c>
      <c r="I450" s="442"/>
      <c r="J450" s="443"/>
      <c r="K450" s="444"/>
      <c r="L450" s="449"/>
      <c r="M450" s="449"/>
      <c r="N450" s="449"/>
      <c r="O450" s="147"/>
      <c r="P450" s="147"/>
    </row>
    <row r="451" spans="1:14" s="129" customFormat="1" ht="30" customHeight="1">
      <c r="A451" s="65"/>
      <c r="B451" s="34" t="s">
        <v>606</v>
      </c>
      <c r="C451" s="35" t="s">
        <v>616</v>
      </c>
      <c r="D451" s="36" t="s">
        <v>617</v>
      </c>
      <c r="E451" s="36"/>
      <c r="F451" s="98"/>
      <c r="G451" s="28"/>
      <c r="H451" s="376"/>
      <c r="I451" s="442"/>
      <c r="J451" s="443"/>
      <c r="K451" s="444"/>
      <c r="L451" s="449"/>
      <c r="M451" s="449"/>
      <c r="N451" s="449"/>
    </row>
    <row r="452" spans="1:14" s="129" customFormat="1" ht="30" customHeight="1">
      <c r="A452" s="65"/>
      <c r="B452" s="43" t="s">
        <v>34</v>
      </c>
      <c r="C452" s="35" t="s">
        <v>618</v>
      </c>
      <c r="D452" s="35"/>
      <c r="E452" s="36" t="s">
        <v>62</v>
      </c>
      <c r="F452" s="96">
        <v>1</v>
      </c>
      <c r="G452" s="97"/>
      <c r="H452" s="92">
        <f>ROUND(G452,2)*F452</f>
        <v>0</v>
      </c>
      <c r="I452" s="442"/>
      <c r="J452" s="443"/>
      <c r="K452" s="444"/>
      <c r="L452" s="449"/>
      <c r="M452" s="449"/>
      <c r="N452" s="449"/>
    </row>
    <row r="453" spans="1:14" s="129" customFormat="1" ht="30" customHeight="1">
      <c r="A453" s="65"/>
      <c r="B453" s="34" t="s">
        <v>607</v>
      </c>
      <c r="C453" s="35" t="s">
        <v>620</v>
      </c>
      <c r="D453" s="36" t="s">
        <v>617</v>
      </c>
      <c r="E453" s="36"/>
      <c r="F453" s="98"/>
      <c r="G453" s="28"/>
      <c r="H453" s="376"/>
      <c r="I453" s="442"/>
      <c r="J453" s="443"/>
      <c r="K453" s="444"/>
      <c r="L453" s="449"/>
      <c r="M453" s="449"/>
      <c r="N453" s="449"/>
    </row>
    <row r="454" spans="1:14" s="129" customFormat="1" ht="30" customHeight="1">
      <c r="A454" s="65"/>
      <c r="B454" s="43" t="s">
        <v>34</v>
      </c>
      <c r="C454" s="35" t="s">
        <v>618</v>
      </c>
      <c r="D454" s="35"/>
      <c r="E454" s="36" t="s">
        <v>62</v>
      </c>
      <c r="F454" s="96">
        <v>1</v>
      </c>
      <c r="G454" s="97"/>
      <c r="H454" s="92">
        <f>ROUND(G454,2)*F454</f>
        <v>0</v>
      </c>
      <c r="I454" s="442"/>
      <c r="J454" s="443"/>
      <c r="K454" s="444"/>
      <c r="L454" s="449"/>
      <c r="M454" s="449"/>
      <c r="N454" s="449"/>
    </row>
    <row r="455" spans="1:14" s="129" customFormat="1" ht="30" customHeight="1">
      <c r="A455" s="283" t="s">
        <v>621</v>
      </c>
      <c r="B455" s="34" t="s">
        <v>747</v>
      </c>
      <c r="C455" s="35" t="s">
        <v>623</v>
      </c>
      <c r="D455" s="36" t="s">
        <v>498</v>
      </c>
      <c r="E455" s="36"/>
      <c r="F455" s="98"/>
      <c r="G455" s="28"/>
      <c r="H455" s="376"/>
      <c r="I455" s="442"/>
      <c r="J455" s="443"/>
      <c r="K455" s="444"/>
      <c r="L455" s="449"/>
      <c r="M455" s="449"/>
      <c r="N455" s="449"/>
    </row>
    <row r="456" spans="1:14" s="129" customFormat="1" ht="30" customHeight="1">
      <c r="A456" s="283" t="s">
        <v>624</v>
      </c>
      <c r="B456" s="43" t="s">
        <v>34</v>
      </c>
      <c r="C456" s="35" t="s">
        <v>625</v>
      </c>
      <c r="D456" s="35"/>
      <c r="E456" s="36"/>
      <c r="F456" s="98"/>
      <c r="G456" s="28"/>
      <c r="H456" s="376"/>
      <c r="I456" s="442"/>
      <c r="J456" s="443"/>
      <c r="K456" s="444"/>
      <c r="L456" s="449"/>
      <c r="M456" s="449"/>
      <c r="N456" s="449"/>
    </row>
    <row r="457" spans="1:14" s="129" customFormat="1" ht="30" customHeight="1">
      <c r="A457" s="283" t="s">
        <v>626</v>
      </c>
      <c r="B457" s="99"/>
      <c r="C457" s="35" t="s">
        <v>627</v>
      </c>
      <c r="D457" s="35"/>
      <c r="E457" s="36" t="s">
        <v>62</v>
      </c>
      <c r="F457" s="96">
        <v>1</v>
      </c>
      <c r="G457" s="97"/>
      <c r="H457" s="92">
        <f>ROUND(G457,2)*F457</f>
        <v>0</v>
      </c>
      <c r="I457" s="442"/>
      <c r="J457" s="443"/>
      <c r="K457" s="444"/>
      <c r="L457" s="449"/>
      <c r="M457" s="449"/>
      <c r="N457" s="449"/>
    </row>
    <row r="458" spans="1:14" s="129" customFormat="1" ht="30" customHeight="1">
      <c r="A458" s="283" t="s">
        <v>624</v>
      </c>
      <c r="B458" s="43" t="s">
        <v>38</v>
      </c>
      <c r="C458" s="35" t="s">
        <v>628</v>
      </c>
      <c r="D458" s="35"/>
      <c r="E458" s="36"/>
      <c r="F458" s="98"/>
      <c r="G458" s="28"/>
      <c r="H458" s="376"/>
      <c r="I458" s="442"/>
      <c r="J458" s="443"/>
      <c r="K458" s="444"/>
      <c r="L458" s="449"/>
      <c r="M458" s="449"/>
      <c r="N458" s="449"/>
    </row>
    <row r="459" spans="1:14" s="129" customFormat="1" ht="30" customHeight="1">
      <c r="A459" s="283" t="s">
        <v>626</v>
      </c>
      <c r="B459" s="99"/>
      <c r="C459" s="35" t="s">
        <v>627</v>
      </c>
      <c r="D459" s="35"/>
      <c r="E459" s="36" t="s">
        <v>62</v>
      </c>
      <c r="F459" s="96">
        <v>1</v>
      </c>
      <c r="G459" s="97"/>
      <c r="H459" s="92">
        <f>ROUND(G459,2)*F459</f>
        <v>0</v>
      </c>
      <c r="I459" s="442"/>
      <c r="J459" s="443"/>
      <c r="K459" s="444"/>
      <c r="L459" s="449"/>
      <c r="M459" s="449"/>
      <c r="N459" s="449"/>
    </row>
    <row r="460" spans="1:14" s="129" customFormat="1" ht="39.75" customHeight="1">
      <c r="A460" s="65"/>
      <c r="B460" s="34" t="s">
        <v>748</v>
      </c>
      <c r="C460" s="35" t="s">
        <v>630</v>
      </c>
      <c r="D460" s="36" t="s">
        <v>617</v>
      </c>
      <c r="E460" s="36"/>
      <c r="F460" s="98"/>
      <c r="G460" s="28"/>
      <c r="H460" s="376"/>
      <c r="I460" s="442"/>
      <c r="J460" s="443"/>
      <c r="K460" s="444"/>
      <c r="L460" s="449"/>
      <c r="M460" s="449"/>
      <c r="N460" s="449"/>
    </row>
    <row r="461" spans="1:14" s="129" customFormat="1" ht="39.75" customHeight="1">
      <c r="A461" s="65"/>
      <c r="B461" s="43" t="s">
        <v>34</v>
      </c>
      <c r="C461" s="35" t="s">
        <v>631</v>
      </c>
      <c r="D461" s="35"/>
      <c r="E461" s="36"/>
      <c r="F461" s="98"/>
      <c r="G461" s="28"/>
      <c r="H461" s="376"/>
      <c r="I461" s="442"/>
      <c r="J461" s="443"/>
      <c r="K461" s="444"/>
      <c r="L461" s="449"/>
      <c r="M461" s="449"/>
      <c r="N461" s="449"/>
    </row>
    <row r="462" spans="1:14" s="129" customFormat="1" ht="30" customHeight="1">
      <c r="A462" s="65"/>
      <c r="B462" s="99"/>
      <c r="C462" s="35" t="s">
        <v>632</v>
      </c>
      <c r="D462" s="35"/>
      <c r="E462" s="36" t="s">
        <v>62</v>
      </c>
      <c r="F462" s="96">
        <v>1</v>
      </c>
      <c r="G462" s="97"/>
      <c r="H462" s="92">
        <f>ROUND(G462,2)*F462</f>
        <v>0</v>
      </c>
      <c r="I462" s="442"/>
      <c r="J462" s="443"/>
      <c r="K462" s="444"/>
      <c r="L462" s="449"/>
      <c r="M462" s="449"/>
      <c r="N462" s="449"/>
    </row>
    <row r="463" spans="1:14" s="129" customFormat="1" ht="30" customHeight="1">
      <c r="A463" s="65"/>
      <c r="B463" s="99"/>
      <c r="C463" s="35" t="s">
        <v>633</v>
      </c>
      <c r="D463" s="35"/>
      <c r="E463" s="36" t="s">
        <v>62</v>
      </c>
      <c r="F463" s="96">
        <v>1</v>
      </c>
      <c r="G463" s="97"/>
      <c r="H463" s="92">
        <f>ROUND(G463,2)*F463</f>
        <v>0</v>
      </c>
      <c r="I463" s="442"/>
      <c r="J463" s="443"/>
      <c r="K463" s="444"/>
      <c r="L463" s="449"/>
      <c r="M463" s="449"/>
      <c r="N463" s="449"/>
    </row>
    <row r="464" spans="1:14" s="129" customFormat="1" ht="39.75" customHeight="1">
      <c r="A464" s="65"/>
      <c r="B464" s="34" t="s">
        <v>749</v>
      </c>
      <c r="C464" s="35" t="s">
        <v>635</v>
      </c>
      <c r="D464" s="36" t="s">
        <v>617</v>
      </c>
      <c r="E464" s="36"/>
      <c r="F464" s="98"/>
      <c r="G464" s="28"/>
      <c r="H464" s="376"/>
      <c r="I464" s="442"/>
      <c r="J464" s="443"/>
      <c r="K464" s="444"/>
      <c r="L464" s="449"/>
      <c r="M464" s="449"/>
      <c r="N464" s="449"/>
    </row>
    <row r="465" spans="1:14" s="129" customFormat="1" ht="30" customHeight="1">
      <c r="A465" s="65"/>
      <c r="B465" s="43" t="s">
        <v>34</v>
      </c>
      <c r="C465" s="35" t="s">
        <v>636</v>
      </c>
      <c r="D465" s="35"/>
      <c r="E465" s="36"/>
      <c r="F465" s="98"/>
      <c r="G465" s="28"/>
      <c r="H465" s="376"/>
      <c r="I465" s="442"/>
      <c r="J465" s="443"/>
      <c r="K465" s="444"/>
      <c r="L465" s="449"/>
      <c r="M465" s="449"/>
      <c r="N465" s="449"/>
    </row>
    <row r="466" spans="1:14" s="129" customFormat="1" ht="39.75" customHeight="1">
      <c r="A466" s="425"/>
      <c r="B466" s="426"/>
      <c r="C466" s="78" t="s">
        <v>637</v>
      </c>
      <c r="D466" s="78"/>
      <c r="E466" s="60" t="s">
        <v>92</v>
      </c>
      <c r="F466" s="100">
        <v>10</v>
      </c>
      <c r="G466" s="101"/>
      <c r="H466" s="94">
        <f>ROUND(G466,2)*F466</f>
        <v>0</v>
      </c>
      <c r="I466" s="442"/>
      <c r="J466" s="443"/>
      <c r="K466" s="444"/>
      <c r="L466" s="449"/>
      <c r="M466" s="449"/>
      <c r="N466" s="449"/>
    </row>
    <row r="467" spans="1:14" s="129" customFormat="1" ht="30" customHeight="1">
      <c r="A467" s="323"/>
      <c r="B467" s="43" t="s">
        <v>38</v>
      </c>
      <c r="C467" s="324" t="s">
        <v>582</v>
      </c>
      <c r="D467" s="324"/>
      <c r="E467" s="325"/>
      <c r="F467" s="326"/>
      <c r="G467" s="327"/>
      <c r="H467" s="377"/>
      <c r="I467" s="442"/>
      <c r="J467" s="443"/>
      <c r="K467" s="444"/>
      <c r="L467" s="449"/>
      <c r="M467" s="449"/>
      <c r="N467" s="449"/>
    </row>
    <row r="468" spans="1:14" s="129" customFormat="1" ht="39.75" customHeight="1">
      <c r="A468" s="65"/>
      <c r="B468" s="99"/>
      <c r="C468" s="35" t="s">
        <v>637</v>
      </c>
      <c r="D468" s="35"/>
      <c r="E468" s="36" t="s">
        <v>92</v>
      </c>
      <c r="F468" s="96">
        <v>10</v>
      </c>
      <c r="G468" s="97"/>
      <c r="H468" s="92">
        <f>ROUND(G468,2)*F468</f>
        <v>0</v>
      </c>
      <c r="I468" s="442"/>
      <c r="J468" s="443"/>
      <c r="K468" s="444"/>
      <c r="L468" s="449"/>
      <c r="M468" s="449"/>
      <c r="N468" s="449"/>
    </row>
    <row r="469" spans="1:14" s="129" customFormat="1" ht="30" customHeight="1">
      <c r="A469" s="65" t="s">
        <v>541</v>
      </c>
      <c r="B469" s="34" t="s">
        <v>750</v>
      </c>
      <c r="C469" s="55" t="s">
        <v>542</v>
      </c>
      <c r="D469" s="2" t="s">
        <v>498</v>
      </c>
      <c r="E469" s="36"/>
      <c r="F469" s="98"/>
      <c r="G469" s="28"/>
      <c r="H469" s="376"/>
      <c r="I469" s="442"/>
      <c r="J469" s="443"/>
      <c r="K469" s="444"/>
      <c r="L469" s="449"/>
      <c r="M469" s="449"/>
      <c r="N469" s="449"/>
    </row>
    <row r="470" spans="1:14" s="129" customFormat="1" ht="39.75" customHeight="1">
      <c r="A470" s="138" t="s">
        <v>543</v>
      </c>
      <c r="B470" s="234" t="s">
        <v>34</v>
      </c>
      <c r="C470" s="1" t="s">
        <v>544</v>
      </c>
      <c r="D470" s="35"/>
      <c r="E470" s="36" t="s">
        <v>62</v>
      </c>
      <c r="F470" s="96">
        <v>2</v>
      </c>
      <c r="G470" s="97"/>
      <c r="H470" s="92">
        <f>ROUND(G470,2)*F470</f>
        <v>0</v>
      </c>
      <c r="I470" s="442"/>
      <c r="J470" s="443"/>
      <c r="K470" s="444"/>
      <c r="L470" s="449"/>
      <c r="M470" s="449"/>
      <c r="N470" s="449"/>
    </row>
    <row r="471" spans="1:14" s="129" customFormat="1" ht="39.75" customHeight="1">
      <c r="A471" s="138" t="s">
        <v>639</v>
      </c>
      <c r="B471" s="234" t="s">
        <v>38</v>
      </c>
      <c r="C471" s="1" t="s">
        <v>640</v>
      </c>
      <c r="D471" s="35"/>
      <c r="E471" s="36" t="s">
        <v>62</v>
      </c>
      <c r="F471" s="96">
        <v>2</v>
      </c>
      <c r="G471" s="97"/>
      <c r="H471" s="92">
        <f>ROUND(G471,2)*F471</f>
        <v>0</v>
      </c>
      <c r="I471" s="442"/>
      <c r="J471" s="443"/>
      <c r="K471" s="444"/>
      <c r="L471" s="449"/>
      <c r="M471" s="449"/>
      <c r="N471" s="449"/>
    </row>
    <row r="472" spans="1:14" s="129" customFormat="1" ht="39.75" customHeight="1">
      <c r="A472" s="138" t="s">
        <v>641</v>
      </c>
      <c r="B472" s="34" t="s">
        <v>751</v>
      </c>
      <c r="C472" s="1" t="s">
        <v>643</v>
      </c>
      <c r="D472" s="2" t="s">
        <v>644</v>
      </c>
      <c r="E472" s="3" t="s">
        <v>62</v>
      </c>
      <c r="F472" s="96">
        <v>5</v>
      </c>
      <c r="G472" s="97"/>
      <c r="H472" s="92">
        <f>ROUND(G472,2)*F472</f>
        <v>0</v>
      </c>
      <c r="I472" s="442"/>
      <c r="J472" s="443"/>
      <c r="K472" s="444"/>
      <c r="L472" s="449"/>
      <c r="M472" s="449"/>
      <c r="N472" s="449"/>
    </row>
    <row r="473" spans="1:14" s="129" customFormat="1" ht="30" customHeight="1">
      <c r="A473" s="65" t="s">
        <v>645</v>
      </c>
      <c r="B473" s="34" t="s">
        <v>752</v>
      </c>
      <c r="C473" s="35" t="s">
        <v>647</v>
      </c>
      <c r="D473" s="36" t="s">
        <v>644</v>
      </c>
      <c r="E473" s="36"/>
      <c r="F473" s="98"/>
      <c r="G473" s="28"/>
      <c r="H473" s="376"/>
      <c r="I473" s="442"/>
      <c r="J473" s="443"/>
      <c r="K473" s="444"/>
      <c r="L473" s="449"/>
      <c r="M473" s="449"/>
      <c r="N473" s="449"/>
    </row>
    <row r="474" spans="1:14" s="129" customFormat="1" ht="30" customHeight="1">
      <c r="A474" s="138" t="s">
        <v>648</v>
      </c>
      <c r="B474" s="43" t="s">
        <v>34</v>
      </c>
      <c r="C474" s="35" t="s">
        <v>649</v>
      </c>
      <c r="D474" s="35"/>
      <c r="E474" s="36" t="s">
        <v>62</v>
      </c>
      <c r="F474" s="96">
        <v>4</v>
      </c>
      <c r="G474" s="97"/>
      <c r="H474" s="92">
        <f>ROUND(G474,2)*F474</f>
        <v>0</v>
      </c>
      <c r="I474" s="442"/>
      <c r="J474" s="443"/>
      <c r="K474" s="444"/>
      <c r="L474" s="449"/>
      <c r="M474" s="449"/>
      <c r="N474" s="449"/>
    </row>
    <row r="475" spans="1:14" s="129" customFormat="1" ht="30" customHeight="1">
      <c r="A475" s="138" t="s">
        <v>650</v>
      </c>
      <c r="B475" s="43" t="s">
        <v>38</v>
      </c>
      <c r="C475" s="35" t="s">
        <v>651</v>
      </c>
      <c r="D475" s="35"/>
      <c r="E475" s="36" t="s">
        <v>62</v>
      </c>
      <c r="F475" s="96">
        <v>1</v>
      </c>
      <c r="G475" s="97"/>
      <c r="H475" s="92">
        <f>ROUND(G475,2)*F475</f>
        <v>0</v>
      </c>
      <c r="I475" s="442"/>
      <c r="J475" s="443"/>
      <c r="K475" s="444"/>
      <c r="L475" s="449"/>
      <c r="M475" s="449"/>
      <c r="N475" s="449"/>
    </row>
    <row r="476" spans="1:14" s="129" customFormat="1" ht="30" customHeight="1">
      <c r="A476" s="177" t="s">
        <v>652</v>
      </c>
      <c r="B476" s="67" t="s">
        <v>113</v>
      </c>
      <c r="C476" s="78" t="s">
        <v>653</v>
      </c>
      <c r="D476" s="78"/>
      <c r="E476" s="60" t="s">
        <v>62</v>
      </c>
      <c r="F476" s="100">
        <v>1</v>
      </c>
      <c r="G476" s="101"/>
      <c r="H476" s="94">
        <f>ROUND(G476,2)*F476</f>
        <v>0</v>
      </c>
      <c r="I476" s="442"/>
      <c r="J476" s="443"/>
      <c r="K476" s="444"/>
      <c r="L476" s="449"/>
      <c r="M476" s="449"/>
      <c r="N476" s="449"/>
    </row>
    <row r="477" spans="1:14" s="129" customFormat="1" ht="39.75" customHeight="1" thickBot="1">
      <c r="A477" s="95"/>
      <c r="B477" s="202" t="str">
        <f>B449</f>
        <v>O</v>
      </c>
      <c r="C477" s="503" t="str">
        <f>C449</f>
        <v>Underground Works Provisional Items</v>
      </c>
      <c r="D477" s="504"/>
      <c r="E477" s="504"/>
      <c r="F477" s="505"/>
      <c r="G477" s="372" t="s">
        <v>164</v>
      </c>
      <c r="H477" s="373">
        <f>SUM(H450:H476)</f>
        <v>0</v>
      </c>
      <c r="I477" s="442"/>
      <c r="J477" s="443"/>
      <c r="K477" s="444"/>
      <c r="L477" s="449"/>
      <c r="M477" s="449"/>
      <c r="N477" s="449"/>
    </row>
    <row r="478" spans="1:14" ht="39.75" customHeight="1" thickTop="1">
      <c r="A478" s="203"/>
      <c r="B478" s="204" t="s">
        <v>610</v>
      </c>
      <c r="C478" s="486" t="s">
        <v>654</v>
      </c>
      <c r="D478" s="492"/>
      <c r="E478" s="492"/>
      <c r="F478" s="493"/>
      <c r="G478" s="343"/>
      <c r="H478" s="344"/>
      <c r="I478" s="442"/>
      <c r="J478" s="443"/>
      <c r="K478" s="444"/>
      <c r="L478" s="449"/>
      <c r="M478" s="449"/>
      <c r="N478" s="449"/>
    </row>
    <row r="479" spans="1:14" ht="39.75" customHeight="1">
      <c r="A479" s="223"/>
      <c r="B479" s="284" t="s">
        <v>612</v>
      </c>
      <c r="C479" s="140" t="s">
        <v>655</v>
      </c>
      <c r="D479" s="378" t="s">
        <v>656</v>
      </c>
      <c r="E479" s="3" t="s">
        <v>26</v>
      </c>
      <c r="F479" s="379">
        <v>5640</v>
      </c>
      <c r="G479" s="97"/>
      <c r="H479" s="92">
        <f aca="true" t="shared" si="21" ref="H479:H510">ROUND(G479,2)*F479</f>
        <v>0</v>
      </c>
      <c r="I479" s="442"/>
      <c r="J479" s="443"/>
      <c r="K479" s="444"/>
      <c r="L479" s="449"/>
      <c r="M479" s="449"/>
      <c r="N479" s="449"/>
    </row>
    <row r="480" spans="1:14" ht="39.75" customHeight="1">
      <c r="A480" s="223"/>
      <c r="B480" s="284" t="s">
        <v>615</v>
      </c>
      <c r="C480" s="140" t="s">
        <v>657</v>
      </c>
      <c r="D480" s="334" t="s">
        <v>658</v>
      </c>
      <c r="E480" s="3" t="s">
        <v>26</v>
      </c>
      <c r="F480" s="379">
        <v>3145</v>
      </c>
      <c r="G480" s="144"/>
      <c r="H480" s="102">
        <f t="shared" si="21"/>
        <v>0</v>
      </c>
      <c r="I480" s="442"/>
      <c r="J480" s="443"/>
      <c r="K480" s="444"/>
      <c r="L480" s="449"/>
      <c r="M480" s="449"/>
      <c r="N480" s="449"/>
    </row>
    <row r="481" spans="1:14" ht="30" customHeight="1">
      <c r="A481" s="223"/>
      <c r="B481" s="284" t="s">
        <v>619</v>
      </c>
      <c r="C481" s="140" t="s">
        <v>659</v>
      </c>
      <c r="D481" s="334" t="s">
        <v>660</v>
      </c>
      <c r="E481" s="3" t="s">
        <v>26</v>
      </c>
      <c r="F481" s="379">
        <v>45215</v>
      </c>
      <c r="G481" s="144"/>
      <c r="H481" s="102">
        <f t="shared" si="21"/>
        <v>0</v>
      </c>
      <c r="I481" s="442"/>
      <c r="J481" s="443"/>
      <c r="K481" s="444"/>
      <c r="L481" s="449"/>
      <c r="M481" s="449"/>
      <c r="N481" s="449"/>
    </row>
    <row r="482" spans="1:14" ht="30" customHeight="1">
      <c r="A482" s="223"/>
      <c r="B482" s="284" t="s">
        <v>622</v>
      </c>
      <c r="C482" s="140" t="s">
        <v>661</v>
      </c>
      <c r="D482" s="378" t="s">
        <v>662</v>
      </c>
      <c r="E482" s="3" t="s">
        <v>21</v>
      </c>
      <c r="F482" s="379">
        <v>1095</v>
      </c>
      <c r="G482" s="144"/>
      <c r="H482" s="92">
        <f t="shared" si="21"/>
        <v>0</v>
      </c>
      <c r="I482" s="442"/>
      <c r="J482" s="443"/>
      <c r="K482" s="444"/>
      <c r="L482" s="449"/>
      <c r="M482" s="449"/>
      <c r="N482" s="449"/>
    </row>
    <row r="483" spans="1:14" ht="30" customHeight="1">
      <c r="A483" s="223"/>
      <c r="B483" s="284" t="s">
        <v>629</v>
      </c>
      <c r="C483" s="140" t="s">
        <v>663</v>
      </c>
      <c r="D483" s="334" t="s">
        <v>664</v>
      </c>
      <c r="E483" s="3" t="s">
        <v>26</v>
      </c>
      <c r="F483" s="379">
        <v>17700</v>
      </c>
      <c r="G483" s="144"/>
      <c r="H483" s="102">
        <f t="shared" si="21"/>
        <v>0</v>
      </c>
      <c r="I483" s="442"/>
      <c r="J483" s="443"/>
      <c r="K483" s="444"/>
      <c r="L483" s="449"/>
      <c r="M483" s="449"/>
      <c r="N483" s="449"/>
    </row>
    <row r="484" spans="1:14" ht="39.75" customHeight="1">
      <c r="A484" s="223"/>
      <c r="B484" s="284" t="s">
        <v>634</v>
      </c>
      <c r="C484" s="140" t="s">
        <v>665</v>
      </c>
      <c r="D484" s="334" t="s">
        <v>724</v>
      </c>
      <c r="E484" s="3" t="s">
        <v>26</v>
      </c>
      <c r="F484" s="379">
        <v>3375</v>
      </c>
      <c r="G484" s="144"/>
      <c r="H484" s="102">
        <f t="shared" si="21"/>
        <v>0</v>
      </c>
      <c r="I484" s="442"/>
      <c r="J484" s="443"/>
      <c r="K484" s="444"/>
      <c r="L484" s="449"/>
      <c r="M484" s="449"/>
      <c r="N484" s="449"/>
    </row>
    <row r="485" spans="1:14" ht="30" customHeight="1">
      <c r="A485" s="223"/>
      <c r="B485" s="284" t="s">
        <v>638</v>
      </c>
      <c r="C485" s="140" t="s">
        <v>666</v>
      </c>
      <c r="D485" s="334" t="s">
        <v>667</v>
      </c>
      <c r="E485" s="3" t="s">
        <v>26</v>
      </c>
      <c r="F485" s="379">
        <v>3375</v>
      </c>
      <c r="G485" s="144"/>
      <c r="H485" s="102">
        <f t="shared" si="21"/>
        <v>0</v>
      </c>
      <c r="I485" s="442"/>
      <c r="J485" s="443"/>
      <c r="K485" s="444"/>
      <c r="L485" s="449"/>
      <c r="M485" s="449"/>
      <c r="N485" s="449"/>
    </row>
    <row r="486" spans="1:14" ht="30" customHeight="1">
      <c r="A486" s="223"/>
      <c r="B486" s="284" t="s">
        <v>642</v>
      </c>
      <c r="C486" s="140" t="s">
        <v>668</v>
      </c>
      <c r="D486" s="334" t="s">
        <v>667</v>
      </c>
      <c r="E486" s="3" t="s">
        <v>26</v>
      </c>
      <c r="F486" s="379">
        <v>20</v>
      </c>
      <c r="G486" s="144"/>
      <c r="H486" s="102">
        <f t="shared" si="21"/>
        <v>0</v>
      </c>
      <c r="I486" s="442"/>
      <c r="J486" s="443"/>
      <c r="K486" s="444"/>
      <c r="L486" s="449"/>
      <c r="M486" s="449"/>
      <c r="N486" s="449"/>
    </row>
    <row r="487" spans="1:14" ht="30" customHeight="1">
      <c r="A487" s="223"/>
      <c r="B487" s="284" t="s">
        <v>646</v>
      </c>
      <c r="C487" s="140" t="s">
        <v>669</v>
      </c>
      <c r="D487" s="334" t="s">
        <v>667</v>
      </c>
      <c r="E487" s="334" t="s">
        <v>670</v>
      </c>
      <c r="F487" s="379">
        <v>100</v>
      </c>
      <c r="G487" s="144"/>
      <c r="H487" s="102">
        <f t="shared" si="21"/>
        <v>0</v>
      </c>
      <c r="I487" s="442"/>
      <c r="J487" s="443"/>
      <c r="K487" s="444"/>
      <c r="L487" s="449"/>
      <c r="M487" s="449"/>
      <c r="N487" s="449"/>
    </row>
    <row r="488" spans="1:14" ht="30" customHeight="1">
      <c r="A488" s="223"/>
      <c r="B488" s="284" t="s">
        <v>753</v>
      </c>
      <c r="C488" s="140" t="s">
        <v>671</v>
      </c>
      <c r="D488" s="334" t="s">
        <v>667</v>
      </c>
      <c r="E488" s="334" t="s">
        <v>670</v>
      </c>
      <c r="F488" s="379">
        <v>1225</v>
      </c>
      <c r="G488" s="144"/>
      <c r="H488" s="102">
        <f t="shared" si="21"/>
        <v>0</v>
      </c>
      <c r="I488" s="442"/>
      <c r="J488" s="443"/>
      <c r="K488" s="444"/>
      <c r="L488" s="449"/>
      <c r="M488" s="449"/>
      <c r="N488" s="449"/>
    </row>
    <row r="489" spans="1:14" ht="30" customHeight="1" thickBot="1">
      <c r="A489" s="223"/>
      <c r="B489" s="284" t="s">
        <v>754</v>
      </c>
      <c r="C489" s="140" t="s">
        <v>672</v>
      </c>
      <c r="D489" s="334" t="s">
        <v>667</v>
      </c>
      <c r="E489" s="3" t="s">
        <v>26</v>
      </c>
      <c r="F489" s="379">
        <v>20</v>
      </c>
      <c r="G489" s="144"/>
      <c r="H489" s="103">
        <f t="shared" si="21"/>
        <v>0</v>
      </c>
      <c r="I489" s="442"/>
      <c r="J489" s="443"/>
      <c r="K489" s="444"/>
      <c r="L489" s="449"/>
      <c r="M489" s="449"/>
      <c r="N489" s="449"/>
    </row>
    <row r="490" spans="1:14" ht="36" customHeight="1" thickTop="1">
      <c r="A490" s="203"/>
      <c r="B490" s="285"/>
      <c r="C490" s="236" t="s">
        <v>673</v>
      </c>
      <c r="D490" s="336"/>
      <c r="E490" s="336"/>
      <c r="F490" s="380"/>
      <c r="G490" s="194"/>
      <c r="H490" s="102"/>
      <c r="I490" s="442"/>
      <c r="J490" s="443"/>
      <c r="K490" s="444"/>
      <c r="L490" s="449"/>
      <c r="M490" s="449"/>
      <c r="N490" s="449"/>
    </row>
    <row r="491" spans="1:14" ht="30" customHeight="1">
      <c r="A491" s="223"/>
      <c r="B491" s="284" t="s">
        <v>755</v>
      </c>
      <c r="C491" s="140" t="s">
        <v>608</v>
      </c>
      <c r="D491" s="378" t="s">
        <v>609</v>
      </c>
      <c r="E491" s="3" t="s">
        <v>26</v>
      </c>
      <c r="F491" s="379">
        <v>20295</v>
      </c>
      <c r="G491" s="144"/>
      <c r="H491" s="102">
        <f t="shared" si="21"/>
        <v>0</v>
      </c>
      <c r="I491" s="442"/>
      <c r="J491" s="443"/>
      <c r="K491" s="444"/>
      <c r="L491" s="449"/>
      <c r="M491" s="449"/>
      <c r="N491" s="449"/>
    </row>
    <row r="492" spans="1:14" ht="39.75" customHeight="1">
      <c r="A492" s="286"/>
      <c r="B492" s="287" t="s">
        <v>756</v>
      </c>
      <c r="C492" s="288" t="s">
        <v>674</v>
      </c>
      <c r="D492" s="381" t="s">
        <v>664</v>
      </c>
      <c r="E492" s="289" t="s">
        <v>26</v>
      </c>
      <c r="F492" s="382">
        <v>9775</v>
      </c>
      <c r="G492" s="273"/>
      <c r="H492" s="104">
        <f t="shared" si="21"/>
        <v>0</v>
      </c>
      <c r="I492" s="442"/>
      <c r="J492" s="443"/>
      <c r="K492" s="444"/>
      <c r="L492" s="449"/>
      <c r="M492" s="449"/>
      <c r="N492" s="449"/>
    </row>
    <row r="493" spans="1:14" ht="39.75" customHeight="1">
      <c r="A493" s="223"/>
      <c r="B493" s="284" t="s">
        <v>757</v>
      </c>
      <c r="C493" s="140" t="s">
        <v>675</v>
      </c>
      <c r="D493" s="334" t="s">
        <v>664</v>
      </c>
      <c r="E493" s="3" t="s">
        <v>26</v>
      </c>
      <c r="F493" s="379">
        <v>6360</v>
      </c>
      <c r="G493" s="144"/>
      <c r="H493" s="102">
        <f t="shared" si="21"/>
        <v>0</v>
      </c>
      <c r="I493" s="442"/>
      <c r="J493" s="443"/>
      <c r="K493" s="444"/>
      <c r="L493" s="449"/>
      <c r="M493" s="449"/>
      <c r="N493" s="449"/>
    </row>
    <row r="494" spans="1:14" ht="30" customHeight="1" thickBot="1">
      <c r="A494" s="223"/>
      <c r="B494" s="284" t="s">
        <v>758</v>
      </c>
      <c r="C494" s="140" t="s">
        <v>676</v>
      </c>
      <c r="D494" s="334" t="s">
        <v>664</v>
      </c>
      <c r="E494" s="3" t="s">
        <v>26</v>
      </c>
      <c r="F494" s="379">
        <v>8785</v>
      </c>
      <c r="G494" s="144"/>
      <c r="H494" s="103">
        <f t="shared" si="21"/>
        <v>0</v>
      </c>
      <c r="I494" s="442"/>
      <c r="J494" s="443"/>
      <c r="K494" s="444"/>
      <c r="L494" s="449"/>
      <c r="M494" s="449"/>
      <c r="N494" s="449"/>
    </row>
    <row r="495" spans="1:14" ht="36" customHeight="1" thickTop="1">
      <c r="A495" s="203"/>
      <c r="B495" s="285"/>
      <c r="C495" s="236" t="s">
        <v>677</v>
      </c>
      <c r="D495" s="336"/>
      <c r="E495" s="336"/>
      <c r="F495" s="380"/>
      <c r="G495" s="194"/>
      <c r="H495" s="102"/>
      <c r="I495" s="442"/>
      <c r="J495" s="443"/>
      <c r="K495" s="444"/>
      <c r="L495" s="449"/>
      <c r="M495" s="449"/>
      <c r="N495" s="449"/>
    </row>
    <row r="496" spans="1:14" ht="30" customHeight="1">
      <c r="A496" s="223"/>
      <c r="B496" s="284" t="s">
        <v>759</v>
      </c>
      <c r="C496" s="140" t="s">
        <v>678</v>
      </c>
      <c r="D496" s="334" t="s">
        <v>679</v>
      </c>
      <c r="E496" s="334" t="s">
        <v>62</v>
      </c>
      <c r="F496" s="379">
        <v>6</v>
      </c>
      <c r="G496" s="144"/>
      <c r="H496" s="102">
        <f t="shared" si="21"/>
        <v>0</v>
      </c>
      <c r="I496" s="442"/>
      <c r="J496" s="443"/>
      <c r="K496" s="444"/>
      <c r="L496" s="449"/>
      <c r="M496" s="449"/>
      <c r="N496" s="449"/>
    </row>
    <row r="497" spans="1:14" ht="30" customHeight="1">
      <c r="A497" s="223"/>
      <c r="B497" s="284" t="s">
        <v>760</v>
      </c>
      <c r="C497" s="140" t="s">
        <v>680</v>
      </c>
      <c r="D497" s="334" t="s">
        <v>679</v>
      </c>
      <c r="E497" s="334" t="s">
        <v>62</v>
      </c>
      <c r="F497" s="379">
        <v>4</v>
      </c>
      <c r="G497" s="144"/>
      <c r="H497" s="102">
        <f t="shared" si="21"/>
        <v>0</v>
      </c>
      <c r="I497" s="442"/>
      <c r="J497" s="443"/>
      <c r="K497" s="444"/>
      <c r="L497" s="449"/>
      <c r="M497" s="449"/>
      <c r="N497" s="449"/>
    </row>
    <row r="498" spans="1:14" ht="30" customHeight="1">
      <c r="A498" s="223"/>
      <c r="B498" s="284" t="s">
        <v>761</v>
      </c>
      <c r="C498" s="140" t="s">
        <v>681</v>
      </c>
      <c r="D498" s="334" t="s">
        <v>679</v>
      </c>
      <c r="E498" s="334" t="s">
        <v>62</v>
      </c>
      <c r="F498" s="379">
        <v>1</v>
      </c>
      <c r="G498" s="144"/>
      <c r="H498" s="102">
        <f t="shared" si="21"/>
        <v>0</v>
      </c>
      <c r="I498" s="442"/>
      <c r="J498" s="443"/>
      <c r="K498" s="444"/>
      <c r="L498" s="449"/>
      <c r="M498" s="449"/>
      <c r="N498" s="449"/>
    </row>
    <row r="499" spans="1:14" ht="30" customHeight="1">
      <c r="A499" s="223"/>
      <c r="B499" s="284" t="s">
        <v>762</v>
      </c>
      <c r="C499" s="140" t="s">
        <v>682</v>
      </c>
      <c r="D499" s="334" t="s">
        <v>679</v>
      </c>
      <c r="E499" s="334" t="s">
        <v>62</v>
      </c>
      <c r="F499" s="379">
        <v>5</v>
      </c>
      <c r="G499" s="144"/>
      <c r="H499" s="102">
        <f t="shared" si="21"/>
        <v>0</v>
      </c>
      <c r="I499" s="442"/>
      <c r="J499" s="443"/>
      <c r="K499" s="444"/>
      <c r="L499" s="449"/>
      <c r="M499" s="449"/>
      <c r="N499" s="449"/>
    </row>
    <row r="500" spans="1:14" ht="30" customHeight="1">
      <c r="A500" s="223"/>
      <c r="B500" s="284" t="s">
        <v>763</v>
      </c>
      <c r="C500" s="140" t="s">
        <v>683</v>
      </c>
      <c r="D500" s="334" t="s">
        <v>679</v>
      </c>
      <c r="E500" s="334" t="s">
        <v>62</v>
      </c>
      <c r="F500" s="379">
        <v>7</v>
      </c>
      <c r="G500" s="144"/>
      <c r="H500" s="102">
        <f t="shared" si="21"/>
        <v>0</v>
      </c>
      <c r="I500" s="442"/>
      <c r="J500" s="443"/>
      <c r="K500" s="444"/>
      <c r="L500" s="449"/>
      <c r="M500" s="449"/>
      <c r="N500" s="449"/>
    </row>
    <row r="501" spans="1:14" ht="30" customHeight="1">
      <c r="A501" s="223"/>
      <c r="B501" s="284" t="s">
        <v>764</v>
      </c>
      <c r="C501" s="140" t="s">
        <v>684</v>
      </c>
      <c r="D501" s="334" t="s">
        <v>679</v>
      </c>
      <c r="E501" s="334" t="s">
        <v>685</v>
      </c>
      <c r="F501" s="379">
        <v>3</v>
      </c>
      <c r="G501" s="144"/>
      <c r="H501" s="102">
        <f t="shared" si="21"/>
        <v>0</v>
      </c>
      <c r="I501" s="442"/>
      <c r="J501" s="443"/>
      <c r="K501" s="444"/>
      <c r="L501" s="449"/>
      <c r="M501" s="449"/>
      <c r="N501" s="449"/>
    </row>
    <row r="502" spans="1:14" ht="30" customHeight="1">
      <c r="A502" s="223"/>
      <c r="B502" s="284" t="s">
        <v>765</v>
      </c>
      <c r="C502" s="140" t="s">
        <v>686</v>
      </c>
      <c r="D502" s="334" t="s">
        <v>679</v>
      </c>
      <c r="E502" s="334" t="s">
        <v>62</v>
      </c>
      <c r="F502" s="379">
        <v>20</v>
      </c>
      <c r="G502" s="144"/>
      <c r="H502" s="102">
        <f t="shared" si="21"/>
        <v>0</v>
      </c>
      <c r="I502" s="442"/>
      <c r="J502" s="443"/>
      <c r="K502" s="444"/>
      <c r="L502" s="449"/>
      <c r="M502" s="449"/>
      <c r="N502" s="449"/>
    </row>
    <row r="503" spans="1:14" ht="30" customHeight="1">
      <c r="A503" s="223"/>
      <c r="B503" s="284" t="s">
        <v>766</v>
      </c>
      <c r="C503" s="140" t="s">
        <v>687</v>
      </c>
      <c r="D503" s="334" t="s">
        <v>679</v>
      </c>
      <c r="E503" s="334" t="s">
        <v>62</v>
      </c>
      <c r="F503" s="379">
        <v>49</v>
      </c>
      <c r="G503" s="144"/>
      <c r="H503" s="102">
        <f t="shared" si="21"/>
        <v>0</v>
      </c>
      <c r="I503" s="442"/>
      <c r="J503" s="443"/>
      <c r="K503" s="444"/>
      <c r="L503" s="449"/>
      <c r="M503" s="449"/>
      <c r="N503" s="449"/>
    </row>
    <row r="504" spans="1:14" ht="30" customHeight="1">
      <c r="A504" s="223"/>
      <c r="B504" s="284" t="s">
        <v>767</v>
      </c>
      <c r="C504" s="140" t="s">
        <v>688</v>
      </c>
      <c r="D504" s="334" t="s">
        <v>679</v>
      </c>
      <c r="E504" s="334" t="s">
        <v>62</v>
      </c>
      <c r="F504" s="379">
        <v>76</v>
      </c>
      <c r="G504" s="144"/>
      <c r="H504" s="102">
        <f t="shared" si="21"/>
        <v>0</v>
      </c>
      <c r="I504" s="442"/>
      <c r="J504" s="443"/>
      <c r="K504" s="444"/>
      <c r="L504" s="449"/>
      <c r="M504" s="449"/>
      <c r="N504" s="449"/>
    </row>
    <row r="505" spans="1:14" ht="30" customHeight="1">
      <c r="A505" s="223"/>
      <c r="B505" s="284" t="s">
        <v>768</v>
      </c>
      <c r="C505" s="140" t="s">
        <v>689</v>
      </c>
      <c r="D505" s="334" t="s">
        <v>679</v>
      </c>
      <c r="E505" s="334" t="s">
        <v>62</v>
      </c>
      <c r="F505" s="379">
        <v>18</v>
      </c>
      <c r="G505" s="144"/>
      <c r="H505" s="102">
        <f t="shared" si="21"/>
        <v>0</v>
      </c>
      <c r="I505" s="442"/>
      <c r="J505" s="443"/>
      <c r="K505" s="444"/>
      <c r="L505" s="449"/>
      <c r="M505" s="449"/>
      <c r="N505" s="449"/>
    </row>
    <row r="506" spans="1:14" ht="30" customHeight="1">
      <c r="A506" s="223"/>
      <c r="B506" s="284" t="s">
        <v>769</v>
      </c>
      <c r="C506" s="140" t="s">
        <v>690</v>
      </c>
      <c r="D506" s="334" t="s">
        <v>679</v>
      </c>
      <c r="E506" s="334" t="s">
        <v>62</v>
      </c>
      <c r="F506" s="379">
        <v>152</v>
      </c>
      <c r="G506" s="144"/>
      <c r="H506" s="102">
        <f t="shared" si="21"/>
        <v>0</v>
      </c>
      <c r="I506" s="442"/>
      <c r="J506" s="443"/>
      <c r="K506" s="444"/>
      <c r="L506" s="449"/>
      <c r="M506" s="449"/>
      <c r="N506" s="449"/>
    </row>
    <row r="507" spans="1:14" ht="30" customHeight="1">
      <c r="A507" s="223"/>
      <c r="B507" s="284" t="s">
        <v>770</v>
      </c>
      <c r="C507" s="140" t="s">
        <v>691</v>
      </c>
      <c r="D507" s="334" t="s">
        <v>679</v>
      </c>
      <c r="E507" s="334" t="s">
        <v>62</v>
      </c>
      <c r="F507" s="379">
        <v>78</v>
      </c>
      <c r="G507" s="144"/>
      <c r="H507" s="102">
        <f t="shared" si="21"/>
        <v>0</v>
      </c>
      <c r="I507" s="442"/>
      <c r="J507" s="443"/>
      <c r="K507" s="444"/>
      <c r="L507" s="449"/>
      <c r="M507" s="449"/>
      <c r="N507" s="449"/>
    </row>
    <row r="508" spans="1:14" ht="30" customHeight="1">
      <c r="A508" s="223"/>
      <c r="B508" s="284" t="s">
        <v>771</v>
      </c>
      <c r="C508" s="140" t="s">
        <v>692</v>
      </c>
      <c r="D508" s="334" t="s">
        <v>679</v>
      </c>
      <c r="E508" s="334" t="s">
        <v>62</v>
      </c>
      <c r="F508" s="379">
        <v>121</v>
      </c>
      <c r="G508" s="144"/>
      <c r="H508" s="102">
        <f t="shared" si="21"/>
        <v>0</v>
      </c>
      <c r="I508" s="442"/>
      <c r="J508" s="443"/>
      <c r="K508" s="444"/>
      <c r="L508" s="449"/>
      <c r="M508" s="449"/>
      <c r="N508" s="449"/>
    </row>
    <row r="509" spans="1:14" ht="30" customHeight="1">
      <c r="A509" s="223"/>
      <c r="B509" s="284" t="s">
        <v>772</v>
      </c>
      <c r="C509" s="140" t="s">
        <v>693</v>
      </c>
      <c r="D509" s="334" t="s">
        <v>679</v>
      </c>
      <c r="E509" s="334" t="s">
        <v>62</v>
      </c>
      <c r="F509" s="379">
        <v>64</v>
      </c>
      <c r="G509" s="144"/>
      <c r="H509" s="102">
        <f t="shared" si="21"/>
        <v>0</v>
      </c>
      <c r="I509" s="442"/>
      <c r="J509" s="443"/>
      <c r="K509" s="444"/>
      <c r="L509" s="449"/>
      <c r="M509" s="449"/>
      <c r="N509" s="449"/>
    </row>
    <row r="510" spans="1:14" ht="30" customHeight="1">
      <c r="A510" s="223"/>
      <c r="B510" s="284" t="s">
        <v>773</v>
      </c>
      <c r="C510" s="140" t="s">
        <v>694</v>
      </c>
      <c r="D510" s="334" t="s">
        <v>679</v>
      </c>
      <c r="E510" s="334" t="s">
        <v>62</v>
      </c>
      <c r="F510" s="379">
        <v>339</v>
      </c>
      <c r="G510" s="144"/>
      <c r="H510" s="102">
        <f t="shared" si="21"/>
        <v>0</v>
      </c>
      <c r="I510" s="442"/>
      <c r="J510" s="443"/>
      <c r="K510" s="444"/>
      <c r="L510" s="449"/>
      <c r="M510" s="449"/>
      <c r="N510" s="449"/>
    </row>
    <row r="511" spans="1:14" ht="30" customHeight="1">
      <c r="A511" s="223"/>
      <c r="B511" s="284" t="s">
        <v>774</v>
      </c>
      <c r="C511" s="140" t="s">
        <v>695</v>
      </c>
      <c r="D511" s="334" t="s">
        <v>679</v>
      </c>
      <c r="E511" s="334" t="s">
        <v>62</v>
      </c>
      <c r="F511" s="379">
        <v>35</v>
      </c>
      <c r="G511" s="144"/>
      <c r="H511" s="102">
        <f aca="true" t="shared" si="22" ref="H511:H529">ROUND(G511,2)*F511</f>
        <v>0</v>
      </c>
      <c r="I511" s="442"/>
      <c r="J511" s="443"/>
      <c r="K511" s="444"/>
      <c r="L511" s="449"/>
      <c r="M511" s="449"/>
      <c r="N511" s="449"/>
    </row>
    <row r="512" spans="1:14" ht="30" customHeight="1">
      <c r="A512" s="223"/>
      <c r="B512" s="284" t="s">
        <v>775</v>
      </c>
      <c r="C512" s="140" t="s">
        <v>696</v>
      </c>
      <c r="D512" s="334" t="s">
        <v>679</v>
      </c>
      <c r="E512" s="334" t="s">
        <v>62</v>
      </c>
      <c r="F512" s="379">
        <v>44</v>
      </c>
      <c r="G512" s="144"/>
      <c r="H512" s="102">
        <f t="shared" si="22"/>
        <v>0</v>
      </c>
      <c r="I512" s="442"/>
      <c r="J512" s="443"/>
      <c r="K512" s="444"/>
      <c r="L512" s="449"/>
      <c r="M512" s="449"/>
      <c r="N512" s="449"/>
    </row>
    <row r="513" spans="1:14" ht="30" customHeight="1">
      <c r="A513" s="223"/>
      <c r="B513" s="284" t="s">
        <v>776</v>
      </c>
      <c r="C513" s="140" t="s">
        <v>697</v>
      </c>
      <c r="D513" s="334" t="s">
        <v>679</v>
      </c>
      <c r="E513" s="334" t="s">
        <v>62</v>
      </c>
      <c r="F513" s="379">
        <v>170</v>
      </c>
      <c r="G513" s="144"/>
      <c r="H513" s="102">
        <f t="shared" si="22"/>
        <v>0</v>
      </c>
      <c r="I513" s="442"/>
      <c r="J513" s="443"/>
      <c r="K513" s="444"/>
      <c r="L513" s="449"/>
      <c r="M513" s="449"/>
      <c r="N513" s="449"/>
    </row>
    <row r="514" spans="1:14" ht="30" customHeight="1" thickBot="1">
      <c r="A514" s="223"/>
      <c r="B514" s="284" t="s">
        <v>777</v>
      </c>
      <c r="C514" s="140" t="s">
        <v>698</v>
      </c>
      <c r="D514" s="334" t="s">
        <v>679</v>
      </c>
      <c r="E514" s="334" t="s">
        <v>62</v>
      </c>
      <c r="F514" s="379">
        <v>26</v>
      </c>
      <c r="G514" s="144"/>
      <c r="H514" s="103">
        <f t="shared" si="22"/>
        <v>0</v>
      </c>
      <c r="I514" s="442"/>
      <c r="J514" s="443"/>
      <c r="K514" s="444"/>
      <c r="L514" s="449"/>
      <c r="M514" s="449"/>
      <c r="N514" s="449"/>
    </row>
    <row r="515" spans="1:14" ht="36" customHeight="1" thickTop="1">
      <c r="A515" s="203"/>
      <c r="B515" s="285"/>
      <c r="C515" s="236" t="s">
        <v>699</v>
      </c>
      <c r="D515" s="336"/>
      <c r="E515" s="336"/>
      <c r="F515" s="380"/>
      <c r="G515" s="194"/>
      <c r="H515" s="102"/>
      <c r="I515" s="442"/>
      <c r="J515" s="443"/>
      <c r="K515" s="444"/>
      <c r="L515" s="449"/>
      <c r="M515" s="449"/>
      <c r="N515" s="449"/>
    </row>
    <row r="516" spans="1:14" ht="30" customHeight="1">
      <c r="A516" s="223"/>
      <c r="B516" s="284" t="s">
        <v>778</v>
      </c>
      <c r="C516" s="140" t="s">
        <v>725</v>
      </c>
      <c r="D516" s="334" t="s">
        <v>700</v>
      </c>
      <c r="E516" s="3" t="s">
        <v>26</v>
      </c>
      <c r="F516" s="379">
        <v>215</v>
      </c>
      <c r="G516" s="144"/>
      <c r="H516" s="102">
        <f t="shared" si="22"/>
        <v>0</v>
      </c>
      <c r="I516" s="442"/>
      <c r="J516" s="443"/>
      <c r="K516" s="444"/>
      <c r="L516" s="449"/>
      <c r="M516" s="449"/>
      <c r="N516" s="449"/>
    </row>
    <row r="517" spans="1:14" ht="30" customHeight="1" thickBot="1">
      <c r="A517" s="409"/>
      <c r="B517" s="410" t="s">
        <v>779</v>
      </c>
      <c r="C517" s="411" t="s">
        <v>726</v>
      </c>
      <c r="D517" s="412" t="s">
        <v>701</v>
      </c>
      <c r="E517" s="413" t="s">
        <v>21</v>
      </c>
      <c r="F517" s="414">
        <v>90</v>
      </c>
      <c r="G517" s="415"/>
      <c r="H517" s="416">
        <f t="shared" si="22"/>
        <v>0</v>
      </c>
      <c r="I517" s="442"/>
      <c r="J517" s="443"/>
      <c r="K517" s="444"/>
      <c r="L517" s="449"/>
      <c r="M517" s="449"/>
      <c r="N517" s="449"/>
    </row>
    <row r="518" spans="1:14" ht="36" customHeight="1" thickTop="1">
      <c r="A518" s="223"/>
      <c r="B518" s="284"/>
      <c r="C518" s="408" t="s">
        <v>702</v>
      </c>
      <c r="D518" s="334"/>
      <c r="E518" s="334"/>
      <c r="F518" s="379"/>
      <c r="G518" s="346"/>
      <c r="H518" s="102"/>
      <c r="I518" s="442"/>
      <c r="J518" s="443"/>
      <c r="K518" s="444"/>
      <c r="L518" s="449"/>
      <c r="M518" s="449"/>
      <c r="N518" s="449"/>
    </row>
    <row r="519" spans="1:14" ht="39.75" customHeight="1">
      <c r="A519" s="223"/>
      <c r="B519" s="284" t="s">
        <v>780</v>
      </c>
      <c r="C519" s="140" t="s">
        <v>703</v>
      </c>
      <c r="D519" s="334" t="s">
        <v>704</v>
      </c>
      <c r="E519" s="334" t="s">
        <v>705</v>
      </c>
      <c r="F519" s="379">
        <v>2</v>
      </c>
      <c r="G519" s="144"/>
      <c r="H519" s="102">
        <f t="shared" si="22"/>
        <v>0</v>
      </c>
      <c r="I519" s="442"/>
      <c r="J519" s="443"/>
      <c r="K519" s="444"/>
      <c r="L519" s="449"/>
      <c r="M519" s="449"/>
      <c r="N519" s="449"/>
    </row>
    <row r="520" spans="1:14" ht="30" customHeight="1">
      <c r="A520" s="223"/>
      <c r="B520" s="284" t="s">
        <v>781</v>
      </c>
      <c r="C520" s="140" t="s">
        <v>706</v>
      </c>
      <c r="D520" s="334" t="s">
        <v>704</v>
      </c>
      <c r="E520" s="334" t="s">
        <v>705</v>
      </c>
      <c r="F520" s="379">
        <v>2</v>
      </c>
      <c r="G520" s="144"/>
      <c r="H520" s="102">
        <f t="shared" si="22"/>
        <v>0</v>
      </c>
      <c r="I520" s="442"/>
      <c r="J520" s="443"/>
      <c r="K520" s="444"/>
      <c r="L520" s="449"/>
      <c r="M520" s="449"/>
      <c r="N520" s="449"/>
    </row>
    <row r="521" spans="1:14" ht="30" customHeight="1">
      <c r="A521" s="223"/>
      <c r="B521" s="284" t="s">
        <v>782</v>
      </c>
      <c r="C521" s="140" t="s">
        <v>707</v>
      </c>
      <c r="D521" s="334" t="s">
        <v>704</v>
      </c>
      <c r="E521" s="334" t="s">
        <v>705</v>
      </c>
      <c r="F521" s="379">
        <v>2</v>
      </c>
      <c r="G521" s="144"/>
      <c r="H521" s="102">
        <f t="shared" si="22"/>
        <v>0</v>
      </c>
      <c r="I521" s="442"/>
      <c r="J521" s="443"/>
      <c r="K521" s="444"/>
      <c r="L521" s="449"/>
      <c r="M521" s="449"/>
      <c r="N521" s="449"/>
    </row>
    <row r="522" spans="1:14" ht="39.75" customHeight="1">
      <c r="A522" s="223"/>
      <c r="B522" s="284" t="s">
        <v>783</v>
      </c>
      <c r="C522" s="140" t="s">
        <v>708</v>
      </c>
      <c r="D522" s="334" t="s">
        <v>704</v>
      </c>
      <c r="E522" s="334" t="s">
        <v>705</v>
      </c>
      <c r="F522" s="379">
        <v>2</v>
      </c>
      <c r="G522" s="144"/>
      <c r="H522" s="102">
        <f t="shared" si="22"/>
        <v>0</v>
      </c>
      <c r="I522" s="442"/>
      <c r="J522" s="443"/>
      <c r="K522" s="444"/>
      <c r="L522" s="449"/>
      <c r="M522" s="449"/>
      <c r="N522" s="449"/>
    </row>
    <row r="523" spans="1:14" ht="39.75" customHeight="1">
      <c r="A523" s="223"/>
      <c r="B523" s="284" t="s">
        <v>784</v>
      </c>
      <c r="C523" s="140" t="s">
        <v>709</v>
      </c>
      <c r="D523" s="334" t="s">
        <v>704</v>
      </c>
      <c r="E523" s="334" t="s">
        <v>705</v>
      </c>
      <c r="F523" s="379">
        <v>2</v>
      </c>
      <c r="G523" s="144"/>
      <c r="H523" s="102">
        <f t="shared" si="22"/>
        <v>0</v>
      </c>
      <c r="I523" s="442"/>
      <c r="J523" s="443"/>
      <c r="K523" s="444"/>
      <c r="L523" s="449"/>
      <c r="M523" s="449"/>
      <c r="N523" s="449"/>
    </row>
    <row r="524" spans="1:14" ht="30" customHeight="1">
      <c r="A524" s="223"/>
      <c r="B524" s="284" t="s">
        <v>785</v>
      </c>
      <c r="C524" s="140" t="s">
        <v>710</v>
      </c>
      <c r="D524" s="334" t="s">
        <v>711</v>
      </c>
      <c r="E524" s="334" t="s">
        <v>705</v>
      </c>
      <c r="F524" s="379">
        <v>2</v>
      </c>
      <c r="G524" s="144"/>
      <c r="H524" s="102">
        <f t="shared" si="22"/>
        <v>0</v>
      </c>
      <c r="I524" s="442"/>
      <c r="J524" s="443"/>
      <c r="K524" s="444"/>
      <c r="L524" s="449"/>
      <c r="M524" s="449"/>
      <c r="N524" s="449"/>
    </row>
    <row r="525" spans="1:14" ht="39.75" customHeight="1">
      <c r="A525" s="223"/>
      <c r="B525" s="284" t="s">
        <v>786</v>
      </c>
      <c r="C525" s="140" t="s">
        <v>712</v>
      </c>
      <c r="D525" s="334" t="s">
        <v>711</v>
      </c>
      <c r="E525" s="334" t="s">
        <v>713</v>
      </c>
      <c r="F525" s="379">
        <v>2</v>
      </c>
      <c r="G525" s="144"/>
      <c r="H525" s="102">
        <f t="shared" si="22"/>
        <v>0</v>
      </c>
      <c r="I525" s="442"/>
      <c r="J525" s="443"/>
      <c r="K525" s="444"/>
      <c r="L525" s="449"/>
      <c r="M525" s="449"/>
      <c r="N525" s="449"/>
    </row>
    <row r="526" spans="1:14" ht="30" customHeight="1">
      <c r="A526" s="223"/>
      <c r="B526" s="284" t="s">
        <v>787</v>
      </c>
      <c r="C526" s="140" t="s">
        <v>714</v>
      </c>
      <c r="D526" s="334" t="s">
        <v>711</v>
      </c>
      <c r="E526" s="334" t="s">
        <v>713</v>
      </c>
      <c r="F526" s="379">
        <v>8</v>
      </c>
      <c r="G526" s="144"/>
      <c r="H526" s="102">
        <f t="shared" si="22"/>
        <v>0</v>
      </c>
      <c r="I526" s="442"/>
      <c r="J526" s="443"/>
      <c r="K526" s="444"/>
      <c r="L526" s="449"/>
      <c r="M526" s="449"/>
      <c r="N526" s="449"/>
    </row>
    <row r="527" spans="1:14" ht="30" customHeight="1">
      <c r="A527" s="223"/>
      <c r="B527" s="284" t="s">
        <v>788</v>
      </c>
      <c r="C527" s="140" t="s">
        <v>715</v>
      </c>
      <c r="D527" s="334" t="s">
        <v>711</v>
      </c>
      <c r="E527" s="334" t="s">
        <v>713</v>
      </c>
      <c r="F527" s="379">
        <v>8</v>
      </c>
      <c r="G527" s="144"/>
      <c r="H527" s="102">
        <f t="shared" si="22"/>
        <v>0</v>
      </c>
      <c r="I527" s="442"/>
      <c r="J527" s="443"/>
      <c r="K527" s="444"/>
      <c r="L527" s="449"/>
      <c r="M527" s="449"/>
      <c r="N527" s="449"/>
    </row>
    <row r="528" spans="1:14" ht="39.75" customHeight="1">
      <c r="A528" s="223"/>
      <c r="B528" s="284" t="s">
        <v>789</v>
      </c>
      <c r="C528" s="140" t="s">
        <v>716</v>
      </c>
      <c r="D528" s="334" t="s">
        <v>711</v>
      </c>
      <c r="E528" s="334" t="s">
        <v>713</v>
      </c>
      <c r="F528" s="379">
        <v>8</v>
      </c>
      <c r="G528" s="144"/>
      <c r="H528" s="102">
        <f t="shared" si="22"/>
        <v>0</v>
      </c>
      <c r="I528" s="442"/>
      <c r="J528" s="443"/>
      <c r="K528" s="444"/>
      <c r="L528" s="449"/>
      <c r="M528" s="449"/>
      <c r="N528" s="449"/>
    </row>
    <row r="529" spans="1:14" ht="30" customHeight="1">
      <c r="A529" s="290"/>
      <c r="B529" s="284" t="s">
        <v>790</v>
      </c>
      <c r="C529" s="168" t="s">
        <v>717</v>
      </c>
      <c r="D529" s="334" t="s">
        <v>711</v>
      </c>
      <c r="E529" s="383" t="s">
        <v>713</v>
      </c>
      <c r="F529" s="384">
        <v>8</v>
      </c>
      <c r="G529" s="172"/>
      <c r="H529" s="105">
        <f t="shared" si="22"/>
        <v>0</v>
      </c>
      <c r="I529" s="442"/>
      <c r="J529" s="443"/>
      <c r="K529" s="444"/>
      <c r="L529" s="449"/>
      <c r="M529" s="449"/>
      <c r="N529" s="449"/>
    </row>
    <row r="530" spans="1:14" ht="39.75" customHeight="1" thickBot="1">
      <c r="A530" s="243"/>
      <c r="B530" s="244" t="str">
        <f>B478</f>
        <v>P</v>
      </c>
      <c r="C530" s="489" t="str">
        <f>C478</f>
        <v>Landscaping</v>
      </c>
      <c r="D530" s="490"/>
      <c r="E530" s="490"/>
      <c r="F530" s="491"/>
      <c r="G530" s="359" t="s">
        <v>164</v>
      </c>
      <c r="H530" s="360">
        <f>SUM(H479:H529)</f>
        <v>0</v>
      </c>
      <c r="M530" s="449"/>
      <c r="N530" s="449"/>
    </row>
    <row r="531" spans="1:8" ht="39.75" customHeight="1" thickTop="1">
      <c r="A531" s="291"/>
      <c r="B531" s="292"/>
      <c r="C531" s="293" t="s">
        <v>718</v>
      </c>
      <c r="D531" s="385"/>
      <c r="E531" s="386"/>
      <c r="F531" s="386"/>
      <c r="G531" s="387"/>
      <c r="H531" s="388"/>
    </row>
    <row r="532" spans="1:8" ht="39.75" customHeight="1" thickBot="1">
      <c r="A532" s="187"/>
      <c r="B532" s="188" t="str">
        <f>B6</f>
        <v>A</v>
      </c>
      <c r="C532" s="468" t="str">
        <f>C6</f>
        <v>Construction of a new Portland Concrete Pavement on Kenaston Boulevard from Kenaston Intermodal Ltd. Access to Taylor Avenue</v>
      </c>
      <c r="D532" s="464"/>
      <c r="E532" s="464"/>
      <c r="F532" s="465"/>
      <c r="G532" s="389" t="s">
        <v>164</v>
      </c>
      <c r="H532" s="390">
        <f>H60</f>
        <v>0</v>
      </c>
    </row>
    <row r="533" spans="1:8" ht="39.75" customHeight="1" thickBot="1" thickTop="1">
      <c r="A533" s="294"/>
      <c r="B533" s="295" t="str">
        <f>B61</f>
        <v>B</v>
      </c>
      <c r="C533" s="476" t="str">
        <f>C61</f>
        <v>Construction of Intersection Improvements at Kenaston Boulevard and Taylor Avenue</v>
      </c>
      <c r="D533" s="477"/>
      <c r="E533" s="477"/>
      <c r="F533" s="478"/>
      <c r="G533" s="393" t="s">
        <v>164</v>
      </c>
      <c r="H533" s="394">
        <f>H122</f>
        <v>0</v>
      </c>
    </row>
    <row r="534" spans="1:8" ht="49.5" customHeight="1" thickBot="1" thickTop="1">
      <c r="A534" s="294"/>
      <c r="B534" s="295" t="str">
        <f>B123</f>
        <v>C</v>
      </c>
      <c r="C534" s="476" t="str">
        <f>C123</f>
        <v>Construction of a new Portland Concrete Pavement and Asphalt Resurfacing on Kenaston Boulevard from Taylor Avenue to North Limit of Contract at Kenaston Boulevard</v>
      </c>
      <c r="D534" s="477"/>
      <c r="E534" s="477"/>
      <c r="F534" s="478"/>
      <c r="G534" s="393" t="s">
        <v>164</v>
      </c>
      <c r="H534" s="394">
        <f>H191</f>
        <v>0</v>
      </c>
    </row>
    <row r="535" spans="1:8" ht="39.75" customHeight="1" thickBot="1" thickTop="1">
      <c r="A535" s="294"/>
      <c r="B535" s="295" t="str">
        <f>B192</f>
        <v>D</v>
      </c>
      <c r="C535" s="476" t="str">
        <f>C192</f>
        <v>Construction of Multi-use Sidewalk on Kenaston Boulevard from Sterling Lyon Parkway to Taylor Avenue</v>
      </c>
      <c r="D535" s="477"/>
      <c r="E535" s="477"/>
      <c r="F535" s="478"/>
      <c r="G535" s="393" t="s">
        <v>164</v>
      </c>
      <c r="H535" s="394">
        <f>H210</f>
        <v>0</v>
      </c>
    </row>
    <row r="536" spans="1:8" ht="30" customHeight="1" thickBot="1" thickTop="1">
      <c r="A536" s="294"/>
      <c r="B536" s="295" t="str">
        <f>B211</f>
        <v>E</v>
      </c>
      <c r="C536" s="476" t="str">
        <f>C211</f>
        <v>Construction of Ramp to Wilkes Avenue from Kenaston Boulevard</v>
      </c>
      <c r="D536" s="477"/>
      <c r="E536" s="477"/>
      <c r="F536" s="478"/>
      <c r="G536" s="393" t="s">
        <v>164</v>
      </c>
      <c r="H536" s="394">
        <f>H239</f>
        <v>0</v>
      </c>
    </row>
    <row r="537" spans="1:8" ht="30" customHeight="1" thickBot="1" thickTop="1">
      <c r="A537" s="294"/>
      <c r="B537" s="295" t="str">
        <f>B240</f>
        <v>F</v>
      </c>
      <c r="C537" s="476" t="str">
        <f>C240</f>
        <v>Construction of Lorimer Boulevard from Sterling Lyon Parkway to Wilkes Avenue</v>
      </c>
      <c r="D537" s="477"/>
      <c r="E537" s="477"/>
      <c r="F537" s="478"/>
      <c r="G537" s="393" t="s">
        <v>164</v>
      </c>
      <c r="H537" s="394">
        <f>H275</f>
        <v>0</v>
      </c>
    </row>
    <row r="538" spans="1:8" ht="30" customHeight="1" thickBot="1" thickTop="1">
      <c r="A538" s="294"/>
      <c r="B538" s="295" t="str">
        <f>B276</f>
        <v>G</v>
      </c>
      <c r="C538" s="476" t="str">
        <f>C276</f>
        <v>Decommissioning of Kenaston Boulevard Detour</v>
      </c>
      <c r="D538" s="477"/>
      <c r="E538" s="477"/>
      <c r="F538" s="478"/>
      <c r="G538" s="393" t="s">
        <v>164</v>
      </c>
      <c r="H538" s="394">
        <f>H295</f>
        <v>0</v>
      </c>
    </row>
    <row r="539" spans="1:8" ht="30" customHeight="1" thickBot="1" thickTop="1">
      <c r="A539" s="294"/>
      <c r="B539" s="295" t="str">
        <f>B296</f>
        <v>H</v>
      </c>
      <c r="C539" s="476" t="str">
        <f>C296</f>
        <v>Decommissioning of CN Rivers Subdivision Rail Mainline Detour</v>
      </c>
      <c r="D539" s="477"/>
      <c r="E539" s="477"/>
      <c r="F539" s="478"/>
      <c r="G539" s="393" t="s">
        <v>164</v>
      </c>
      <c r="H539" s="394">
        <f>H302</f>
        <v>0</v>
      </c>
    </row>
    <row r="540" spans="1:8" ht="30" customHeight="1" thickBot="1" thickTop="1">
      <c r="A540" s="294"/>
      <c r="B540" s="295" t="str">
        <f>B303</f>
        <v>I</v>
      </c>
      <c r="C540" s="476" t="str">
        <f>C303</f>
        <v>DND Restoration</v>
      </c>
      <c r="D540" s="477"/>
      <c r="E540" s="477"/>
      <c r="F540" s="478"/>
      <c r="G540" s="393" t="s">
        <v>164</v>
      </c>
      <c r="H540" s="394">
        <f>H331</f>
        <v>0</v>
      </c>
    </row>
    <row r="541" spans="1:8" ht="30" customHeight="1" thickBot="1" thickTop="1">
      <c r="A541" s="294"/>
      <c r="B541" s="295" t="str">
        <f>B332</f>
        <v>J</v>
      </c>
      <c r="C541" s="476" t="str">
        <f>C332</f>
        <v>Bridge Works</v>
      </c>
      <c r="D541" s="477"/>
      <c r="E541" s="477"/>
      <c r="F541" s="478"/>
      <c r="G541" s="393" t="s">
        <v>164</v>
      </c>
      <c r="H541" s="394">
        <f>H341</f>
        <v>0</v>
      </c>
    </row>
    <row r="542" spans="1:8" ht="30" customHeight="1" thickBot="1" thickTop="1">
      <c r="A542" s="294"/>
      <c r="B542" s="295" t="str">
        <f>B342</f>
        <v>K</v>
      </c>
      <c r="C542" s="476" t="str">
        <f>C342</f>
        <v>Land Drainage Sewers - Kenaston Boulevard</v>
      </c>
      <c r="D542" s="477"/>
      <c r="E542" s="477"/>
      <c r="F542" s="478"/>
      <c r="G542" s="393" t="s">
        <v>164</v>
      </c>
      <c r="H542" s="394">
        <f>H414</f>
        <v>0</v>
      </c>
    </row>
    <row r="543" spans="1:8" ht="30" customHeight="1" thickBot="1" thickTop="1">
      <c r="A543" s="294"/>
      <c r="B543" s="295" t="str">
        <f>B415</f>
        <v>L</v>
      </c>
      <c r="C543" s="476" t="str">
        <f>C415</f>
        <v>Decomissioning Existing Underground Works - Kenaston Boulevard</v>
      </c>
      <c r="D543" s="477"/>
      <c r="E543" s="477"/>
      <c r="F543" s="478"/>
      <c r="G543" s="393" t="s">
        <v>164</v>
      </c>
      <c r="H543" s="394">
        <f>H429</f>
        <v>0</v>
      </c>
    </row>
    <row r="544" spans="1:8" ht="30" customHeight="1" thickBot="1" thickTop="1">
      <c r="A544" s="294"/>
      <c r="B544" s="295" t="str">
        <f>B430</f>
        <v>M</v>
      </c>
      <c r="C544" s="476" t="str">
        <f>C430</f>
        <v>Land Drainage Sewers - Lorimer Boulevard</v>
      </c>
      <c r="D544" s="477"/>
      <c r="E544" s="477"/>
      <c r="F544" s="478"/>
      <c r="G544" s="393" t="s">
        <v>164</v>
      </c>
      <c r="H544" s="394">
        <f>H443</f>
        <v>0</v>
      </c>
    </row>
    <row r="545" spans="1:8" ht="39.75" customHeight="1" thickBot="1" thickTop="1">
      <c r="A545" s="294"/>
      <c r="B545" s="295" t="str">
        <f>B444</f>
        <v>N</v>
      </c>
      <c r="C545" s="296" t="str">
        <f>C444</f>
        <v>Ditching on Wilkes and CN Rivers North - West of Kenaston Boulevard</v>
      </c>
      <c r="D545" s="391"/>
      <c r="E545" s="391"/>
      <c r="F545" s="392"/>
      <c r="G545" s="393" t="s">
        <v>164</v>
      </c>
      <c r="H545" s="394">
        <f>H448</f>
        <v>0</v>
      </c>
    </row>
    <row r="546" spans="1:8" ht="30" customHeight="1" thickBot="1" thickTop="1">
      <c r="A546" s="294"/>
      <c r="B546" s="295" t="str">
        <f>B449</f>
        <v>O</v>
      </c>
      <c r="C546" s="296" t="str">
        <f>C449</f>
        <v>Underground Works Provisional Items</v>
      </c>
      <c r="D546" s="391"/>
      <c r="E546" s="391"/>
      <c r="F546" s="392"/>
      <c r="G546" s="393" t="s">
        <v>164</v>
      </c>
      <c r="H546" s="394">
        <f>H477</f>
        <v>0</v>
      </c>
    </row>
    <row r="547" spans="1:8" ht="30" customHeight="1" thickBot="1" thickTop="1">
      <c r="A547" s="297"/>
      <c r="B547" s="298" t="str">
        <f>B478</f>
        <v>P</v>
      </c>
      <c r="C547" s="481" t="str">
        <f>C478</f>
        <v>Landscaping</v>
      </c>
      <c r="D547" s="482"/>
      <c r="E547" s="482"/>
      <c r="F547" s="483"/>
      <c r="G547" s="395" t="s">
        <v>164</v>
      </c>
      <c r="H547" s="396">
        <f>H530</f>
        <v>0</v>
      </c>
    </row>
    <row r="548" spans="1:8" ht="30" customHeight="1" thickTop="1">
      <c r="A548" s="306"/>
      <c r="B548" s="459" t="s">
        <v>729</v>
      </c>
      <c r="C548" s="471"/>
      <c r="D548" s="471"/>
      <c r="E548" s="471"/>
      <c r="F548" s="471"/>
      <c r="G548" s="479">
        <f>SUM(H532:H547)</f>
        <v>0</v>
      </c>
      <c r="H548" s="480"/>
    </row>
    <row r="549" spans="1:8" ht="30" customHeight="1">
      <c r="A549" s="307"/>
      <c r="B549" s="472" t="s">
        <v>730</v>
      </c>
      <c r="C549" s="473"/>
      <c r="D549" s="473"/>
      <c r="E549" s="473"/>
      <c r="F549" s="473"/>
      <c r="G549" s="473"/>
      <c r="H549" s="474"/>
    </row>
    <row r="550" spans="1:8" ht="30" customHeight="1">
      <c r="A550" s="307"/>
      <c r="B550" s="475" t="s">
        <v>731</v>
      </c>
      <c r="C550" s="473"/>
      <c r="D550" s="473"/>
      <c r="E550" s="473"/>
      <c r="F550" s="473"/>
      <c r="G550" s="473"/>
      <c r="H550" s="474"/>
    </row>
    <row r="551" spans="1:8" ht="15" customHeight="1">
      <c r="A551" s="307"/>
      <c r="B551" s="430"/>
      <c r="C551" s="431"/>
      <c r="D551" s="432"/>
      <c r="E551" s="431"/>
      <c r="F551" s="431"/>
      <c r="G551" s="433"/>
      <c r="H551" s="434"/>
    </row>
    <row r="553" spans="1:2" ht="12.75">
      <c r="A553" s="427"/>
      <c r="B553" s="428"/>
    </row>
  </sheetData>
  <sheetProtection password="CC3D" sheet="1" objects="1" scenarios="1"/>
  <mergeCells count="50">
    <mergeCell ref="C430:F430"/>
    <mergeCell ref="C123:F123"/>
    <mergeCell ref="C239:F239"/>
    <mergeCell ref="C275:F275"/>
    <mergeCell ref="C276:F276"/>
    <mergeCell ref="C191:F191"/>
    <mergeCell ref="C240:F240"/>
    <mergeCell ref="C192:F192"/>
    <mergeCell ref="C211:F211"/>
    <mergeCell ref="C210:F210"/>
    <mergeCell ref="C539:F539"/>
    <mergeCell ref="C537:F537"/>
    <mergeCell ref="C448:F448"/>
    <mergeCell ref="C477:F477"/>
    <mergeCell ref="C449:F449"/>
    <mergeCell ref="C538:F538"/>
    <mergeCell ref="C530:F530"/>
    <mergeCell ref="C534:F534"/>
    <mergeCell ref="C535:F535"/>
    <mergeCell ref="C536:F536"/>
    <mergeCell ref="C6:F6"/>
    <mergeCell ref="C332:F332"/>
    <mergeCell ref="C341:F341"/>
    <mergeCell ref="C533:F533"/>
    <mergeCell ref="C478:F478"/>
    <mergeCell ref="C342:F342"/>
    <mergeCell ref="C415:F415"/>
    <mergeCell ref="C296:F296"/>
    <mergeCell ref="C302:F302"/>
    <mergeCell ref="C303:F303"/>
    <mergeCell ref="B548:F548"/>
    <mergeCell ref="B549:H549"/>
    <mergeCell ref="B550:H550"/>
    <mergeCell ref="C540:F540"/>
    <mergeCell ref="G548:H548"/>
    <mergeCell ref="C543:F543"/>
    <mergeCell ref="C544:F544"/>
    <mergeCell ref="C542:F542"/>
    <mergeCell ref="C541:F541"/>
    <mergeCell ref="C547:F547"/>
    <mergeCell ref="C61:F61"/>
    <mergeCell ref="C60:F60"/>
    <mergeCell ref="C122:F122"/>
    <mergeCell ref="C532:F532"/>
    <mergeCell ref="C331:F331"/>
    <mergeCell ref="C295:F295"/>
    <mergeCell ref="C444:F444"/>
    <mergeCell ref="C429:F429"/>
    <mergeCell ref="C414:F414"/>
    <mergeCell ref="C443:F443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93:G94 G21:G22 G8:G10 G91 G172 G25:G26 G121 G73:G74 G85:G86 G89 G165:G167 G178:G181 G174:G175 G147:G148 G170 G283 G12:G19 G151:G153 G232 G262:G263 G257 G234:G236 G285:G286 G63:G71 G439 G194 G42:G43 G317:G319 G38:G40 G278:G280 G28 G30 G32 G34:G35 G198:G201 G77:G78 G80 G82 G102:G105 G479:G489 G330 G136 G138:G139 G141:G142 G144:G145 G128 G155 G157:G162 G107:G114 G183:G188 G238 G117:G119 G274 G259 G265:G267 G219:G226 G190 G229 G519:G529 G97:G100 G270:G272 G301 G53 G196 G130:G133 G55:G59 G435 G346:G347 G246:G253 G474:G476 G376:G377 G410:G413 G433 G354:G355 G364:G366 G373:G374 G437 G368:G370 G45:G50 G394:G398 G298:G299 G389 G445:G447 G357:G358 G400:G401 G450 G452 G454 G457 G459 G462:G463 G466 G468 G470:G472 G403:G407 G351:G352 G349 G288:G294 G304:G305 G307:G310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313 G315 G204:G205 G322 G324 G327:G328 G334:G340 G209 G491:G494 G496:G514 G516:G517 G360:G361 G441:G442 G383 G207 G379:G381 G125:G126 G213:G214 G216:G217 G242:G244 G385 G387 G391:G392 G416:G418 G420:G428">
      <formula1>0</formula1>
    </dataValidation>
    <dataValidation type="custom" allowBlank="1" showInputMessage="1" showErrorMessage="1" error="If you can enter a Unit  Price in this cell, pLease contact the Contract Administrator immediately!" sqref="G24 G20 G282 G52 G76 G96 G101 G92 G135 G149 G90 G163 G177 G173 G168:G169 G171 G233 G228 G230:G231 G261 G264 G11 G287 G195 G202:G203 G41 G44 G27 G29 G33 G31 G37 G72 G79 G81 G87:G88 G83 G115:G116 G106 G137 G140 G143 G146 G154 G156 G182 G258 G255:G256 G268:G269 G54 G197 G129 G399:H399 G469 G467 G460:G461 G458 G455:G456 G453 G451 G359:H359 G353:H353 G363:H363 G444:H444 G375:H375 G350:H350 G436:H436 G438:H438 G390:H390 G342:H345 G464:G465 G378:H378 G415:H415 G449 G371:H372 G473 G408:H409 G367:H367 G356:H356 G402:H402 G430:H432 G434:H434 G348:H348 G206 G208 G382">
      <formula1>"isblank(G3)"</formula1>
    </dataValidation>
  </dataValidations>
  <printOptions/>
  <pageMargins left="0.5" right="0.35" top="0.75" bottom="0.75" header="0.25" footer="0.25"/>
  <pageSetup fitToHeight="0" horizontalDpi="600" verticalDpi="600" orientation="portrait" scale="71" r:id="rId1"/>
  <headerFooter alignWithMargins="0">
    <oddHeader>&amp;LThe City of Winnipeg
Bid Opportunity No. 23-2006&amp;RBid Submission
Page &amp;P+3 of 29</oddHeader>
    <oddFooter xml:space="preserve">&amp;R__________________
Name of Bidder                    </oddFooter>
  </headerFooter>
  <rowBreaks count="21" manualBreakCount="21">
    <brk id="32" max="255" man="1"/>
    <brk id="56" min="1" max="7" man="1"/>
    <brk id="82" max="255" man="1"/>
    <brk id="105" min="1" max="7" man="1"/>
    <brk id="129" min="1" max="7" man="1"/>
    <brk id="155" max="255" man="1"/>
    <brk id="181" max="255" man="1"/>
    <brk id="207" min="1" max="7" man="1"/>
    <brk id="232" min="1" max="7" man="1"/>
    <brk id="259" min="1" max="7" man="1"/>
    <brk id="283" min="1" max="7" man="1"/>
    <brk id="308" min="1" max="7" man="1"/>
    <brk id="336" min="1" max="7" man="1"/>
    <brk id="361" min="1" max="7" man="1"/>
    <brk id="387" min="1" max="7" man="1"/>
    <brk id="414" min="1" max="7" man="1"/>
    <brk id="441" min="1" max="7" man="1"/>
    <brk id="466" min="1" max="7" man="1"/>
    <brk id="492" min="1" max="7" man="1"/>
    <brk id="517" min="1" max="7" man="1"/>
    <brk id="5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Stantec Consulting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amalbasa</dc:creator>
  <cp:keywords/>
  <dc:description>Version 1.0 checked by S Payne - March 8th,2006@11:59am, file size 140kb</dc:description>
  <cp:lastModifiedBy>amalbasa</cp:lastModifiedBy>
  <cp:lastPrinted>2006-03-08T17:59:07Z</cp:lastPrinted>
  <dcterms:created xsi:type="dcterms:W3CDTF">2006-03-02T22:10:39Z</dcterms:created>
  <dcterms:modified xsi:type="dcterms:W3CDTF">2006-03-08T18:17:33Z</dcterms:modified>
  <cp:category/>
  <cp:version/>
  <cp:contentType/>
  <cp:contentStatus/>
</cp:coreProperties>
</file>