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PRICES'!$A$1:$H$89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PRICES'!$B$1:$IV$22</definedName>
    <definedName name="XEverything">#REF!</definedName>
    <definedName name="XITEMS" localSheetId="0">'FORM B - PRICES'!$B$6:$IV$22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<sst xmlns="http://schemas.openxmlformats.org/spreadsheetml/2006/main" count="282" uniqueCount="130">
  <si>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</si>
  <si>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</si>
  <si>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</si>
  <si>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</si>
  <si>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</si>
  <si>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</si>
  <si>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</si>
  <si>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</si>
  <si>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</si>
  <si>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</si>
  <si>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</si>
  <si>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</si>
  <si>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</si>
  <si>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LINDENWOOD DRIVE WEST (NORTHBOUND) - McGILLIVRAY BOULEVARD TO LINDENWOOD DRIVE EAST</t>
  </si>
  <si>
    <t>A.1</t>
  </si>
  <si>
    <t>Partial Depth Concrete Pavement Joint Repairs (less than or equal to 0.1 square metres)</t>
  </si>
  <si>
    <t>E6.</t>
  </si>
  <si>
    <t>each</t>
  </si>
  <si>
    <t>A.2</t>
  </si>
  <si>
    <t>Partial Depth Concrete Pavement Joint Repairs (greater than 0.1 square metres)</t>
  </si>
  <si>
    <t>m²</t>
  </si>
  <si>
    <t>Sub-Total:</t>
  </si>
  <si>
    <t>B</t>
  </si>
  <si>
    <t>MAIN STREET (NORTHBOUND) - DISRAELI FREEWAY TO HIGGINS AVENUE</t>
  </si>
  <si>
    <t>B.1</t>
  </si>
  <si>
    <t>B.2</t>
  </si>
  <si>
    <t>C</t>
  </si>
  <si>
    <t>NAIRN AVENUE (EASTBOUND) - GREY STREET TO PANET ROAD</t>
  </si>
  <si>
    <t>C.1</t>
  </si>
  <si>
    <t>C.2</t>
  </si>
  <si>
    <t>B047</t>
  </si>
  <si>
    <t>C.3</t>
  </si>
  <si>
    <t>Full-Depth Partial Slab Patches - Early Opening (24 hour)</t>
  </si>
  <si>
    <t xml:space="preserve">CW 3230-R5
</t>
  </si>
  <si>
    <t>B052</t>
  </si>
  <si>
    <t>i)</t>
  </si>
  <si>
    <t>230 mm Concrete Pavement (Type A)</t>
  </si>
  <si>
    <t/>
  </si>
  <si>
    <t>B053</t>
  </si>
  <si>
    <t>ii)</t>
  </si>
  <si>
    <t>230 mm Concrete Pavement (Type B)</t>
  </si>
  <si>
    <t>B054</t>
  </si>
  <si>
    <t>iii)</t>
  </si>
  <si>
    <t>230 mm Concrete Pavement (Type C)</t>
  </si>
  <si>
    <t>B055</t>
  </si>
  <si>
    <t>iv)</t>
  </si>
  <si>
    <t>230 mm Concrete Pavement (Type D)</t>
  </si>
  <si>
    <t>B064</t>
  </si>
  <si>
    <t>C.4</t>
  </si>
  <si>
    <t>Slab Replacement - Early Opening (72 hour)</t>
  </si>
  <si>
    <t>B070</t>
  </si>
  <si>
    <t>230 mm Concrete Pavement (Plain-Dowelled)</t>
  </si>
  <si>
    <t>B094</t>
  </si>
  <si>
    <t>C.5</t>
  </si>
  <si>
    <t>Drilled Dowels</t>
  </si>
  <si>
    <t>CW 3230-R5</t>
  </si>
  <si>
    <t>B096</t>
  </si>
  <si>
    <t>28.6 mm Diameter</t>
  </si>
  <si>
    <t>B097</t>
  </si>
  <si>
    <t>C.6</t>
  </si>
  <si>
    <t>Drilled Tie Bars</t>
  </si>
  <si>
    <t>B098</t>
  </si>
  <si>
    <t>20 M Deformed Tie Bar</t>
  </si>
  <si>
    <t>B188</t>
  </si>
  <si>
    <t>C.7</t>
  </si>
  <si>
    <t>Supply and Installation of Dowel Assemblies</t>
  </si>
  <si>
    <t>CW 3310-R10</t>
  </si>
  <si>
    <t>m</t>
  </si>
  <si>
    <t>B135</t>
  </si>
  <si>
    <t>C.8</t>
  </si>
  <si>
    <t>Concrete Curb Installation</t>
  </si>
  <si>
    <t xml:space="preserve">CW 3240-R6 </t>
  </si>
  <si>
    <t>B138</t>
  </si>
  <si>
    <t>Barrier (180 mm ht, Integral)</t>
  </si>
  <si>
    <t>SD-204</t>
  </si>
  <si>
    <t>B154</t>
  </si>
  <si>
    <t>C.9</t>
  </si>
  <si>
    <t>Concrete Curb Renewal</t>
  </si>
  <si>
    <t>B159</t>
  </si>
  <si>
    <t>Barrier (180 mm ht, Separate)</t>
  </si>
  <si>
    <t>SD-203A</t>
  </si>
  <si>
    <t>B162</t>
  </si>
  <si>
    <t>a) Greater than 30 m</t>
  </si>
  <si>
    <t>F001</t>
  </si>
  <si>
    <t>C.10</t>
  </si>
  <si>
    <t>Adjustment of Catch Basins / Manholes Frames</t>
  </si>
  <si>
    <t>CW 3210-R6</t>
  </si>
  <si>
    <t>B114</t>
  </si>
  <si>
    <t>C.11</t>
  </si>
  <si>
    <t xml:space="preserve">Miscellaneous Concrete Slab Renewal </t>
  </si>
  <si>
    <t xml:space="preserve">CW 3235-R6  </t>
  </si>
  <si>
    <t>B118</t>
  </si>
  <si>
    <t>Sidewalk</t>
  </si>
  <si>
    <t>SD-228A</t>
  </si>
  <si>
    <t>B121</t>
  </si>
  <si>
    <t>a) Greater than 20 sq.m.</t>
  </si>
  <si>
    <t>D</t>
  </si>
  <si>
    <t>KENASTON BOULEVARD (NORTHBOUND) - SCURFIELD BOULEVARD TO McGILLIVRAY BOULEVARD</t>
  </si>
  <si>
    <t>D.1</t>
  </si>
  <si>
    <t>D.2</t>
  </si>
  <si>
    <t>E</t>
  </si>
  <si>
    <t>SARGENT AVENUE (WESTBOUND) - BALMORAL STREET TO LANGSIDE STREET</t>
  </si>
  <si>
    <t>E.1</t>
  </si>
  <si>
    <t>E.2</t>
  </si>
  <si>
    <t>E.3</t>
  </si>
  <si>
    <t>E.4</t>
  </si>
  <si>
    <t>E.5</t>
  </si>
  <si>
    <t>E.6</t>
  </si>
  <si>
    <t>E.7</t>
  </si>
  <si>
    <t>E.8</t>
  </si>
  <si>
    <t>F</t>
  </si>
  <si>
    <t>PORTAGE AVENUE (WESTBOUND) - FORT STREET TO SMITH STREET</t>
  </si>
  <si>
    <t>F.1</t>
  </si>
  <si>
    <t>F.2</t>
  </si>
  <si>
    <t>B034</t>
  </si>
  <si>
    <t>F.3</t>
  </si>
  <si>
    <t>Slab Replacement - Early Opening (24 hour)</t>
  </si>
  <si>
    <t>B037</t>
  </si>
  <si>
    <t>250 mm Concrete Pavement (Plain-Dowelled)</t>
  </si>
  <si>
    <t>F.4</t>
  </si>
  <si>
    <t>F.5</t>
  </si>
  <si>
    <t>F.6</t>
  </si>
  <si>
    <t>F009</t>
  </si>
  <si>
    <t>F.7</t>
  </si>
  <si>
    <t>Adjustment of Valve Boxes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</si>
  <si>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</si>
  <si>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</si>
  <si>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</si>
  <si>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</si>
  <si>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FORM B(R1): PRICES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</si>
</sst>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name val="Arial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0" fontId="12" fillId="2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117">
    <xf numFmtId="0" fontId="0" fillId="0" borderId="0" xfId="0" applyAlignment="1">
      <alignment/>
    </xf>
    <xf numFmtId="0" fontId="22" fillId="0" borderId="0" xfId="0" applyNumberFormat="1" applyFont="1" applyFill="1" applyAlignment="1">
      <alignment/>
    </xf>
    <xf numFmtId="0" fontId="12" fillId="0" borderId="1" xfId="33" applyNumberFormat="1" applyFont="1" applyFill="1" applyBorder="1" applyAlignment="1" applyProtection="1">
      <alignment horizontal="center" vertical="top" wrapText="1"/>
      <protection/>
    </xf>
    <xf numFmtId="37" fontId="12" fillId="0" borderId="1" xfId="33" applyNumberFormat="1" applyFont="1" applyFill="1" applyBorder="1" applyAlignment="1" applyProtection="1">
      <alignment horizontal="right" vertical="top"/>
      <protection/>
    </xf>
    <xf numFmtId="191" fontId="12" fillId="0" borderId="1" xfId="33" applyNumberFormat="1" applyFont="1" applyFill="1" applyBorder="1" applyAlignment="1" applyProtection="1">
      <alignment vertical="top"/>
      <protection locked="0"/>
    </xf>
    <xf numFmtId="191" fontId="12" fillId="0" borderId="1" xfId="33" applyNumberFormat="1" applyFont="1" applyFill="1" applyBorder="1" applyAlignment="1" applyProtection="1">
      <alignment vertical="top"/>
      <protection/>
    </xf>
    <xf numFmtId="166" fontId="18" fillId="0" borderId="0" xfId="34" applyNumberFormat="1" applyFont="1" applyFill="1" applyBorder="1" applyAlignment="1" applyProtection="1">
      <alignment horizontal="centerContinuous" vertical="center"/>
      <protection/>
    </xf>
    <xf numFmtId="1" fontId="19" fillId="0" borderId="0" xfId="34" applyNumberFormat="1" applyFont="1" applyFill="1" applyAlignment="1" applyProtection="1">
      <alignment horizontal="centerContinuous" vertical="top"/>
      <protection/>
    </xf>
    <xf numFmtId="0" fontId="19" fillId="0" borderId="0" xfId="34" applyNumberFormat="1" applyFont="1" applyFill="1" applyAlignment="1" applyProtection="1">
      <alignment horizontal="centerContinuous" vertical="center"/>
      <protection/>
    </xf>
    <xf numFmtId="0" fontId="18" fillId="0" borderId="0" xfId="34" applyNumberFormat="1" applyFont="1" applyFill="1" applyAlignment="1" applyProtection="1">
      <alignment horizontal="centerContinuous" vertical="center"/>
      <protection/>
    </xf>
    <xf numFmtId="0" fontId="12" fillId="0" borderId="0" xfId="34" applyNumberFormat="1" applyFill="1" applyProtection="1">
      <alignment/>
      <protection/>
    </xf>
    <xf numFmtId="166" fontId="20" fillId="0" borderId="0" xfId="34" applyNumberFormat="1" applyFont="1" applyFill="1" applyBorder="1" applyAlignment="1" applyProtection="1">
      <alignment horizontal="centerContinuous" vertical="center"/>
      <protection/>
    </xf>
    <xf numFmtId="1" fontId="12" fillId="0" borderId="0" xfId="34" applyNumberFormat="1" applyFill="1" applyAlignment="1" applyProtection="1">
      <alignment horizontal="centerContinuous" vertical="top"/>
      <protection/>
    </xf>
    <xf numFmtId="0" fontId="12" fillId="0" borderId="0" xfId="34" applyNumberFormat="1" applyFill="1" applyAlignment="1" applyProtection="1">
      <alignment horizontal="centerContinuous" vertical="center"/>
      <protection/>
    </xf>
    <xf numFmtId="0" fontId="20" fillId="0" borderId="0" xfId="34" applyNumberFormat="1" applyFont="1" applyFill="1" applyAlignment="1" applyProtection="1">
      <alignment horizontal="centerContinuous" vertical="center"/>
      <protection/>
    </xf>
    <xf numFmtId="166" fontId="12" fillId="0" borderId="0" xfId="34" applyNumberFormat="1" applyFill="1" applyBorder="1" applyAlignment="1" applyProtection="1">
      <alignment horizontal="right"/>
      <protection/>
    </xf>
    <xf numFmtId="0" fontId="12" fillId="0" borderId="0" xfId="34" applyNumberFormat="1" applyFill="1" applyAlignment="1" applyProtection="1">
      <alignment vertical="top"/>
      <protection/>
    </xf>
    <xf numFmtId="0" fontId="12" fillId="0" borderId="0" xfId="34" applyNumberFormat="1" applyFill="1" applyAlignment="1" applyProtection="1">
      <alignment/>
      <protection/>
    </xf>
    <xf numFmtId="0" fontId="12" fillId="0" borderId="0" xfId="34" applyNumberFormat="1" applyFill="1" applyAlignment="1" applyProtection="1">
      <alignment horizontal="centerContinuous"/>
      <protection/>
    </xf>
    <xf numFmtId="166" fontId="12" fillId="0" borderId="6" xfId="34" applyNumberFormat="1" applyFill="1" applyBorder="1" applyAlignment="1" applyProtection="1">
      <alignment horizontal="center"/>
      <protection/>
    </xf>
    <xf numFmtId="0" fontId="12" fillId="0" borderId="7" xfId="34" applyNumberFormat="1" applyFill="1" applyBorder="1" applyAlignment="1" applyProtection="1">
      <alignment horizontal="center" vertical="top"/>
      <protection/>
    </xf>
    <xf numFmtId="0" fontId="12" fillId="0" borderId="8" xfId="34" applyNumberFormat="1" applyFill="1" applyBorder="1" applyAlignment="1" applyProtection="1">
      <alignment horizontal="center"/>
      <protection/>
    </xf>
    <xf numFmtId="0" fontId="12" fillId="0" borderId="9" xfId="34" applyNumberFormat="1" applyFill="1" applyBorder="1" applyAlignment="1" applyProtection="1">
      <alignment horizontal="center"/>
      <protection/>
    </xf>
    <xf numFmtId="0" fontId="12" fillId="0" borderId="10" xfId="34" applyNumberFormat="1" applyFill="1" applyBorder="1" applyAlignment="1" applyProtection="1">
      <alignment horizontal="center"/>
      <protection/>
    </xf>
    <xf numFmtId="0" fontId="12" fillId="0" borderId="10" xfId="34" applyNumberFormat="1" applyFill="1" applyBorder="1" applyAlignment="1" applyProtection="1">
      <alignment horizontal="right"/>
      <protection/>
    </xf>
    <xf numFmtId="166" fontId="12" fillId="0" borderId="6" xfId="34" applyNumberFormat="1" applyFill="1" applyBorder="1" applyAlignment="1" applyProtection="1">
      <alignment horizontal="right"/>
      <protection/>
    </xf>
    <xf numFmtId="0" fontId="12" fillId="0" borderId="11" xfId="34" applyNumberFormat="1" applyFill="1" applyBorder="1" applyAlignment="1" applyProtection="1">
      <alignment vertical="top"/>
      <protection/>
    </xf>
    <xf numFmtId="0" fontId="12" fillId="0" borderId="12" xfId="34" applyNumberFormat="1" applyFill="1" applyBorder="1" applyProtection="1">
      <alignment/>
      <protection/>
    </xf>
    <xf numFmtId="0" fontId="12" fillId="0" borderId="13" xfId="34" applyNumberFormat="1" applyFill="1" applyBorder="1" applyAlignment="1" applyProtection="1">
      <alignment horizontal="center"/>
      <protection/>
    </xf>
    <xf numFmtId="0" fontId="12" fillId="0" borderId="14" xfId="34" applyNumberFormat="1" applyFill="1" applyBorder="1" applyProtection="1">
      <alignment/>
      <protection/>
    </xf>
    <xf numFmtId="0" fontId="12" fillId="0" borderId="14" xfId="34" applyNumberFormat="1" applyFill="1" applyBorder="1" applyAlignment="1" applyProtection="1">
      <alignment horizontal="center"/>
      <protection/>
    </xf>
    <xf numFmtId="0" fontId="12" fillId="0" borderId="14" xfId="34" applyNumberFormat="1" applyFill="1" applyBorder="1" applyAlignment="1" applyProtection="1">
      <alignment horizontal="right"/>
      <protection/>
    </xf>
    <xf numFmtId="166" fontId="12" fillId="0" borderId="6" xfId="34" applyNumberFormat="1" applyFill="1" applyBorder="1" applyAlignment="1" applyProtection="1">
      <alignment horizontal="right" vertical="center"/>
      <protection/>
    </xf>
    <xf numFmtId="0" fontId="21" fillId="0" borderId="15" xfId="34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/>
      <protection/>
    </xf>
    <xf numFmtId="191" fontId="12" fillId="0" borderId="0" xfId="0" applyNumberFormat="1" applyFont="1" applyFill="1" applyBorder="1" applyAlignment="1" applyProtection="1">
      <alignment vertical="top"/>
      <protection/>
    </xf>
    <xf numFmtId="173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12" fillId="0" borderId="0" xfId="34" applyNumberFormat="1" applyFill="1" applyAlignment="1" applyProtection="1">
      <alignment vertical="center"/>
      <protection/>
    </xf>
    <xf numFmtId="0" fontId="21" fillId="0" borderId="1" xfId="34" applyNumberFormat="1" applyFont="1" applyFill="1" applyBorder="1" applyAlignment="1" applyProtection="1">
      <alignment horizontal="center" vertical="center"/>
      <protection/>
    </xf>
    <xf numFmtId="1" fontId="21" fillId="0" borderId="10" xfId="34" applyNumberFormat="1" applyFont="1" applyFill="1" applyBorder="1" applyAlignment="1" applyProtection="1">
      <alignment horizontal="left" vertical="center" wrapText="1"/>
      <protection/>
    </xf>
    <xf numFmtId="0" fontId="12" fillId="0" borderId="9" xfId="34" applyNumberFormat="1" applyFill="1" applyBorder="1" applyAlignment="1" applyProtection="1">
      <alignment vertical="center" wrapText="1"/>
      <protection/>
    </xf>
    <xf numFmtId="0" fontId="12" fillId="0" borderId="0" xfId="34" applyNumberFormat="1" applyFill="1" applyBorder="1" applyAlignment="1" applyProtection="1">
      <alignment vertical="center" wrapText="1"/>
      <protection/>
    </xf>
    <xf numFmtId="0" fontId="12" fillId="0" borderId="16" xfId="34" applyNumberFormat="1" applyFill="1" applyBorder="1" applyAlignment="1" applyProtection="1">
      <alignment horizontal="right" vertical="center"/>
      <protection/>
    </xf>
    <xf numFmtId="0" fontId="12" fillId="0" borderId="17" xfId="34" applyNumberFormat="1" applyFill="1" applyBorder="1" applyAlignment="1" applyProtection="1">
      <alignment horizontal="right" vertical="center"/>
      <protection/>
    </xf>
    <xf numFmtId="0" fontId="23" fillId="0" borderId="1" xfId="34" applyNumberFormat="1" applyFont="1" applyFill="1" applyBorder="1" applyAlignment="1" applyProtection="1">
      <alignment horizontal="center" vertical="top"/>
      <protection/>
    </xf>
    <xf numFmtId="173" fontId="23" fillId="0" borderId="18" xfId="34" applyNumberFormat="1" applyFont="1" applyFill="1" applyBorder="1" applyAlignment="1" applyProtection="1">
      <alignment horizontal="left" vertical="top" wrapText="1"/>
      <protection/>
    </xf>
    <xf numFmtId="1" fontId="12" fillId="0" borderId="16" xfId="34" applyNumberFormat="1" applyFill="1" applyBorder="1" applyAlignment="1" applyProtection="1">
      <alignment horizontal="center" vertical="top"/>
      <protection/>
    </xf>
    <xf numFmtId="0" fontId="12" fillId="0" borderId="16" xfId="34" applyNumberFormat="1" applyFill="1" applyBorder="1" applyAlignment="1" applyProtection="1">
      <alignment horizontal="center" vertical="top"/>
      <protection/>
    </xf>
    <xf numFmtId="0" fontId="21" fillId="0" borderId="19" xfId="34" applyNumberFormat="1" applyFont="1" applyFill="1" applyBorder="1" applyAlignment="1" applyProtection="1">
      <alignment horizontal="center" vertical="center"/>
      <protection/>
    </xf>
    <xf numFmtId="166" fontId="12" fillId="0" borderId="20" xfId="34" applyNumberFormat="1" applyFill="1" applyBorder="1" applyAlignment="1" applyProtection="1">
      <alignment horizontal="right"/>
      <protection/>
    </xf>
    <xf numFmtId="4" fontId="12" fillId="0" borderId="6" xfId="34" applyNumberFormat="1" applyFont="1" applyFill="1" applyBorder="1" applyAlignment="1" applyProtection="1">
      <alignment horizontal="center" vertical="top"/>
      <protection/>
    </xf>
    <xf numFmtId="173" fontId="12" fillId="0" borderId="6" xfId="34" applyNumberFormat="1" applyFont="1" applyFill="1" applyBorder="1" applyAlignment="1" applyProtection="1">
      <alignment horizontal="left" vertical="top" wrapText="1"/>
      <protection/>
    </xf>
    <xf numFmtId="173" fontId="12" fillId="0" borderId="1" xfId="34" applyNumberFormat="1" applyFont="1" applyFill="1" applyBorder="1" applyAlignment="1" applyProtection="1">
      <alignment horizontal="center" vertical="top" wrapText="1"/>
      <protection/>
    </xf>
    <xf numFmtId="0" fontId="12" fillId="0" borderId="1" xfId="34" applyNumberFormat="1" applyFont="1" applyFill="1" applyBorder="1" applyAlignment="1" applyProtection="1">
      <alignment horizontal="center" vertical="top" wrapText="1"/>
      <protection/>
    </xf>
    <xf numFmtId="0" fontId="19" fillId="0" borderId="1" xfId="34" applyNumberFormat="1" applyFont="1" applyFill="1" applyBorder="1" applyAlignment="1" applyProtection="1">
      <alignment vertical="center"/>
      <protection/>
    </xf>
    <xf numFmtId="0" fontId="12" fillId="0" borderId="1" xfId="34" applyNumberFormat="1" applyFont="1" applyFill="1" applyBorder="1" applyAlignment="1" applyProtection="1">
      <alignment vertical="top"/>
      <protection/>
    </xf>
    <xf numFmtId="185" fontId="12" fillId="0" borderId="1" xfId="34" applyNumberFormat="1" applyFont="1" applyFill="1" applyBorder="1" applyAlignment="1" applyProtection="1">
      <alignment horizontal="right" vertical="top" wrapText="1"/>
      <protection/>
    </xf>
    <xf numFmtId="173" fontId="12" fillId="0" borderId="1" xfId="34" applyNumberFormat="1" applyFont="1" applyFill="1" applyBorder="1" applyAlignment="1" applyProtection="1">
      <alignment horizontal="left" vertical="top" wrapText="1"/>
      <protection/>
    </xf>
    <xf numFmtId="191" fontId="12" fillId="0" borderId="1" xfId="34" applyNumberFormat="1" applyFont="1" applyFill="1" applyBorder="1" applyAlignment="1" applyProtection="1">
      <alignment vertical="top"/>
      <protection locked="0"/>
    </xf>
    <xf numFmtId="191" fontId="12" fillId="0" borderId="1" xfId="34" applyNumberFormat="1" applyFont="1" applyFill="1" applyBorder="1" applyAlignment="1" applyProtection="1">
      <alignment vertical="top"/>
      <protection/>
    </xf>
    <xf numFmtId="0" fontId="23" fillId="0" borderId="2" xfId="34" applyNumberFormat="1" applyFont="1" applyFill="1" applyBorder="1" applyAlignment="1" applyProtection="1">
      <alignment horizontal="center" vertical="top"/>
      <protection/>
    </xf>
    <xf numFmtId="173" fontId="12" fillId="0" borderId="21" xfId="34" applyNumberFormat="1" applyFont="1" applyFill="1" applyBorder="1" applyAlignment="1" applyProtection="1">
      <alignment horizontal="left" vertical="top" wrapText="1"/>
      <protection/>
    </xf>
    <xf numFmtId="173" fontId="12" fillId="0" borderId="2" xfId="34" applyNumberFormat="1" applyFont="1" applyFill="1" applyBorder="1" applyAlignment="1" applyProtection="1">
      <alignment horizontal="center" vertical="top" wrapText="1"/>
      <protection/>
    </xf>
    <xf numFmtId="0" fontId="12" fillId="0" borderId="2" xfId="34" applyNumberFormat="1" applyFont="1" applyFill="1" applyBorder="1" applyAlignment="1" applyProtection="1">
      <alignment horizontal="center" vertical="top" wrapText="1"/>
      <protection/>
    </xf>
    <xf numFmtId="37" fontId="12" fillId="0" borderId="2" xfId="33" applyNumberFormat="1" applyFont="1" applyFill="1" applyBorder="1" applyAlignment="1" applyProtection="1">
      <alignment horizontal="right" vertical="top"/>
      <protection/>
    </xf>
    <xf numFmtId="191" fontId="12" fillId="0" borderId="2" xfId="34" applyNumberFormat="1" applyFont="1" applyFill="1" applyBorder="1" applyAlignment="1" applyProtection="1">
      <alignment vertical="top"/>
      <protection locked="0"/>
    </xf>
    <xf numFmtId="191" fontId="12" fillId="0" borderId="2" xfId="34" applyNumberFormat="1" applyFont="1" applyFill="1" applyBorder="1" applyAlignment="1" applyProtection="1">
      <alignment vertical="top"/>
      <protection/>
    </xf>
    <xf numFmtId="185" fontId="12" fillId="0" borderId="1" xfId="34" applyNumberFormat="1" applyFont="1" applyFill="1" applyBorder="1" applyAlignment="1" applyProtection="1">
      <alignment horizontal="left" vertical="top" wrapText="1" indent="2"/>
      <protection/>
    </xf>
    <xf numFmtId="4" fontId="12" fillId="0" borderId="6" xfId="34" applyNumberFormat="1" applyFont="1" applyFill="1" applyBorder="1" applyAlignment="1" applyProtection="1">
      <alignment horizontal="center" vertical="top" wrapText="1"/>
      <protection/>
    </xf>
    <xf numFmtId="191" fontId="12" fillId="0" borderId="1" xfId="34" applyNumberFormat="1" applyFont="1" applyFill="1" applyBorder="1" applyAlignment="1" applyProtection="1">
      <alignment vertical="top" wrapText="1"/>
      <protection/>
    </xf>
    <xf numFmtId="1" fontId="12" fillId="0" borderId="1" xfId="34" applyNumberFormat="1" applyFont="1" applyFill="1" applyBorder="1" applyAlignment="1" applyProtection="1">
      <alignment horizontal="right" vertical="top"/>
      <protection/>
    </xf>
    <xf numFmtId="0" fontId="12" fillId="0" borderId="6" xfId="34" applyNumberFormat="1" applyFill="1" applyBorder="1" applyAlignment="1" applyProtection="1">
      <alignment horizontal="right"/>
      <protection/>
    </xf>
    <xf numFmtId="185" fontId="12" fillId="0" borderId="2" xfId="34" applyNumberFormat="1" applyFont="1" applyFill="1" applyBorder="1" applyAlignment="1" applyProtection="1">
      <alignment horizontal="right" vertical="top" wrapText="1"/>
      <protection/>
    </xf>
    <xf numFmtId="0" fontId="21" fillId="0" borderId="22" xfId="34" applyNumberFormat="1" applyFont="1" applyFill="1" applyBorder="1" applyAlignment="1" applyProtection="1">
      <alignment horizontal="center" vertical="center"/>
      <protection/>
    </xf>
    <xf numFmtId="166" fontId="12" fillId="0" borderId="23" xfId="34" applyNumberFormat="1" applyFill="1" applyBorder="1" applyAlignment="1" applyProtection="1">
      <alignment horizontal="right"/>
      <protection/>
    </xf>
    <xf numFmtId="0" fontId="12" fillId="0" borderId="24" xfId="34" applyNumberFormat="1" applyFill="1" applyBorder="1" applyAlignment="1" applyProtection="1">
      <alignment vertical="center"/>
      <protection/>
    </xf>
    <xf numFmtId="0" fontId="19" fillId="0" borderId="25" xfId="34" applyNumberFormat="1" applyFont="1" applyFill="1" applyBorder="1" applyAlignment="1" applyProtection="1">
      <alignment vertical="center"/>
      <protection/>
    </xf>
    <xf numFmtId="0" fontId="12" fillId="0" borderId="25" xfId="34" applyNumberFormat="1" applyFill="1" applyBorder="1" applyAlignment="1" applyProtection="1">
      <alignment horizontal="center" vertical="center"/>
      <protection/>
    </xf>
    <xf numFmtId="0" fontId="12" fillId="0" borderId="25" xfId="34" applyNumberFormat="1" applyFill="1" applyBorder="1" applyAlignment="1" applyProtection="1">
      <alignment vertical="center"/>
      <protection/>
    </xf>
    <xf numFmtId="0" fontId="12" fillId="0" borderId="25" xfId="34" applyNumberFormat="1" applyFill="1" applyBorder="1" applyAlignment="1" applyProtection="1">
      <alignment horizontal="right" vertical="center"/>
      <protection/>
    </xf>
    <xf numFmtId="0" fontId="12" fillId="0" borderId="26" xfId="34" applyNumberFormat="1" applyFill="1" applyBorder="1" applyAlignment="1" applyProtection="1">
      <alignment horizontal="right" vertical="center"/>
      <protection/>
    </xf>
    <xf numFmtId="166" fontId="12" fillId="0" borderId="27" xfId="34" applyNumberFormat="1" applyFill="1" applyBorder="1" applyAlignment="1" applyProtection="1">
      <alignment horizontal="right"/>
      <protection/>
    </xf>
    <xf numFmtId="166" fontId="12" fillId="0" borderId="28" xfId="34" applyNumberFormat="1" applyFill="1" applyBorder="1" applyAlignment="1" applyProtection="1">
      <alignment horizontal="right"/>
      <protection/>
    </xf>
    <xf numFmtId="166" fontId="12" fillId="0" borderId="29" xfId="34" applyNumberFormat="1" applyFill="1" applyBorder="1" applyAlignment="1" applyProtection="1">
      <alignment horizontal="right"/>
      <protection/>
    </xf>
    <xf numFmtId="0" fontId="12" fillId="0" borderId="30" xfId="34" applyNumberFormat="1" applyFill="1" applyBorder="1" applyAlignment="1" applyProtection="1">
      <alignment vertical="top"/>
      <protection/>
    </xf>
    <xf numFmtId="0" fontId="12" fillId="0" borderId="5" xfId="34" applyNumberFormat="1" applyFill="1" applyBorder="1" applyProtection="1">
      <alignment/>
      <protection/>
    </xf>
    <xf numFmtId="0" fontId="12" fillId="0" borderId="5" xfId="34" applyNumberFormat="1" applyFill="1" applyBorder="1" applyAlignment="1" applyProtection="1">
      <alignment horizontal="center"/>
      <protection/>
    </xf>
    <xf numFmtId="0" fontId="12" fillId="0" borderId="5" xfId="34" applyNumberFormat="1" applyFill="1" applyBorder="1" applyAlignment="1" applyProtection="1">
      <alignment horizontal="right"/>
      <protection/>
    </xf>
    <xf numFmtId="0" fontId="12" fillId="0" borderId="21" xfId="34" applyNumberFormat="1" applyFill="1" applyBorder="1" applyAlignment="1" applyProtection="1">
      <alignment horizontal="right"/>
      <protection/>
    </xf>
    <xf numFmtId="0" fontId="12" fillId="0" borderId="0" xfId="34" applyNumberFormat="1" applyFill="1" applyAlignment="1" applyProtection="1">
      <alignment horizontal="center"/>
      <protection/>
    </xf>
    <xf numFmtId="0" fontId="12" fillId="0" borderId="0" xfId="34" applyNumberFormat="1" applyFill="1" applyAlignment="1" applyProtection="1">
      <alignment horizontal="right"/>
      <protection/>
    </xf>
    <xf numFmtId="0" fontId="21" fillId="0" borderId="31" xfId="34" applyNumberFormat="1" applyFont="1" applyFill="1" applyBorder="1" applyAlignment="1" applyProtection="1">
      <alignment horizontal="left" vertical="center" wrapText="1"/>
      <protection/>
    </xf>
    <xf numFmtId="0" fontId="21" fillId="0" borderId="32" xfId="34" applyNumberFormat="1" applyFont="1" applyFill="1" applyBorder="1" applyAlignment="1" applyProtection="1">
      <alignment horizontal="left" vertical="center" wrapText="1"/>
      <protection/>
    </xf>
    <xf numFmtId="1" fontId="21" fillId="0" borderId="31" xfId="34" applyNumberFormat="1" applyFont="1" applyFill="1" applyBorder="1" applyAlignment="1" applyProtection="1">
      <alignment horizontal="left" vertical="center" wrapText="1"/>
      <protection/>
    </xf>
    <xf numFmtId="1" fontId="21" fillId="0" borderId="32" xfId="34" applyNumberFormat="1" applyFont="1" applyFill="1" applyBorder="1" applyAlignment="1" applyProtection="1">
      <alignment horizontal="left" vertical="center" wrapText="1"/>
      <protection/>
    </xf>
    <xf numFmtId="1" fontId="21" fillId="0" borderId="33" xfId="34" applyNumberFormat="1" applyFont="1" applyFill="1" applyBorder="1" applyAlignment="1" applyProtection="1">
      <alignment horizontal="left" vertical="center" wrapText="1"/>
      <protection/>
    </xf>
    <xf numFmtId="0" fontId="12" fillId="0" borderId="33" xfId="34" applyNumberFormat="1" applyFont="1" applyFill="1" applyBorder="1" applyAlignment="1" applyProtection="1">
      <alignment vertical="center" wrapText="1"/>
      <protection/>
    </xf>
    <xf numFmtId="0" fontId="12" fillId="0" borderId="34" xfId="34" applyNumberFormat="1" applyFont="1" applyFill="1" applyBorder="1" applyAlignment="1" applyProtection="1">
      <alignment vertical="center" wrapText="1"/>
      <protection/>
    </xf>
    <xf numFmtId="0" fontId="12" fillId="0" borderId="35" xfId="34" applyNumberFormat="1" applyFill="1" applyBorder="1" applyAlignment="1" applyProtection="1">
      <alignment/>
      <protection/>
    </xf>
    <xf numFmtId="0" fontId="12" fillId="0" borderId="0" xfId="34" applyNumberFormat="1" applyFill="1" applyBorder="1" applyAlignment="1" applyProtection="1">
      <alignment/>
      <protection/>
    </xf>
    <xf numFmtId="0" fontId="12" fillId="0" borderId="6" xfId="34" applyNumberFormat="1" applyFill="1" applyBorder="1" applyAlignment="1" applyProtection="1">
      <alignment/>
      <protection/>
    </xf>
    <xf numFmtId="0" fontId="12" fillId="0" borderId="35" xfId="34" applyNumberFormat="1" applyFill="1" applyBorder="1" applyAlignment="1" applyProtection="1" quotePrefix="1">
      <alignment/>
      <protection/>
    </xf>
    <xf numFmtId="0" fontId="12" fillId="0" borderId="36" xfId="34" applyNumberFormat="1" applyFill="1" applyBorder="1" applyAlignment="1" applyProtection="1">
      <alignment/>
      <protection/>
    </xf>
    <xf numFmtId="0" fontId="12" fillId="0" borderId="37" xfId="34" applyNumberFormat="1" applyFill="1" applyBorder="1" applyAlignment="1" applyProtection="1">
      <alignment/>
      <protection/>
    </xf>
    <xf numFmtId="1" fontId="21" fillId="0" borderId="33" xfId="34" applyNumberFormat="1" applyFont="1" applyFill="1" applyBorder="1" applyAlignment="1" applyProtection="1">
      <alignment horizontal="left" vertical="center" wrapText="1"/>
      <protection/>
    </xf>
    <xf numFmtId="0" fontId="12" fillId="0" borderId="33" xfId="34" applyNumberFormat="1" applyFont="1" applyFill="1" applyBorder="1" applyAlignment="1" applyProtection="1">
      <alignment vertical="center" wrapText="1"/>
      <protection/>
    </xf>
    <xf numFmtId="0" fontId="12" fillId="0" borderId="34" xfId="34" applyNumberFormat="1" applyFont="1" applyFill="1" applyBorder="1" applyAlignment="1" applyProtection="1">
      <alignment vertical="center" wrapText="1"/>
      <protection/>
    </xf>
    <xf numFmtId="1" fontId="21" fillId="0" borderId="38" xfId="34" applyNumberFormat="1" applyFont="1" applyFill="1" applyBorder="1" applyAlignment="1" applyProtection="1">
      <alignment horizontal="left" vertical="center" wrapText="1"/>
      <protection/>
    </xf>
    <xf numFmtId="0" fontId="12" fillId="0" borderId="38" xfId="34" applyNumberFormat="1" applyFont="1" applyFill="1" applyBorder="1" applyAlignment="1" applyProtection="1">
      <alignment vertical="center" wrapText="1"/>
      <protection/>
    </xf>
    <xf numFmtId="0" fontId="12" fillId="0" borderId="39" xfId="34" applyNumberFormat="1" applyFont="1" applyFill="1" applyBorder="1" applyAlignment="1" applyProtection="1">
      <alignment vertical="center" wrapText="1"/>
      <protection/>
    </xf>
    <xf numFmtId="1" fontId="21" fillId="0" borderId="39" xfId="34" applyNumberFormat="1" applyFont="1" applyFill="1" applyBorder="1" applyAlignment="1" applyProtection="1">
      <alignment horizontal="left" vertical="center" wrapText="1"/>
      <protection/>
    </xf>
    <xf numFmtId="166" fontId="12" fillId="0" borderId="40" xfId="34" applyNumberFormat="1" applyFill="1" applyBorder="1" applyAlignment="1" applyProtection="1">
      <alignment horizontal="center"/>
      <protection/>
    </xf>
    <xf numFmtId="0" fontId="12" fillId="0" borderId="41" xfId="34" applyNumberFormat="1" applyFill="1" applyBorder="1" applyAlignment="1" applyProtection="1">
      <alignment/>
      <protection/>
    </xf>
    <xf numFmtId="1" fontId="21" fillId="0" borderId="42" xfId="34" applyNumberFormat="1" applyFont="1" applyFill="1" applyBorder="1" applyAlignment="1" applyProtection="1">
      <alignment horizontal="left" vertical="center" wrapText="1"/>
      <protection/>
    </xf>
    <xf numFmtId="0" fontId="12" fillId="0" borderId="42" xfId="34" applyNumberFormat="1" applyFont="1" applyFill="1" applyBorder="1" applyAlignment="1" applyProtection="1">
      <alignment vertical="center" wrapText="1"/>
      <protection/>
    </xf>
    <xf numFmtId="0" fontId="12" fillId="0" borderId="43" xfId="34" applyNumberFormat="1" applyFont="1" applyFill="1" applyBorder="1" applyAlignment="1" applyProtection="1">
      <alignment vertical="center" wrapText="1"/>
      <protection/>
    </xf>
  </cellXfs>
  <cellStyles count="31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183-2006_Form_B-Excel" xfId="33"/>
    <cellStyle name="Normal_350-2006_Form_B-Excel" xfId="34"/>
    <cellStyle name="Null" xfId="35"/>
    <cellStyle name="Regular" xfId="36"/>
    <cellStyle name="TitleA" xfId="37"/>
    <cellStyle name="TitleC" xfId="38"/>
    <cellStyle name="TitleE8" xfId="39"/>
    <cellStyle name="TitleE8x" xfId="40"/>
    <cellStyle name="TitleF" xfId="41"/>
    <cellStyle name="TitleT" xfId="42"/>
    <cellStyle name="TitleYC89" xfId="43"/>
    <cellStyle name="TitleZ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1.28125" defaultRowHeight="12.75"/>
  <cols>
    <col min="1" max="1" width="8.00390625" style="72" hidden="1" customWidth="1"/>
    <col min="2" max="2" width="11.28125" style="16" customWidth="1"/>
    <col min="3" max="3" width="47.28125" style="10" customWidth="1"/>
    <col min="4" max="4" width="16.421875" style="90" customWidth="1"/>
    <col min="5" max="5" width="8.7109375" style="10" customWidth="1"/>
    <col min="6" max="6" width="15.140625" style="10" customWidth="1"/>
    <col min="7" max="7" width="15.140625" style="91" customWidth="1"/>
    <col min="8" max="8" width="21.421875" style="91" customWidth="1"/>
    <col min="9" max="9" width="13.57421875" style="10" customWidth="1"/>
    <col min="10" max="10" width="27.00390625" style="10" customWidth="1"/>
    <col min="11" max="16384" width="13.57421875" style="10" customWidth="1"/>
  </cols>
  <sheetData>
    <row r="1" spans="1:8" ht="15.75">
      <c r="A1" s="6"/>
      <c r="B1" s="7" t="s">
        <v>129</v>
      </c>
      <c r="C1" s="8"/>
      <c r="D1" s="8"/>
      <c r="E1" s="8"/>
      <c r="F1" s="8"/>
      <c r="G1" s="9"/>
      <c r="H1" s="8"/>
    </row>
    <row r="2" spans="1:8" ht="15">
      <c r="A2" s="11"/>
      <c r="B2" s="12" t="s">
        <v>0</v>
      </c>
      <c r="C2" s="13"/>
      <c r="D2" s="13"/>
      <c r="E2" s="13"/>
      <c r="F2" s="13"/>
      <c r="G2" s="14"/>
      <c r="H2" s="13"/>
    </row>
    <row r="3" spans="1:8" ht="15">
      <c r="A3" s="15"/>
      <c r="B3" s="16" t="s">
        <v>1</v>
      </c>
      <c r="C3" s="17"/>
      <c r="D3" s="17"/>
      <c r="E3" s="17"/>
      <c r="F3" s="17"/>
      <c r="G3" s="13"/>
      <c r="H3" s="18"/>
    </row>
    <row r="4" spans="1:8" ht="15">
      <c r="A4" s="19" t="s">
        <v>2</v>
      </c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3" t="s">
        <v>9</v>
      </c>
    </row>
    <row r="5" spans="1:8" ht="15.75" thickBot="1">
      <c r="A5" s="25"/>
      <c r="B5" s="26"/>
      <c r="C5" s="27"/>
      <c r="D5" s="28" t="s">
        <v>10</v>
      </c>
      <c r="E5" s="29"/>
      <c r="F5" s="30" t="s">
        <v>11</v>
      </c>
      <c r="G5" s="31"/>
      <c r="H5" s="31"/>
    </row>
    <row r="6" spans="1:15" s="38" customFormat="1" ht="42" customHeight="1" thickTop="1">
      <c r="A6" s="32"/>
      <c r="B6" s="33" t="s">
        <v>12</v>
      </c>
      <c r="C6" s="92" t="s">
        <v>13</v>
      </c>
      <c r="D6" s="92"/>
      <c r="E6" s="92"/>
      <c r="F6" s="92"/>
      <c r="G6" s="92"/>
      <c r="H6" s="93"/>
      <c r="I6" s="34"/>
      <c r="J6" s="35"/>
      <c r="K6" s="36"/>
      <c r="L6" s="37"/>
      <c r="M6" s="37"/>
      <c r="N6" s="37"/>
      <c r="O6" s="1"/>
    </row>
    <row r="7" spans="1:14" s="38" customFormat="1" ht="15" customHeight="1">
      <c r="A7" s="32"/>
      <c r="B7" s="39"/>
      <c r="C7" s="40"/>
      <c r="D7" s="41"/>
      <c r="E7" s="41"/>
      <c r="F7" s="42"/>
      <c r="G7" s="43"/>
      <c r="H7" s="44"/>
      <c r="I7" s="34"/>
      <c r="J7" s="35"/>
      <c r="K7" s="36"/>
      <c r="L7" s="37"/>
      <c r="M7" s="37"/>
      <c r="N7" s="37"/>
    </row>
    <row r="8" spans="1:14" ht="54.75" customHeight="1">
      <c r="A8" s="25"/>
      <c r="B8" s="45" t="s">
        <v>14</v>
      </c>
      <c r="C8" s="46" t="s">
        <v>15</v>
      </c>
      <c r="D8" s="47" t="s">
        <v>16</v>
      </c>
      <c r="E8" s="48" t="s">
        <v>17</v>
      </c>
      <c r="F8" s="3">
        <v>45</v>
      </c>
      <c r="G8" s="4"/>
      <c r="H8" s="5">
        <f>ROUND(G8,2)*F8</f>
        <v>0</v>
      </c>
      <c r="I8" s="34"/>
      <c r="J8" s="35"/>
      <c r="K8" s="36"/>
      <c r="L8" s="37"/>
      <c r="M8" s="37"/>
      <c r="N8" s="37"/>
    </row>
    <row r="9" spans="1:14" ht="49.5" customHeight="1">
      <c r="A9" s="25"/>
      <c r="B9" s="45" t="s">
        <v>18</v>
      </c>
      <c r="C9" s="46" t="s">
        <v>19</v>
      </c>
      <c r="D9" s="47" t="s">
        <v>16</v>
      </c>
      <c r="E9" s="2" t="s">
        <v>20</v>
      </c>
      <c r="F9" s="3">
        <v>6</v>
      </c>
      <c r="G9" s="4"/>
      <c r="H9" s="5">
        <f>ROUND(G9,2)*F9</f>
        <v>0</v>
      </c>
      <c r="I9" s="34"/>
      <c r="J9" s="35"/>
      <c r="K9" s="36"/>
      <c r="L9" s="37"/>
      <c r="M9" s="37"/>
      <c r="N9" s="37"/>
    </row>
    <row r="10" spans="1:14" ht="36.75" customHeight="1" thickBot="1">
      <c r="A10" s="25"/>
      <c r="B10" s="49" t="str">
        <f>B6</f>
        <v>A</v>
      </c>
      <c r="C10" s="96" t="str">
        <f>C6</f>
        <v>LINDENWOOD DRIVE WEST (NORTHBOUND) - McGILLIVRAY BOULEVARD TO LINDENWOOD DRIVE EAST</v>
      </c>
      <c r="D10" s="97"/>
      <c r="E10" s="97"/>
      <c r="F10" s="98"/>
      <c r="G10" s="50" t="s">
        <v>21</v>
      </c>
      <c r="H10" s="50">
        <f>SUM(H8:H9)</f>
        <v>0</v>
      </c>
      <c r="I10" s="34"/>
      <c r="J10" s="35"/>
      <c r="K10" s="36"/>
      <c r="L10" s="37"/>
      <c r="M10" s="37"/>
      <c r="N10" s="37"/>
    </row>
    <row r="11" spans="1:14" ht="36" customHeight="1" thickTop="1">
      <c r="A11" s="25"/>
      <c r="B11" s="33" t="s">
        <v>22</v>
      </c>
      <c r="C11" s="94" t="s">
        <v>23</v>
      </c>
      <c r="D11" s="94"/>
      <c r="E11" s="94"/>
      <c r="F11" s="94"/>
      <c r="G11" s="94"/>
      <c r="H11" s="95"/>
      <c r="I11" s="34"/>
      <c r="J11" s="35"/>
      <c r="K11" s="36"/>
      <c r="L11" s="37"/>
      <c r="M11" s="37"/>
      <c r="N11" s="37"/>
    </row>
    <row r="12" spans="1:14" ht="15" customHeight="1">
      <c r="A12" s="25"/>
      <c r="B12" s="39"/>
      <c r="C12" s="40"/>
      <c r="D12" s="41"/>
      <c r="E12" s="41"/>
      <c r="F12" s="42"/>
      <c r="G12" s="43"/>
      <c r="H12" s="44"/>
      <c r="I12" s="34"/>
      <c r="J12" s="35"/>
      <c r="K12" s="36"/>
      <c r="L12" s="37"/>
      <c r="M12" s="37"/>
      <c r="N12" s="37"/>
    </row>
    <row r="13" spans="1:14" ht="54.75" customHeight="1">
      <c r="A13" s="25"/>
      <c r="B13" s="45" t="s">
        <v>24</v>
      </c>
      <c r="C13" s="46" t="s">
        <v>15</v>
      </c>
      <c r="D13" s="47" t="s">
        <v>16</v>
      </c>
      <c r="E13" s="48" t="s">
        <v>17</v>
      </c>
      <c r="F13" s="3">
        <v>50</v>
      </c>
      <c r="G13" s="4"/>
      <c r="H13" s="5">
        <f>ROUND(G13,2)*F13</f>
        <v>0</v>
      </c>
      <c r="I13" s="34"/>
      <c r="J13" s="35"/>
      <c r="K13" s="36"/>
      <c r="L13" s="37"/>
      <c r="M13" s="37"/>
      <c r="N13" s="37"/>
    </row>
    <row r="14" spans="1:14" ht="49.5" customHeight="1">
      <c r="A14" s="25"/>
      <c r="B14" s="45" t="s">
        <v>25</v>
      </c>
      <c r="C14" s="46" t="s">
        <v>19</v>
      </c>
      <c r="D14" s="47" t="s">
        <v>16</v>
      </c>
      <c r="E14" s="2" t="s">
        <v>20</v>
      </c>
      <c r="F14" s="3">
        <v>2</v>
      </c>
      <c r="G14" s="4"/>
      <c r="H14" s="5">
        <f>ROUND(G14,2)*F14</f>
        <v>0</v>
      </c>
      <c r="I14" s="34"/>
      <c r="J14" s="35"/>
      <c r="K14" s="36"/>
      <c r="L14" s="37"/>
      <c r="M14" s="37"/>
      <c r="N14" s="37"/>
    </row>
    <row r="15" spans="1:14" ht="36" customHeight="1" thickBot="1">
      <c r="A15" s="25"/>
      <c r="B15" s="49" t="str">
        <f>B11</f>
        <v>B</v>
      </c>
      <c r="C15" s="96" t="str">
        <f>C11</f>
        <v>MAIN STREET (NORTHBOUND) - DISRAELI FREEWAY TO HIGGINS AVENUE</v>
      </c>
      <c r="D15" s="97"/>
      <c r="E15" s="97"/>
      <c r="F15" s="98"/>
      <c r="G15" s="50" t="s">
        <v>21</v>
      </c>
      <c r="H15" s="50">
        <f>SUM(H13:H14)</f>
        <v>0</v>
      </c>
      <c r="I15" s="34"/>
      <c r="J15" s="35"/>
      <c r="K15" s="36"/>
      <c r="L15" s="37"/>
      <c r="M15" s="37"/>
      <c r="N15" s="37"/>
    </row>
    <row r="16" spans="1:14" s="38" customFormat="1" ht="36" customHeight="1" thickTop="1">
      <c r="A16" s="32"/>
      <c r="B16" s="33" t="s">
        <v>26</v>
      </c>
      <c r="C16" s="94" t="s">
        <v>27</v>
      </c>
      <c r="D16" s="94"/>
      <c r="E16" s="94"/>
      <c r="F16" s="94"/>
      <c r="G16" s="94"/>
      <c r="H16" s="95"/>
      <c r="I16" s="34"/>
      <c r="J16" s="35"/>
      <c r="K16" s="36"/>
      <c r="L16" s="37"/>
      <c r="M16" s="37"/>
      <c r="N16" s="37"/>
    </row>
    <row r="17" spans="1:14" s="38" customFormat="1" ht="15" customHeight="1">
      <c r="A17" s="32"/>
      <c r="B17" s="39"/>
      <c r="C17" s="40"/>
      <c r="D17" s="41"/>
      <c r="E17" s="41"/>
      <c r="F17" s="42"/>
      <c r="G17" s="43"/>
      <c r="H17" s="44"/>
      <c r="I17" s="34"/>
      <c r="J17" s="35"/>
      <c r="K17" s="36"/>
      <c r="L17" s="37"/>
      <c r="M17" s="37"/>
      <c r="N17" s="37"/>
    </row>
    <row r="18" spans="1:14" ht="54.75" customHeight="1">
      <c r="A18" s="25"/>
      <c r="B18" s="45" t="s">
        <v>28</v>
      </c>
      <c r="C18" s="46" t="s">
        <v>15</v>
      </c>
      <c r="D18" s="47" t="s">
        <v>16</v>
      </c>
      <c r="E18" s="48" t="s">
        <v>17</v>
      </c>
      <c r="F18" s="3">
        <v>335</v>
      </c>
      <c r="G18" s="4"/>
      <c r="H18" s="5">
        <f>ROUND(G18,2)*F18</f>
        <v>0</v>
      </c>
      <c r="I18" s="34"/>
      <c r="J18" s="35"/>
      <c r="K18" s="36"/>
      <c r="L18" s="37"/>
      <c r="M18" s="37"/>
      <c r="N18" s="37"/>
    </row>
    <row r="19" spans="1:14" ht="47.25" customHeight="1">
      <c r="A19" s="25"/>
      <c r="B19" s="45" t="s">
        <v>29</v>
      </c>
      <c r="C19" s="46" t="s">
        <v>19</v>
      </c>
      <c r="D19" s="47" t="s">
        <v>16</v>
      </c>
      <c r="E19" s="2" t="s">
        <v>20</v>
      </c>
      <c r="F19" s="3">
        <v>30</v>
      </c>
      <c r="G19" s="4"/>
      <c r="H19" s="5">
        <f>ROUND(G19,2)*F19</f>
        <v>0</v>
      </c>
      <c r="I19" s="34"/>
      <c r="J19" s="35"/>
      <c r="K19" s="36"/>
      <c r="L19" s="37"/>
      <c r="M19" s="37"/>
      <c r="N19" s="37"/>
    </row>
    <row r="20" spans="1:14" ht="36" customHeight="1">
      <c r="A20" s="51" t="s">
        <v>30</v>
      </c>
      <c r="B20" s="45" t="s">
        <v>31</v>
      </c>
      <c r="C20" s="52" t="s">
        <v>32</v>
      </c>
      <c r="D20" s="53" t="s">
        <v>33</v>
      </c>
      <c r="E20" s="54"/>
      <c r="F20" s="3"/>
      <c r="G20" s="55"/>
      <c r="H20" s="56"/>
      <c r="I20" s="34"/>
      <c r="J20" s="35"/>
      <c r="K20" s="36"/>
      <c r="L20" s="37"/>
      <c r="M20" s="37"/>
      <c r="N20" s="37"/>
    </row>
    <row r="21" spans="1:14" ht="22.5" customHeight="1">
      <c r="A21" s="51" t="s">
        <v>34</v>
      </c>
      <c r="B21" s="57" t="s">
        <v>35</v>
      </c>
      <c r="C21" s="58" t="s">
        <v>36</v>
      </c>
      <c r="D21" s="53" t="s">
        <v>37</v>
      </c>
      <c r="E21" s="54" t="s">
        <v>20</v>
      </c>
      <c r="F21" s="3">
        <v>11</v>
      </c>
      <c r="G21" s="59"/>
      <c r="H21" s="60">
        <f>ROUND(G21,2)*F21</f>
        <v>0</v>
      </c>
      <c r="I21" s="34"/>
      <c r="J21" s="35"/>
      <c r="K21" s="36"/>
      <c r="L21" s="37"/>
      <c r="M21" s="37"/>
      <c r="N21" s="37"/>
    </row>
    <row r="22" spans="1:14" ht="22.5" customHeight="1">
      <c r="A22" s="51" t="s">
        <v>38</v>
      </c>
      <c r="B22" s="57" t="s">
        <v>39</v>
      </c>
      <c r="C22" s="52" t="s">
        <v>40</v>
      </c>
      <c r="D22" s="53" t="s">
        <v>37</v>
      </c>
      <c r="E22" s="54" t="s">
        <v>20</v>
      </c>
      <c r="F22" s="3">
        <v>40</v>
      </c>
      <c r="G22" s="59"/>
      <c r="H22" s="60">
        <f>ROUND(G22,2)*F22</f>
        <v>0</v>
      </c>
      <c r="I22" s="34"/>
      <c r="J22" s="35"/>
      <c r="K22" s="36"/>
      <c r="L22" s="37"/>
      <c r="M22" s="37"/>
      <c r="N22" s="37"/>
    </row>
    <row r="23" spans="1:14" ht="22.5" customHeight="1">
      <c r="A23" s="51" t="s">
        <v>41</v>
      </c>
      <c r="B23" s="57" t="s">
        <v>42</v>
      </c>
      <c r="C23" s="58" t="s">
        <v>43</v>
      </c>
      <c r="D23" s="53" t="s">
        <v>37</v>
      </c>
      <c r="E23" s="54" t="s">
        <v>20</v>
      </c>
      <c r="F23" s="3">
        <v>25</v>
      </c>
      <c r="G23" s="59"/>
      <c r="H23" s="60">
        <f>ROUND(G23,2)*F23</f>
        <v>0</v>
      </c>
      <c r="I23" s="34"/>
      <c r="J23" s="35"/>
      <c r="K23" s="36"/>
      <c r="L23" s="37"/>
      <c r="M23" s="37"/>
      <c r="N23" s="37"/>
    </row>
    <row r="24" spans="1:14" ht="36" customHeight="1">
      <c r="A24" s="51" t="s">
        <v>44</v>
      </c>
      <c r="B24" s="57" t="s">
        <v>45</v>
      </c>
      <c r="C24" s="52" t="s">
        <v>46</v>
      </c>
      <c r="D24" s="53" t="s">
        <v>37</v>
      </c>
      <c r="E24" s="54" t="s">
        <v>20</v>
      </c>
      <c r="F24" s="3">
        <v>40</v>
      </c>
      <c r="G24" s="59"/>
      <c r="H24" s="60">
        <f>ROUND(G24,2)*F24</f>
        <v>0</v>
      </c>
      <c r="I24" s="34"/>
      <c r="J24" s="35"/>
      <c r="K24" s="36"/>
      <c r="L24" s="37"/>
      <c r="M24" s="37"/>
      <c r="N24" s="37"/>
    </row>
    <row r="25" spans="1:14" s="38" customFormat="1" ht="22.5" customHeight="1">
      <c r="A25" s="51" t="s">
        <v>47</v>
      </c>
      <c r="B25" s="45" t="s">
        <v>48</v>
      </c>
      <c r="C25" s="52" t="s">
        <v>49</v>
      </c>
      <c r="D25" s="53" t="s">
        <v>33</v>
      </c>
      <c r="E25" s="54"/>
      <c r="F25" s="3"/>
      <c r="G25" s="55"/>
      <c r="H25" s="56"/>
      <c r="I25" s="34"/>
      <c r="J25" s="35"/>
      <c r="K25" s="36"/>
      <c r="L25" s="37"/>
      <c r="M25" s="37"/>
      <c r="N25" s="37"/>
    </row>
    <row r="26" spans="1:14" ht="42" customHeight="1">
      <c r="A26" s="51" t="s">
        <v>50</v>
      </c>
      <c r="B26" s="57" t="s">
        <v>35</v>
      </c>
      <c r="C26" s="52" t="s">
        <v>51</v>
      </c>
      <c r="D26" s="53" t="s">
        <v>37</v>
      </c>
      <c r="E26" s="54" t="s">
        <v>20</v>
      </c>
      <c r="F26" s="3">
        <v>20</v>
      </c>
      <c r="G26" s="59"/>
      <c r="H26" s="60">
        <f>ROUND(G26,2)*F26</f>
        <v>0</v>
      </c>
      <c r="I26" s="34"/>
      <c r="J26" s="35"/>
      <c r="K26" s="36"/>
      <c r="L26" s="37"/>
      <c r="M26" s="37"/>
      <c r="N26" s="37"/>
    </row>
    <row r="27" spans="1:14" ht="22.5" customHeight="1">
      <c r="A27" s="51" t="s">
        <v>52</v>
      </c>
      <c r="B27" s="45" t="s">
        <v>53</v>
      </c>
      <c r="C27" s="52" t="s">
        <v>54</v>
      </c>
      <c r="D27" s="53" t="s">
        <v>55</v>
      </c>
      <c r="E27" s="54"/>
      <c r="F27" s="3"/>
      <c r="G27" s="55"/>
      <c r="H27" s="56"/>
      <c r="I27" s="34"/>
      <c r="J27" s="35"/>
      <c r="K27" s="36"/>
      <c r="L27" s="37"/>
      <c r="M27" s="37"/>
      <c r="N27" s="37"/>
    </row>
    <row r="28" spans="1:14" ht="36" customHeight="1">
      <c r="A28" s="51" t="s">
        <v>56</v>
      </c>
      <c r="B28" s="57" t="s">
        <v>35</v>
      </c>
      <c r="C28" s="52" t="s">
        <v>57</v>
      </c>
      <c r="D28" s="53" t="s">
        <v>37</v>
      </c>
      <c r="E28" s="54" t="s">
        <v>17</v>
      </c>
      <c r="F28" s="3">
        <v>120</v>
      </c>
      <c r="G28" s="59"/>
      <c r="H28" s="60">
        <f>ROUND(G28,2)*F28</f>
        <v>0</v>
      </c>
      <c r="I28" s="34"/>
      <c r="J28" s="35"/>
      <c r="K28" s="36"/>
      <c r="L28" s="37"/>
      <c r="M28" s="37"/>
      <c r="N28" s="37"/>
    </row>
    <row r="29" spans="1:14" ht="22.5" customHeight="1">
      <c r="A29" s="51" t="s">
        <v>58</v>
      </c>
      <c r="B29" s="45" t="s">
        <v>59</v>
      </c>
      <c r="C29" s="52" t="s">
        <v>60</v>
      </c>
      <c r="D29" s="53" t="s">
        <v>55</v>
      </c>
      <c r="E29" s="54"/>
      <c r="F29" s="3"/>
      <c r="G29" s="55"/>
      <c r="H29" s="56"/>
      <c r="I29" s="34"/>
      <c r="J29" s="35"/>
      <c r="K29" s="36"/>
      <c r="L29" s="37"/>
      <c r="M29" s="37"/>
      <c r="N29" s="37"/>
    </row>
    <row r="30" spans="1:14" ht="36" customHeight="1">
      <c r="A30" s="51" t="s">
        <v>61</v>
      </c>
      <c r="B30" s="57" t="s">
        <v>35</v>
      </c>
      <c r="C30" s="52" t="s">
        <v>62</v>
      </c>
      <c r="D30" s="53" t="s">
        <v>37</v>
      </c>
      <c r="E30" s="54" t="s">
        <v>17</v>
      </c>
      <c r="F30" s="3">
        <v>100</v>
      </c>
      <c r="G30" s="59"/>
      <c r="H30" s="60">
        <f>ROUND(G30,2)*F30</f>
        <v>0</v>
      </c>
      <c r="I30" s="34"/>
      <c r="J30" s="35"/>
      <c r="K30" s="36"/>
      <c r="L30" s="37"/>
      <c r="M30" s="37"/>
      <c r="N30" s="37"/>
    </row>
    <row r="31" spans="1:14" ht="47.25" customHeight="1">
      <c r="A31" s="51" t="s">
        <v>63</v>
      </c>
      <c r="B31" s="61" t="s">
        <v>64</v>
      </c>
      <c r="C31" s="62" t="s">
        <v>65</v>
      </c>
      <c r="D31" s="63" t="s">
        <v>66</v>
      </c>
      <c r="E31" s="64" t="s">
        <v>67</v>
      </c>
      <c r="F31" s="65">
        <v>10</v>
      </c>
      <c r="G31" s="66"/>
      <c r="H31" s="67">
        <f>ROUND(G31,2)*F31</f>
        <v>0</v>
      </c>
      <c r="I31" s="34"/>
      <c r="J31" s="35"/>
      <c r="K31" s="36"/>
      <c r="L31" s="37"/>
      <c r="M31" s="37"/>
      <c r="N31" s="37"/>
    </row>
    <row r="32" spans="1:14" ht="15" customHeight="1">
      <c r="A32" s="51"/>
      <c r="B32" s="45"/>
      <c r="C32" s="52"/>
      <c r="D32" s="53"/>
      <c r="E32" s="54"/>
      <c r="F32" s="3"/>
      <c r="G32" s="60"/>
      <c r="H32" s="60"/>
      <c r="I32" s="34"/>
      <c r="J32" s="35"/>
      <c r="K32" s="36"/>
      <c r="L32" s="37"/>
      <c r="M32" s="37"/>
      <c r="N32" s="37"/>
    </row>
    <row r="33" spans="1:14" ht="22.5" customHeight="1">
      <c r="A33" s="51" t="s">
        <v>68</v>
      </c>
      <c r="B33" s="45" t="s">
        <v>69</v>
      </c>
      <c r="C33" s="52" t="s">
        <v>70</v>
      </c>
      <c r="D33" s="53" t="s">
        <v>71</v>
      </c>
      <c r="E33" s="54"/>
      <c r="F33" s="3"/>
      <c r="G33" s="55"/>
      <c r="H33" s="56"/>
      <c r="I33" s="34"/>
      <c r="J33" s="35"/>
      <c r="K33" s="36"/>
      <c r="L33" s="37"/>
      <c r="M33" s="37"/>
      <c r="N33" s="37"/>
    </row>
    <row r="34" spans="1:14" ht="36" customHeight="1">
      <c r="A34" s="51" t="s">
        <v>72</v>
      </c>
      <c r="B34" s="57" t="s">
        <v>35</v>
      </c>
      <c r="C34" s="52" t="s">
        <v>73</v>
      </c>
      <c r="D34" s="53" t="s">
        <v>74</v>
      </c>
      <c r="E34" s="54" t="s">
        <v>67</v>
      </c>
      <c r="F34" s="3">
        <v>40</v>
      </c>
      <c r="G34" s="59"/>
      <c r="H34" s="60">
        <f>ROUND(G34,2)*F34</f>
        <v>0</v>
      </c>
      <c r="I34" s="34"/>
      <c r="J34" s="35"/>
      <c r="K34" s="36"/>
      <c r="L34" s="37"/>
      <c r="M34" s="37"/>
      <c r="N34" s="37"/>
    </row>
    <row r="35" spans="1:14" ht="22.5" customHeight="1">
      <c r="A35" s="51" t="s">
        <v>75</v>
      </c>
      <c r="B35" s="45" t="s">
        <v>76</v>
      </c>
      <c r="C35" s="52" t="s">
        <v>77</v>
      </c>
      <c r="D35" s="53" t="s">
        <v>71</v>
      </c>
      <c r="E35" s="54"/>
      <c r="F35" s="3"/>
      <c r="G35" s="55"/>
      <c r="H35" s="56"/>
      <c r="I35" s="34"/>
      <c r="J35" s="35"/>
      <c r="K35" s="36"/>
      <c r="L35" s="37"/>
      <c r="M35" s="37"/>
      <c r="N35" s="37"/>
    </row>
    <row r="36" spans="1:14" ht="26.25" customHeight="1">
      <c r="A36" s="51" t="s">
        <v>78</v>
      </c>
      <c r="B36" s="57" t="s">
        <v>35</v>
      </c>
      <c r="C36" s="52" t="s">
        <v>79</v>
      </c>
      <c r="D36" s="53" t="s">
        <v>80</v>
      </c>
      <c r="E36" s="54"/>
      <c r="F36" s="3"/>
      <c r="G36" s="55"/>
      <c r="H36" s="60"/>
      <c r="I36" s="34"/>
      <c r="J36" s="35"/>
      <c r="K36" s="36"/>
      <c r="L36" s="37"/>
      <c r="M36" s="37"/>
      <c r="N36" s="37"/>
    </row>
    <row r="37" spans="1:14" ht="27" customHeight="1">
      <c r="A37" s="51" t="s">
        <v>81</v>
      </c>
      <c r="B37" s="68"/>
      <c r="C37" s="58" t="s">
        <v>82</v>
      </c>
      <c r="D37" s="53" t="s">
        <v>37</v>
      </c>
      <c r="E37" s="54" t="s">
        <v>67</v>
      </c>
      <c r="F37" s="3">
        <v>40</v>
      </c>
      <c r="G37" s="59"/>
      <c r="H37" s="60">
        <f>ROUND(G37,2)*F37</f>
        <v>0</v>
      </c>
      <c r="I37" s="34"/>
      <c r="J37" s="35"/>
      <c r="K37" s="36"/>
      <c r="L37" s="37"/>
      <c r="M37" s="37"/>
      <c r="N37" s="37"/>
    </row>
    <row r="38" spans="1:14" ht="42" customHeight="1">
      <c r="A38" s="69" t="s">
        <v>83</v>
      </c>
      <c r="B38" s="45" t="s">
        <v>84</v>
      </c>
      <c r="C38" s="52" t="s">
        <v>85</v>
      </c>
      <c r="D38" s="53" t="s">
        <v>86</v>
      </c>
      <c r="E38" s="54" t="s">
        <v>17</v>
      </c>
      <c r="F38" s="3">
        <v>13</v>
      </c>
      <c r="G38" s="59"/>
      <c r="H38" s="70">
        <f>ROUND(G38,2)*F38</f>
        <v>0</v>
      </c>
      <c r="I38" s="34"/>
      <c r="J38" s="35"/>
      <c r="K38" s="36"/>
      <c r="L38" s="37"/>
      <c r="M38" s="37"/>
      <c r="N38" s="37"/>
    </row>
    <row r="39" spans="1:14" ht="22.5" customHeight="1">
      <c r="A39" s="51" t="s">
        <v>87</v>
      </c>
      <c r="B39" s="45" t="s">
        <v>88</v>
      </c>
      <c r="C39" s="58" t="s">
        <v>89</v>
      </c>
      <c r="D39" s="53" t="s">
        <v>90</v>
      </c>
      <c r="E39" s="54"/>
      <c r="F39" s="71"/>
      <c r="G39" s="55"/>
      <c r="H39" s="56"/>
      <c r="I39" s="34"/>
      <c r="J39" s="35"/>
      <c r="K39" s="36"/>
      <c r="L39" s="37"/>
      <c r="M39" s="37"/>
      <c r="N39" s="37"/>
    </row>
    <row r="40" spans="1:14" ht="22.5" customHeight="1">
      <c r="A40" s="51" t="s">
        <v>91</v>
      </c>
      <c r="B40" s="57" t="s">
        <v>35</v>
      </c>
      <c r="C40" s="58" t="s">
        <v>92</v>
      </c>
      <c r="D40" s="53" t="s">
        <v>93</v>
      </c>
      <c r="E40" s="54"/>
      <c r="F40" s="71"/>
      <c r="G40" s="55"/>
      <c r="H40" s="56"/>
      <c r="I40" s="34"/>
      <c r="J40" s="35"/>
      <c r="K40" s="36"/>
      <c r="L40" s="37"/>
      <c r="M40" s="37"/>
      <c r="N40" s="37"/>
    </row>
    <row r="41" spans="1:14" ht="36" customHeight="1">
      <c r="A41" s="51" t="s">
        <v>94</v>
      </c>
      <c r="B41" s="68"/>
      <c r="C41" s="58" t="s">
        <v>95</v>
      </c>
      <c r="D41" s="53" t="s">
        <v>37</v>
      </c>
      <c r="E41" s="54" t="s">
        <v>20</v>
      </c>
      <c r="F41" s="3">
        <v>25</v>
      </c>
      <c r="G41" s="59"/>
      <c r="H41" s="60">
        <f>ROUND(G41,2)*F41</f>
        <v>0</v>
      </c>
      <c r="I41" s="34"/>
      <c r="J41" s="35"/>
      <c r="K41" s="36"/>
      <c r="L41" s="37"/>
      <c r="M41" s="37"/>
      <c r="N41" s="37"/>
    </row>
    <row r="42" spans="1:14" ht="45" customHeight="1" thickBot="1">
      <c r="A42" s="25"/>
      <c r="B42" s="49" t="s">
        <v>26</v>
      </c>
      <c r="C42" s="96" t="s">
        <v>27</v>
      </c>
      <c r="D42" s="97"/>
      <c r="E42" s="97"/>
      <c r="F42" s="98"/>
      <c r="G42" s="50" t="s">
        <v>21</v>
      </c>
      <c r="H42" s="50">
        <f>SUM(H18:H41)</f>
        <v>0</v>
      </c>
      <c r="I42" s="34"/>
      <c r="J42" s="35"/>
      <c r="K42" s="36"/>
      <c r="L42" s="37"/>
      <c r="M42" s="37"/>
      <c r="N42" s="37"/>
    </row>
    <row r="43" spans="1:14" ht="36" customHeight="1" thickTop="1">
      <c r="A43" s="25"/>
      <c r="B43" s="33" t="s">
        <v>96</v>
      </c>
      <c r="C43" s="94" t="s">
        <v>97</v>
      </c>
      <c r="D43" s="94"/>
      <c r="E43" s="94"/>
      <c r="F43" s="94"/>
      <c r="G43" s="94"/>
      <c r="H43" s="95"/>
      <c r="I43" s="34"/>
      <c r="J43" s="35"/>
      <c r="K43" s="36"/>
      <c r="L43" s="37"/>
      <c r="M43" s="37"/>
      <c r="N43" s="37"/>
    </row>
    <row r="44" spans="2:14" ht="15" customHeight="1">
      <c r="B44" s="39"/>
      <c r="C44" s="40"/>
      <c r="D44" s="41"/>
      <c r="E44" s="41"/>
      <c r="F44" s="42"/>
      <c r="G44" s="43"/>
      <c r="H44" s="44"/>
      <c r="I44" s="34"/>
      <c r="J44" s="35"/>
      <c r="K44" s="36"/>
      <c r="L44" s="37"/>
      <c r="M44" s="37"/>
      <c r="N44" s="37"/>
    </row>
    <row r="45" spans="1:14" ht="54.75" customHeight="1">
      <c r="A45" s="25"/>
      <c r="B45" s="45" t="s">
        <v>98</v>
      </c>
      <c r="C45" s="46" t="s">
        <v>15</v>
      </c>
      <c r="D45" s="47" t="s">
        <v>16</v>
      </c>
      <c r="E45" s="48" t="s">
        <v>17</v>
      </c>
      <c r="F45" s="3">
        <v>60</v>
      </c>
      <c r="G45" s="4"/>
      <c r="H45" s="5">
        <f>ROUND(G45,2)*F45</f>
        <v>0</v>
      </c>
      <c r="I45" s="34"/>
      <c r="J45" s="35"/>
      <c r="K45" s="36"/>
      <c r="L45" s="37"/>
      <c r="M45" s="37"/>
      <c r="N45" s="37"/>
    </row>
    <row r="46" spans="1:14" ht="42" customHeight="1">
      <c r="A46" s="25"/>
      <c r="B46" s="45" t="s">
        <v>99</v>
      </c>
      <c r="C46" s="46" t="s">
        <v>19</v>
      </c>
      <c r="D46" s="47" t="s">
        <v>16</v>
      </c>
      <c r="E46" s="2" t="s">
        <v>20</v>
      </c>
      <c r="F46" s="3">
        <v>3</v>
      </c>
      <c r="G46" s="4"/>
      <c r="H46" s="5">
        <f>ROUND(G46,2)*F46</f>
        <v>0</v>
      </c>
      <c r="I46" s="34"/>
      <c r="J46" s="35"/>
      <c r="K46" s="36"/>
      <c r="L46" s="37"/>
      <c r="M46" s="37"/>
      <c r="N46" s="37"/>
    </row>
    <row r="47" spans="1:14" ht="45" customHeight="1" thickBot="1">
      <c r="A47" s="25"/>
      <c r="B47" s="49" t="s">
        <v>96</v>
      </c>
      <c r="C47" s="96" t="s">
        <v>97</v>
      </c>
      <c r="D47" s="97"/>
      <c r="E47" s="97"/>
      <c r="F47" s="98"/>
      <c r="G47" s="50" t="s">
        <v>21</v>
      </c>
      <c r="H47" s="50">
        <f>SUM(H45:H46)</f>
        <v>0</v>
      </c>
      <c r="I47" s="34"/>
      <c r="J47" s="35"/>
      <c r="K47" s="36"/>
      <c r="L47" s="37"/>
      <c r="M47" s="37"/>
      <c r="N47" s="37"/>
    </row>
    <row r="48" spans="1:14" ht="36" customHeight="1" thickTop="1">
      <c r="A48" s="25"/>
      <c r="B48" s="33" t="s">
        <v>100</v>
      </c>
      <c r="C48" s="94" t="s">
        <v>101</v>
      </c>
      <c r="D48" s="94"/>
      <c r="E48" s="94"/>
      <c r="F48" s="94"/>
      <c r="G48" s="94"/>
      <c r="H48" s="95"/>
      <c r="I48" s="34"/>
      <c r="J48" s="35"/>
      <c r="K48" s="36"/>
      <c r="L48" s="37"/>
      <c r="M48" s="37"/>
      <c r="N48" s="37"/>
    </row>
    <row r="49" spans="1:14" ht="15" customHeight="1">
      <c r="A49" s="25"/>
      <c r="B49" s="39"/>
      <c r="C49" s="40"/>
      <c r="D49" s="41"/>
      <c r="E49" s="41"/>
      <c r="F49" s="42"/>
      <c r="G49" s="43"/>
      <c r="H49" s="44"/>
      <c r="I49" s="34"/>
      <c r="J49" s="35"/>
      <c r="K49" s="36"/>
      <c r="L49" s="37"/>
      <c r="M49" s="37"/>
      <c r="N49" s="37"/>
    </row>
    <row r="50" spans="1:14" ht="57" customHeight="1">
      <c r="A50" s="25"/>
      <c r="B50" s="45" t="s">
        <v>102</v>
      </c>
      <c r="C50" s="46" t="s">
        <v>15</v>
      </c>
      <c r="D50" s="47" t="s">
        <v>16</v>
      </c>
      <c r="E50" s="48" t="s">
        <v>17</v>
      </c>
      <c r="F50" s="3">
        <v>105</v>
      </c>
      <c r="G50" s="4"/>
      <c r="H50" s="5">
        <f>ROUND(G50,2)*F50</f>
        <v>0</v>
      </c>
      <c r="I50" s="34"/>
      <c r="J50" s="35"/>
      <c r="K50" s="36"/>
      <c r="L50" s="37"/>
      <c r="M50" s="37"/>
      <c r="N50" s="37"/>
    </row>
    <row r="51" spans="1:14" ht="43.5" customHeight="1">
      <c r="A51" s="25"/>
      <c r="B51" s="45" t="s">
        <v>103</v>
      </c>
      <c r="C51" s="46" t="s">
        <v>19</v>
      </c>
      <c r="D51" s="47" t="s">
        <v>16</v>
      </c>
      <c r="E51" s="2" t="s">
        <v>20</v>
      </c>
      <c r="F51" s="3">
        <v>90</v>
      </c>
      <c r="G51" s="4"/>
      <c r="H51" s="5">
        <f>ROUND(G51,2)*F51</f>
        <v>0</v>
      </c>
      <c r="I51" s="34"/>
      <c r="J51" s="35"/>
      <c r="K51" s="36"/>
      <c r="L51" s="37"/>
      <c r="M51" s="37"/>
      <c r="N51" s="37"/>
    </row>
    <row r="52" spans="1:14" ht="36" customHeight="1">
      <c r="A52" s="51" t="s">
        <v>30</v>
      </c>
      <c r="B52" s="45" t="s">
        <v>104</v>
      </c>
      <c r="C52" s="52" t="s">
        <v>32</v>
      </c>
      <c r="D52" s="53" t="s">
        <v>33</v>
      </c>
      <c r="E52" s="54"/>
      <c r="F52" s="3"/>
      <c r="G52" s="55"/>
      <c r="H52" s="56"/>
      <c r="I52" s="34"/>
      <c r="J52" s="35"/>
      <c r="K52" s="36"/>
      <c r="L52" s="37"/>
      <c r="M52" s="37"/>
      <c r="N52" s="37"/>
    </row>
    <row r="53" spans="1:14" ht="22.5" customHeight="1">
      <c r="A53" s="51" t="s">
        <v>34</v>
      </c>
      <c r="B53" s="57" t="s">
        <v>35</v>
      </c>
      <c r="C53" s="58" t="s">
        <v>36</v>
      </c>
      <c r="D53" s="53" t="s">
        <v>37</v>
      </c>
      <c r="E53" s="54" t="s">
        <v>20</v>
      </c>
      <c r="F53" s="3">
        <v>4</v>
      </c>
      <c r="G53" s="59"/>
      <c r="H53" s="60">
        <f>ROUND(G53,2)*F53</f>
        <v>0</v>
      </c>
      <c r="I53" s="34"/>
      <c r="J53" s="35"/>
      <c r="K53" s="36"/>
      <c r="L53" s="37"/>
      <c r="M53" s="37"/>
      <c r="N53" s="37"/>
    </row>
    <row r="54" spans="1:14" ht="30.75" customHeight="1">
      <c r="A54" s="51" t="s">
        <v>41</v>
      </c>
      <c r="B54" s="57" t="s">
        <v>39</v>
      </c>
      <c r="C54" s="58" t="s">
        <v>43</v>
      </c>
      <c r="D54" s="53" t="s">
        <v>37</v>
      </c>
      <c r="E54" s="54" t="s">
        <v>20</v>
      </c>
      <c r="F54" s="3">
        <v>4</v>
      </c>
      <c r="G54" s="59"/>
      <c r="H54" s="60">
        <f>ROUND(G54,2)*F54</f>
        <v>0</v>
      </c>
      <c r="I54" s="34"/>
      <c r="J54" s="35"/>
      <c r="K54" s="36"/>
      <c r="L54" s="37"/>
      <c r="M54" s="37"/>
      <c r="N54" s="37"/>
    </row>
    <row r="55" spans="1:14" s="38" customFormat="1" ht="22.5" customHeight="1">
      <c r="A55" s="51" t="s">
        <v>47</v>
      </c>
      <c r="B55" s="45" t="s">
        <v>105</v>
      </c>
      <c r="C55" s="52" t="s">
        <v>49</v>
      </c>
      <c r="D55" s="53" t="s">
        <v>33</v>
      </c>
      <c r="E55" s="54"/>
      <c r="F55" s="3"/>
      <c r="G55" s="55"/>
      <c r="H55" s="56"/>
      <c r="I55" s="34"/>
      <c r="J55" s="35"/>
      <c r="K55" s="36"/>
      <c r="L55" s="37"/>
      <c r="M55" s="37"/>
      <c r="N55" s="37"/>
    </row>
    <row r="56" spans="1:14" ht="42" customHeight="1">
      <c r="A56" s="51" t="s">
        <v>50</v>
      </c>
      <c r="B56" s="57" t="s">
        <v>35</v>
      </c>
      <c r="C56" s="52" t="s">
        <v>51</v>
      </c>
      <c r="D56" s="53" t="s">
        <v>37</v>
      </c>
      <c r="E56" s="54" t="s">
        <v>20</v>
      </c>
      <c r="F56" s="3">
        <v>20</v>
      </c>
      <c r="G56" s="59"/>
      <c r="H56" s="60">
        <f>ROUND(G56,2)*F56</f>
        <v>0</v>
      </c>
      <c r="I56" s="34"/>
      <c r="J56" s="35"/>
      <c r="K56" s="36"/>
      <c r="L56" s="37"/>
      <c r="M56" s="37"/>
      <c r="N56" s="37"/>
    </row>
    <row r="57" spans="1:14" ht="22.5" customHeight="1">
      <c r="A57" s="51" t="s">
        <v>52</v>
      </c>
      <c r="B57" s="45" t="s">
        <v>106</v>
      </c>
      <c r="C57" s="52" t="s">
        <v>54</v>
      </c>
      <c r="D57" s="53" t="s">
        <v>55</v>
      </c>
      <c r="E57" s="54"/>
      <c r="F57" s="3"/>
      <c r="G57" s="55"/>
      <c r="H57" s="56"/>
      <c r="I57" s="34"/>
      <c r="J57" s="35"/>
      <c r="K57" s="36"/>
      <c r="L57" s="37"/>
      <c r="M57" s="37"/>
      <c r="N57" s="37"/>
    </row>
    <row r="58" spans="1:14" ht="36" customHeight="1">
      <c r="A58" s="51" t="s">
        <v>56</v>
      </c>
      <c r="B58" s="73" t="s">
        <v>35</v>
      </c>
      <c r="C58" s="62" t="s">
        <v>57</v>
      </c>
      <c r="D58" s="63" t="s">
        <v>37</v>
      </c>
      <c r="E58" s="64" t="s">
        <v>17</v>
      </c>
      <c r="F58" s="65">
        <v>35</v>
      </c>
      <c r="G58" s="66"/>
      <c r="H58" s="67">
        <f>ROUND(G58,2)*F58</f>
        <v>0</v>
      </c>
      <c r="I58" s="34"/>
      <c r="J58" s="35"/>
      <c r="K58" s="36"/>
      <c r="L58" s="37"/>
      <c r="M58" s="37"/>
      <c r="N58" s="37"/>
    </row>
    <row r="59" spans="1:14" ht="15" customHeight="1">
      <c r="A59" s="51"/>
      <c r="B59" s="57"/>
      <c r="C59" s="52"/>
      <c r="D59" s="53"/>
      <c r="E59" s="54"/>
      <c r="F59" s="3"/>
      <c r="G59" s="60"/>
      <c r="H59" s="60"/>
      <c r="I59" s="34"/>
      <c r="J59" s="35"/>
      <c r="K59" s="36"/>
      <c r="L59" s="37"/>
      <c r="M59" s="37"/>
      <c r="N59" s="37"/>
    </row>
    <row r="60" spans="1:14" ht="22.5" customHeight="1">
      <c r="A60" s="51" t="s">
        <v>58</v>
      </c>
      <c r="B60" s="45" t="s">
        <v>107</v>
      </c>
      <c r="C60" s="52" t="s">
        <v>60</v>
      </c>
      <c r="D60" s="53" t="s">
        <v>55</v>
      </c>
      <c r="E60" s="54"/>
      <c r="F60" s="3"/>
      <c r="G60" s="55"/>
      <c r="H60" s="56"/>
      <c r="I60" s="34"/>
      <c r="J60" s="35"/>
      <c r="K60" s="36"/>
      <c r="L60" s="37"/>
      <c r="M60" s="37"/>
      <c r="N60" s="37"/>
    </row>
    <row r="61" spans="1:14" ht="36" customHeight="1">
      <c r="A61" s="51" t="s">
        <v>61</v>
      </c>
      <c r="B61" s="57" t="s">
        <v>35</v>
      </c>
      <c r="C61" s="52" t="s">
        <v>62</v>
      </c>
      <c r="D61" s="53" t="s">
        <v>37</v>
      </c>
      <c r="E61" s="54" t="s">
        <v>17</v>
      </c>
      <c r="F61" s="3">
        <v>25</v>
      </c>
      <c r="G61" s="59"/>
      <c r="H61" s="60">
        <f>ROUND(G61,2)*F61</f>
        <v>0</v>
      </c>
      <c r="I61" s="34"/>
      <c r="J61" s="35"/>
      <c r="K61" s="36"/>
      <c r="L61" s="37"/>
      <c r="M61" s="37"/>
      <c r="N61" s="37"/>
    </row>
    <row r="62" spans="1:14" ht="22.5" customHeight="1">
      <c r="A62" s="51" t="s">
        <v>68</v>
      </c>
      <c r="B62" s="45" t="s">
        <v>108</v>
      </c>
      <c r="C62" s="52" t="s">
        <v>70</v>
      </c>
      <c r="D62" s="53" t="s">
        <v>71</v>
      </c>
      <c r="E62" s="54"/>
      <c r="F62" s="3"/>
      <c r="G62" s="55"/>
      <c r="H62" s="56"/>
      <c r="I62" s="34"/>
      <c r="J62" s="35"/>
      <c r="K62" s="36"/>
      <c r="L62" s="37"/>
      <c r="M62" s="37"/>
      <c r="N62" s="37"/>
    </row>
    <row r="63" spans="1:14" ht="36" customHeight="1">
      <c r="A63" s="51" t="s">
        <v>72</v>
      </c>
      <c r="B63" s="57" t="s">
        <v>35</v>
      </c>
      <c r="C63" s="52" t="s">
        <v>73</v>
      </c>
      <c r="D63" s="53" t="s">
        <v>74</v>
      </c>
      <c r="E63" s="54" t="s">
        <v>67</v>
      </c>
      <c r="F63" s="3">
        <v>15</v>
      </c>
      <c r="G63" s="59"/>
      <c r="H63" s="60">
        <f>ROUND(G63,2)*F63</f>
        <v>0</v>
      </c>
      <c r="I63" s="34"/>
      <c r="J63" s="35"/>
      <c r="K63" s="36"/>
      <c r="L63" s="37"/>
      <c r="M63" s="37"/>
      <c r="N63" s="37"/>
    </row>
    <row r="64" spans="1:14" ht="42" customHeight="1">
      <c r="A64" s="69" t="s">
        <v>83</v>
      </c>
      <c r="B64" s="45" t="s">
        <v>109</v>
      </c>
      <c r="C64" s="52" t="s">
        <v>85</v>
      </c>
      <c r="D64" s="53" t="s">
        <v>86</v>
      </c>
      <c r="E64" s="54" t="s">
        <v>17</v>
      </c>
      <c r="F64" s="3">
        <v>3</v>
      </c>
      <c r="G64" s="59"/>
      <c r="H64" s="70">
        <f>ROUND(G64,2)*F64</f>
        <v>0</v>
      </c>
      <c r="I64" s="34"/>
      <c r="J64" s="35"/>
      <c r="K64" s="36"/>
      <c r="L64" s="37"/>
      <c r="M64" s="37"/>
      <c r="N64" s="37"/>
    </row>
    <row r="65" spans="1:14" ht="39.75" customHeight="1" thickBot="1">
      <c r="A65" s="25"/>
      <c r="B65" s="49" t="s">
        <v>100</v>
      </c>
      <c r="C65" s="96" t="s">
        <v>101</v>
      </c>
      <c r="D65" s="97"/>
      <c r="E65" s="97"/>
      <c r="F65" s="98"/>
      <c r="G65" s="50" t="s">
        <v>21</v>
      </c>
      <c r="H65" s="50">
        <f>SUM(H50:H64)</f>
        <v>0</v>
      </c>
      <c r="I65" s="34"/>
      <c r="J65" s="35"/>
      <c r="K65" s="36"/>
      <c r="L65" s="37"/>
      <c r="M65" s="37"/>
      <c r="N65" s="37"/>
    </row>
    <row r="66" spans="1:14" ht="39.75" customHeight="1" thickTop="1">
      <c r="A66" s="25"/>
      <c r="B66" s="33" t="s">
        <v>110</v>
      </c>
      <c r="C66" s="94" t="s">
        <v>111</v>
      </c>
      <c r="D66" s="94"/>
      <c r="E66" s="94"/>
      <c r="F66" s="94"/>
      <c r="G66" s="94"/>
      <c r="H66" s="95"/>
      <c r="I66" s="34"/>
      <c r="J66" s="35"/>
      <c r="K66" s="36"/>
      <c r="L66" s="37"/>
      <c r="M66" s="37"/>
      <c r="N66" s="37"/>
    </row>
    <row r="67" spans="1:14" ht="15" customHeight="1">
      <c r="A67" s="25"/>
      <c r="B67" s="39"/>
      <c r="C67" s="40"/>
      <c r="D67" s="41"/>
      <c r="E67" s="41"/>
      <c r="F67" s="42"/>
      <c r="G67" s="43"/>
      <c r="H67" s="44"/>
      <c r="I67" s="34"/>
      <c r="J67" s="35"/>
      <c r="K67" s="36"/>
      <c r="L67" s="37"/>
      <c r="M67" s="37"/>
      <c r="N67" s="37"/>
    </row>
    <row r="68" spans="1:14" ht="54.75" customHeight="1">
      <c r="A68" s="25"/>
      <c r="B68" s="45" t="s">
        <v>112</v>
      </c>
      <c r="C68" s="46" t="s">
        <v>15</v>
      </c>
      <c r="D68" s="47" t="s">
        <v>16</v>
      </c>
      <c r="E68" s="48" t="s">
        <v>17</v>
      </c>
      <c r="F68" s="3">
        <v>125</v>
      </c>
      <c r="G68" s="4"/>
      <c r="H68" s="5">
        <f>ROUND(G68,2)*F68</f>
        <v>0</v>
      </c>
      <c r="I68" s="34"/>
      <c r="J68" s="35"/>
      <c r="K68" s="36"/>
      <c r="L68" s="37"/>
      <c r="M68" s="37"/>
      <c r="N68" s="37"/>
    </row>
    <row r="69" spans="1:14" ht="49.5" customHeight="1">
      <c r="A69" s="25"/>
      <c r="B69" s="45" t="s">
        <v>113</v>
      </c>
      <c r="C69" s="46" t="s">
        <v>19</v>
      </c>
      <c r="D69" s="47" t="s">
        <v>16</v>
      </c>
      <c r="E69" s="2" t="s">
        <v>20</v>
      </c>
      <c r="F69" s="3">
        <v>80</v>
      </c>
      <c r="G69" s="4"/>
      <c r="H69" s="5">
        <f>ROUND(G69,2)*F69</f>
        <v>0</v>
      </c>
      <c r="I69" s="34"/>
      <c r="J69" s="35"/>
      <c r="K69" s="36"/>
      <c r="L69" s="37"/>
      <c r="M69" s="37"/>
      <c r="N69" s="37"/>
    </row>
    <row r="70" spans="1:14" s="38" customFormat="1" ht="22.5" customHeight="1">
      <c r="A70" s="51" t="s">
        <v>114</v>
      </c>
      <c r="B70" s="45" t="s">
        <v>115</v>
      </c>
      <c r="C70" s="52" t="s">
        <v>116</v>
      </c>
      <c r="D70" s="53" t="s">
        <v>33</v>
      </c>
      <c r="E70" s="54"/>
      <c r="F70" s="3"/>
      <c r="G70" s="55"/>
      <c r="H70" s="56"/>
      <c r="I70" s="34"/>
      <c r="J70" s="35"/>
      <c r="K70" s="36"/>
      <c r="L70" s="37"/>
      <c r="M70" s="37"/>
      <c r="N70" s="37"/>
    </row>
    <row r="71" spans="1:14" ht="42" customHeight="1">
      <c r="A71" s="51" t="s">
        <v>117</v>
      </c>
      <c r="B71" s="57" t="s">
        <v>35</v>
      </c>
      <c r="C71" s="52" t="s">
        <v>118</v>
      </c>
      <c r="D71" s="53" t="s">
        <v>37</v>
      </c>
      <c r="E71" s="54" t="s">
        <v>20</v>
      </c>
      <c r="F71" s="3">
        <v>55</v>
      </c>
      <c r="G71" s="59"/>
      <c r="H71" s="60">
        <f>ROUND(G71,2)*F71</f>
        <v>0</v>
      </c>
      <c r="I71" s="34"/>
      <c r="J71" s="35"/>
      <c r="K71" s="36"/>
      <c r="L71" s="37"/>
      <c r="M71" s="37"/>
      <c r="N71" s="37"/>
    </row>
    <row r="72" spans="1:14" ht="22.5" customHeight="1">
      <c r="A72" s="51" t="s">
        <v>52</v>
      </c>
      <c r="B72" s="45" t="s">
        <v>119</v>
      </c>
      <c r="C72" s="52" t="s">
        <v>54</v>
      </c>
      <c r="D72" s="53" t="s">
        <v>55</v>
      </c>
      <c r="E72" s="54"/>
      <c r="F72" s="3"/>
      <c r="G72" s="55"/>
      <c r="H72" s="56"/>
      <c r="I72" s="34"/>
      <c r="J72" s="35"/>
      <c r="K72" s="36"/>
      <c r="L72" s="37"/>
      <c r="M72" s="37"/>
      <c r="N72" s="37"/>
    </row>
    <row r="73" spans="1:14" ht="36" customHeight="1">
      <c r="A73" s="51" t="s">
        <v>56</v>
      </c>
      <c r="B73" s="57" t="s">
        <v>35</v>
      </c>
      <c r="C73" s="52" t="s">
        <v>57</v>
      </c>
      <c r="D73" s="53" t="s">
        <v>37</v>
      </c>
      <c r="E73" s="54" t="s">
        <v>17</v>
      </c>
      <c r="F73" s="3">
        <v>50</v>
      </c>
      <c r="G73" s="59"/>
      <c r="H73" s="60">
        <f>ROUND(G73,2)*F73</f>
        <v>0</v>
      </c>
      <c r="I73" s="34"/>
      <c r="J73" s="35"/>
      <c r="K73" s="36"/>
      <c r="L73" s="37"/>
      <c r="M73" s="37"/>
      <c r="N73" s="37"/>
    </row>
    <row r="74" spans="1:14" ht="22.5" customHeight="1">
      <c r="A74" s="51" t="s">
        <v>58</v>
      </c>
      <c r="B74" s="45" t="s">
        <v>120</v>
      </c>
      <c r="C74" s="52" t="s">
        <v>60</v>
      </c>
      <c r="D74" s="53" t="s">
        <v>55</v>
      </c>
      <c r="E74" s="54"/>
      <c r="F74" s="3"/>
      <c r="G74" s="55"/>
      <c r="H74" s="56"/>
      <c r="I74" s="34"/>
      <c r="J74" s="35"/>
      <c r="K74" s="36"/>
      <c r="L74" s="37"/>
      <c r="M74" s="37"/>
      <c r="N74" s="37"/>
    </row>
    <row r="75" spans="1:14" ht="36" customHeight="1">
      <c r="A75" s="51" t="s">
        <v>61</v>
      </c>
      <c r="B75" s="57" t="s">
        <v>35</v>
      </c>
      <c r="C75" s="52" t="s">
        <v>62</v>
      </c>
      <c r="D75" s="53" t="s">
        <v>37</v>
      </c>
      <c r="E75" s="54" t="s">
        <v>17</v>
      </c>
      <c r="F75" s="3">
        <v>25</v>
      </c>
      <c r="G75" s="59"/>
      <c r="H75" s="60">
        <f>ROUND(G75,2)*F75</f>
        <v>0</v>
      </c>
      <c r="I75" s="34"/>
      <c r="J75" s="35"/>
      <c r="K75" s="36"/>
      <c r="L75" s="37"/>
      <c r="M75" s="37"/>
      <c r="N75" s="37"/>
    </row>
    <row r="76" spans="1:14" ht="42" customHeight="1">
      <c r="A76" s="51" t="s">
        <v>63</v>
      </c>
      <c r="B76" s="45" t="s">
        <v>121</v>
      </c>
      <c r="C76" s="52" t="s">
        <v>65</v>
      </c>
      <c r="D76" s="53" t="s">
        <v>66</v>
      </c>
      <c r="E76" s="54" t="s">
        <v>67</v>
      </c>
      <c r="F76" s="3">
        <v>4</v>
      </c>
      <c r="G76" s="59"/>
      <c r="H76" s="60">
        <f>ROUND(G76,2)*F76</f>
        <v>0</v>
      </c>
      <c r="I76" s="34"/>
      <c r="J76" s="35"/>
      <c r="K76" s="36"/>
      <c r="L76" s="37"/>
      <c r="M76" s="37"/>
      <c r="N76" s="37"/>
    </row>
    <row r="77" spans="1:14" ht="42" customHeight="1">
      <c r="A77" s="51" t="s">
        <v>122</v>
      </c>
      <c r="B77" s="45" t="s">
        <v>123</v>
      </c>
      <c r="C77" s="52" t="s">
        <v>124</v>
      </c>
      <c r="D77" s="53" t="s">
        <v>86</v>
      </c>
      <c r="E77" s="54" t="s">
        <v>17</v>
      </c>
      <c r="F77" s="3">
        <v>1</v>
      </c>
      <c r="G77" s="59"/>
      <c r="H77" s="60">
        <f>ROUND(G77,2)*F77</f>
        <v>0</v>
      </c>
      <c r="I77" s="34"/>
      <c r="J77" s="35"/>
      <c r="K77" s="36"/>
      <c r="L77" s="37"/>
      <c r="M77" s="37"/>
      <c r="N77" s="37"/>
    </row>
    <row r="78" spans="1:14" ht="36" customHeight="1" thickBot="1">
      <c r="A78" s="25"/>
      <c r="B78" s="74" t="s">
        <v>110</v>
      </c>
      <c r="C78" s="114" t="str">
        <f>+C66</f>
        <v>PORTAGE AVENUE (WESTBOUND) - FORT STREET TO SMITH STREET</v>
      </c>
      <c r="D78" s="115"/>
      <c r="E78" s="115"/>
      <c r="F78" s="116"/>
      <c r="G78" s="75" t="s">
        <v>21</v>
      </c>
      <c r="H78" s="75">
        <f>SUM(H68:H77)</f>
        <v>0</v>
      </c>
      <c r="I78" s="34"/>
      <c r="J78" s="35"/>
      <c r="K78" s="36"/>
      <c r="L78" s="37"/>
      <c r="M78" s="37"/>
      <c r="N78" s="37"/>
    </row>
    <row r="79" spans="2:14" ht="36" customHeight="1" thickTop="1">
      <c r="B79" s="76"/>
      <c r="C79" s="77" t="s">
        <v>125</v>
      </c>
      <c r="D79" s="78"/>
      <c r="E79" s="79"/>
      <c r="F79" s="79"/>
      <c r="G79" s="80"/>
      <c r="H79" s="81"/>
      <c r="I79" s="34"/>
      <c r="J79" s="35"/>
      <c r="K79" s="36"/>
      <c r="L79" s="37"/>
      <c r="M79" s="37"/>
      <c r="N79" s="37"/>
    </row>
    <row r="80" spans="2:14" ht="36" customHeight="1" thickBot="1">
      <c r="B80" s="49" t="str">
        <f>+B10</f>
        <v>A</v>
      </c>
      <c r="C80" s="105" t="str">
        <f>+C10</f>
        <v>LINDENWOOD DRIVE WEST (NORTHBOUND) - McGILLIVRAY BOULEVARD TO LINDENWOOD DRIVE EAST</v>
      </c>
      <c r="D80" s="106"/>
      <c r="E80" s="106"/>
      <c r="F80" s="107"/>
      <c r="G80" s="50" t="s">
        <v>21</v>
      </c>
      <c r="H80" s="82">
        <f>+H10</f>
        <v>0</v>
      </c>
      <c r="I80" s="34"/>
      <c r="J80" s="35"/>
      <c r="K80" s="36"/>
      <c r="L80" s="37"/>
      <c r="M80" s="37"/>
      <c r="N80" s="37"/>
    </row>
    <row r="81" spans="2:14" ht="42" customHeight="1" thickBot="1" thickTop="1">
      <c r="B81" s="49" t="str">
        <f>+B11</f>
        <v>B</v>
      </c>
      <c r="C81" s="108" t="str">
        <f>+C11</f>
        <v>MAIN STREET (NORTHBOUND) - DISRAELI FREEWAY TO HIGGINS AVENUE</v>
      </c>
      <c r="D81" s="109"/>
      <c r="E81" s="109"/>
      <c r="F81" s="110"/>
      <c r="G81" s="50" t="s">
        <v>21</v>
      </c>
      <c r="H81" s="82">
        <f>+H15</f>
        <v>0</v>
      </c>
      <c r="I81" s="34"/>
      <c r="J81" s="35"/>
      <c r="K81" s="36"/>
      <c r="L81" s="37"/>
      <c r="M81" s="37"/>
      <c r="N81" s="37"/>
    </row>
    <row r="82" spans="2:14" ht="42" customHeight="1" thickBot="1" thickTop="1">
      <c r="B82" s="49" t="str">
        <f>+B42</f>
        <v>C</v>
      </c>
      <c r="C82" s="108" t="str">
        <f>+C42</f>
        <v>NAIRN AVENUE (EASTBOUND) - GREY STREET TO PANET ROAD</v>
      </c>
      <c r="D82" s="108"/>
      <c r="E82" s="108"/>
      <c r="F82" s="111"/>
      <c r="G82" s="50" t="s">
        <v>21</v>
      </c>
      <c r="H82" s="82">
        <f>+H42</f>
        <v>0</v>
      </c>
      <c r="I82" s="34"/>
      <c r="J82" s="35"/>
      <c r="K82" s="36"/>
      <c r="L82" s="37"/>
      <c r="M82" s="37"/>
      <c r="N82" s="37"/>
    </row>
    <row r="83" spans="2:14" ht="42" customHeight="1" thickBot="1" thickTop="1">
      <c r="B83" s="49" t="str">
        <f>+B43</f>
        <v>D</v>
      </c>
      <c r="C83" s="108" t="str">
        <f>+C47</f>
        <v>KENASTON BOULEVARD (NORTHBOUND) - SCURFIELD BOULEVARD TO McGILLIVRAY BOULEVARD</v>
      </c>
      <c r="D83" s="108"/>
      <c r="E83" s="108"/>
      <c r="F83" s="111"/>
      <c r="G83" s="50" t="s">
        <v>21</v>
      </c>
      <c r="H83" s="82">
        <f>+H47</f>
        <v>0</v>
      </c>
      <c r="I83" s="34"/>
      <c r="J83" s="35"/>
      <c r="K83" s="36"/>
      <c r="L83" s="37"/>
      <c r="M83" s="37"/>
      <c r="N83" s="37"/>
    </row>
    <row r="84" spans="2:14" ht="42" customHeight="1" thickBot="1" thickTop="1">
      <c r="B84" s="49" t="str">
        <f>+B65</f>
        <v>E</v>
      </c>
      <c r="C84" s="108" t="str">
        <f>+C65</f>
        <v>SARGENT AVENUE (WESTBOUND) - BALMORAL STREET TO LANGSIDE STREET</v>
      </c>
      <c r="D84" s="109"/>
      <c r="E84" s="109"/>
      <c r="F84" s="110"/>
      <c r="G84" s="50" t="s">
        <v>21</v>
      </c>
      <c r="H84" s="82">
        <f>+H65</f>
        <v>0</v>
      </c>
      <c r="I84" s="34"/>
      <c r="J84" s="35"/>
      <c r="K84" s="36"/>
      <c r="L84" s="37"/>
      <c r="M84" s="37"/>
      <c r="N84" s="37"/>
    </row>
    <row r="85" spans="2:14" ht="42" customHeight="1" thickBot="1" thickTop="1">
      <c r="B85" s="74" t="str">
        <f>+B78</f>
        <v>F</v>
      </c>
      <c r="C85" s="108" t="str">
        <f>+C78</f>
        <v>PORTAGE AVENUE (WESTBOUND) - FORT STREET TO SMITH STREET</v>
      </c>
      <c r="D85" s="109"/>
      <c r="E85" s="109"/>
      <c r="F85" s="110"/>
      <c r="G85" s="83" t="s">
        <v>21</v>
      </c>
      <c r="H85" s="84">
        <f>+H78</f>
        <v>0</v>
      </c>
      <c r="I85" s="34"/>
      <c r="J85" s="35"/>
      <c r="K85" s="36"/>
      <c r="L85" s="37"/>
      <c r="M85" s="37"/>
      <c r="N85" s="37"/>
    </row>
    <row r="86" spans="2:14" ht="42" customHeight="1" thickTop="1">
      <c r="B86" s="103" t="s">
        <v>126</v>
      </c>
      <c r="C86" s="104"/>
      <c r="D86" s="104"/>
      <c r="E86" s="104"/>
      <c r="F86" s="104"/>
      <c r="G86" s="112">
        <f>SUM(H80:H85)</f>
        <v>0</v>
      </c>
      <c r="H86" s="113"/>
      <c r="I86" s="34"/>
      <c r="J86" s="35"/>
      <c r="K86" s="36"/>
      <c r="L86" s="37"/>
      <c r="M86" s="37"/>
      <c r="N86" s="37"/>
    </row>
    <row r="87" spans="2:14" ht="42" customHeight="1">
      <c r="B87" s="99" t="s">
        <v>127</v>
      </c>
      <c r="C87" s="100"/>
      <c r="D87" s="100"/>
      <c r="E87" s="100"/>
      <c r="F87" s="100"/>
      <c r="G87" s="100"/>
      <c r="H87" s="101"/>
      <c r="I87" s="34"/>
      <c r="J87" s="35"/>
      <c r="K87" s="36"/>
      <c r="L87" s="37"/>
      <c r="M87" s="37"/>
      <c r="N87" s="37"/>
    </row>
    <row r="88" spans="2:14" ht="42" customHeight="1">
      <c r="B88" s="102" t="s">
        <v>128</v>
      </c>
      <c r="C88" s="100"/>
      <c r="D88" s="100"/>
      <c r="E88" s="100"/>
      <c r="F88" s="100"/>
      <c r="G88" s="100"/>
      <c r="H88" s="101"/>
      <c r="I88" s="34"/>
      <c r="J88" s="35"/>
      <c r="K88" s="36"/>
      <c r="L88" s="37"/>
      <c r="M88" s="37"/>
      <c r="N88" s="37"/>
    </row>
    <row r="89" spans="2:14" ht="42" customHeight="1">
      <c r="B89" s="85"/>
      <c r="C89" s="86"/>
      <c r="D89" s="87"/>
      <c r="E89" s="86"/>
      <c r="F89" s="86"/>
      <c r="G89" s="88"/>
      <c r="H89" s="89"/>
      <c r="I89" s="34"/>
      <c r="J89" s="35"/>
      <c r="K89" s="36"/>
      <c r="L89" s="37"/>
      <c r="M89" s="37"/>
      <c r="N89" s="37"/>
    </row>
  </sheetData>
  <sheetProtection password="C446" sheet="1" objects="1" scenarios="1" selectLockedCells="1"/>
  <mergeCells count="22">
    <mergeCell ref="C65:F65"/>
    <mergeCell ref="C66:H66"/>
    <mergeCell ref="C78:F78"/>
    <mergeCell ref="C82:F82"/>
    <mergeCell ref="B88:H88"/>
    <mergeCell ref="B86:F86"/>
    <mergeCell ref="C80:F80"/>
    <mergeCell ref="C81:F81"/>
    <mergeCell ref="C83:F83"/>
    <mergeCell ref="G86:H86"/>
    <mergeCell ref="C84:F84"/>
    <mergeCell ref="C85:F85"/>
    <mergeCell ref="C6:H6"/>
    <mergeCell ref="C11:H11"/>
    <mergeCell ref="C10:F10"/>
    <mergeCell ref="B87:H87"/>
    <mergeCell ref="C15:F15"/>
    <mergeCell ref="C16:H16"/>
    <mergeCell ref="C42:F42"/>
    <mergeCell ref="C43:H43"/>
    <mergeCell ref="C47:F47"/>
    <mergeCell ref="C48:H48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68:G69 G63:G64 G45:G46 G53:G54 G41 G50:G51 G61 G56 G58:G59 G34 G13:G14 G30:G32 G8:G9 G21:G24 G18:G19 G26 G28 G37:G38 G75:G77 G71 G73">
      <formula1>0</formula1>
    </dataValidation>
    <dataValidation type="custom" allowBlank="1" showInputMessage="1" showErrorMessage="1" error="If you can enter a Unit  Price in this cell, pLease contact the Contract Administrator immediately!" sqref="G74 G52 G39:G40 G62 G55 G57 G60 G35:G36 G33 G20 G25 G27 G29 G70 G72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350-2006 Addendum 1&amp;RAddendum 1
Bid Submission
Page &amp;P+3 of 11</oddHeader>
    <oddFooter xml:space="preserve">&amp;R__________________
Name of Bidder                    </oddFooter>
  </headerFooter>
  <rowBreaks count="3" manualBreakCount="3">
    <brk id="31" max="7" man="1"/>
    <brk id="58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byHP July 10 12:40 46592 bytes</dc:description>
  <cp:lastModifiedBy>cgroenin</cp:lastModifiedBy>
  <cp:lastPrinted>2006-07-10T18:13:31Z</cp:lastPrinted>
  <dcterms:created xsi:type="dcterms:W3CDTF">2006-07-10T16:04:22Z</dcterms:created>
  <dcterms:modified xsi:type="dcterms:W3CDTF">2006-07-10T20:34:39Z</dcterms:modified>
  <cp:category/>
  <cp:version/>
  <cp:contentType/>
  <cp:contentStatus/>
</cp:coreProperties>
</file>