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PRICES'!$B$6:$H$257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PRICES'!$B$1:$IV$178</definedName>
    <definedName name="XEVERYTHING">#REF!</definedName>
    <definedName name="XITEMS" localSheetId="0">'FORM B - PRICES'!$B$7:$IV$178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<sst xmlns="http://schemas.openxmlformats.org/spreadsheetml/2006/main" count="934" uniqueCount="341">
  <si>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</si>
  <si>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</si>
  <si>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</si>
  <si>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</si>
  <si>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</si>
  <si>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</si>
  <si>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</si>
  <si>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</si>
  <si>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</si>
  <si>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</si>
  <si>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</si>
  <si>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</si>
  <si>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</si>
  <si>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</si>
  <si>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</si>
  <si>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</si>
  <si>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</si>
  <si>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</si>
  <si>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</si>
  <si>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</si>
  <si>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</si>
  <si>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</si>
  <si>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</si>
  <si>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</si>
  <si>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</si>
  <si>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</si>
  <si>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</si>
  <si>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</si>
  <si>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Grierson Avenue Reconstruction - From University Crescent to King's Drive</t>
  </si>
  <si>
    <t>A003</t>
  </si>
  <si>
    <t>A1</t>
  </si>
  <si>
    <t>Excavation</t>
  </si>
  <si>
    <t>CW 3110-R8</t>
  </si>
  <si>
    <t>m³</t>
  </si>
  <si>
    <t>A007</t>
  </si>
  <si>
    <t>A2</t>
  </si>
  <si>
    <t>Crushed Sub-base Material</t>
  </si>
  <si>
    <t>A008</t>
  </si>
  <si>
    <t>i)</t>
  </si>
  <si>
    <t>50 mm - Limestone</t>
  </si>
  <si>
    <t>tonne</t>
  </si>
  <si>
    <t>A010</t>
  </si>
  <si>
    <t>A3</t>
  </si>
  <si>
    <t>Supplying and Placing Base Course Material</t>
  </si>
  <si>
    <t xml:space="preserve">CW 3110-R8 </t>
  </si>
  <si>
    <t>A012</t>
  </si>
  <si>
    <t>A4</t>
  </si>
  <si>
    <t>Grading of Boulevards</t>
  </si>
  <si>
    <t>m²</t>
  </si>
  <si>
    <t>ROADWORKS - REMOVALS/RENEWALS</t>
  </si>
  <si>
    <t>B001</t>
  </si>
  <si>
    <t>A5</t>
  </si>
  <si>
    <t>Pavement Removal</t>
  </si>
  <si>
    <t>B002</t>
  </si>
  <si>
    <t>Concrete Pavement</t>
  </si>
  <si>
    <t>B003</t>
  </si>
  <si>
    <t>ii)</t>
  </si>
  <si>
    <t>Asphalt Pavement</t>
  </si>
  <si>
    <t>B097</t>
  </si>
  <si>
    <t>A6</t>
  </si>
  <si>
    <t>Drilled Tie Bars</t>
  </si>
  <si>
    <t>CW 3230-R5</t>
  </si>
  <si>
    <t>B098</t>
  </si>
  <si>
    <t>20 M Deformed Tie Bar</t>
  </si>
  <si>
    <t>each</t>
  </si>
  <si>
    <t>B114</t>
  </si>
  <si>
    <t>A7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</si>
  <si>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</si>
  <si>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</si>
  <si>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</si>
  <si>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</si>
  <si>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</si>
  <si>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</si>
  <si>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</si>
  <si>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B135</t>
  </si>
  <si>
    <t>A8</t>
  </si>
  <si>
    <t>Concrete Curb Installation</t>
  </si>
  <si>
    <t xml:space="preserve">CW 3240-R6 </t>
  </si>
  <si>
    <t>B142</t>
  </si>
  <si>
    <t>SD-200</t>
  </si>
  <si>
    <t>m</t>
  </si>
  <si>
    <t>B143</t>
  </si>
  <si>
    <t>Curb and Gutter (150 mm ht, Modified Barrier, Integral,  600mm width, 150mm Plain Concrete Pavement)</t>
  </si>
  <si>
    <t>SD-200            SD-203B</t>
  </si>
  <si>
    <t>B144</t>
  </si>
  <si>
    <t>iii)</t>
  </si>
  <si>
    <t>B145</t>
  </si>
  <si>
    <t>iv)</t>
  </si>
  <si>
    <t>Curb and Gutter ( 10mm ht, Curb Ramp,  Integral, 600mm width, 150mm Plain Concrete Pavement)</t>
  </si>
  <si>
    <t>B154</t>
  </si>
  <si>
    <t>A9</t>
  </si>
  <si>
    <t>Concrete Curb Renewal</t>
  </si>
  <si>
    <t>B155</t>
  </si>
  <si>
    <t>Barrier (150 mm ht, Dowelled)</t>
  </si>
  <si>
    <t>SD-205,
SD206A</t>
  </si>
  <si>
    <t>B157</t>
  </si>
  <si>
    <t>a) 3 m to 30 m</t>
  </si>
  <si>
    <t>B184</t>
  </si>
  <si>
    <t>SD-229 E</t>
  </si>
  <si>
    <t>B189</t>
  </si>
  <si>
    <t>A10</t>
  </si>
  <si>
    <t>Regrading Existing Interlocking Paving Stones</t>
  </si>
  <si>
    <t>CW 3330-R3</t>
  </si>
  <si>
    <t>B190</t>
  </si>
  <si>
    <t>A11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</si>
  <si>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</si>
  <si>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</si>
  <si>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</si>
  <si>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</si>
  <si>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</si>
  <si>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</si>
  <si>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</si>
  <si>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</si>
  <si>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</si>
  <si>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D006</t>
  </si>
  <si>
    <t>A12</t>
  </si>
  <si>
    <t xml:space="preserve">Reflective Crack Maintenance </t>
  </si>
  <si>
    <t>CW 3250-R6</t>
  </si>
  <si>
    <t>E006</t>
  </si>
  <si>
    <t>A13</t>
  </si>
  <si>
    <t xml:space="preserve">Catch Pit </t>
  </si>
  <si>
    <t>E007</t>
  </si>
  <si>
    <t>SD-023</t>
  </si>
  <si>
    <t>E012</t>
  </si>
  <si>
    <t>A14</t>
  </si>
  <si>
    <t>Drainage Connection Pipe</t>
  </si>
  <si>
    <t>E023</t>
  </si>
  <si>
    <t>A15</t>
  </si>
  <si>
    <t>Replacing Standard Frames &amp; Covers</t>
  </si>
  <si>
    <t>E025</t>
  </si>
  <si>
    <t>AP-005 - Standard Solid Cover for Standard Frame</t>
  </si>
  <si>
    <t>F002</t>
  </si>
  <si>
    <t>A16</t>
  </si>
  <si>
    <t>Replacing Existing Risers</t>
  </si>
  <si>
    <t>F002A</t>
  </si>
  <si>
    <t>Pre-cast concrete risers</t>
  </si>
  <si>
    <t>vert. m</t>
  </si>
  <si>
    <t>F003</t>
  </si>
  <si>
    <t>A17</t>
  </si>
  <si>
    <t>Lifter Rings</t>
  </si>
  <si>
    <t>CW 3210-R6</t>
  </si>
  <si>
    <t>F004</t>
  </si>
  <si>
    <t>38mm</t>
  </si>
  <si>
    <t>F005</t>
  </si>
  <si>
    <t>51mm</t>
  </si>
  <si>
    <t>G001</t>
  </si>
  <si>
    <t>A18</t>
  </si>
  <si>
    <t>Sodding</t>
  </si>
  <si>
    <t>CW 3510-R8</t>
  </si>
  <si>
    <t>G003</t>
  </si>
  <si>
    <t xml:space="preserve"> width &gt; or = 600mm</t>
  </si>
  <si>
    <t>B1</t>
  </si>
  <si>
    <t>B2</t>
  </si>
  <si>
    <t>B3</t>
  </si>
  <si>
    <t>B4</t>
  </si>
  <si>
    <t>B5</t>
  </si>
  <si>
    <t>B6</t>
  </si>
  <si>
    <t>B7</t>
  </si>
  <si>
    <t>Curb and Gutter (100 mm ht, Modified Barrier, Integral,  600mm width, 150mm Plain Concrete Pavement)</t>
  </si>
  <si>
    <t>B8</t>
  </si>
  <si>
    <t>Barrier (100 mm ht, Dowelled)</t>
  </si>
  <si>
    <t>B9</t>
  </si>
  <si>
    <t>B10</t>
  </si>
  <si>
    <t>B11</t>
  </si>
  <si>
    <t>E028</t>
  </si>
  <si>
    <t>AP-008 - Barrier Curb and Gutter Inlet Frame and Box</t>
  </si>
  <si>
    <t>E029</t>
  </si>
  <si>
    <t xml:space="preserve">AP-009 - Barrier Curb and Gutter Inlet Cover </t>
  </si>
  <si>
    <t>B12</t>
  </si>
  <si>
    <t>B13</t>
  </si>
  <si>
    <t>F009</t>
  </si>
  <si>
    <t>B14</t>
  </si>
  <si>
    <t>Adjustment of Valve Boxes</t>
  </si>
  <si>
    <t>B15</t>
  </si>
  <si>
    <t>G002</t>
  </si>
  <si>
    <t xml:space="preserve"> width &lt; 600mm</t>
  </si>
  <si>
    <t>Jessie Street Reconstruction - Wilton Avenue to Rockwood Avenue</t>
  </si>
  <si>
    <t>C1</t>
  </si>
  <si>
    <t>A004</t>
  </si>
  <si>
    <t>C2</t>
  </si>
  <si>
    <t>Sub-Grade Compaction</t>
  </si>
  <si>
    <t>C3</t>
  </si>
  <si>
    <t>C4</t>
  </si>
  <si>
    <t>C5</t>
  </si>
  <si>
    <t>A022</t>
  </si>
  <si>
    <t>C6</t>
  </si>
  <si>
    <t>Separation/Reinforcement Geotextile Fabric</t>
  </si>
  <si>
    <t>CW 3130-R1</t>
  </si>
  <si>
    <t>C7</t>
  </si>
  <si>
    <t>B094</t>
  </si>
  <si>
    <t>C8</t>
  </si>
  <si>
    <t>Drilled Dowels</t>
  </si>
  <si>
    <t>B095</t>
  </si>
  <si>
    <t>19.1 mm Diameter</t>
  </si>
  <si>
    <t>C9</t>
  </si>
  <si>
    <t>C10</t>
  </si>
  <si>
    <t>C11</t>
  </si>
  <si>
    <t>C001</t>
  </si>
  <si>
    <t>C12</t>
  </si>
  <si>
    <t>Concrete Pavements, Median Slabs, Bull-noses, and Safety Medians</t>
  </si>
  <si>
    <t>CW 3310-R10</t>
  </si>
  <si>
    <t>C011</t>
  </si>
  <si>
    <t>Construction of 150 mm Concrete Pavement (Reinforced)</t>
  </si>
  <si>
    <t>C032</t>
  </si>
  <si>
    <t>C13</t>
  </si>
  <si>
    <t>Concrete Curbs, Curb and Gutter, and Splash Strips</t>
  </si>
  <si>
    <t>C034</t>
  </si>
  <si>
    <t>Construction of Barrier (180 mm ht, Separate) Slip-form Paving</t>
  </si>
  <si>
    <t>SD-203A</t>
  </si>
  <si>
    <t>C14</t>
  </si>
  <si>
    <t>C15</t>
  </si>
  <si>
    <t>C16</t>
  </si>
  <si>
    <t>E044</t>
  </si>
  <si>
    <t>C17</t>
  </si>
  <si>
    <t>Abandoning  Existing Catchbasins</t>
  </si>
  <si>
    <t>E050</t>
  </si>
  <si>
    <t>C18</t>
  </si>
  <si>
    <t>Abandonment of Existing Drainage Inlets</t>
  </si>
  <si>
    <t>E051</t>
  </si>
  <si>
    <t>C19</t>
  </si>
  <si>
    <t>Installation of Subdrains</t>
  </si>
  <si>
    <t>CW 3120-R1</t>
  </si>
  <si>
    <t>F001</t>
  </si>
  <si>
    <t>C20</t>
  </si>
  <si>
    <t>Adjustment of Catch Basins / Manholes Frames</t>
  </si>
  <si>
    <t>C21</t>
  </si>
  <si>
    <t>F011</t>
  </si>
  <si>
    <t>Adjustment of Curb Stop Boxes</t>
  </si>
  <si>
    <t>F018</t>
  </si>
  <si>
    <t>Curb Stop Extensions</t>
  </si>
  <si>
    <t>Townsend Avenue Reconstruction - From Aurora Street to King's Drive</t>
  </si>
  <si>
    <t>D1</t>
  </si>
  <si>
    <t>D2</t>
  </si>
  <si>
    <t>D3</t>
  </si>
  <si>
    <t>D4</t>
  </si>
  <si>
    <t>D5</t>
  </si>
  <si>
    <t>D6</t>
  </si>
  <si>
    <t>D7</t>
  </si>
  <si>
    <t>B100</t>
  </si>
  <si>
    <t>D8</t>
  </si>
  <si>
    <t>Miscellaneous Concrete Slab Removal</t>
  </si>
  <si>
    <t>B104</t>
  </si>
  <si>
    <t>B107</t>
  </si>
  <si>
    <t>D9</t>
  </si>
  <si>
    <t xml:space="preserve">Miscellaneous Concrete Slab Installation </t>
  </si>
  <si>
    <t>B111</t>
  </si>
  <si>
    <t>B124</t>
  </si>
  <si>
    <t>D10</t>
  </si>
  <si>
    <t>Adjustment of Precast  Sidewalk Blocks</t>
  </si>
  <si>
    <t>B125</t>
  </si>
  <si>
    <t>D11</t>
  </si>
  <si>
    <t>Supply of Precast  Sidewalk Blocks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</si>
  <si>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</si>
  <si>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</si>
  <si>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</si>
  <si>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</si>
  <si>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</si>
  <si>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</si>
  <si>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</si>
  <si>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</si>
  <si>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</si>
  <si>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</si>
  <si>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</si>
  <si>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</si>
  <si>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</si>
  <si>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</si>
  <si>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 xml:space="preserve">TOTAL BID PRICE (GST extra)                                                 </t>
  </si>
  <si>
    <t xml:space="preserve"> (in figures) $</t>
  </si>
  <si>
    <t>B004</t>
  </si>
  <si>
    <t>Slab Replacement</t>
  </si>
  <si>
    <t xml:space="preserve">CW 3230-R5
</t>
  </si>
  <si>
    <t>B014</t>
  </si>
  <si>
    <t>150 mm Concrete Pavement (Reinforced)</t>
  </si>
  <si>
    <t>B126</t>
  </si>
  <si>
    <t>Concrete Curb Removal</t>
  </si>
  <si>
    <t>B129</t>
  </si>
  <si>
    <t>Curb and Gutter</t>
  </si>
  <si>
    <t>Curb and Gutter (150 mm ht, Barrier, Integral, 600mm width, 150mm Plain Concrete Pavement) Slip-Form Paving</t>
  </si>
  <si>
    <t>Curb and Gutter ( 40mm ht, Lip Curb, Integral, 600mm width, 150mm Plain Concrete Pavement) Slip-Form Paving</t>
  </si>
  <si>
    <t>E024</t>
  </si>
  <si>
    <t>AP-004 - Standard Frame for Manhole and Catch Basin</t>
  </si>
  <si>
    <t>A19</t>
  </si>
  <si>
    <t>A20</t>
  </si>
  <si>
    <t>Curb and Gutter (100 mm ht, Barrier, Integral, 600mm width, 150mm Plain Concrete Pavement) Slip-Form Paving</t>
  </si>
  <si>
    <t>B16</t>
  </si>
  <si>
    <t>B17</t>
  </si>
  <si>
    <t>C046</t>
  </si>
  <si>
    <t>Construction of  Curb Ramp (10mm ht, Dowelled)</t>
  </si>
  <si>
    <t>SD-229E</t>
  </si>
  <si>
    <t>Curb Ramp (10mm ht, Dowelled)</t>
  </si>
  <si>
    <t>D26</t>
  </si>
  <si>
    <t>Total Part 2</t>
  </si>
  <si>
    <t>Total Part 1</t>
  </si>
  <si>
    <t>McGillivray Place Reconstruction - From Biscayne Bay (E leg) to Vincent Street</t>
  </si>
  <si>
    <t>(in words)            __________________________________________________________________________________</t>
  </si>
  <si>
    <t xml:space="preserve">                              __________________________________________________________________________________</t>
  </si>
  <si>
    <t>A023</t>
  </si>
  <si>
    <t>Preparation of Existing Roadway</t>
  </si>
  <si>
    <t>CW 3150-R4</t>
  </si>
  <si>
    <t>CW 2130-R10</t>
  </si>
  <si>
    <t>E034</t>
  </si>
  <si>
    <t>Connecting to Existing Catch Basin</t>
  </si>
  <si>
    <t>E035</t>
  </si>
  <si>
    <t>250 mm Drainage Connection Pipe</t>
  </si>
  <si>
    <t>A22</t>
  </si>
  <si>
    <t>E045</t>
  </si>
  <si>
    <t>Abandoning  Existing Catch Pit</t>
  </si>
  <si>
    <t>A21</t>
  </si>
  <si>
    <t>A23</t>
  </si>
  <si>
    <t>A24</t>
  </si>
  <si>
    <t>A25</t>
  </si>
  <si>
    <t>A26</t>
  </si>
  <si>
    <t>B18</t>
  </si>
  <si>
    <t>B19</t>
  </si>
  <si>
    <t>a) Greater than 20 sq.m.</t>
  </si>
  <si>
    <t>B121</t>
  </si>
  <si>
    <t>D27</t>
  </si>
  <si>
    <t>D28</t>
  </si>
  <si>
    <t>D29</t>
  </si>
  <si>
    <t>D30</t>
  </si>
  <si>
    <r>
      <t xml:space="preserve">PART 3     </t>
    </r>
    <r>
      <rPr>
        <b/>
        <i/>
        <sz val="16"/>
        <rFont val="Arial"/>
        <family val="2"/>
      </rPr>
      <t xml:space="preserve"> SEWER WORK (See D2)</t>
    </r>
  </si>
  <si>
    <t>E</t>
  </si>
  <si>
    <t>External Point Repairs</t>
  </si>
  <si>
    <t>Grierson Avenue External Point Repair</t>
  </si>
  <si>
    <t>E1</t>
  </si>
  <si>
    <t xml:space="preserve"> </t>
  </si>
  <si>
    <t>200 mm</t>
  </si>
  <si>
    <t>a) Class 3 backfill</t>
  </si>
  <si>
    <t>E2</t>
  </si>
  <si>
    <t>Sewer Inspection</t>
  </si>
  <si>
    <t>CW 2145-R3</t>
  </si>
  <si>
    <t>Waste Water Sewer</t>
  </si>
  <si>
    <t>McGillivray Place External Point Repair</t>
  </si>
  <si>
    <t>E3</t>
  </si>
  <si>
    <t>300 mm</t>
  </si>
  <si>
    <t>E4</t>
  </si>
  <si>
    <t>Total Part 3</t>
  </si>
  <si>
    <t>E017</t>
  </si>
  <si>
    <t>Sewer Repair - Up to 3.0 Meters long</t>
  </si>
  <si>
    <t>E018</t>
  </si>
  <si>
    <t>E019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</si>
</sst>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  <numFmt numFmtId="178" formatCode="#\ ###\ ##0.00;;0;@"/>
    <numFmt numFmtId="179" formatCode="&quot;$&quot;#,##0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MS Sans Serif"/>
      <family val="0"/>
    </font>
    <font>
      <b/>
      <sz val="16"/>
      <color indexed="8"/>
      <name val="Arial"/>
      <family val="2"/>
    </font>
    <font>
      <sz val="12"/>
      <color indexed="2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2">
    <xf numFmtId="0" fontId="0" fillId="2" borderId="0" xfId="0" applyNumberFormat="1" applyAlignment="1">
      <alignment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174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1" fontId="0" fillId="0" borderId="2" xfId="0" applyNumberFormat="1" applyFont="1" applyFill="1" applyBorder="1" applyAlignment="1" applyProtection="1">
      <alignment horizontal="center" vertical="top"/>
      <protection/>
    </xf>
    <xf numFmtId="1" fontId="0" fillId="0" borderId="2" xfId="0" applyNumberFormat="1" applyFont="1" applyFill="1" applyBorder="1" applyAlignment="1" applyProtection="1">
      <alignment vertical="top"/>
      <protection/>
    </xf>
    <xf numFmtId="174" fontId="0" fillId="0" borderId="2" xfId="0" applyNumberFormat="1" applyFont="1" applyFill="1" applyBorder="1" applyAlignment="1" applyProtection="1">
      <alignment horizontal="right" vertical="center"/>
      <protection/>
    </xf>
    <xf numFmtId="174" fontId="0" fillId="0" borderId="3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2" fillId="0" borderId="3" xfId="0" applyNumberFormat="1" applyFont="1" applyFill="1" applyBorder="1" applyAlignment="1" applyProtection="1">
      <alignment horizontal="left" vertical="center"/>
      <protection/>
    </xf>
    <xf numFmtId="1" fontId="0" fillId="0" borderId="2" xfId="0" applyNumberFormat="1" applyFill="1" applyBorder="1" applyAlignment="1">
      <alignment horizontal="center" vertical="top"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4" fontId="0" fillId="0" borderId="3" xfId="0" applyNumberFormat="1" applyFont="1" applyFill="1" applyBorder="1" applyAlignment="1" applyProtection="1">
      <alignment vertical="top" wrapText="1"/>
      <protection/>
    </xf>
    <xf numFmtId="172" fontId="0" fillId="0" borderId="5" xfId="0" applyNumberFormat="1" applyFont="1" applyFill="1" applyBorder="1" applyAlignment="1" applyProtection="1">
      <alignment horizontal="left" vertical="top" wrapText="1"/>
      <protection/>
    </xf>
    <xf numFmtId="172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" fontId="0" fillId="0" borderId="5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 locked="0"/>
    </xf>
    <xf numFmtId="174" fontId="0" fillId="0" borderId="5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2" fillId="0" borderId="3" xfId="0" applyNumberFormat="1" applyFont="1" applyFill="1" applyBorder="1" applyAlignment="1" applyProtection="1">
      <alignment horizontal="left" vertical="center" wrapText="1"/>
      <protection/>
    </xf>
    <xf numFmtId="177" fontId="0" fillId="0" borderId="3" xfId="0" applyNumberFormat="1" applyFont="1" applyFill="1" applyBorder="1" applyAlignment="1" applyProtection="1">
      <alignment horizontal="right" vertical="top"/>
      <protection/>
    </xf>
    <xf numFmtId="4" fontId="0" fillId="0" borderId="5" xfId="0" applyNumberFormat="1" applyFont="1" applyFill="1" applyBorder="1" applyAlignment="1" applyProtection="1">
      <alignment horizontal="center" vertical="top"/>
      <protection/>
    </xf>
    <xf numFmtId="173" fontId="0" fillId="0" borderId="5" xfId="0" applyNumberFormat="1" applyFont="1" applyFill="1" applyBorder="1" applyAlignment="1" applyProtection="1">
      <alignment horizontal="left" vertical="top" wrapText="1" indent="2"/>
      <protection/>
    </xf>
    <xf numFmtId="1" fontId="0" fillId="0" borderId="5" xfId="0" applyNumberFormat="1" applyFont="1" applyFill="1" applyBorder="1" applyAlignment="1" applyProtection="1">
      <alignment horizontal="right" vertical="top" wrapText="1"/>
      <protection/>
    </xf>
    <xf numFmtId="4" fontId="0" fillId="0" borderId="4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1" fontId="0" fillId="0" borderId="3" xfId="0" applyNumberFormat="1" applyFont="1" applyFill="1" applyBorder="1" applyAlignment="1" applyProtection="1">
      <alignment/>
      <protection/>
    </xf>
    <xf numFmtId="174" fontId="0" fillId="0" borderId="3" xfId="0" applyNumberFormat="1" applyFont="1" applyFill="1" applyBorder="1" applyAlignment="1" applyProtection="1">
      <alignment horizontal="right"/>
      <protection/>
    </xf>
    <xf numFmtId="172" fontId="0" fillId="0" borderId="5" xfId="0" applyNumberFormat="1" applyFont="1" applyFill="1" applyBorder="1" applyAlignment="1" applyProtection="1">
      <alignment vertical="top" wrapText="1"/>
      <protection/>
    </xf>
    <xf numFmtId="177" fontId="0" fillId="0" borderId="3" xfId="0" applyNumberFormat="1" applyFont="1" applyFill="1" applyBorder="1" applyAlignment="1" applyProtection="1">
      <alignment horizontal="right" vertical="top" wrapText="1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left" vertical="center"/>
      <protection/>
    </xf>
    <xf numFmtId="1" fontId="0" fillId="0" borderId="6" xfId="0" applyNumberFormat="1" applyFont="1" applyFill="1" applyBorder="1" applyAlignment="1" applyProtection="1">
      <alignment horizontal="center" vertical="top"/>
      <protection/>
    </xf>
    <xf numFmtId="1" fontId="0" fillId="0" borderId="6" xfId="0" applyNumberFormat="1" applyFont="1" applyFill="1" applyBorder="1" applyAlignment="1" applyProtection="1">
      <alignment vertical="top"/>
      <protection/>
    </xf>
    <xf numFmtId="174" fontId="0" fillId="0" borderId="6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74" fontId="0" fillId="0" borderId="2" xfId="0" applyNumberFormat="1" applyFont="1" applyFill="1" applyBorder="1" applyAlignment="1" applyProtection="1">
      <alignment horizontal="right" vertical="center"/>
      <protection/>
    </xf>
    <xf numFmtId="174" fontId="0" fillId="0" borderId="3" xfId="0" applyNumberFormat="1" applyFont="1" applyFill="1" applyBorder="1" applyAlignment="1" applyProtection="1">
      <alignment horizontal="right" vertical="center"/>
      <protection/>
    </xf>
    <xf numFmtId="1" fontId="6" fillId="0" borderId="6" xfId="0" applyNumberFormat="1" applyFont="1" applyFill="1" applyBorder="1" applyAlignment="1" applyProtection="1">
      <alignment horizontal="left" vertical="center"/>
      <protection/>
    </xf>
    <xf numFmtId="166" fontId="0" fillId="0" borderId="2" xfId="0" applyNumberFormat="1" applyFont="1" applyFill="1" applyBorder="1" applyAlignment="1" applyProtection="1">
      <alignment horizontal="right" vertical="center"/>
      <protection/>
    </xf>
    <xf numFmtId="1" fontId="6" fillId="0" borderId="3" xfId="0" applyNumberFormat="1" applyFont="1" applyFill="1" applyBorder="1" applyAlignment="1" applyProtection="1">
      <alignment horizontal="left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vertical="top" wrapText="1"/>
      <protection/>
    </xf>
    <xf numFmtId="1" fontId="0" fillId="0" borderId="5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 applyProtection="1">
      <alignment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2" fontId="4" fillId="0" borderId="5" xfId="0" applyNumberFormat="1" applyFont="1" applyFill="1" applyBorder="1" applyAlignment="1" applyProtection="1">
      <alignment vertical="center" wrapText="1"/>
      <protection/>
    </xf>
    <xf numFmtId="172" fontId="4" fillId="0" borderId="5" xfId="0" applyNumberFormat="1" applyFont="1" applyFill="1" applyBorder="1" applyAlignment="1" applyProtection="1">
      <alignment horizontal="centerContinuous" wrapTex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1" fontId="6" fillId="0" borderId="7" xfId="0" applyNumberFormat="1" applyFont="1" applyFill="1" applyBorder="1" applyAlignment="1" applyProtection="1">
      <alignment horizontal="left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vertical="center"/>
      <protection/>
    </xf>
    <xf numFmtId="174" fontId="0" fillId="0" borderId="6" xfId="0" applyNumberFormat="1" applyFont="1" applyFill="1" applyBorder="1" applyAlignment="1" applyProtection="1">
      <alignment horizontal="right" vertical="center"/>
      <protection/>
    </xf>
    <xf numFmtId="174" fontId="0" fillId="0" borderId="9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7" fontId="0" fillId="0" borderId="5" xfId="0" applyNumberFormat="1" applyFont="1" applyFill="1" applyBorder="1" applyAlignment="1" applyProtection="1">
      <alignment horizontal="right" vertical="top"/>
      <protection/>
    </xf>
    <xf numFmtId="177" fontId="0" fillId="0" borderId="5" xfId="0" applyNumberFormat="1" applyFont="1" applyFill="1" applyBorder="1" applyAlignment="1" applyProtection="1">
      <alignment horizontal="right" vertical="top" wrapText="1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/>
      <protection/>
    </xf>
    <xf numFmtId="174" fontId="0" fillId="0" borderId="11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1" fontId="11" fillId="0" borderId="12" xfId="0" applyNumberFormat="1" applyFont="1" applyFill="1" applyBorder="1" applyAlignment="1" applyProtection="1">
      <alignment horizontal="left" vertical="center"/>
      <protection/>
    </xf>
    <xf numFmtId="174" fontId="4" fillId="0" borderId="13" xfId="0" applyNumberFormat="1" applyFont="1" applyFill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/>
      <protection/>
    </xf>
    <xf numFmtId="174" fontId="0" fillId="0" borderId="16" xfId="0" applyNumberFormat="1" applyFont="1" applyFill="1" applyBorder="1" applyAlignment="1" applyProtection="1">
      <alignment horizontal="right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174" fontId="0" fillId="0" borderId="0" xfId="0" applyNumberFormat="1" applyFont="1" applyFill="1" applyBorder="1" applyAlignment="1" applyProtection="1">
      <alignment horizontal="centerContinuous"/>
      <protection/>
    </xf>
    <xf numFmtId="174" fontId="0" fillId="0" borderId="18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174" fontId="0" fillId="0" borderId="10" xfId="0" applyNumberFormat="1" applyFill="1" applyBorder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 applyProtection="1">
      <alignment horizontal="left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/>
    </xf>
    <xf numFmtId="174" fontId="0" fillId="0" borderId="20" xfId="0" applyNumberFormat="1" applyFont="1" applyFill="1" applyBorder="1" applyAlignment="1" applyProtection="1">
      <alignment horizontal="right"/>
      <protection/>
    </xf>
    <xf numFmtId="174" fontId="0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 quotePrefix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9" fillId="2" borderId="0" xfId="0" applyNumberFormat="1" applyFont="1" applyAlignment="1" applyProtection="1">
      <alignment/>
      <protection/>
    </xf>
    <xf numFmtId="0" fontId="12" fillId="2" borderId="0" xfId="0" applyFont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Alignment="1" applyProtection="1">
      <alignment vertical="center"/>
      <protection/>
    </xf>
    <xf numFmtId="0" fontId="0" fillId="2" borderId="0" xfId="0" applyFont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 horizontal="center" vertical="top" wrapText="1"/>
      <protection/>
    </xf>
    <xf numFmtId="174" fontId="0" fillId="0" borderId="23" xfId="0" applyNumberFormat="1" applyFont="1" applyFill="1" applyBorder="1" applyAlignment="1" applyProtection="1">
      <alignment vertical="top"/>
      <protection/>
    </xf>
    <xf numFmtId="176" fontId="0" fillId="0" borderId="4" xfId="0" applyNumberFormat="1" applyFont="1" applyFill="1" applyBorder="1" applyAlignment="1" applyProtection="1">
      <alignment horizontal="center" vertical="top"/>
      <protection/>
    </xf>
    <xf numFmtId="0" fontId="0" fillId="2" borderId="0" xfId="0" applyFont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 horizontal="right" vertical="top" wrapText="1"/>
      <protection/>
    </xf>
    <xf numFmtId="173" fontId="0" fillId="0" borderId="22" xfId="0" applyNumberFormat="1" applyFont="1" applyFill="1" applyBorder="1" applyAlignment="1" applyProtection="1">
      <alignment horizontal="left" vertical="top" wrapText="1" indent="2"/>
      <protection/>
    </xf>
    <xf numFmtId="173" fontId="0" fillId="0" borderId="24" xfId="0" applyNumberFormat="1" applyFont="1" applyFill="1" applyBorder="1" applyAlignment="1" applyProtection="1">
      <alignment horizontal="right" vertical="top" wrapText="1"/>
      <protection/>
    </xf>
    <xf numFmtId="174" fontId="0" fillId="0" borderId="25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NumberFormat="1" applyAlignment="1" applyProtection="1">
      <alignment/>
      <protection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NumberFormat="1" applyFont="1" applyAlignment="1" applyProtection="1">
      <alignment/>
      <protection/>
    </xf>
    <xf numFmtId="0" fontId="13" fillId="2" borderId="0" xfId="0" applyFont="1" applyAlignment="1">
      <alignment/>
    </xf>
    <xf numFmtId="0" fontId="0" fillId="0" borderId="0" xfId="0" applyFill="1" applyAlignment="1">
      <alignment vertical="top"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172" fontId="0" fillId="0" borderId="17" xfId="0" applyNumberFormat="1" applyFont="1" applyFill="1" applyBorder="1" applyAlignment="1" applyProtection="1">
      <alignment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174" fontId="0" fillId="0" borderId="25" xfId="0" applyNumberFormat="1" applyFont="1" applyFill="1" applyBorder="1" applyAlignment="1" applyProtection="1">
      <alignment vertical="top" wrapText="1"/>
      <protection/>
    </xf>
    <xf numFmtId="166" fontId="0" fillId="0" borderId="7" xfId="0" applyNumberFormat="1" applyFont="1" applyFill="1" applyBorder="1" applyAlignment="1" applyProtection="1">
      <alignment horizontal="right"/>
      <protection/>
    </xf>
    <xf numFmtId="173" fontId="0" fillId="0" borderId="24" xfId="0" applyNumberFormat="1" applyFont="1" applyFill="1" applyBorder="1" applyAlignment="1" applyProtection="1">
      <alignment horizontal="left" vertical="top" wrapText="1" indent="2"/>
      <protection/>
    </xf>
    <xf numFmtId="166" fontId="0" fillId="0" borderId="3" xfId="0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166" fontId="0" fillId="0" borderId="4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176" fontId="4" fillId="0" borderId="4" xfId="0" applyNumberFormat="1" applyFont="1" applyFill="1" applyBorder="1" applyAlignment="1" applyProtection="1">
      <alignment horizontal="center"/>
      <protection/>
    </xf>
    <xf numFmtId="173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0" fillId="0" borderId="23" xfId="0" applyNumberFormat="1" applyFont="1" applyFill="1" applyBorder="1" applyAlignment="1" applyProtection="1">
      <alignment horizontal="centerContinuous"/>
      <protection/>
    </xf>
    <xf numFmtId="166" fontId="0" fillId="0" borderId="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0" fillId="2" borderId="0" xfId="0" applyNumberFormat="1" applyAlignment="1" applyProtection="1">
      <alignment vertical="center"/>
      <protection/>
    </xf>
    <xf numFmtId="166" fontId="0" fillId="0" borderId="12" xfId="0" applyNumberFormat="1" applyFont="1" applyFill="1" applyBorder="1" applyAlignment="1" applyProtection="1">
      <alignment horizontal="right"/>
      <protection/>
    </xf>
    <xf numFmtId="1" fontId="3" fillId="0" borderId="10" xfId="0" applyNumberFormat="1" applyFont="1" applyFill="1" applyBorder="1" applyAlignment="1" applyProtection="1">
      <alignment horizontal="left"/>
      <protection/>
    </xf>
    <xf numFmtId="1" fontId="2" fillId="0" borderId="7" xfId="0" applyNumberFormat="1" applyFont="1" applyFill="1" applyBorder="1" applyAlignment="1" applyProtection="1">
      <alignment horizontal="center"/>
      <protection/>
    </xf>
    <xf numFmtId="1" fontId="3" fillId="0" borderId="7" xfId="0" applyNumberFormat="1" applyFont="1" applyFill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>
      <alignment horizontal="center"/>
      <protection/>
    </xf>
    <xf numFmtId="1" fontId="0" fillId="0" borderId="8" xfId="0" applyNumberFormat="1" applyFont="1" applyFill="1" applyBorder="1" applyAlignment="1" applyProtection="1">
      <alignment/>
      <protection/>
    </xf>
    <xf numFmtId="174" fontId="0" fillId="0" borderId="6" xfId="0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/>
      <protection/>
    </xf>
    <xf numFmtId="166" fontId="0" fillId="0" borderId="2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74" fontId="0" fillId="0" borderId="18" xfId="0" applyNumberFormat="1" applyFont="1" applyFill="1" applyBorder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6" fontId="0" fillId="0" borderId="27" xfId="0" applyNumberFormat="1" applyFill="1" applyBorder="1" applyAlignment="1" applyProtection="1">
      <alignment horizontal="right"/>
      <protection/>
    </xf>
    <xf numFmtId="174" fontId="0" fillId="0" borderId="15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17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0" fontId="14" fillId="0" borderId="3" xfId="0" applyNumberFormat="1" applyFont="1" applyFill="1" applyBorder="1" applyAlignment="1" applyProtection="1">
      <alignment horizontal="center" vertical="top"/>
      <protection/>
    </xf>
    <xf numFmtId="1" fontId="14" fillId="0" borderId="3" xfId="0" applyNumberFormat="1" applyFont="1" applyFill="1" applyBorder="1" applyAlignment="1" applyProtection="1">
      <alignment horizontal="left" vertical="top"/>
      <protection/>
    </xf>
    <xf numFmtId="1" fontId="0" fillId="0" borderId="3" xfId="0" applyNumberFormat="1" applyFont="1" applyFill="1" applyBorder="1" applyAlignment="1" applyProtection="1">
      <alignment horizontal="center" vertical="top"/>
      <protection/>
    </xf>
    <xf numFmtId="1" fontId="0" fillId="0" borderId="3" xfId="0" applyNumberFormat="1" applyFont="1" applyFill="1" applyBorder="1" applyAlignment="1" applyProtection="1">
      <alignment vertical="top"/>
      <protection/>
    </xf>
    <xf numFmtId="0" fontId="14" fillId="0" borderId="3" xfId="0" applyNumberFormat="1" applyFont="1" applyFill="1" applyBorder="1" applyAlignment="1" applyProtection="1">
      <alignment horizontal="right" vertical="top"/>
      <protection/>
    </xf>
    <xf numFmtId="177" fontId="0" fillId="0" borderId="3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166" fontId="0" fillId="0" borderId="28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right"/>
    </xf>
    <xf numFmtId="166" fontId="0" fillId="0" borderId="29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4" fontId="0" fillId="3" borderId="4" xfId="0" applyNumberFormat="1" applyFont="1" applyFill="1" applyBorder="1" applyAlignment="1" applyProtection="1">
      <alignment horizontal="center" vertical="top"/>
      <protection/>
    </xf>
    <xf numFmtId="176" fontId="0" fillId="3" borderId="4" xfId="0" applyNumberFormat="1" applyFont="1" applyFill="1" applyBorder="1" applyAlignment="1" applyProtection="1">
      <alignment horizontal="center" vertical="top"/>
      <protection/>
    </xf>
    <xf numFmtId="176" fontId="0" fillId="3" borderId="0" xfId="0" applyNumberFormat="1" applyFont="1" applyFill="1" applyBorder="1" applyAlignment="1" applyProtection="1">
      <alignment horizontal="center" vertical="top"/>
      <protection/>
    </xf>
    <xf numFmtId="4" fontId="0" fillId="0" borderId="27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showZeros="0" tabSelected="1" showOutlineSymbols="0" view="pageBreakPreview" zoomScale="75" zoomScaleNormal="87" zoomScaleSheetLayoutView="75" workbookViewId="0" topLeftCell="B1">
      <selection activeCell="E38" sqref="E38"/>
    </sheetView>
  </sheetViews>
  <sheetFormatPr defaultColWidth="8.77734375" defaultRowHeight="15"/>
  <cols>
    <col min="1" max="1" width="6.6640625" style="211" hidden="1" customWidth="1"/>
    <col min="2" max="2" width="8.77734375" style="193" customWidth="1"/>
    <col min="3" max="3" width="33.21484375" style="185" customWidth="1"/>
    <col min="4" max="4" width="13.77734375" style="212" customWidth="1"/>
    <col min="5" max="5" width="9.4453125" style="185" customWidth="1"/>
    <col min="6" max="6" width="11.4453125" style="185" customWidth="1"/>
    <col min="7" max="7" width="11.77734375" style="211" customWidth="1"/>
    <col min="8" max="8" width="16.77734375" style="211" customWidth="1"/>
    <col min="9" max="16384" width="10.5546875" style="0" customWidth="1"/>
  </cols>
  <sheetData>
    <row r="1" spans="1:8" ht="15.75">
      <c r="A1" s="186"/>
      <c r="B1" s="187" t="s">
        <v>0</v>
      </c>
      <c r="C1" s="188"/>
      <c r="D1" s="188"/>
      <c r="E1" s="188"/>
      <c r="F1" s="188"/>
      <c r="G1" s="186"/>
      <c r="H1" s="188"/>
    </row>
    <row r="2" spans="1:8" ht="15">
      <c r="A2" s="189"/>
      <c r="B2" s="190" t="s">
        <v>25</v>
      </c>
      <c r="C2" s="191"/>
      <c r="D2" s="191"/>
      <c r="E2" s="191"/>
      <c r="F2" s="191"/>
      <c r="G2" s="189"/>
      <c r="H2" s="191"/>
    </row>
    <row r="3" spans="1:8" ht="15">
      <c r="A3" s="192"/>
      <c r="B3" s="193" t="s">
        <v>1</v>
      </c>
      <c r="C3" s="194"/>
      <c r="D3" s="194"/>
      <c r="E3" s="194"/>
      <c r="F3" s="194"/>
      <c r="G3" s="195"/>
      <c r="H3" s="196"/>
    </row>
    <row r="4" spans="1:8" ht="15">
      <c r="A4" s="197" t="s">
        <v>24</v>
      </c>
      <c r="B4" s="198" t="s">
        <v>3</v>
      </c>
      <c r="C4" s="199" t="s">
        <v>4</v>
      </c>
      <c r="D4" s="200" t="s">
        <v>5</v>
      </c>
      <c r="E4" s="201" t="s">
        <v>6</v>
      </c>
      <c r="F4" s="201" t="s">
        <v>7</v>
      </c>
      <c r="G4" s="202" t="s">
        <v>8</v>
      </c>
      <c r="H4" s="200" t="s">
        <v>9</v>
      </c>
    </row>
    <row r="5" spans="1:8" ht="15.75" thickBot="1">
      <c r="A5" s="203"/>
      <c r="B5" s="204"/>
      <c r="C5" s="205"/>
      <c r="D5" s="206" t="s">
        <v>10</v>
      </c>
      <c r="E5" s="207"/>
      <c r="F5" s="208" t="s">
        <v>11</v>
      </c>
      <c r="G5" s="209"/>
      <c r="H5" s="210"/>
    </row>
    <row r="6" spans="1:8" s="117" customFormat="1" ht="33" customHeight="1" thickTop="1">
      <c r="A6" s="1"/>
      <c r="B6" s="116" t="s">
        <v>26</v>
      </c>
      <c r="C6" s="3"/>
      <c r="D6" s="2"/>
      <c r="E6" s="3"/>
      <c r="F6" s="4"/>
      <c r="G6" s="5"/>
      <c r="H6" s="6"/>
    </row>
    <row r="7" spans="1:8" s="120" customFormat="1" ht="33" customHeight="1">
      <c r="A7" s="7"/>
      <c r="B7" s="8" t="s">
        <v>12</v>
      </c>
      <c r="C7" s="9" t="s">
        <v>28</v>
      </c>
      <c r="D7" s="10"/>
      <c r="E7" s="11"/>
      <c r="F7" s="11"/>
      <c r="G7" s="12"/>
      <c r="H7" s="13"/>
    </row>
    <row r="8" spans="1:8" s="118" customFormat="1" ht="33" customHeight="1">
      <c r="A8" s="14"/>
      <c r="B8" s="15"/>
      <c r="C8" s="16" t="s">
        <v>18</v>
      </c>
      <c r="D8" s="17"/>
      <c r="E8" s="18"/>
      <c r="F8" s="19"/>
      <c r="G8" s="20"/>
      <c r="H8" s="21"/>
    </row>
    <row r="9" spans="1:8" s="121" customFormat="1" ht="33" customHeight="1">
      <c r="A9" s="14" t="s">
        <v>29</v>
      </c>
      <c r="B9" s="122" t="s">
        <v>30</v>
      </c>
      <c r="C9" s="22" t="s">
        <v>31</v>
      </c>
      <c r="D9" s="23" t="s">
        <v>32</v>
      </c>
      <c r="E9" s="24" t="s">
        <v>33</v>
      </c>
      <c r="F9" s="75">
        <v>110</v>
      </c>
      <c r="G9" s="26"/>
      <c r="H9" s="123">
        <f>ROUND(G9,2)*F9</f>
        <v>0</v>
      </c>
    </row>
    <row r="10" spans="1:8" s="125" customFormat="1" ht="33" customHeight="1">
      <c r="A10" s="124" t="s">
        <v>34</v>
      </c>
      <c r="B10" s="122" t="s">
        <v>35</v>
      </c>
      <c r="C10" s="22" t="s">
        <v>36</v>
      </c>
      <c r="D10" s="23" t="s">
        <v>32</v>
      </c>
      <c r="E10" s="24"/>
      <c r="F10" s="25"/>
      <c r="G10" s="28"/>
      <c r="H10" s="123"/>
    </row>
    <row r="11" spans="1:8" s="121" customFormat="1" ht="33" customHeight="1">
      <c r="A11" s="14" t="s">
        <v>37</v>
      </c>
      <c r="B11" s="126" t="s">
        <v>38</v>
      </c>
      <c r="C11" s="22" t="s">
        <v>39</v>
      </c>
      <c r="D11" s="23" t="s">
        <v>2</v>
      </c>
      <c r="E11" s="24" t="s">
        <v>40</v>
      </c>
      <c r="F11" s="75">
        <v>250</v>
      </c>
      <c r="G11" s="26"/>
      <c r="H11" s="123">
        <f>ROUND(G11,2)*F11</f>
        <v>0</v>
      </c>
    </row>
    <row r="12" spans="1:8" s="121" customFormat="1" ht="33" customHeight="1">
      <c r="A12" s="124" t="s">
        <v>41</v>
      </c>
      <c r="B12" s="122" t="s">
        <v>42</v>
      </c>
      <c r="C12" s="22" t="s">
        <v>43</v>
      </c>
      <c r="D12" s="23" t="s">
        <v>44</v>
      </c>
      <c r="E12" s="24" t="s">
        <v>33</v>
      </c>
      <c r="F12" s="75">
        <v>210</v>
      </c>
      <c r="G12" s="26"/>
      <c r="H12" s="123">
        <f>ROUND(G12,2)*F12</f>
        <v>0</v>
      </c>
    </row>
    <row r="13" spans="1:8" s="121" customFormat="1" ht="33" customHeight="1">
      <c r="A13" s="14" t="s">
        <v>45</v>
      </c>
      <c r="B13" s="122" t="s">
        <v>46</v>
      </c>
      <c r="C13" s="22" t="s">
        <v>47</v>
      </c>
      <c r="D13" s="23" t="s">
        <v>32</v>
      </c>
      <c r="E13" s="24" t="s">
        <v>48</v>
      </c>
      <c r="F13" s="75">
        <v>1000</v>
      </c>
      <c r="G13" s="26"/>
      <c r="H13" s="123">
        <f>ROUND(G13,2)*F13</f>
        <v>0</v>
      </c>
    </row>
    <row r="14" spans="1:8" s="121" customFormat="1" ht="33" customHeight="1">
      <c r="A14" s="14" t="s">
        <v>296</v>
      </c>
      <c r="B14" s="122" t="s">
        <v>51</v>
      </c>
      <c r="C14" s="22" t="s">
        <v>297</v>
      </c>
      <c r="D14" s="23" t="s">
        <v>298</v>
      </c>
      <c r="E14" s="24" t="s">
        <v>48</v>
      </c>
      <c r="F14" s="75">
        <v>1225</v>
      </c>
      <c r="G14" s="26"/>
      <c r="H14" s="123">
        <f>ROUND(G14,2)*F14</f>
        <v>0</v>
      </c>
    </row>
    <row r="15" spans="1:8" s="125" customFormat="1" ht="33" customHeight="1">
      <c r="A15" s="14"/>
      <c r="B15" s="29"/>
      <c r="C15" s="30" t="s">
        <v>49</v>
      </c>
      <c r="D15" s="17"/>
      <c r="E15" s="18"/>
      <c r="F15" s="31"/>
      <c r="G15" s="20"/>
      <c r="H15" s="20"/>
    </row>
    <row r="16" spans="1:8" s="125" customFormat="1" ht="33" customHeight="1">
      <c r="A16" s="35" t="s">
        <v>50</v>
      </c>
      <c r="B16" s="122" t="s">
        <v>59</v>
      </c>
      <c r="C16" s="22" t="s">
        <v>52</v>
      </c>
      <c r="D16" s="23" t="s">
        <v>32</v>
      </c>
      <c r="E16" s="24"/>
      <c r="F16" s="25"/>
      <c r="G16" s="28"/>
      <c r="H16" s="123"/>
    </row>
    <row r="17" spans="1:8" s="125" customFormat="1" ht="33" customHeight="1">
      <c r="A17" s="35" t="s">
        <v>53</v>
      </c>
      <c r="B17" s="126" t="s">
        <v>38</v>
      </c>
      <c r="C17" s="22" t="s">
        <v>54</v>
      </c>
      <c r="D17" s="23" t="s">
        <v>2</v>
      </c>
      <c r="E17" s="24" t="s">
        <v>48</v>
      </c>
      <c r="F17" s="75">
        <v>150</v>
      </c>
      <c r="G17" s="26"/>
      <c r="H17" s="123">
        <f>ROUND(G17,2)*F17</f>
        <v>0</v>
      </c>
    </row>
    <row r="18" spans="1:8" s="121" customFormat="1" ht="33" customHeight="1">
      <c r="A18" s="35" t="s">
        <v>55</v>
      </c>
      <c r="B18" s="126" t="s">
        <v>56</v>
      </c>
      <c r="C18" s="22" t="s">
        <v>57</v>
      </c>
      <c r="D18" s="23" t="s">
        <v>2</v>
      </c>
      <c r="E18" s="24" t="s">
        <v>48</v>
      </c>
      <c r="F18" s="75">
        <v>1600</v>
      </c>
      <c r="G18" s="26"/>
      <c r="H18" s="123">
        <f>ROUND(G18,2)*F18</f>
        <v>0</v>
      </c>
    </row>
    <row r="19" spans="1:8" s="121" customFormat="1" ht="33" customHeight="1">
      <c r="A19" s="35" t="s">
        <v>268</v>
      </c>
      <c r="B19" s="122" t="s">
        <v>66</v>
      </c>
      <c r="C19" s="22" t="s">
        <v>269</v>
      </c>
      <c r="D19" s="23" t="s">
        <v>270</v>
      </c>
      <c r="E19" s="24"/>
      <c r="F19" s="25"/>
      <c r="G19" s="28"/>
      <c r="H19" s="123"/>
    </row>
    <row r="20" spans="1:8" s="121" customFormat="1" ht="33" customHeight="1">
      <c r="A20" s="35" t="s">
        <v>271</v>
      </c>
      <c r="B20" s="126" t="s">
        <v>38</v>
      </c>
      <c r="C20" s="22" t="s">
        <v>272</v>
      </c>
      <c r="D20" s="23" t="s">
        <v>2</v>
      </c>
      <c r="E20" s="24" t="s">
        <v>48</v>
      </c>
      <c r="F20" s="75">
        <v>160</v>
      </c>
      <c r="G20" s="26"/>
      <c r="H20" s="123">
        <f>ROUND(G20,2)*F20</f>
        <v>0</v>
      </c>
    </row>
    <row r="21" spans="1:8" s="125" customFormat="1" ht="33" customHeight="1">
      <c r="A21" s="35" t="s">
        <v>58</v>
      </c>
      <c r="B21" s="122" t="s">
        <v>75</v>
      </c>
      <c r="C21" s="22" t="s">
        <v>60</v>
      </c>
      <c r="D21" s="23" t="s">
        <v>61</v>
      </c>
      <c r="E21" s="24"/>
      <c r="F21" s="25"/>
      <c r="G21" s="28"/>
      <c r="H21" s="123"/>
    </row>
    <row r="22" spans="1:8" s="125" customFormat="1" ht="33" customHeight="1">
      <c r="A22" s="35" t="s">
        <v>62</v>
      </c>
      <c r="B22" s="126" t="s">
        <v>38</v>
      </c>
      <c r="C22" s="22" t="s">
        <v>63</v>
      </c>
      <c r="D22" s="23" t="s">
        <v>2</v>
      </c>
      <c r="E22" s="24" t="s">
        <v>64</v>
      </c>
      <c r="F22" s="25">
        <v>120</v>
      </c>
      <c r="G22" s="26"/>
      <c r="H22" s="123">
        <f>ROUND(G22,2)*F22</f>
        <v>0</v>
      </c>
    </row>
    <row r="23" spans="1:8" s="125" customFormat="1" ht="33" customHeight="1">
      <c r="A23" s="35" t="s">
        <v>65</v>
      </c>
      <c r="B23" s="122" t="s">
        <v>90</v>
      </c>
      <c r="C23" s="22" t="s">
        <v>67</v>
      </c>
      <c r="D23" s="23" t="s">
        <v>68</v>
      </c>
      <c r="E23" s="24"/>
      <c r="F23" s="25"/>
      <c r="G23" s="28"/>
      <c r="H23" s="123"/>
    </row>
    <row r="24" spans="1:8" s="121" customFormat="1" ht="33" customHeight="1">
      <c r="A24" s="35" t="s">
        <v>69</v>
      </c>
      <c r="B24" s="126" t="s">
        <v>38</v>
      </c>
      <c r="C24" s="22" t="s">
        <v>70</v>
      </c>
      <c r="D24" s="23" t="s">
        <v>71</v>
      </c>
      <c r="E24" s="24"/>
      <c r="F24" s="25"/>
      <c r="G24" s="28"/>
      <c r="H24" s="123"/>
    </row>
    <row r="25" spans="1:8" s="125" customFormat="1" ht="33" customHeight="1">
      <c r="A25" s="35" t="s">
        <v>72</v>
      </c>
      <c r="B25" s="127"/>
      <c r="C25" s="22" t="s">
        <v>73</v>
      </c>
      <c r="D25" s="23"/>
      <c r="E25" s="24" t="s">
        <v>48</v>
      </c>
      <c r="F25" s="75">
        <v>10</v>
      </c>
      <c r="G25" s="26"/>
      <c r="H25" s="123">
        <f>ROUND(G25,2)*F25</f>
        <v>0</v>
      </c>
    </row>
    <row r="26" spans="1:8" s="125" customFormat="1" ht="33" customHeight="1">
      <c r="A26" s="35" t="s">
        <v>273</v>
      </c>
      <c r="B26" s="122" t="s">
        <v>100</v>
      </c>
      <c r="C26" s="22" t="s">
        <v>274</v>
      </c>
      <c r="D26" s="23" t="s">
        <v>77</v>
      </c>
      <c r="E26" s="24"/>
      <c r="F26" s="25"/>
      <c r="G26" s="28"/>
      <c r="H26" s="123"/>
    </row>
    <row r="27" spans="1:8" s="125" customFormat="1" ht="33" customHeight="1">
      <c r="A27" s="35" t="s">
        <v>275</v>
      </c>
      <c r="B27" s="128" t="s">
        <v>38</v>
      </c>
      <c r="C27" s="87" t="s">
        <v>276</v>
      </c>
      <c r="D27" s="88" t="s">
        <v>2</v>
      </c>
      <c r="E27" s="89" t="s">
        <v>80</v>
      </c>
      <c r="F27" s="92">
        <v>470</v>
      </c>
      <c r="G27" s="90"/>
      <c r="H27" s="129">
        <f>ROUND(G27,2)*F27</f>
        <v>0</v>
      </c>
    </row>
    <row r="28" spans="1:8" s="125" customFormat="1" ht="33" customHeight="1">
      <c r="A28" s="35" t="s">
        <v>74</v>
      </c>
      <c r="B28" s="122" t="s">
        <v>104</v>
      </c>
      <c r="C28" s="22" t="s">
        <v>76</v>
      </c>
      <c r="D28" s="23" t="s">
        <v>77</v>
      </c>
      <c r="E28" s="24"/>
      <c r="F28" s="25"/>
      <c r="G28" s="28"/>
      <c r="H28" s="123"/>
    </row>
    <row r="29" spans="1:8" s="125" customFormat="1" ht="48.75" customHeight="1">
      <c r="A29" s="35" t="s">
        <v>78</v>
      </c>
      <c r="B29" s="126" t="s">
        <v>38</v>
      </c>
      <c r="C29" s="22" t="s">
        <v>277</v>
      </c>
      <c r="D29" s="23" t="s">
        <v>79</v>
      </c>
      <c r="E29" s="24" t="s">
        <v>80</v>
      </c>
      <c r="F29" s="76">
        <v>370</v>
      </c>
      <c r="G29" s="26"/>
      <c r="H29" s="123">
        <f>ROUND(G29,2)*F29</f>
        <v>0</v>
      </c>
    </row>
    <row r="30" spans="1:8" s="125" customFormat="1" ht="48.75" customHeight="1">
      <c r="A30" s="35" t="s">
        <v>81</v>
      </c>
      <c r="B30" s="126" t="s">
        <v>56</v>
      </c>
      <c r="C30" s="22" t="s">
        <v>82</v>
      </c>
      <c r="D30" s="23" t="s">
        <v>83</v>
      </c>
      <c r="E30" s="24" t="s">
        <v>80</v>
      </c>
      <c r="F30" s="76">
        <v>50</v>
      </c>
      <c r="G30" s="26"/>
      <c r="H30" s="123">
        <f>ROUND(G30,2)*F30</f>
        <v>0</v>
      </c>
    </row>
    <row r="31" spans="1:8" s="125" customFormat="1" ht="48.75" customHeight="1">
      <c r="A31" s="35" t="s">
        <v>84</v>
      </c>
      <c r="B31" s="126" t="s">
        <v>85</v>
      </c>
      <c r="C31" s="22" t="s">
        <v>278</v>
      </c>
      <c r="D31" s="23" t="s">
        <v>79</v>
      </c>
      <c r="E31" s="24" t="s">
        <v>80</v>
      </c>
      <c r="F31" s="76">
        <v>100</v>
      </c>
      <c r="G31" s="26"/>
      <c r="H31" s="123">
        <f>ROUND(G31,2)*F31</f>
        <v>0</v>
      </c>
    </row>
    <row r="32" spans="1:8" s="125" customFormat="1" ht="48.75" customHeight="1">
      <c r="A32" s="35" t="s">
        <v>86</v>
      </c>
      <c r="B32" s="126" t="s">
        <v>87</v>
      </c>
      <c r="C32" s="22" t="s">
        <v>88</v>
      </c>
      <c r="D32" s="23" t="s">
        <v>79</v>
      </c>
      <c r="E32" s="24" t="s">
        <v>80</v>
      </c>
      <c r="F32" s="76">
        <v>10</v>
      </c>
      <c r="G32" s="26"/>
      <c r="H32" s="123">
        <f>ROUND(G32,2)*F32</f>
        <v>0</v>
      </c>
    </row>
    <row r="33" spans="1:8" s="118" customFormat="1" ht="33" customHeight="1">
      <c r="A33" s="35" t="s">
        <v>89</v>
      </c>
      <c r="B33" s="122" t="s">
        <v>115</v>
      </c>
      <c r="C33" s="22" t="s">
        <v>91</v>
      </c>
      <c r="D33" s="23" t="s">
        <v>77</v>
      </c>
      <c r="E33" s="24"/>
      <c r="F33" s="25"/>
      <c r="G33" s="28"/>
      <c r="H33" s="123"/>
    </row>
    <row r="34" spans="1:8" s="133" customFormat="1" ht="33" customHeight="1">
      <c r="A34" s="35" t="s">
        <v>92</v>
      </c>
      <c r="B34" s="126" t="s">
        <v>38</v>
      </c>
      <c r="C34" s="22" t="s">
        <v>93</v>
      </c>
      <c r="D34" s="23" t="s">
        <v>94</v>
      </c>
      <c r="E34" s="24"/>
      <c r="F34" s="25"/>
      <c r="G34" s="27"/>
      <c r="H34" s="123"/>
    </row>
    <row r="35" spans="1:8" s="133" customFormat="1" ht="33" customHeight="1">
      <c r="A35" s="35" t="s">
        <v>95</v>
      </c>
      <c r="B35" s="127"/>
      <c r="C35" s="22" t="s">
        <v>96</v>
      </c>
      <c r="D35" s="23"/>
      <c r="E35" s="24" t="s">
        <v>80</v>
      </c>
      <c r="F35" s="75">
        <v>25</v>
      </c>
      <c r="G35" s="26"/>
      <c r="H35" s="123">
        <f>ROUND(G35,2)*F35</f>
        <v>0</v>
      </c>
    </row>
    <row r="36" spans="1:8" s="134" customFormat="1" ht="33" customHeight="1">
      <c r="A36" s="35" t="s">
        <v>99</v>
      </c>
      <c r="B36" s="122" t="s">
        <v>119</v>
      </c>
      <c r="C36" s="22" t="s">
        <v>101</v>
      </c>
      <c r="D36" s="23" t="s">
        <v>102</v>
      </c>
      <c r="E36" s="24" t="s">
        <v>48</v>
      </c>
      <c r="F36" s="75">
        <v>20</v>
      </c>
      <c r="G36" s="26"/>
      <c r="H36" s="123">
        <f>ROUND(G36,2)*F36</f>
        <v>0</v>
      </c>
    </row>
    <row r="37" spans="1:8" s="131" customFormat="1" ht="39.75" customHeight="1">
      <c r="A37" s="35" t="s">
        <v>103</v>
      </c>
      <c r="B37" s="122" t="s">
        <v>119</v>
      </c>
      <c r="C37" s="22" t="s">
        <v>105</v>
      </c>
      <c r="D37" s="23" t="s">
        <v>106</v>
      </c>
      <c r="E37" s="91"/>
      <c r="F37" s="25"/>
      <c r="G37" s="28"/>
      <c r="H37" s="123"/>
    </row>
    <row r="38" spans="1:8" s="134" customFormat="1" ht="33" customHeight="1">
      <c r="A38" s="35" t="s">
        <v>107</v>
      </c>
      <c r="B38" s="126" t="s">
        <v>38</v>
      </c>
      <c r="C38" s="22" t="s">
        <v>108</v>
      </c>
      <c r="D38" s="23"/>
      <c r="E38" s="24"/>
      <c r="F38" s="25"/>
      <c r="G38" s="28"/>
      <c r="H38" s="123"/>
    </row>
    <row r="39" spans="1:8" s="135" customFormat="1" ht="33" customHeight="1">
      <c r="A39" s="35" t="s">
        <v>109</v>
      </c>
      <c r="B39" s="127"/>
      <c r="C39" s="22" t="s">
        <v>110</v>
      </c>
      <c r="D39" s="23"/>
      <c r="E39" s="24" t="s">
        <v>40</v>
      </c>
      <c r="F39" s="75">
        <v>150</v>
      </c>
      <c r="G39" s="26"/>
      <c r="H39" s="123">
        <f>ROUND(G39,2)*F39</f>
        <v>0</v>
      </c>
    </row>
    <row r="40" spans="1:8" s="133" customFormat="1" ht="33" customHeight="1">
      <c r="A40" s="35" t="s">
        <v>111</v>
      </c>
      <c r="B40" s="126" t="s">
        <v>56</v>
      </c>
      <c r="C40" s="22" t="s">
        <v>112</v>
      </c>
      <c r="D40" s="23"/>
      <c r="E40" s="24"/>
      <c r="F40" s="25"/>
      <c r="G40" s="28"/>
      <c r="H40" s="123"/>
    </row>
    <row r="41" spans="1:8" s="133" customFormat="1" ht="33" customHeight="1">
      <c r="A41" s="35" t="s">
        <v>113</v>
      </c>
      <c r="B41" s="127"/>
      <c r="C41" s="22" t="s">
        <v>110</v>
      </c>
      <c r="D41" s="23"/>
      <c r="E41" s="24" t="s">
        <v>40</v>
      </c>
      <c r="F41" s="75">
        <v>70</v>
      </c>
      <c r="G41" s="26"/>
      <c r="H41" s="123">
        <f>ROUND(G41,2)*F41</f>
        <v>0</v>
      </c>
    </row>
    <row r="42" spans="1:8" s="136" customFormat="1" ht="33" customHeight="1">
      <c r="A42" s="35"/>
      <c r="B42" s="36"/>
      <c r="C42" s="30" t="s">
        <v>20</v>
      </c>
      <c r="D42" s="17"/>
      <c r="E42" s="18"/>
      <c r="F42" s="31"/>
      <c r="G42" s="20"/>
      <c r="H42" s="20"/>
    </row>
    <row r="43" spans="1:8" s="136" customFormat="1" ht="33" customHeight="1">
      <c r="A43" s="14" t="s">
        <v>114</v>
      </c>
      <c r="B43" s="122" t="s">
        <v>124</v>
      </c>
      <c r="C43" s="22" t="s">
        <v>116</v>
      </c>
      <c r="D43" s="23" t="s">
        <v>117</v>
      </c>
      <c r="E43" s="24" t="s">
        <v>80</v>
      </c>
      <c r="F43" s="76">
        <v>150</v>
      </c>
      <c r="G43" s="26"/>
      <c r="H43" s="123">
        <f>ROUND(G43,2)*F43</f>
        <v>0</v>
      </c>
    </row>
    <row r="44" spans="1:8" s="137" customFormat="1" ht="39.75" customHeight="1">
      <c r="A44" s="37"/>
      <c r="B44" s="38"/>
      <c r="C44" s="30" t="s">
        <v>21</v>
      </c>
      <c r="D44" s="17"/>
      <c r="E44" s="39"/>
      <c r="F44" s="39"/>
      <c r="G44" s="40"/>
      <c r="H44" s="20"/>
    </row>
    <row r="45" spans="1:8" s="137" customFormat="1" ht="30" customHeight="1">
      <c r="A45" s="14" t="s">
        <v>118</v>
      </c>
      <c r="B45" s="122" t="s">
        <v>127</v>
      </c>
      <c r="C45" s="22" t="s">
        <v>120</v>
      </c>
      <c r="D45" s="23" t="s">
        <v>299</v>
      </c>
      <c r="E45" s="24"/>
      <c r="F45" s="34"/>
      <c r="G45" s="28"/>
      <c r="H45" s="138"/>
    </row>
    <row r="46" spans="1:8" s="136" customFormat="1" ht="33" customHeight="1">
      <c r="A46" s="14" t="s">
        <v>121</v>
      </c>
      <c r="B46" s="126" t="s">
        <v>38</v>
      </c>
      <c r="C46" s="22" t="s">
        <v>122</v>
      </c>
      <c r="D46" s="23"/>
      <c r="E46" s="24" t="s">
        <v>64</v>
      </c>
      <c r="F46" s="34">
        <v>4</v>
      </c>
      <c r="G46" s="26"/>
      <c r="H46" s="123">
        <f>ROUND(G46,2)*F46</f>
        <v>0</v>
      </c>
    </row>
    <row r="47" spans="1:8" s="133" customFormat="1" ht="33" customHeight="1">
      <c r="A47" s="14" t="s">
        <v>123</v>
      </c>
      <c r="B47" s="122" t="s">
        <v>132</v>
      </c>
      <c r="C47" s="22" t="s">
        <v>125</v>
      </c>
      <c r="D47" s="23" t="s">
        <v>299</v>
      </c>
      <c r="E47" s="24" t="s">
        <v>80</v>
      </c>
      <c r="F47" s="76">
        <v>12</v>
      </c>
      <c r="G47" s="26"/>
      <c r="H47" s="123">
        <f>ROUND(G47,2)*F47</f>
        <v>0</v>
      </c>
    </row>
    <row r="48" spans="1:8" s="125" customFormat="1" ht="33" customHeight="1">
      <c r="A48" s="14" t="s">
        <v>126</v>
      </c>
      <c r="B48" s="122" t="s">
        <v>138</v>
      </c>
      <c r="C48" s="41" t="s">
        <v>128</v>
      </c>
      <c r="D48" s="23" t="s">
        <v>299</v>
      </c>
      <c r="E48" s="24"/>
      <c r="F48" s="34"/>
      <c r="G48" s="28"/>
      <c r="H48" s="138"/>
    </row>
    <row r="49" spans="1:8" s="125" customFormat="1" ht="33" customHeight="1">
      <c r="A49" s="14" t="s">
        <v>279</v>
      </c>
      <c r="B49" s="126" t="s">
        <v>38</v>
      </c>
      <c r="C49" s="22" t="s">
        <v>280</v>
      </c>
      <c r="D49" s="23"/>
      <c r="E49" s="24" t="s">
        <v>64</v>
      </c>
      <c r="F49" s="34">
        <v>1</v>
      </c>
      <c r="G49" s="26"/>
      <c r="H49" s="123">
        <f>ROUND(G49,2)*F49</f>
        <v>0</v>
      </c>
    </row>
    <row r="50" spans="1:8" s="125" customFormat="1" ht="33" customHeight="1">
      <c r="A50" s="14" t="s">
        <v>129</v>
      </c>
      <c r="B50" s="126" t="s">
        <v>56</v>
      </c>
      <c r="C50" s="22" t="s">
        <v>130</v>
      </c>
      <c r="D50" s="23"/>
      <c r="E50" s="24" t="s">
        <v>64</v>
      </c>
      <c r="F50" s="34">
        <v>4</v>
      </c>
      <c r="G50" s="26"/>
      <c r="H50" s="123">
        <f>ROUND(G50,2)*F50</f>
        <v>0</v>
      </c>
    </row>
    <row r="51" spans="1:8" s="125" customFormat="1" ht="33" customHeight="1">
      <c r="A51" s="14" t="s">
        <v>300</v>
      </c>
      <c r="B51" s="122" t="s">
        <v>146</v>
      </c>
      <c r="C51" s="41" t="s">
        <v>301</v>
      </c>
      <c r="D51" s="23" t="s">
        <v>299</v>
      </c>
      <c r="E51" s="24"/>
      <c r="F51" s="34"/>
      <c r="G51" s="28"/>
      <c r="H51" s="138"/>
    </row>
    <row r="52" spans="1:8" s="125" customFormat="1" ht="33" customHeight="1">
      <c r="A52" s="14" t="s">
        <v>302</v>
      </c>
      <c r="B52" s="128" t="s">
        <v>38</v>
      </c>
      <c r="C52" s="139" t="s">
        <v>303</v>
      </c>
      <c r="D52" s="88"/>
      <c r="E52" s="89" t="s">
        <v>64</v>
      </c>
      <c r="F52" s="140">
        <v>4</v>
      </c>
      <c r="G52" s="90"/>
      <c r="H52" s="141">
        <f>ROUND(G52,2)*F52</f>
        <v>0</v>
      </c>
    </row>
    <row r="53" spans="1:8" s="118" customFormat="1" ht="33" customHeight="1">
      <c r="A53" s="14" t="s">
        <v>212</v>
      </c>
      <c r="B53" s="122" t="s">
        <v>281</v>
      </c>
      <c r="C53" s="22" t="s">
        <v>214</v>
      </c>
      <c r="D53" s="23" t="s">
        <v>299</v>
      </c>
      <c r="E53" s="24" t="s">
        <v>64</v>
      </c>
      <c r="F53" s="34">
        <v>1</v>
      </c>
      <c r="G53" s="26"/>
      <c r="H53" s="123">
        <f>ROUND(G53,2)*F53</f>
        <v>0</v>
      </c>
    </row>
    <row r="54" spans="1:8" s="118" customFormat="1" ht="33" customHeight="1">
      <c r="A54" s="14" t="s">
        <v>305</v>
      </c>
      <c r="B54" s="122" t="s">
        <v>282</v>
      </c>
      <c r="C54" s="22" t="s">
        <v>306</v>
      </c>
      <c r="D54" s="23" t="s">
        <v>299</v>
      </c>
      <c r="E54" s="24" t="s">
        <v>64</v>
      </c>
      <c r="F54" s="34">
        <v>1</v>
      </c>
      <c r="G54" s="26"/>
      <c r="H54" s="138">
        <f>ROUND(G54,2)*F54</f>
        <v>0</v>
      </c>
    </row>
    <row r="55" spans="1:8" s="137" customFormat="1" ht="33" customHeight="1">
      <c r="A55" s="14" t="s">
        <v>215</v>
      </c>
      <c r="B55" s="122" t="s">
        <v>307</v>
      </c>
      <c r="C55" s="22" t="s">
        <v>217</v>
      </c>
      <c r="D55" s="23" t="s">
        <v>299</v>
      </c>
      <c r="E55" s="24" t="s">
        <v>64</v>
      </c>
      <c r="F55" s="34">
        <v>3</v>
      </c>
      <c r="G55" s="26"/>
      <c r="H55" s="123">
        <f>ROUND(G55,2)*F55</f>
        <v>0</v>
      </c>
    </row>
    <row r="56" spans="1:8" s="125" customFormat="1" ht="33" customHeight="1">
      <c r="A56" s="14" t="s">
        <v>218</v>
      </c>
      <c r="B56" s="122" t="s">
        <v>304</v>
      </c>
      <c r="C56" s="22" t="s">
        <v>220</v>
      </c>
      <c r="D56" s="23" t="s">
        <v>221</v>
      </c>
      <c r="E56" s="24" t="s">
        <v>80</v>
      </c>
      <c r="F56" s="76">
        <v>36</v>
      </c>
      <c r="G56" s="26"/>
      <c r="H56" s="123">
        <f>ROUND(G56,2)*F56</f>
        <v>0</v>
      </c>
    </row>
    <row r="57" spans="1:8" s="125" customFormat="1" ht="33" customHeight="1">
      <c r="A57" s="14"/>
      <c r="B57" s="15"/>
      <c r="C57" s="30" t="s">
        <v>22</v>
      </c>
      <c r="D57" s="17"/>
      <c r="E57" s="18"/>
      <c r="F57" s="19"/>
      <c r="G57" s="20"/>
      <c r="H57" s="20"/>
    </row>
    <row r="58" spans="1:8" s="125" customFormat="1" ht="33" customHeight="1">
      <c r="A58" s="14" t="s">
        <v>222</v>
      </c>
      <c r="B58" s="122" t="s">
        <v>308</v>
      </c>
      <c r="C58" s="22" t="s">
        <v>224</v>
      </c>
      <c r="D58" s="23" t="s">
        <v>140</v>
      </c>
      <c r="E58" s="24" t="s">
        <v>64</v>
      </c>
      <c r="F58" s="34">
        <v>1</v>
      </c>
      <c r="G58" s="26"/>
      <c r="H58" s="138">
        <f>ROUND(G58,2)*F58</f>
        <v>0</v>
      </c>
    </row>
    <row r="59" spans="1:8" s="125" customFormat="1" ht="33" customHeight="1">
      <c r="A59" s="14" t="s">
        <v>131</v>
      </c>
      <c r="B59" s="122" t="s">
        <v>309</v>
      </c>
      <c r="C59" s="22" t="s">
        <v>133</v>
      </c>
      <c r="D59" s="23" t="s">
        <v>299</v>
      </c>
      <c r="E59" s="24"/>
      <c r="F59" s="34"/>
      <c r="G59" s="27"/>
      <c r="H59" s="138"/>
    </row>
    <row r="60" spans="1:8" s="131" customFormat="1" ht="33" customHeight="1">
      <c r="A60" s="14" t="s">
        <v>134</v>
      </c>
      <c r="B60" s="126" t="s">
        <v>38</v>
      </c>
      <c r="C60" s="22" t="s">
        <v>135</v>
      </c>
      <c r="D60" s="23"/>
      <c r="E60" s="24" t="s">
        <v>136</v>
      </c>
      <c r="F60" s="76">
        <v>1</v>
      </c>
      <c r="G60" s="26"/>
      <c r="H60" s="123">
        <f>ROUND(G60,2)*F60</f>
        <v>0</v>
      </c>
    </row>
    <row r="61" spans="1:8" s="125" customFormat="1" ht="33" customHeight="1">
      <c r="A61" s="14" t="s">
        <v>137</v>
      </c>
      <c r="B61" s="122" t="s">
        <v>310</v>
      </c>
      <c r="C61" s="22" t="s">
        <v>139</v>
      </c>
      <c r="D61" s="23" t="s">
        <v>140</v>
      </c>
      <c r="E61" s="24"/>
      <c r="F61" s="34"/>
      <c r="G61" s="28"/>
      <c r="H61" s="138"/>
    </row>
    <row r="62" spans="1:8" s="125" customFormat="1" ht="33" customHeight="1">
      <c r="A62" s="14" t="s">
        <v>141</v>
      </c>
      <c r="B62" s="126" t="s">
        <v>38</v>
      </c>
      <c r="C62" s="22" t="s">
        <v>142</v>
      </c>
      <c r="D62" s="23"/>
      <c r="E62" s="24" t="s">
        <v>64</v>
      </c>
      <c r="F62" s="34">
        <v>1</v>
      </c>
      <c r="G62" s="26"/>
      <c r="H62" s="123">
        <f>ROUND(G62,2)*F62</f>
        <v>0</v>
      </c>
    </row>
    <row r="63" spans="1:8" s="121" customFormat="1" ht="33" customHeight="1">
      <c r="A63" s="14" t="s">
        <v>143</v>
      </c>
      <c r="B63" s="126" t="s">
        <v>56</v>
      </c>
      <c r="C63" s="22" t="s">
        <v>144</v>
      </c>
      <c r="D63" s="23"/>
      <c r="E63" s="24" t="s">
        <v>64</v>
      </c>
      <c r="F63" s="34">
        <v>1</v>
      </c>
      <c r="G63" s="26"/>
      <c r="H63" s="123">
        <f>ROUND(G63,2)*F63</f>
        <v>0</v>
      </c>
    </row>
    <row r="64" spans="1:8" s="121" customFormat="1" ht="33" customHeight="1">
      <c r="A64" s="14"/>
      <c r="B64" s="15"/>
      <c r="C64" s="30" t="s">
        <v>23</v>
      </c>
      <c r="D64" s="17"/>
      <c r="E64" s="18"/>
      <c r="F64" s="42"/>
      <c r="G64" s="20"/>
      <c r="H64" s="20"/>
    </row>
    <row r="65" spans="1:8" s="121" customFormat="1" ht="33" customHeight="1">
      <c r="A65" s="35" t="s">
        <v>145</v>
      </c>
      <c r="B65" s="122" t="s">
        <v>311</v>
      </c>
      <c r="C65" s="22" t="s">
        <v>147</v>
      </c>
      <c r="D65" s="23" t="s">
        <v>148</v>
      </c>
      <c r="E65" s="24"/>
      <c r="F65" s="25"/>
      <c r="G65" s="28"/>
      <c r="H65" s="123"/>
    </row>
    <row r="66" spans="1:8" s="125" customFormat="1" ht="33" customHeight="1">
      <c r="A66" s="35" t="s">
        <v>149</v>
      </c>
      <c r="B66" s="126" t="s">
        <v>38</v>
      </c>
      <c r="C66" s="22" t="s">
        <v>150</v>
      </c>
      <c r="D66" s="23"/>
      <c r="E66" s="24" t="s">
        <v>48</v>
      </c>
      <c r="F66" s="75">
        <v>1000</v>
      </c>
      <c r="G66" s="26"/>
      <c r="H66" s="123">
        <f>ROUND(G66,2)*F66</f>
        <v>0</v>
      </c>
    </row>
    <row r="67" spans="1:8" s="120" customFormat="1" ht="33" customHeight="1">
      <c r="A67" s="142"/>
      <c r="B67" s="43" t="str">
        <f>B7</f>
        <v>A</v>
      </c>
      <c r="C67" s="44" t="str">
        <f>C7</f>
        <v>Grierson Avenue Reconstruction - From University Crescent to King's Drive</v>
      </c>
      <c r="D67" s="45"/>
      <c r="E67" s="46"/>
      <c r="F67" s="46"/>
      <c r="G67" s="47" t="s">
        <v>16</v>
      </c>
      <c r="H67" s="47">
        <f>SUM(H9:H66)</f>
        <v>0</v>
      </c>
    </row>
    <row r="68" spans="1:8" s="118" customFormat="1" ht="33" customHeight="1">
      <c r="A68" s="48"/>
      <c r="B68" s="49" t="s">
        <v>13</v>
      </c>
      <c r="C68" s="9" t="s">
        <v>293</v>
      </c>
      <c r="D68" s="50"/>
      <c r="E68" s="51"/>
      <c r="F68" s="51"/>
      <c r="G68" s="52"/>
      <c r="H68" s="53"/>
    </row>
    <row r="69" spans="1:8" s="121" customFormat="1" ht="33" customHeight="1">
      <c r="A69" s="14"/>
      <c r="B69" s="15"/>
      <c r="C69" s="16" t="s">
        <v>18</v>
      </c>
      <c r="D69" s="17"/>
      <c r="E69" s="18"/>
      <c r="F69" s="19"/>
      <c r="G69" s="20"/>
      <c r="H69" s="21"/>
    </row>
    <row r="70" spans="1:8" s="121" customFormat="1" ht="33" customHeight="1">
      <c r="A70" s="14" t="s">
        <v>29</v>
      </c>
      <c r="B70" s="122" t="s">
        <v>151</v>
      </c>
      <c r="C70" s="22" t="s">
        <v>31</v>
      </c>
      <c r="D70" s="23" t="s">
        <v>32</v>
      </c>
      <c r="E70" s="24" t="s">
        <v>33</v>
      </c>
      <c r="F70" s="75">
        <v>120</v>
      </c>
      <c r="G70" s="26"/>
      <c r="H70" s="123">
        <f>ROUND(G70,2)*F70</f>
        <v>0</v>
      </c>
    </row>
    <row r="71" spans="1:8" s="121" customFormat="1" ht="33" customHeight="1">
      <c r="A71" s="124" t="s">
        <v>34</v>
      </c>
      <c r="B71" s="122" t="s">
        <v>152</v>
      </c>
      <c r="C71" s="22" t="s">
        <v>36</v>
      </c>
      <c r="D71" s="23" t="s">
        <v>32</v>
      </c>
      <c r="E71" s="24"/>
      <c r="F71" s="25"/>
      <c r="G71" s="28"/>
      <c r="H71" s="123"/>
    </row>
    <row r="72" spans="1:8" s="121" customFormat="1" ht="33" customHeight="1">
      <c r="A72" s="14" t="s">
        <v>37</v>
      </c>
      <c r="B72" s="126" t="s">
        <v>38</v>
      </c>
      <c r="C72" s="22" t="s">
        <v>39</v>
      </c>
      <c r="D72" s="23" t="s">
        <v>2</v>
      </c>
      <c r="E72" s="24" t="s">
        <v>40</v>
      </c>
      <c r="F72" s="75">
        <v>270</v>
      </c>
      <c r="G72" s="26"/>
      <c r="H72" s="123">
        <f>ROUND(G72,2)*F72</f>
        <v>0</v>
      </c>
    </row>
    <row r="73" spans="1:8" s="125" customFormat="1" ht="33" customHeight="1">
      <c r="A73" s="124" t="s">
        <v>41</v>
      </c>
      <c r="B73" s="122" t="s">
        <v>153</v>
      </c>
      <c r="C73" s="22" t="s">
        <v>43</v>
      </c>
      <c r="D73" s="23" t="s">
        <v>44</v>
      </c>
      <c r="E73" s="24" t="s">
        <v>33</v>
      </c>
      <c r="F73" s="75">
        <v>175</v>
      </c>
      <c r="G73" s="26"/>
      <c r="H73" s="123">
        <f>ROUND(G73,2)*F73</f>
        <v>0</v>
      </c>
    </row>
    <row r="74" spans="1:8" s="125" customFormat="1" ht="33" customHeight="1">
      <c r="A74" s="14" t="s">
        <v>45</v>
      </c>
      <c r="B74" s="122" t="s">
        <v>154</v>
      </c>
      <c r="C74" s="22" t="s">
        <v>47</v>
      </c>
      <c r="D74" s="23" t="s">
        <v>32</v>
      </c>
      <c r="E74" s="24" t="s">
        <v>48</v>
      </c>
      <c r="F74" s="75">
        <v>1000</v>
      </c>
      <c r="G74" s="26"/>
      <c r="H74" s="123">
        <f>ROUND(G74,2)*F74</f>
        <v>0</v>
      </c>
    </row>
    <row r="75" spans="1:8" s="125" customFormat="1" ht="33" customHeight="1">
      <c r="A75" s="14" t="s">
        <v>296</v>
      </c>
      <c r="B75" s="122" t="s">
        <v>155</v>
      </c>
      <c r="C75" s="22" t="s">
        <v>297</v>
      </c>
      <c r="D75" s="23" t="s">
        <v>298</v>
      </c>
      <c r="E75" s="24" t="s">
        <v>48</v>
      </c>
      <c r="F75" s="75">
        <v>1225</v>
      </c>
      <c r="G75" s="26"/>
      <c r="H75" s="123">
        <f>ROUND(G75,2)*F75</f>
        <v>0</v>
      </c>
    </row>
    <row r="76" spans="1:8" s="121" customFormat="1" ht="33" customHeight="1">
      <c r="A76" s="14"/>
      <c r="B76" s="29"/>
      <c r="C76" s="30" t="s">
        <v>49</v>
      </c>
      <c r="D76" s="17"/>
      <c r="E76" s="18"/>
      <c r="F76" s="31"/>
      <c r="G76" s="20"/>
      <c r="H76" s="20"/>
    </row>
    <row r="77" spans="1:8" s="125" customFormat="1" ht="33" customHeight="1">
      <c r="A77" s="35" t="s">
        <v>50</v>
      </c>
      <c r="B77" s="122" t="s">
        <v>156</v>
      </c>
      <c r="C77" s="22" t="s">
        <v>52</v>
      </c>
      <c r="D77" s="23" t="s">
        <v>32</v>
      </c>
      <c r="E77" s="24"/>
      <c r="F77" s="25"/>
      <c r="G77" s="28"/>
      <c r="H77" s="123"/>
    </row>
    <row r="78" spans="1:8" s="125" customFormat="1" ht="33" customHeight="1">
      <c r="A78" s="35" t="s">
        <v>53</v>
      </c>
      <c r="B78" s="126" t="s">
        <v>38</v>
      </c>
      <c r="C78" s="22" t="s">
        <v>54</v>
      </c>
      <c r="D78" s="23" t="s">
        <v>2</v>
      </c>
      <c r="E78" s="24" t="s">
        <v>48</v>
      </c>
      <c r="F78" s="75">
        <v>100</v>
      </c>
      <c r="G78" s="26"/>
      <c r="H78" s="123">
        <f>ROUND(G78,2)*F78</f>
        <v>0</v>
      </c>
    </row>
    <row r="79" spans="1:8" s="125" customFormat="1" ht="33" customHeight="1">
      <c r="A79" s="35" t="s">
        <v>55</v>
      </c>
      <c r="B79" s="126" t="s">
        <v>56</v>
      </c>
      <c r="C79" s="22" t="s">
        <v>57</v>
      </c>
      <c r="D79" s="23" t="s">
        <v>2</v>
      </c>
      <c r="E79" s="24" t="s">
        <v>48</v>
      </c>
      <c r="F79" s="75">
        <v>1600</v>
      </c>
      <c r="G79" s="26"/>
      <c r="H79" s="123">
        <f>ROUND(G79,2)*F79</f>
        <v>0</v>
      </c>
    </row>
    <row r="80" spans="1:8" s="125" customFormat="1" ht="33" customHeight="1">
      <c r="A80" s="35" t="s">
        <v>268</v>
      </c>
      <c r="B80" s="122" t="s">
        <v>157</v>
      </c>
      <c r="C80" s="22" t="s">
        <v>269</v>
      </c>
      <c r="D80" s="23" t="s">
        <v>270</v>
      </c>
      <c r="E80" s="24"/>
      <c r="F80" s="25"/>
      <c r="G80" s="28"/>
      <c r="H80" s="123"/>
    </row>
    <row r="81" spans="1:8" s="125" customFormat="1" ht="33" customHeight="1">
      <c r="A81" s="35" t="s">
        <v>271</v>
      </c>
      <c r="B81" s="126" t="s">
        <v>38</v>
      </c>
      <c r="C81" s="22" t="s">
        <v>272</v>
      </c>
      <c r="D81" s="23" t="s">
        <v>2</v>
      </c>
      <c r="E81" s="24" t="s">
        <v>48</v>
      </c>
      <c r="F81" s="75">
        <v>100</v>
      </c>
      <c r="G81" s="26"/>
      <c r="H81" s="123">
        <f>ROUND(G81,2)*F81</f>
        <v>0</v>
      </c>
    </row>
    <row r="82" spans="1:8" s="125" customFormat="1" ht="33" customHeight="1">
      <c r="A82" s="35" t="s">
        <v>58</v>
      </c>
      <c r="B82" s="122" t="s">
        <v>159</v>
      </c>
      <c r="C82" s="22" t="s">
        <v>60</v>
      </c>
      <c r="D82" s="23" t="s">
        <v>61</v>
      </c>
      <c r="E82" s="24"/>
      <c r="F82" s="25"/>
      <c r="G82" s="28"/>
      <c r="H82" s="123"/>
    </row>
    <row r="83" spans="1:8" s="125" customFormat="1" ht="33" customHeight="1">
      <c r="A83" s="35" t="s">
        <v>62</v>
      </c>
      <c r="B83" s="126" t="s">
        <v>38</v>
      </c>
      <c r="C83" s="22" t="s">
        <v>63</v>
      </c>
      <c r="D83" s="23" t="s">
        <v>2</v>
      </c>
      <c r="E83" s="24" t="s">
        <v>64</v>
      </c>
      <c r="F83" s="25">
        <v>50</v>
      </c>
      <c r="G83" s="26"/>
      <c r="H83" s="123">
        <f>ROUND(G83,2)*F83</f>
        <v>0</v>
      </c>
    </row>
    <row r="84" spans="1:8" s="125" customFormat="1" ht="33" customHeight="1">
      <c r="A84" s="35" t="s">
        <v>273</v>
      </c>
      <c r="B84" s="122" t="s">
        <v>161</v>
      </c>
      <c r="C84" s="22" t="s">
        <v>274</v>
      </c>
      <c r="D84" s="23" t="s">
        <v>77</v>
      </c>
      <c r="E84" s="24"/>
      <c r="F84" s="25"/>
      <c r="G84" s="28"/>
      <c r="H84" s="123"/>
    </row>
    <row r="85" spans="1:8" s="125" customFormat="1" ht="33" customHeight="1">
      <c r="A85" s="35" t="s">
        <v>275</v>
      </c>
      <c r="B85" s="126" t="s">
        <v>38</v>
      </c>
      <c r="C85" s="22" t="s">
        <v>276</v>
      </c>
      <c r="D85" s="23" t="s">
        <v>2</v>
      </c>
      <c r="E85" s="24" t="s">
        <v>80</v>
      </c>
      <c r="F85" s="75">
        <v>500</v>
      </c>
      <c r="G85" s="26"/>
      <c r="H85" s="123">
        <f>ROUND(G85,2)*F85</f>
        <v>0</v>
      </c>
    </row>
    <row r="86" spans="1:8" s="121" customFormat="1" ht="33" customHeight="1">
      <c r="A86" s="35" t="s">
        <v>74</v>
      </c>
      <c r="B86" s="122" t="s">
        <v>162</v>
      </c>
      <c r="C86" s="22" t="s">
        <v>76</v>
      </c>
      <c r="D86" s="23" t="s">
        <v>77</v>
      </c>
      <c r="E86" s="24"/>
      <c r="F86" s="25"/>
      <c r="G86" s="28"/>
      <c r="H86" s="123"/>
    </row>
    <row r="87" spans="1:8" s="130" customFormat="1" ht="48.75" customHeight="1">
      <c r="A87" s="35" t="s">
        <v>78</v>
      </c>
      <c r="B87" s="126" t="s">
        <v>38</v>
      </c>
      <c r="C87" s="22" t="s">
        <v>283</v>
      </c>
      <c r="D87" s="23" t="s">
        <v>79</v>
      </c>
      <c r="E87" s="24" t="s">
        <v>80</v>
      </c>
      <c r="F87" s="76">
        <v>450</v>
      </c>
      <c r="G87" s="26"/>
      <c r="H87" s="123">
        <f>ROUND(G87,2)*F87</f>
        <v>0</v>
      </c>
    </row>
    <row r="88" spans="1:8" s="121" customFormat="1" ht="48.75" customHeight="1">
      <c r="A88" s="35" t="s">
        <v>81</v>
      </c>
      <c r="B88" s="126" t="s">
        <v>56</v>
      </c>
      <c r="C88" s="22" t="s">
        <v>158</v>
      </c>
      <c r="D88" s="23" t="s">
        <v>83</v>
      </c>
      <c r="E88" s="24" t="s">
        <v>80</v>
      </c>
      <c r="F88" s="76">
        <v>50</v>
      </c>
      <c r="G88" s="26"/>
      <c r="H88" s="123">
        <f>ROUND(G88,2)*F88</f>
        <v>0</v>
      </c>
    </row>
    <row r="89" spans="1:8" s="121" customFormat="1" ht="48.75" customHeight="1">
      <c r="A89" s="35" t="s">
        <v>84</v>
      </c>
      <c r="B89" s="126" t="s">
        <v>85</v>
      </c>
      <c r="C89" s="22" t="s">
        <v>278</v>
      </c>
      <c r="D89" s="23" t="s">
        <v>79</v>
      </c>
      <c r="E89" s="24" t="s">
        <v>80</v>
      </c>
      <c r="F89" s="76">
        <v>50</v>
      </c>
      <c r="G89" s="26"/>
      <c r="H89" s="123">
        <f>ROUND(G89,2)*F89</f>
        <v>0</v>
      </c>
    </row>
    <row r="90" spans="1:8" s="125" customFormat="1" ht="33" customHeight="1">
      <c r="A90" s="35" t="s">
        <v>89</v>
      </c>
      <c r="B90" s="122" t="s">
        <v>163</v>
      </c>
      <c r="C90" s="22" t="s">
        <v>91</v>
      </c>
      <c r="D90" s="23" t="s">
        <v>77</v>
      </c>
      <c r="E90" s="24"/>
      <c r="F90" s="25"/>
      <c r="G90" s="28"/>
      <c r="H90" s="123"/>
    </row>
    <row r="91" spans="1:8" s="131" customFormat="1" ht="33" customHeight="1">
      <c r="A91" s="35" t="s">
        <v>92</v>
      </c>
      <c r="B91" s="126" t="s">
        <v>38</v>
      </c>
      <c r="C91" s="22" t="s">
        <v>160</v>
      </c>
      <c r="D91" s="23" t="s">
        <v>94</v>
      </c>
      <c r="E91" s="24"/>
      <c r="F91" s="25"/>
      <c r="G91" s="27"/>
      <c r="H91" s="123"/>
    </row>
    <row r="92" spans="1:8" s="125" customFormat="1" ht="33" customHeight="1">
      <c r="A92" s="35" t="s">
        <v>95</v>
      </c>
      <c r="B92" s="143"/>
      <c r="C92" s="87" t="s">
        <v>96</v>
      </c>
      <c r="D92" s="88"/>
      <c r="E92" s="89" t="s">
        <v>80</v>
      </c>
      <c r="F92" s="92">
        <v>30</v>
      </c>
      <c r="G92" s="90"/>
      <c r="H92" s="129">
        <f>ROUND(G92,2)*F92</f>
        <v>0</v>
      </c>
    </row>
    <row r="93" spans="1:8" s="125" customFormat="1" ht="33" customHeight="1">
      <c r="A93" s="35" t="s">
        <v>103</v>
      </c>
      <c r="B93" s="122" t="s">
        <v>168</v>
      </c>
      <c r="C93" s="22" t="s">
        <v>105</v>
      </c>
      <c r="D93" s="23" t="s">
        <v>106</v>
      </c>
      <c r="E93" s="91"/>
      <c r="F93" s="25"/>
      <c r="G93" s="28"/>
      <c r="H93" s="123"/>
    </row>
    <row r="94" spans="1:8" s="125" customFormat="1" ht="33" customHeight="1">
      <c r="A94" s="35" t="s">
        <v>107</v>
      </c>
      <c r="B94" s="126" t="s">
        <v>38</v>
      </c>
      <c r="C94" s="22" t="s">
        <v>108</v>
      </c>
      <c r="D94" s="23"/>
      <c r="E94" s="24"/>
      <c r="F94" s="25"/>
      <c r="G94" s="28"/>
      <c r="H94" s="123"/>
    </row>
    <row r="95" spans="1:8" s="125" customFormat="1" ht="33" customHeight="1">
      <c r="A95" s="35" t="s">
        <v>109</v>
      </c>
      <c r="B95" s="127"/>
      <c r="C95" s="22" t="s">
        <v>110</v>
      </c>
      <c r="D95" s="23"/>
      <c r="E95" s="24" t="s">
        <v>40</v>
      </c>
      <c r="F95" s="75">
        <v>430</v>
      </c>
      <c r="G95" s="26"/>
      <c r="H95" s="123">
        <f>ROUND(G95,2)*F95</f>
        <v>0</v>
      </c>
    </row>
    <row r="96" spans="1:8" s="125" customFormat="1" ht="33" customHeight="1">
      <c r="A96" s="35" t="s">
        <v>111</v>
      </c>
      <c r="B96" s="126" t="s">
        <v>56</v>
      </c>
      <c r="C96" s="22" t="s">
        <v>112</v>
      </c>
      <c r="D96" s="23"/>
      <c r="E96" s="24"/>
      <c r="F96" s="25"/>
      <c r="G96" s="28"/>
      <c r="H96" s="123"/>
    </row>
    <row r="97" spans="1:8" s="118" customFormat="1" ht="33" customHeight="1">
      <c r="A97" s="35" t="s">
        <v>113</v>
      </c>
      <c r="B97" s="127"/>
      <c r="C97" s="22" t="s">
        <v>110</v>
      </c>
      <c r="D97" s="23"/>
      <c r="E97" s="24" t="s">
        <v>40</v>
      </c>
      <c r="F97" s="75">
        <v>40</v>
      </c>
      <c r="G97" s="26"/>
      <c r="H97" s="123">
        <f>ROUND(G97,2)*F97</f>
        <v>0</v>
      </c>
    </row>
    <row r="98" spans="1:8" s="121" customFormat="1" ht="33" customHeight="1">
      <c r="A98" s="35"/>
      <c r="B98" s="36"/>
      <c r="C98" s="30" t="s">
        <v>20</v>
      </c>
      <c r="D98" s="17"/>
      <c r="E98" s="18"/>
      <c r="F98" s="31"/>
      <c r="G98" s="20"/>
      <c r="H98" s="20"/>
    </row>
    <row r="99" spans="1:8" s="135" customFormat="1" ht="33" customHeight="1">
      <c r="A99" s="14" t="s">
        <v>114</v>
      </c>
      <c r="B99" s="122" t="s">
        <v>169</v>
      </c>
      <c r="C99" s="22" t="s">
        <v>116</v>
      </c>
      <c r="D99" s="23" t="s">
        <v>117</v>
      </c>
      <c r="E99" s="24" t="s">
        <v>80</v>
      </c>
      <c r="F99" s="76">
        <v>150</v>
      </c>
      <c r="G99" s="26"/>
      <c r="H99" s="123">
        <f>ROUND(G99,2)*F99</f>
        <v>0</v>
      </c>
    </row>
    <row r="100" spans="1:8" s="137" customFormat="1" ht="33" customHeight="1">
      <c r="A100" s="37"/>
      <c r="B100" s="38"/>
      <c r="C100" s="30" t="s">
        <v>21</v>
      </c>
      <c r="D100" s="17"/>
      <c r="E100" s="39"/>
      <c r="F100" s="39"/>
      <c r="G100" s="40"/>
      <c r="H100" s="20"/>
    </row>
    <row r="101" spans="1:8" s="125" customFormat="1" ht="33" customHeight="1">
      <c r="A101" s="14" t="s">
        <v>126</v>
      </c>
      <c r="B101" s="122" t="s">
        <v>171</v>
      </c>
      <c r="C101" s="41" t="s">
        <v>128</v>
      </c>
      <c r="D101" s="23" t="s">
        <v>299</v>
      </c>
      <c r="E101" s="24"/>
      <c r="F101" s="34"/>
      <c r="G101" s="28"/>
      <c r="H101" s="138"/>
    </row>
    <row r="102" spans="1:8" s="131" customFormat="1" ht="33" customHeight="1">
      <c r="A102" s="14" t="s">
        <v>129</v>
      </c>
      <c r="B102" s="126" t="s">
        <v>38</v>
      </c>
      <c r="C102" s="22" t="s">
        <v>130</v>
      </c>
      <c r="D102" s="23"/>
      <c r="E102" s="24" t="s">
        <v>64</v>
      </c>
      <c r="F102" s="34">
        <v>16</v>
      </c>
      <c r="G102" s="26"/>
      <c r="H102" s="123">
        <f>ROUND(G102,2)*F102</f>
        <v>0</v>
      </c>
    </row>
    <row r="103" spans="1:8" s="131" customFormat="1" ht="33" customHeight="1">
      <c r="A103" s="14" t="s">
        <v>164</v>
      </c>
      <c r="B103" s="126" t="s">
        <v>56</v>
      </c>
      <c r="C103" s="22" t="s">
        <v>165</v>
      </c>
      <c r="D103" s="23"/>
      <c r="E103" s="24" t="s">
        <v>64</v>
      </c>
      <c r="F103" s="34">
        <v>9</v>
      </c>
      <c r="G103" s="26"/>
      <c r="H103" s="123">
        <f>ROUND(G103,2)*F103</f>
        <v>0</v>
      </c>
    </row>
    <row r="104" spans="1:8" s="125" customFormat="1" ht="33" customHeight="1">
      <c r="A104" s="14" t="s">
        <v>166</v>
      </c>
      <c r="B104" s="126" t="s">
        <v>85</v>
      </c>
      <c r="C104" s="22" t="s">
        <v>167</v>
      </c>
      <c r="D104" s="23"/>
      <c r="E104" s="24" t="s">
        <v>64</v>
      </c>
      <c r="F104" s="34">
        <v>9</v>
      </c>
      <c r="G104" s="26"/>
      <c r="H104" s="123">
        <f>ROUND(G104,2)*F104</f>
        <v>0</v>
      </c>
    </row>
    <row r="105" spans="1:8" s="131" customFormat="1" ht="33" customHeight="1">
      <c r="A105" s="14"/>
      <c r="B105" s="15"/>
      <c r="C105" s="30" t="s">
        <v>22</v>
      </c>
      <c r="D105" s="17"/>
      <c r="E105" s="18"/>
      <c r="F105" s="19"/>
      <c r="G105" s="20"/>
      <c r="H105" s="20"/>
    </row>
    <row r="106" spans="1:8" s="131" customFormat="1" ht="33" customHeight="1">
      <c r="A106" s="14" t="s">
        <v>222</v>
      </c>
      <c r="B106" s="122" t="s">
        <v>173</v>
      </c>
      <c r="C106" s="22" t="s">
        <v>224</v>
      </c>
      <c r="D106" s="23" t="s">
        <v>140</v>
      </c>
      <c r="E106" s="24" t="s">
        <v>64</v>
      </c>
      <c r="F106" s="34">
        <v>3</v>
      </c>
      <c r="G106" s="26"/>
      <c r="H106" s="138">
        <f>ROUND(G106,2)*F106</f>
        <v>0</v>
      </c>
    </row>
    <row r="107" spans="1:8" s="131" customFormat="1" ht="33" customHeight="1">
      <c r="A107" s="14" t="s">
        <v>131</v>
      </c>
      <c r="B107" s="122" t="s">
        <v>284</v>
      </c>
      <c r="C107" s="22" t="s">
        <v>133</v>
      </c>
      <c r="D107" s="23" t="s">
        <v>299</v>
      </c>
      <c r="E107" s="24"/>
      <c r="F107" s="34"/>
      <c r="G107" s="27"/>
      <c r="H107" s="138"/>
    </row>
    <row r="108" spans="1:8" s="125" customFormat="1" ht="33" customHeight="1">
      <c r="A108" s="14" t="s">
        <v>134</v>
      </c>
      <c r="B108" s="126" t="s">
        <v>38</v>
      </c>
      <c r="C108" s="22" t="s">
        <v>135</v>
      </c>
      <c r="D108" s="23"/>
      <c r="E108" s="24" t="s">
        <v>136</v>
      </c>
      <c r="F108" s="76">
        <v>1</v>
      </c>
      <c r="G108" s="26"/>
      <c r="H108" s="123">
        <f>ROUND(G108,2)*F108</f>
        <v>0</v>
      </c>
    </row>
    <row r="109" spans="1:8" s="125" customFormat="1" ht="33" customHeight="1">
      <c r="A109" s="14" t="s">
        <v>137</v>
      </c>
      <c r="B109" s="122" t="s">
        <v>285</v>
      </c>
      <c r="C109" s="22" t="s">
        <v>139</v>
      </c>
      <c r="D109" s="23" t="s">
        <v>140</v>
      </c>
      <c r="E109" s="24"/>
      <c r="F109" s="34"/>
      <c r="G109" s="28"/>
      <c r="H109" s="138"/>
    </row>
    <row r="110" spans="1:8" s="121" customFormat="1" ht="33" customHeight="1">
      <c r="A110" s="14" t="s">
        <v>141</v>
      </c>
      <c r="B110" s="126" t="s">
        <v>38</v>
      </c>
      <c r="C110" s="22" t="s">
        <v>142</v>
      </c>
      <c r="D110" s="23"/>
      <c r="E110" s="24" t="s">
        <v>64</v>
      </c>
      <c r="F110" s="34">
        <v>1</v>
      </c>
      <c r="G110" s="26"/>
      <c r="H110" s="123">
        <f>ROUND(G110,2)*F110</f>
        <v>0</v>
      </c>
    </row>
    <row r="111" spans="1:8" s="121" customFormat="1" ht="33" customHeight="1">
      <c r="A111" s="14" t="s">
        <v>143</v>
      </c>
      <c r="B111" s="126" t="s">
        <v>56</v>
      </c>
      <c r="C111" s="22" t="s">
        <v>144</v>
      </c>
      <c r="D111" s="23"/>
      <c r="E111" s="24" t="s">
        <v>64</v>
      </c>
      <c r="F111" s="34">
        <v>1</v>
      </c>
      <c r="G111" s="26"/>
      <c r="H111" s="123">
        <f>ROUND(G111,2)*F111</f>
        <v>0</v>
      </c>
    </row>
    <row r="112" spans="1:8" s="121" customFormat="1" ht="33" customHeight="1">
      <c r="A112" s="14" t="s">
        <v>170</v>
      </c>
      <c r="B112" s="122" t="s">
        <v>312</v>
      </c>
      <c r="C112" s="22" t="s">
        <v>172</v>
      </c>
      <c r="D112" s="23" t="s">
        <v>140</v>
      </c>
      <c r="E112" s="24" t="s">
        <v>64</v>
      </c>
      <c r="F112" s="34">
        <v>1</v>
      </c>
      <c r="G112" s="26"/>
      <c r="H112" s="123">
        <f>ROUND(G112,2)*F112</f>
        <v>0</v>
      </c>
    </row>
    <row r="113" spans="1:8" s="121" customFormat="1" ht="33" customHeight="1">
      <c r="A113" s="14"/>
      <c r="B113" s="15"/>
      <c r="C113" s="30" t="s">
        <v>23</v>
      </c>
      <c r="D113" s="17"/>
      <c r="E113" s="18"/>
      <c r="F113" s="42"/>
      <c r="G113" s="20"/>
      <c r="H113" s="20"/>
    </row>
    <row r="114" spans="1:8" s="125" customFormat="1" ht="33" customHeight="1">
      <c r="A114" s="35" t="s">
        <v>145</v>
      </c>
      <c r="B114" s="122" t="s">
        <v>313</v>
      </c>
      <c r="C114" s="22" t="s">
        <v>147</v>
      </c>
      <c r="D114" s="23" t="s">
        <v>148</v>
      </c>
      <c r="E114" s="24"/>
      <c r="F114" s="25"/>
      <c r="G114" s="28"/>
      <c r="H114" s="123"/>
    </row>
    <row r="115" spans="1:8" s="125" customFormat="1" ht="33" customHeight="1">
      <c r="A115" s="35" t="s">
        <v>174</v>
      </c>
      <c r="B115" s="126" t="s">
        <v>38</v>
      </c>
      <c r="C115" s="22" t="s">
        <v>175</v>
      </c>
      <c r="D115" s="23"/>
      <c r="E115" s="24" t="s">
        <v>48</v>
      </c>
      <c r="F115" s="75">
        <v>50</v>
      </c>
      <c r="G115" s="26"/>
      <c r="H115" s="123">
        <f>ROUND(G115,2)*F115</f>
        <v>0</v>
      </c>
    </row>
    <row r="116" spans="1:8" s="125" customFormat="1" ht="33" customHeight="1">
      <c r="A116" s="35" t="s">
        <v>149</v>
      </c>
      <c r="B116" s="126" t="s">
        <v>56</v>
      </c>
      <c r="C116" s="22" t="s">
        <v>150</v>
      </c>
      <c r="D116" s="23"/>
      <c r="E116" s="24" t="s">
        <v>48</v>
      </c>
      <c r="F116" s="75">
        <v>950</v>
      </c>
      <c r="G116" s="26"/>
      <c r="H116" s="123">
        <f>ROUND(G116,2)*F116</f>
        <v>0</v>
      </c>
    </row>
    <row r="117" spans="1:8" s="125" customFormat="1" ht="33" customHeight="1">
      <c r="A117" s="142"/>
      <c r="B117" s="43" t="str">
        <f>B68</f>
        <v>B</v>
      </c>
      <c r="C117" s="54" t="str">
        <f>C68</f>
        <v>McGillivray Place Reconstruction - From Biscayne Bay (E leg) to Vincent Street</v>
      </c>
      <c r="D117" s="45"/>
      <c r="E117" s="46"/>
      <c r="F117" s="46"/>
      <c r="G117" s="47" t="s">
        <v>16</v>
      </c>
      <c r="H117" s="47">
        <f>SUM(H69:H116)</f>
        <v>0</v>
      </c>
    </row>
    <row r="118" spans="1:8" s="112" customFormat="1" ht="33" customHeight="1">
      <c r="A118" s="7"/>
      <c r="B118" s="219" t="s">
        <v>27</v>
      </c>
      <c r="C118" s="220"/>
      <c r="D118" s="220"/>
      <c r="E118" s="220"/>
      <c r="F118" s="221"/>
      <c r="G118" s="144"/>
      <c r="H118" s="145"/>
    </row>
    <row r="119" spans="1:8" s="118" customFormat="1" ht="33" customHeight="1">
      <c r="A119" s="55"/>
      <c r="B119" s="49" t="s">
        <v>14</v>
      </c>
      <c r="C119" s="56" t="s">
        <v>176</v>
      </c>
      <c r="D119" s="57"/>
      <c r="E119" s="58"/>
      <c r="F119" s="58"/>
      <c r="G119" s="53"/>
      <c r="H119" s="59" t="s">
        <v>2</v>
      </c>
    </row>
    <row r="120" spans="1:8" s="121" customFormat="1" ht="33" customHeight="1">
      <c r="A120" s="14"/>
      <c r="B120" s="15"/>
      <c r="C120" s="16" t="s">
        <v>18</v>
      </c>
      <c r="D120" s="17"/>
      <c r="E120" s="18"/>
      <c r="F120" s="19"/>
      <c r="G120" s="20"/>
      <c r="H120" s="60"/>
    </row>
    <row r="121" spans="1:8" s="121" customFormat="1" ht="33" customHeight="1">
      <c r="A121" s="14" t="s">
        <v>29</v>
      </c>
      <c r="B121" s="122" t="s">
        <v>177</v>
      </c>
      <c r="C121" s="22" t="s">
        <v>31</v>
      </c>
      <c r="D121" s="23" t="s">
        <v>32</v>
      </c>
      <c r="E121" s="24" t="s">
        <v>33</v>
      </c>
      <c r="F121" s="75">
        <v>450</v>
      </c>
      <c r="G121" s="26"/>
      <c r="H121" s="123">
        <f>ROUND(G121,2)*F121</f>
        <v>0</v>
      </c>
    </row>
    <row r="122" spans="1:8" s="121" customFormat="1" ht="33" customHeight="1">
      <c r="A122" s="124" t="s">
        <v>178</v>
      </c>
      <c r="B122" s="122" t="s">
        <v>179</v>
      </c>
      <c r="C122" s="22" t="s">
        <v>180</v>
      </c>
      <c r="D122" s="23" t="s">
        <v>32</v>
      </c>
      <c r="E122" s="24" t="s">
        <v>48</v>
      </c>
      <c r="F122" s="75">
        <v>1600</v>
      </c>
      <c r="G122" s="26"/>
      <c r="H122" s="123">
        <f>ROUND(G122,2)*F122</f>
        <v>0</v>
      </c>
    </row>
    <row r="123" spans="1:8" s="121" customFormat="1" ht="33" customHeight="1">
      <c r="A123" s="124" t="s">
        <v>34</v>
      </c>
      <c r="B123" s="122" t="s">
        <v>181</v>
      </c>
      <c r="C123" s="22" t="s">
        <v>36</v>
      </c>
      <c r="D123" s="23" t="s">
        <v>32</v>
      </c>
      <c r="E123" s="24"/>
      <c r="F123" s="25"/>
      <c r="G123" s="28"/>
      <c r="H123" s="123"/>
    </row>
    <row r="124" spans="1:8" s="125" customFormat="1" ht="33" customHeight="1">
      <c r="A124" s="14" t="s">
        <v>37</v>
      </c>
      <c r="B124" s="126" t="s">
        <v>38</v>
      </c>
      <c r="C124" s="22" t="s">
        <v>39</v>
      </c>
      <c r="D124" s="23" t="s">
        <v>2</v>
      </c>
      <c r="E124" s="24" t="s">
        <v>40</v>
      </c>
      <c r="F124" s="75">
        <v>700</v>
      </c>
      <c r="G124" s="26"/>
      <c r="H124" s="123">
        <f>ROUND(G124,2)*F124</f>
        <v>0</v>
      </c>
    </row>
    <row r="125" spans="1:8" s="125" customFormat="1" ht="33" customHeight="1">
      <c r="A125" s="124" t="s">
        <v>41</v>
      </c>
      <c r="B125" s="122" t="s">
        <v>182</v>
      </c>
      <c r="C125" s="22" t="s">
        <v>43</v>
      </c>
      <c r="D125" s="23" t="s">
        <v>44</v>
      </c>
      <c r="E125" s="24" t="s">
        <v>33</v>
      </c>
      <c r="F125" s="75">
        <v>120</v>
      </c>
      <c r="G125" s="26"/>
      <c r="H125" s="123">
        <f>ROUND(G125,2)*F125</f>
        <v>0</v>
      </c>
    </row>
    <row r="126" spans="1:8" s="121" customFormat="1" ht="33" customHeight="1">
      <c r="A126" s="14" t="s">
        <v>45</v>
      </c>
      <c r="B126" s="122" t="s">
        <v>183</v>
      </c>
      <c r="C126" s="22" t="s">
        <v>47</v>
      </c>
      <c r="D126" s="23" t="s">
        <v>32</v>
      </c>
      <c r="E126" s="24" t="s">
        <v>48</v>
      </c>
      <c r="F126" s="75">
        <v>800</v>
      </c>
      <c r="G126" s="26"/>
      <c r="H126" s="123">
        <f>ROUND(G126,2)*F126</f>
        <v>0</v>
      </c>
    </row>
    <row r="127" spans="1:8" s="125" customFormat="1" ht="33" customHeight="1">
      <c r="A127" s="124" t="s">
        <v>184</v>
      </c>
      <c r="B127" s="122" t="s">
        <v>185</v>
      </c>
      <c r="C127" s="22" t="s">
        <v>186</v>
      </c>
      <c r="D127" s="23" t="s">
        <v>187</v>
      </c>
      <c r="E127" s="24" t="s">
        <v>48</v>
      </c>
      <c r="F127" s="75">
        <v>1600</v>
      </c>
      <c r="G127" s="26"/>
      <c r="H127" s="123">
        <f>ROUND(G127,2)*F127</f>
        <v>0</v>
      </c>
    </row>
    <row r="128" spans="1:8" s="125" customFormat="1" ht="33" customHeight="1">
      <c r="A128" s="14"/>
      <c r="B128" s="29"/>
      <c r="C128" s="30" t="s">
        <v>49</v>
      </c>
      <c r="D128" s="17"/>
      <c r="E128" s="18"/>
      <c r="F128" s="31"/>
      <c r="G128" s="20"/>
      <c r="H128" s="123"/>
    </row>
    <row r="129" spans="1:8" s="121" customFormat="1" ht="33" customHeight="1">
      <c r="A129" s="35" t="s">
        <v>50</v>
      </c>
      <c r="B129" s="122" t="s">
        <v>188</v>
      </c>
      <c r="C129" s="22" t="s">
        <v>52</v>
      </c>
      <c r="D129" s="23" t="s">
        <v>32</v>
      </c>
      <c r="E129" s="24"/>
      <c r="F129" s="25"/>
      <c r="G129" s="28"/>
      <c r="H129" s="123"/>
    </row>
    <row r="130" spans="1:8" s="125" customFormat="1" ht="33" customHeight="1">
      <c r="A130" s="35" t="s">
        <v>53</v>
      </c>
      <c r="B130" s="126" t="s">
        <v>38</v>
      </c>
      <c r="C130" s="22" t="s">
        <v>54</v>
      </c>
      <c r="D130" s="23" t="s">
        <v>2</v>
      </c>
      <c r="E130" s="24" t="s">
        <v>48</v>
      </c>
      <c r="F130" s="75">
        <v>1425</v>
      </c>
      <c r="G130" s="26"/>
      <c r="H130" s="123">
        <f>ROUND(G130,2)*F130</f>
        <v>0</v>
      </c>
    </row>
    <row r="131" spans="1:8" s="125" customFormat="1" ht="33" customHeight="1">
      <c r="A131" s="35" t="s">
        <v>189</v>
      </c>
      <c r="B131" s="122" t="s">
        <v>190</v>
      </c>
      <c r="C131" s="22" t="s">
        <v>191</v>
      </c>
      <c r="D131" s="23" t="s">
        <v>61</v>
      </c>
      <c r="E131" s="24"/>
      <c r="F131" s="25"/>
      <c r="G131" s="28"/>
      <c r="H131" s="123"/>
    </row>
    <row r="132" spans="1:8" s="125" customFormat="1" ht="33" customHeight="1">
      <c r="A132" s="35" t="s">
        <v>192</v>
      </c>
      <c r="B132" s="126" t="s">
        <v>38</v>
      </c>
      <c r="C132" s="22" t="s">
        <v>193</v>
      </c>
      <c r="D132" s="23" t="s">
        <v>2</v>
      </c>
      <c r="E132" s="24" t="s">
        <v>64</v>
      </c>
      <c r="F132" s="25">
        <v>80</v>
      </c>
      <c r="G132" s="26"/>
      <c r="H132" s="123">
        <f>ROUND(G132,2)*F132</f>
        <v>0</v>
      </c>
    </row>
    <row r="133" spans="1:8" s="125" customFormat="1" ht="33" customHeight="1">
      <c r="A133" s="35" t="s">
        <v>65</v>
      </c>
      <c r="B133" s="122" t="s">
        <v>194</v>
      </c>
      <c r="C133" s="22" t="s">
        <v>67</v>
      </c>
      <c r="D133" s="23" t="s">
        <v>68</v>
      </c>
      <c r="E133" s="24"/>
      <c r="F133" s="25"/>
      <c r="G133" s="28"/>
      <c r="H133" s="123"/>
    </row>
    <row r="134" spans="1:8" s="125" customFormat="1" ht="33" customHeight="1">
      <c r="A134" s="35" t="s">
        <v>69</v>
      </c>
      <c r="B134" s="126" t="s">
        <v>38</v>
      </c>
      <c r="C134" s="22" t="s">
        <v>70</v>
      </c>
      <c r="D134" s="23" t="s">
        <v>71</v>
      </c>
      <c r="E134" s="24"/>
      <c r="F134" s="25"/>
      <c r="G134" s="28"/>
      <c r="H134" s="123"/>
    </row>
    <row r="135" spans="1:8" s="121" customFormat="1" ht="33" customHeight="1">
      <c r="A135" s="32" t="s">
        <v>315</v>
      </c>
      <c r="B135" s="33"/>
      <c r="C135" s="22" t="s">
        <v>314</v>
      </c>
      <c r="D135" s="23"/>
      <c r="E135" s="24" t="s">
        <v>48</v>
      </c>
      <c r="F135" s="75">
        <v>510</v>
      </c>
      <c r="G135" s="26"/>
      <c r="H135" s="123">
        <f>ROUND(G135,2)*F135</f>
        <v>0</v>
      </c>
    </row>
    <row r="136" spans="1:8" s="130" customFormat="1" ht="33" customHeight="1">
      <c r="A136" s="35" t="s">
        <v>99</v>
      </c>
      <c r="B136" s="122" t="s">
        <v>195</v>
      </c>
      <c r="C136" s="22" t="s">
        <v>101</v>
      </c>
      <c r="D136" s="23" t="s">
        <v>102</v>
      </c>
      <c r="E136" s="24" t="s">
        <v>48</v>
      </c>
      <c r="F136" s="75">
        <v>4</v>
      </c>
      <c r="G136" s="26"/>
      <c r="H136" s="123">
        <f>ROUND(G136,2)*F136</f>
        <v>0</v>
      </c>
    </row>
    <row r="137" spans="1:8" s="125" customFormat="1" ht="33" customHeight="1">
      <c r="A137" s="35"/>
      <c r="B137" s="36"/>
      <c r="C137" s="30" t="s">
        <v>19</v>
      </c>
      <c r="D137" s="17"/>
      <c r="E137" s="18"/>
      <c r="F137" s="31"/>
      <c r="G137" s="20"/>
      <c r="H137" s="123"/>
    </row>
    <row r="138" spans="1:8" s="131" customFormat="1" ht="33" customHeight="1">
      <c r="A138" s="14" t="s">
        <v>197</v>
      </c>
      <c r="B138" s="122" t="s">
        <v>196</v>
      </c>
      <c r="C138" s="22" t="s">
        <v>199</v>
      </c>
      <c r="D138" s="23" t="s">
        <v>200</v>
      </c>
      <c r="E138" s="24"/>
      <c r="F138" s="34"/>
      <c r="G138" s="28"/>
      <c r="H138" s="138"/>
    </row>
    <row r="139" spans="1:8" s="125" customFormat="1" ht="33" customHeight="1">
      <c r="A139" s="14" t="s">
        <v>201</v>
      </c>
      <c r="B139" s="126" t="s">
        <v>38</v>
      </c>
      <c r="C139" s="22" t="s">
        <v>202</v>
      </c>
      <c r="D139" s="23" t="s">
        <v>2</v>
      </c>
      <c r="E139" s="24" t="s">
        <v>48</v>
      </c>
      <c r="F139" s="76">
        <v>1425</v>
      </c>
      <c r="G139" s="26"/>
      <c r="H139" s="123">
        <f>ROUND(G139,2)*F139</f>
        <v>0</v>
      </c>
    </row>
    <row r="140" spans="1:8" s="125" customFormat="1" ht="33" customHeight="1">
      <c r="A140" s="14" t="s">
        <v>203</v>
      </c>
      <c r="B140" s="122" t="s">
        <v>198</v>
      </c>
      <c r="C140" s="22" t="s">
        <v>205</v>
      </c>
      <c r="D140" s="23" t="s">
        <v>200</v>
      </c>
      <c r="E140" s="24"/>
      <c r="F140" s="34"/>
      <c r="G140" s="28"/>
      <c r="H140" s="138"/>
    </row>
    <row r="141" spans="1:8" s="125" customFormat="1" ht="33" customHeight="1">
      <c r="A141" s="14" t="s">
        <v>206</v>
      </c>
      <c r="B141" s="126" t="s">
        <v>38</v>
      </c>
      <c r="C141" s="22" t="s">
        <v>207</v>
      </c>
      <c r="D141" s="23" t="s">
        <v>208</v>
      </c>
      <c r="E141" s="24" t="s">
        <v>80</v>
      </c>
      <c r="F141" s="75">
        <v>360</v>
      </c>
      <c r="G141" s="26"/>
      <c r="H141" s="123">
        <f>ROUND(G141,2)*F141</f>
        <v>0</v>
      </c>
    </row>
    <row r="142" spans="1:8" s="125" customFormat="1" ht="33" customHeight="1">
      <c r="A142" s="14" t="s">
        <v>286</v>
      </c>
      <c r="B142" s="128" t="s">
        <v>56</v>
      </c>
      <c r="C142" s="87" t="s">
        <v>287</v>
      </c>
      <c r="D142" s="88" t="s">
        <v>288</v>
      </c>
      <c r="E142" s="89" t="s">
        <v>80</v>
      </c>
      <c r="F142" s="92">
        <v>20</v>
      </c>
      <c r="G142" s="90"/>
      <c r="H142" s="129">
        <f>ROUND(G142,2)*F142</f>
        <v>0</v>
      </c>
    </row>
    <row r="143" spans="1:8" s="125" customFormat="1" ht="33" customHeight="1">
      <c r="A143" s="146"/>
      <c r="B143" s="147"/>
      <c r="C143" s="30" t="s">
        <v>21</v>
      </c>
      <c r="D143" s="17"/>
      <c r="E143" s="61"/>
      <c r="F143" s="62"/>
      <c r="G143" s="63"/>
      <c r="H143" s="123"/>
    </row>
    <row r="144" spans="1:8" s="125" customFormat="1" ht="33" customHeight="1">
      <c r="A144" s="14" t="s">
        <v>118</v>
      </c>
      <c r="B144" s="122" t="s">
        <v>204</v>
      </c>
      <c r="C144" s="22" t="s">
        <v>120</v>
      </c>
      <c r="D144" s="23" t="s">
        <v>299</v>
      </c>
      <c r="E144" s="24"/>
      <c r="F144" s="34"/>
      <c r="G144" s="28"/>
      <c r="H144" s="138"/>
    </row>
    <row r="145" spans="1:8" s="125" customFormat="1" ht="33" customHeight="1">
      <c r="A145" s="14" t="s">
        <v>121</v>
      </c>
      <c r="B145" s="126" t="s">
        <v>38</v>
      </c>
      <c r="C145" s="22" t="s">
        <v>122</v>
      </c>
      <c r="D145" s="23"/>
      <c r="E145" s="24" t="s">
        <v>64</v>
      </c>
      <c r="F145" s="34">
        <v>4</v>
      </c>
      <c r="G145" s="26"/>
      <c r="H145" s="123">
        <f>ROUND(G145,2)*F145</f>
        <v>0</v>
      </c>
    </row>
    <row r="146" spans="1:8" s="118" customFormat="1" ht="33" customHeight="1">
      <c r="A146" s="14" t="s">
        <v>123</v>
      </c>
      <c r="B146" s="122" t="s">
        <v>209</v>
      </c>
      <c r="C146" s="22" t="s">
        <v>125</v>
      </c>
      <c r="D146" s="23" t="s">
        <v>299</v>
      </c>
      <c r="E146" s="24" t="s">
        <v>80</v>
      </c>
      <c r="F146" s="76">
        <v>20</v>
      </c>
      <c r="G146" s="26"/>
      <c r="H146" s="123">
        <f>ROUND(G146,2)*F146</f>
        <v>0</v>
      </c>
    </row>
    <row r="147" spans="1:8" s="121" customFormat="1" ht="33" customHeight="1">
      <c r="A147" s="14" t="s">
        <v>300</v>
      </c>
      <c r="B147" s="122" t="s">
        <v>210</v>
      </c>
      <c r="C147" s="41" t="s">
        <v>301</v>
      </c>
      <c r="D147" s="23" t="s">
        <v>299</v>
      </c>
      <c r="E147" s="24"/>
      <c r="F147" s="34"/>
      <c r="G147" s="28"/>
      <c r="H147" s="138"/>
    </row>
    <row r="148" spans="1:8" s="121" customFormat="1" ht="33" customHeight="1">
      <c r="A148" s="14" t="s">
        <v>302</v>
      </c>
      <c r="B148" s="126" t="s">
        <v>38</v>
      </c>
      <c r="C148" s="41" t="s">
        <v>303</v>
      </c>
      <c r="D148" s="23"/>
      <c r="E148" s="24" t="s">
        <v>64</v>
      </c>
      <c r="F148" s="34">
        <v>4</v>
      </c>
      <c r="G148" s="26"/>
      <c r="H148" s="138">
        <f>ROUND(G148,2)*F148</f>
        <v>0</v>
      </c>
    </row>
    <row r="149" spans="1:8" s="137" customFormat="1" ht="33" customHeight="1">
      <c r="A149" s="14" t="s">
        <v>215</v>
      </c>
      <c r="B149" s="122" t="s">
        <v>211</v>
      </c>
      <c r="C149" s="22" t="s">
        <v>217</v>
      </c>
      <c r="D149" s="23" t="s">
        <v>299</v>
      </c>
      <c r="E149" s="24" t="s">
        <v>64</v>
      </c>
      <c r="F149" s="34">
        <v>4</v>
      </c>
      <c r="G149" s="26"/>
      <c r="H149" s="123">
        <f>ROUND(G149,2)*F149</f>
        <v>0</v>
      </c>
    </row>
    <row r="150" spans="1:8" s="125" customFormat="1" ht="33" customHeight="1">
      <c r="A150" s="14" t="s">
        <v>218</v>
      </c>
      <c r="B150" s="122" t="s">
        <v>213</v>
      </c>
      <c r="C150" s="22" t="s">
        <v>220</v>
      </c>
      <c r="D150" s="23" t="s">
        <v>221</v>
      </c>
      <c r="E150" s="24" t="s">
        <v>80</v>
      </c>
      <c r="F150" s="76">
        <v>48</v>
      </c>
      <c r="G150" s="26"/>
      <c r="H150" s="123">
        <f>ROUND(G150,2)*F150</f>
        <v>0</v>
      </c>
    </row>
    <row r="151" spans="1:8" s="125" customFormat="1" ht="33" customHeight="1">
      <c r="A151" s="14"/>
      <c r="B151" s="15"/>
      <c r="C151" s="30" t="s">
        <v>22</v>
      </c>
      <c r="D151" s="17"/>
      <c r="E151" s="18"/>
      <c r="F151" s="19"/>
      <c r="G151" s="20"/>
      <c r="H151" s="123"/>
    </row>
    <row r="152" spans="1:8" s="131" customFormat="1" ht="33" customHeight="1">
      <c r="A152" s="14" t="s">
        <v>131</v>
      </c>
      <c r="B152" s="122" t="s">
        <v>216</v>
      </c>
      <c r="C152" s="22" t="s">
        <v>133</v>
      </c>
      <c r="D152" s="23" t="s">
        <v>299</v>
      </c>
      <c r="E152" s="24"/>
      <c r="F152" s="34"/>
      <c r="G152" s="27"/>
      <c r="H152" s="138"/>
    </row>
    <row r="153" spans="1:8" s="125" customFormat="1" ht="33" customHeight="1">
      <c r="A153" s="14" t="s">
        <v>134</v>
      </c>
      <c r="B153" s="126" t="s">
        <v>38</v>
      </c>
      <c r="C153" s="22" t="s">
        <v>135</v>
      </c>
      <c r="D153" s="23"/>
      <c r="E153" s="24" t="s">
        <v>136</v>
      </c>
      <c r="F153" s="76">
        <v>0.5</v>
      </c>
      <c r="G153" s="26"/>
      <c r="H153" s="123">
        <f>ROUND(G153,2)*F153</f>
        <v>0</v>
      </c>
    </row>
    <row r="154" spans="1:8" s="125" customFormat="1" ht="33" customHeight="1">
      <c r="A154" s="14" t="s">
        <v>226</v>
      </c>
      <c r="B154" s="122" t="s">
        <v>219</v>
      </c>
      <c r="C154" s="22" t="s">
        <v>227</v>
      </c>
      <c r="D154" s="23" t="s">
        <v>140</v>
      </c>
      <c r="E154" s="24" t="s">
        <v>64</v>
      </c>
      <c r="F154" s="34">
        <v>20</v>
      </c>
      <c r="G154" s="26"/>
      <c r="H154" s="123">
        <f>ROUND(G154,2)*F154</f>
        <v>0</v>
      </c>
    </row>
    <row r="155" spans="1:8" s="121" customFormat="1" ht="33" customHeight="1">
      <c r="A155" s="14" t="s">
        <v>228</v>
      </c>
      <c r="B155" s="122" t="s">
        <v>223</v>
      </c>
      <c r="C155" s="22" t="s">
        <v>229</v>
      </c>
      <c r="D155" s="23" t="s">
        <v>140</v>
      </c>
      <c r="E155" s="24" t="s">
        <v>64</v>
      </c>
      <c r="F155" s="34">
        <v>20</v>
      </c>
      <c r="G155" s="26"/>
      <c r="H155" s="123">
        <f>ROUND(G155,2)*F155</f>
        <v>0</v>
      </c>
    </row>
    <row r="156" spans="1:8" s="121" customFormat="1" ht="33" customHeight="1">
      <c r="A156" s="148"/>
      <c r="B156" s="149"/>
      <c r="C156" s="64" t="s">
        <v>23</v>
      </c>
      <c r="D156" s="65"/>
      <c r="E156" s="65"/>
      <c r="F156" s="65"/>
      <c r="G156" s="28"/>
      <c r="H156" s="150"/>
    </row>
    <row r="157" spans="1:8" s="121" customFormat="1" ht="33" customHeight="1">
      <c r="A157" s="35" t="s">
        <v>145</v>
      </c>
      <c r="B157" s="122" t="s">
        <v>225</v>
      </c>
      <c r="C157" s="22" t="s">
        <v>147</v>
      </c>
      <c r="D157" s="23" t="s">
        <v>148</v>
      </c>
      <c r="E157" s="24"/>
      <c r="F157" s="25"/>
      <c r="G157" s="28"/>
      <c r="H157" s="123"/>
    </row>
    <row r="158" spans="1:8" s="125" customFormat="1" ht="33" customHeight="1">
      <c r="A158" s="35" t="s">
        <v>149</v>
      </c>
      <c r="B158" s="126" t="s">
        <v>38</v>
      </c>
      <c r="C158" s="22" t="s">
        <v>150</v>
      </c>
      <c r="D158" s="23"/>
      <c r="E158" s="24" t="s">
        <v>48</v>
      </c>
      <c r="F158" s="75">
        <v>800</v>
      </c>
      <c r="G158" s="26"/>
      <c r="H158" s="123">
        <f>ROUND(G158,2)*F158</f>
        <v>0</v>
      </c>
    </row>
    <row r="159" spans="1:8" s="125" customFormat="1" ht="33" customHeight="1">
      <c r="A159" s="151"/>
      <c r="B159" s="66" t="str">
        <f>B119</f>
        <v>C</v>
      </c>
      <c r="C159" s="67" t="str">
        <f>C119</f>
        <v>Jessie Street Reconstruction - Wilton Avenue to Rockwood Avenue</v>
      </c>
      <c r="D159" s="68"/>
      <c r="E159" s="69"/>
      <c r="F159" s="69"/>
      <c r="G159" s="70" t="s">
        <v>16</v>
      </c>
      <c r="H159" s="70">
        <f>SUM(H121:H158)</f>
        <v>0</v>
      </c>
    </row>
    <row r="160" spans="1:8" s="118" customFormat="1" ht="33" customHeight="1">
      <c r="A160" s="55"/>
      <c r="B160" s="49" t="s">
        <v>15</v>
      </c>
      <c r="C160" s="9" t="s">
        <v>230</v>
      </c>
      <c r="D160" s="50"/>
      <c r="E160" s="51"/>
      <c r="F160" s="51"/>
      <c r="G160" s="52"/>
      <c r="H160" s="53"/>
    </row>
    <row r="161" spans="1:8" s="121" customFormat="1" ht="33" customHeight="1">
      <c r="A161" s="14"/>
      <c r="B161" s="15"/>
      <c r="C161" s="16" t="s">
        <v>18</v>
      </c>
      <c r="D161" s="17"/>
      <c r="E161" s="18"/>
      <c r="F161" s="19"/>
      <c r="G161" s="20"/>
      <c r="H161" s="21"/>
    </row>
    <row r="162" spans="1:8" s="121" customFormat="1" ht="33" customHeight="1">
      <c r="A162" s="14" t="s">
        <v>29</v>
      </c>
      <c r="B162" s="122" t="s">
        <v>231</v>
      </c>
      <c r="C162" s="22" t="s">
        <v>31</v>
      </c>
      <c r="D162" s="23" t="s">
        <v>32</v>
      </c>
      <c r="E162" s="24" t="s">
        <v>33</v>
      </c>
      <c r="F162" s="75">
        <v>170</v>
      </c>
      <c r="G162" s="26"/>
      <c r="H162" s="123">
        <f>ROUND(G162,2)*F162</f>
        <v>0</v>
      </c>
    </row>
    <row r="163" spans="1:8" s="121" customFormat="1" ht="33" customHeight="1">
      <c r="A163" s="124" t="s">
        <v>34</v>
      </c>
      <c r="B163" s="122" t="s">
        <v>232</v>
      </c>
      <c r="C163" s="22" t="s">
        <v>36</v>
      </c>
      <c r="D163" s="23" t="s">
        <v>32</v>
      </c>
      <c r="E163" s="24"/>
      <c r="F163" s="25"/>
      <c r="G163" s="28"/>
      <c r="H163" s="123"/>
    </row>
    <row r="164" spans="1:8" s="121" customFormat="1" ht="33" customHeight="1">
      <c r="A164" s="14" t="s">
        <v>37</v>
      </c>
      <c r="B164" s="126" t="s">
        <v>38</v>
      </c>
      <c r="C164" s="22" t="s">
        <v>39</v>
      </c>
      <c r="D164" s="23" t="s">
        <v>2</v>
      </c>
      <c r="E164" s="24" t="s">
        <v>40</v>
      </c>
      <c r="F164" s="75">
        <v>370</v>
      </c>
      <c r="G164" s="26"/>
      <c r="H164" s="123">
        <f>ROUND(G164,2)*F164</f>
        <v>0</v>
      </c>
    </row>
    <row r="165" spans="1:8" s="125" customFormat="1" ht="33" customHeight="1">
      <c r="A165" s="124" t="s">
        <v>41</v>
      </c>
      <c r="B165" s="122" t="s">
        <v>233</v>
      </c>
      <c r="C165" s="22" t="s">
        <v>43</v>
      </c>
      <c r="D165" s="23" t="s">
        <v>44</v>
      </c>
      <c r="E165" s="24" t="s">
        <v>33</v>
      </c>
      <c r="F165" s="75">
        <v>315</v>
      </c>
      <c r="G165" s="26"/>
      <c r="H165" s="123">
        <f>ROUND(G165,2)*F165</f>
        <v>0</v>
      </c>
    </row>
    <row r="166" spans="1:8" s="125" customFormat="1" ht="33" customHeight="1">
      <c r="A166" s="14" t="s">
        <v>45</v>
      </c>
      <c r="B166" s="122" t="s">
        <v>234</v>
      </c>
      <c r="C166" s="22" t="s">
        <v>47</v>
      </c>
      <c r="D166" s="23" t="s">
        <v>32</v>
      </c>
      <c r="E166" s="24" t="s">
        <v>48</v>
      </c>
      <c r="F166" s="75">
        <v>1600</v>
      </c>
      <c r="G166" s="26"/>
      <c r="H166" s="123">
        <f>ROUND(G166,2)*F166</f>
        <v>0</v>
      </c>
    </row>
    <row r="167" spans="1:8" s="125" customFormat="1" ht="33" customHeight="1">
      <c r="A167" s="14" t="s">
        <v>296</v>
      </c>
      <c r="B167" s="122" t="s">
        <v>235</v>
      </c>
      <c r="C167" s="22" t="s">
        <v>297</v>
      </c>
      <c r="D167" s="23" t="s">
        <v>298</v>
      </c>
      <c r="E167" s="24" t="s">
        <v>48</v>
      </c>
      <c r="F167" s="75">
        <v>1950</v>
      </c>
      <c r="G167" s="26"/>
      <c r="H167" s="123">
        <f>ROUND(G167,2)*F167</f>
        <v>0</v>
      </c>
    </row>
    <row r="168" spans="1:8" s="121" customFormat="1" ht="33" customHeight="1">
      <c r="A168" s="14"/>
      <c r="B168" s="29"/>
      <c r="C168" s="30" t="s">
        <v>49</v>
      </c>
      <c r="D168" s="17"/>
      <c r="E168" s="18"/>
      <c r="F168" s="31"/>
      <c r="G168" s="20"/>
      <c r="H168" s="20"/>
    </row>
    <row r="169" spans="1:8" s="125" customFormat="1" ht="33" customHeight="1">
      <c r="A169" s="35" t="s">
        <v>50</v>
      </c>
      <c r="B169" s="122" t="s">
        <v>236</v>
      </c>
      <c r="C169" s="22" t="s">
        <v>52</v>
      </c>
      <c r="D169" s="23" t="s">
        <v>32</v>
      </c>
      <c r="E169" s="24"/>
      <c r="F169" s="25"/>
      <c r="G169" s="28"/>
      <c r="H169" s="123"/>
    </row>
    <row r="170" spans="1:8" s="125" customFormat="1" ht="33" customHeight="1">
      <c r="A170" s="35" t="s">
        <v>53</v>
      </c>
      <c r="B170" s="126" t="s">
        <v>38</v>
      </c>
      <c r="C170" s="22" t="s">
        <v>54</v>
      </c>
      <c r="D170" s="23" t="s">
        <v>2</v>
      </c>
      <c r="E170" s="24" t="s">
        <v>48</v>
      </c>
      <c r="F170" s="75">
        <v>120</v>
      </c>
      <c r="G170" s="26"/>
      <c r="H170" s="123">
        <f>ROUND(G170,2)*F170</f>
        <v>0</v>
      </c>
    </row>
    <row r="171" spans="1:8" s="131" customFormat="1" ht="33" customHeight="1">
      <c r="A171" s="35" t="s">
        <v>55</v>
      </c>
      <c r="B171" s="126" t="s">
        <v>56</v>
      </c>
      <c r="C171" s="22" t="s">
        <v>57</v>
      </c>
      <c r="D171" s="23" t="s">
        <v>2</v>
      </c>
      <c r="E171" s="24" t="s">
        <v>48</v>
      </c>
      <c r="F171" s="75">
        <v>2400</v>
      </c>
      <c r="G171" s="26"/>
      <c r="H171" s="123">
        <f>ROUND(G171,2)*F171</f>
        <v>0</v>
      </c>
    </row>
    <row r="172" spans="1:8" s="131" customFormat="1" ht="33" customHeight="1">
      <c r="A172" s="35" t="s">
        <v>268</v>
      </c>
      <c r="B172" s="122" t="s">
        <v>237</v>
      </c>
      <c r="C172" s="22" t="s">
        <v>269</v>
      </c>
      <c r="D172" s="23" t="s">
        <v>270</v>
      </c>
      <c r="E172" s="24"/>
      <c r="F172" s="25"/>
      <c r="G172" s="28"/>
      <c r="H172" s="123"/>
    </row>
    <row r="173" spans="1:8" s="131" customFormat="1" ht="33" customHeight="1">
      <c r="A173" s="35" t="s">
        <v>271</v>
      </c>
      <c r="B173" s="126" t="s">
        <v>38</v>
      </c>
      <c r="C173" s="22" t="s">
        <v>272</v>
      </c>
      <c r="D173" s="23" t="s">
        <v>2</v>
      </c>
      <c r="E173" s="24" t="s">
        <v>48</v>
      </c>
      <c r="F173" s="75">
        <v>175</v>
      </c>
      <c r="G173" s="26"/>
      <c r="H173" s="123">
        <f>ROUND(G173,2)*F173</f>
        <v>0</v>
      </c>
    </row>
    <row r="174" spans="1:8" s="131" customFormat="1" ht="33" customHeight="1">
      <c r="A174" s="35" t="s">
        <v>189</v>
      </c>
      <c r="B174" s="122" t="s">
        <v>239</v>
      </c>
      <c r="C174" s="22" t="s">
        <v>191</v>
      </c>
      <c r="D174" s="23" t="s">
        <v>61</v>
      </c>
      <c r="E174" s="24"/>
      <c r="F174" s="25"/>
      <c r="G174" s="28"/>
      <c r="H174" s="123"/>
    </row>
    <row r="175" spans="1:8" s="125" customFormat="1" ht="33" customHeight="1">
      <c r="A175" s="35" t="s">
        <v>192</v>
      </c>
      <c r="B175" s="126" t="s">
        <v>38</v>
      </c>
      <c r="C175" s="22" t="s">
        <v>193</v>
      </c>
      <c r="D175" s="23" t="s">
        <v>2</v>
      </c>
      <c r="E175" s="24" t="s">
        <v>64</v>
      </c>
      <c r="F175" s="25">
        <v>30</v>
      </c>
      <c r="G175" s="26"/>
      <c r="H175" s="123">
        <f>ROUND(G175,2)*F175</f>
        <v>0</v>
      </c>
    </row>
    <row r="176" spans="1:8" s="125" customFormat="1" ht="33" customHeight="1">
      <c r="A176" s="35" t="s">
        <v>58</v>
      </c>
      <c r="B176" s="122" t="s">
        <v>243</v>
      </c>
      <c r="C176" s="22" t="s">
        <v>60</v>
      </c>
      <c r="D176" s="23" t="s">
        <v>61</v>
      </c>
      <c r="E176" s="24"/>
      <c r="F176" s="25"/>
      <c r="G176" s="28"/>
      <c r="H176" s="123"/>
    </row>
    <row r="177" spans="1:8" s="130" customFormat="1" ht="33" customHeight="1">
      <c r="A177" s="35" t="s">
        <v>62</v>
      </c>
      <c r="B177" s="126" t="s">
        <v>38</v>
      </c>
      <c r="C177" s="22" t="s">
        <v>63</v>
      </c>
      <c r="D177" s="23" t="s">
        <v>2</v>
      </c>
      <c r="E177" s="24" t="s">
        <v>64</v>
      </c>
      <c r="F177" s="25">
        <v>120</v>
      </c>
      <c r="G177" s="26"/>
      <c r="H177" s="123">
        <f>ROUND(G177,2)*F177</f>
        <v>0</v>
      </c>
    </row>
    <row r="178" spans="1:8" s="131" customFormat="1" ht="33" customHeight="1">
      <c r="A178" s="35" t="s">
        <v>238</v>
      </c>
      <c r="B178" s="122" t="s">
        <v>247</v>
      </c>
      <c r="C178" s="22" t="s">
        <v>240</v>
      </c>
      <c r="D178" s="23" t="s">
        <v>68</v>
      </c>
      <c r="E178" s="24"/>
      <c r="F178" s="25"/>
      <c r="G178" s="28"/>
      <c r="H178" s="123"/>
    </row>
    <row r="179" spans="1:8" s="130" customFormat="1" ht="33" customHeight="1">
      <c r="A179" s="35" t="s">
        <v>241</v>
      </c>
      <c r="B179" s="126" t="s">
        <v>38</v>
      </c>
      <c r="C179" s="22" t="s">
        <v>70</v>
      </c>
      <c r="D179" s="23" t="s">
        <v>2</v>
      </c>
      <c r="E179" s="24" t="s">
        <v>48</v>
      </c>
      <c r="F179" s="75">
        <v>890</v>
      </c>
      <c r="G179" s="26"/>
      <c r="H179" s="123">
        <f>ROUND(G179,2)*F179</f>
        <v>0</v>
      </c>
    </row>
    <row r="180" spans="1:8" s="131" customFormat="1" ht="33" customHeight="1">
      <c r="A180" s="35" t="s">
        <v>242</v>
      </c>
      <c r="B180" s="122" t="s">
        <v>250</v>
      </c>
      <c r="C180" s="22" t="s">
        <v>244</v>
      </c>
      <c r="D180" s="23" t="s">
        <v>68</v>
      </c>
      <c r="E180" s="24"/>
      <c r="F180" s="25"/>
      <c r="G180" s="28"/>
      <c r="H180" s="123"/>
    </row>
    <row r="181" spans="1:8" s="130" customFormat="1" ht="33" customHeight="1">
      <c r="A181" s="35" t="s">
        <v>245</v>
      </c>
      <c r="B181" s="126" t="s">
        <v>38</v>
      </c>
      <c r="C181" s="22" t="s">
        <v>70</v>
      </c>
      <c r="D181" s="23" t="s">
        <v>71</v>
      </c>
      <c r="E181" s="24" t="s">
        <v>48</v>
      </c>
      <c r="F181" s="75">
        <v>1110</v>
      </c>
      <c r="G181" s="26"/>
      <c r="H181" s="123">
        <f>ROUND(G181,2)*F181</f>
        <v>0</v>
      </c>
    </row>
    <row r="182" spans="1:8" s="131" customFormat="1" ht="33" customHeight="1">
      <c r="A182" s="35" t="s">
        <v>246</v>
      </c>
      <c r="B182" s="122" t="s">
        <v>252</v>
      </c>
      <c r="C182" s="22" t="s">
        <v>248</v>
      </c>
      <c r="D182" s="23" t="s">
        <v>68</v>
      </c>
      <c r="E182" s="24" t="s">
        <v>48</v>
      </c>
      <c r="F182" s="76">
        <v>30</v>
      </c>
      <c r="G182" s="26"/>
      <c r="H182" s="123">
        <f>ROUND(G182,2)*F182</f>
        <v>0</v>
      </c>
    </row>
    <row r="183" spans="1:8" s="125" customFormat="1" ht="33" customHeight="1">
      <c r="A183" s="35" t="s">
        <v>249</v>
      </c>
      <c r="B183" s="122" t="s">
        <v>253</v>
      </c>
      <c r="C183" s="22" t="s">
        <v>251</v>
      </c>
      <c r="D183" s="23" t="s">
        <v>68</v>
      </c>
      <c r="E183" s="24" t="s">
        <v>48</v>
      </c>
      <c r="F183" s="75">
        <v>15</v>
      </c>
      <c r="G183" s="26"/>
      <c r="H183" s="123">
        <f>ROUND(G183,2)*F183</f>
        <v>0</v>
      </c>
    </row>
    <row r="184" spans="1:8" s="125" customFormat="1" ht="33" customHeight="1">
      <c r="A184" s="35" t="s">
        <v>273</v>
      </c>
      <c r="B184" s="122" t="s">
        <v>254</v>
      </c>
      <c r="C184" s="22" t="s">
        <v>274</v>
      </c>
      <c r="D184" s="23" t="s">
        <v>77</v>
      </c>
      <c r="E184" s="24"/>
      <c r="F184" s="25"/>
      <c r="G184" s="28"/>
      <c r="H184" s="123"/>
    </row>
    <row r="185" spans="1:8" s="125" customFormat="1" ht="33" customHeight="1">
      <c r="A185" s="35" t="s">
        <v>275</v>
      </c>
      <c r="B185" s="128" t="s">
        <v>38</v>
      </c>
      <c r="C185" s="87" t="s">
        <v>276</v>
      </c>
      <c r="D185" s="88" t="s">
        <v>2</v>
      </c>
      <c r="E185" s="89" t="s">
        <v>80</v>
      </c>
      <c r="F185" s="92">
        <v>750</v>
      </c>
      <c r="G185" s="90"/>
      <c r="H185" s="129">
        <f>ROUND(G185,2)*F185</f>
        <v>0</v>
      </c>
    </row>
    <row r="186" spans="1:8" s="121" customFormat="1" ht="33" customHeight="1">
      <c r="A186" s="35" t="s">
        <v>74</v>
      </c>
      <c r="B186" s="122" t="s">
        <v>255</v>
      </c>
      <c r="C186" s="22" t="s">
        <v>76</v>
      </c>
      <c r="D186" s="23" t="s">
        <v>77</v>
      </c>
      <c r="E186" s="24"/>
      <c r="F186" s="75"/>
      <c r="G186" s="28"/>
      <c r="H186" s="123"/>
    </row>
    <row r="187" spans="1:8" s="130" customFormat="1" ht="48.75" customHeight="1">
      <c r="A187" s="35" t="s">
        <v>78</v>
      </c>
      <c r="B187" s="126" t="s">
        <v>38</v>
      </c>
      <c r="C187" s="22" t="s">
        <v>277</v>
      </c>
      <c r="D187" s="23" t="s">
        <v>79</v>
      </c>
      <c r="E187" s="24" t="s">
        <v>80</v>
      </c>
      <c r="F187" s="76">
        <v>660</v>
      </c>
      <c r="G187" s="26"/>
      <c r="H187" s="123">
        <f>ROUND(G187,2)*F187</f>
        <v>0</v>
      </c>
    </row>
    <row r="188" spans="1:8" s="121" customFormat="1" ht="48.75" customHeight="1">
      <c r="A188" s="35" t="s">
        <v>81</v>
      </c>
      <c r="B188" s="126" t="s">
        <v>56</v>
      </c>
      <c r="C188" s="22" t="s">
        <v>82</v>
      </c>
      <c r="D188" s="23" t="s">
        <v>83</v>
      </c>
      <c r="E188" s="24" t="s">
        <v>80</v>
      </c>
      <c r="F188" s="76">
        <v>15</v>
      </c>
      <c r="G188" s="26"/>
      <c r="H188" s="123">
        <f>ROUND(G188,2)*F188</f>
        <v>0</v>
      </c>
    </row>
    <row r="189" spans="1:8" s="121" customFormat="1" ht="48.75" customHeight="1">
      <c r="A189" s="35" t="s">
        <v>84</v>
      </c>
      <c r="B189" s="126" t="s">
        <v>85</v>
      </c>
      <c r="C189" s="22" t="s">
        <v>278</v>
      </c>
      <c r="D189" s="23" t="s">
        <v>79</v>
      </c>
      <c r="E189" s="24" t="s">
        <v>80</v>
      </c>
      <c r="F189" s="76">
        <v>80</v>
      </c>
      <c r="G189" s="26"/>
      <c r="H189" s="123">
        <f>ROUND(G189,2)*F189</f>
        <v>0</v>
      </c>
    </row>
    <row r="190" spans="1:8" s="125" customFormat="1" ht="48.75" customHeight="1">
      <c r="A190" s="35" t="s">
        <v>86</v>
      </c>
      <c r="B190" s="126" t="s">
        <v>87</v>
      </c>
      <c r="C190" s="22" t="s">
        <v>88</v>
      </c>
      <c r="D190" s="23" t="s">
        <v>79</v>
      </c>
      <c r="E190" s="24" t="s">
        <v>80</v>
      </c>
      <c r="F190" s="76">
        <v>10</v>
      </c>
      <c r="G190" s="26"/>
      <c r="H190" s="123">
        <f>ROUND(G190,2)*F190</f>
        <v>0</v>
      </c>
    </row>
    <row r="191" spans="1:8" s="125" customFormat="1" ht="33" customHeight="1">
      <c r="A191" s="35" t="s">
        <v>89</v>
      </c>
      <c r="B191" s="122" t="s">
        <v>256</v>
      </c>
      <c r="C191" s="22" t="s">
        <v>91</v>
      </c>
      <c r="D191" s="23" t="s">
        <v>77</v>
      </c>
      <c r="E191" s="24"/>
      <c r="F191" s="25"/>
      <c r="G191" s="28"/>
      <c r="H191" s="123"/>
    </row>
    <row r="192" spans="1:8" s="131" customFormat="1" ht="33" customHeight="1">
      <c r="A192" s="35" t="s">
        <v>92</v>
      </c>
      <c r="B192" s="126" t="s">
        <v>38</v>
      </c>
      <c r="C192" s="22" t="s">
        <v>93</v>
      </c>
      <c r="D192" s="23" t="s">
        <v>94</v>
      </c>
      <c r="E192" s="24"/>
      <c r="F192" s="25"/>
      <c r="G192" s="27"/>
      <c r="H192" s="123"/>
    </row>
    <row r="193" spans="1:8" s="125" customFormat="1" ht="33" customHeight="1">
      <c r="A193" s="35" t="s">
        <v>95</v>
      </c>
      <c r="B193" s="127"/>
      <c r="C193" s="22" t="s">
        <v>96</v>
      </c>
      <c r="D193" s="23"/>
      <c r="E193" s="24" t="s">
        <v>80</v>
      </c>
      <c r="F193" s="75">
        <v>50</v>
      </c>
      <c r="G193" s="26"/>
      <c r="H193" s="123">
        <f>ROUND(G193,2)*F193</f>
        <v>0</v>
      </c>
    </row>
    <row r="194" spans="1:8" s="125" customFormat="1" ht="33" customHeight="1">
      <c r="A194" s="35" t="s">
        <v>97</v>
      </c>
      <c r="B194" s="126" t="s">
        <v>56</v>
      </c>
      <c r="C194" s="22" t="s">
        <v>289</v>
      </c>
      <c r="D194" s="23" t="s">
        <v>98</v>
      </c>
      <c r="E194" s="24" t="s">
        <v>80</v>
      </c>
      <c r="F194" s="75">
        <v>10</v>
      </c>
      <c r="G194" s="26"/>
      <c r="H194" s="123">
        <f>ROUND(G194,2)*F194</f>
        <v>0</v>
      </c>
    </row>
    <row r="195" spans="1:8" s="125" customFormat="1" ht="33" customHeight="1">
      <c r="A195" s="35" t="s">
        <v>99</v>
      </c>
      <c r="B195" s="122" t="s">
        <v>257</v>
      </c>
      <c r="C195" s="22" t="s">
        <v>101</v>
      </c>
      <c r="D195" s="23" t="s">
        <v>102</v>
      </c>
      <c r="E195" s="24" t="s">
        <v>48</v>
      </c>
      <c r="F195" s="75">
        <v>5</v>
      </c>
      <c r="G195" s="26"/>
      <c r="H195" s="123">
        <f>ROUND(G195,2)*F195</f>
        <v>0</v>
      </c>
    </row>
    <row r="196" spans="1:8" s="125" customFormat="1" ht="33" customHeight="1">
      <c r="A196" s="35" t="s">
        <v>103</v>
      </c>
      <c r="B196" s="122" t="s">
        <v>258</v>
      </c>
      <c r="C196" s="22" t="s">
        <v>105</v>
      </c>
      <c r="D196" s="23" t="s">
        <v>106</v>
      </c>
      <c r="E196" s="91"/>
      <c r="F196" s="25"/>
      <c r="G196" s="28"/>
      <c r="H196" s="123"/>
    </row>
    <row r="197" spans="1:8" s="125" customFormat="1" ht="33" customHeight="1">
      <c r="A197" s="35" t="s">
        <v>107</v>
      </c>
      <c r="B197" s="126" t="s">
        <v>38</v>
      </c>
      <c r="C197" s="22" t="s">
        <v>108</v>
      </c>
      <c r="D197" s="23"/>
      <c r="E197" s="24"/>
      <c r="F197" s="25"/>
      <c r="G197" s="28"/>
      <c r="H197" s="123"/>
    </row>
    <row r="198" spans="1:8" s="125" customFormat="1" ht="33" customHeight="1">
      <c r="A198" s="35" t="s">
        <v>109</v>
      </c>
      <c r="B198" s="127"/>
      <c r="C198" s="22" t="s">
        <v>110</v>
      </c>
      <c r="D198" s="23"/>
      <c r="E198" s="24" t="s">
        <v>40</v>
      </c>
      <c r="F198" s="75">
        <v>640</v>
      </c>
      <c r="G198" s="26"/>
      <c r="H198" s="123">
        <f>ROUND(G198,2)*F198</f>
        <v>0</v>
      </c>
    </row>
    <row r="199" spans="1:8" s="125" customFormat="1" ht="33" customHeight="1">
      <c r="A199" s="35" t="s">
        <v>111</v>
      </c>
      <c r="B199" s="126" t="s">
        <v>56</v>
      </c>
      <c r="C199" s="22" t="s">
        <v>112</v>
      </c>
      <c r="D199" s="23"/>
      <c r="E199" s="24"/>
      <c r="F199" s="25"/>
      <c r="G199" s="28"/>
      <c r="H199" s="123"/>
    </row>
    <row r="200" spans="1:8" s="118" customFormat="1" ht="33" customHeight="1">
      <c r="A200" s="35" t="s">
        <v>113</v>
      </c>
      <c r="B200" s="127"/>
      <c r="C200" s="22" t="s">
        <v>110</v>
      </c>
      <c r="D200" s="23"/>
      <c r="E200" s="24" t="s">
        <v>40</v>
      </c>
      <c r="F200" s="75">
        <v>100</v>
      </c>
      <c r="G200" s="26"/>
      <c r="H200" s="123">
        <f>ROUND(G200,2)*F200</f>
        <v>0</v>
      </c>
    </row>
    <row r="201" spans="1:8" s="121" customFormat="1" ht="33" customHeight="1">
      <c r="A201" s="35"/>
      <c r="B201" s="36"/>
      <c r="C201" s="30" t="s">
        <v>20</v>
      </c>
      <c r="D201" s="17"/>
      <c r="E201" s="18"/>
      <c r="F201" s="31"/>
      <c r="G201" s="20"/>
      <c r="H201" s="20"/>
    </row>
    <row r="202" spans="1:8" s="135" customFormat="1" ht="33" customHeight="1">
      <c r="A202" s="14" t="s">
        <v>114</v>
      </c>
      <c r="B202" s="122" t="s">
        <v>259</v>
      </c>
      <c r="C202" s="22" t="s">
        <v>116</v>
      </c>
      <c r="D202" s="23" t="s">
        <v>117</v>
      </c>
      <c r="E202" s="24" t="s">
        <v>80</v>
      </c>
      <c r="F202" s="76">
        <v>250</v>
      </c>
      <c r="G202" s="26"/>
      <c r="H202" s="123">
        <f>ROUND(G202,2)*F202</f>
        <v>0</v>
      </c>
    </row>
    <row r="203" spans="1:8" s="121" customFormat="1" ht="33" customHeight="1">
      <c r="A203" s="37"/>
      <c r="B203" s="38"/>
      <c r="C203" s="30" t="s">
        <v>21</v>
      </c>
      <c r="D203" s="17"/>
      <c r="E203" s="39"/>
      <c r="F203" s="39"/>
      <c r="G203" s="40"/>
      <c r="H203" s="20"/>
    </row>
    <row r="204" spans="1:8" s="121" customFormat="1" ht="33" customHeight="1">
      <c r="A204" s="14" t="s">
        <v>118</v>
      </c>
      <c r="B204" s="122" t="s">
        <v>260</v>
      </c>
      <c r="C204" s="22" t="s">
        <v>120</v>
      </c>
      <c r="D204" s="23" t="s">
        <v>299</v>
      </c>
      <c r="E204" s="24"/>
      <c r="F204" s="34"/>
      <c r="G204" s="28"/>
      <c r="H204" s="138"/>
    </row>
    <row r="205" spans="1:8" s="118" customFormat="1" ht="33" customHeight="1">
      <c r="A205" s="14" t="s">
        <v>121</v>
      </c>
      <c r="B205" s="126" t="s">
        <v>38</v>
      </c>
      <c r="C205" s="22" t="s">
        <v>122</v>
      </c>
      <c r="D205" s="23"/>
      <c r="E205" s="24" t="s">
        <v>64</v>
      </c>
      <c r="F205" s="34">
        <v>5</v>
      </c>
      <c r="G205" s="26"/>
      <c r="H205" s="123">
        <f>ROUND(G205,2)*F205</f>
        <v>0</v>
      </c>
    </row>
    <row r="206" spans="1:8" s="137" customFormat="1" ht="33" customHeight="1">
      <c r="A206" s="14" t="s">
        <v>123</v>
      </c>
      <c r="B206" s="122" t="s">
        <v>261</v>
      </c>
      <c r="C206" s="22" t="s">
        <v>125</v>
      </c>
      <c r="D206" s="23" t="s">
        <v>299</v>
      </c>
      <c r="E206" s="24" t="s">
        <v>80</v>
      </c>
      <c r="F206" s="76">
        <v>8</v>
      </c>
      <c r="G206" s="26"/>
      <c r="H206" s="123">
        <f>ROUND(G206,2)*F206</f>
        <v>0</v>
      </c>
    </row>
    <row r="207" spans="1:8" s="125" customFormat="1" ht="33" customHeight="1">
      <c r="A207" s="14" t="s">
        <v>126</v>
      </c>
      <c r="B207" s="122" t="s">
        <v>262</v>
      </c>
      <c r="C207" s="41" t="s">
        <v>128</v>
      </c>
      <c r="D207" s="23" t="s">
        <v>299</v>
      </c>
      <c r="E207" s="24"/>
      <c r="F207" s="34"/>
      <c r="G207" s="28"/>
      <c r="H207" s="138"/>
    </row>
    <row r="208" spans="1:8" s="125" customFormat="1" ht="33" customHeight="1">
      <c r="A208" s="14" t="s">
        <v>129</v>
      </c>
      <c r="B208" s="128" t="s">
        <v>38</v>
      </c>
      <c r="C208" s="87" t="s">
        <v>130</v>
      </c>
      <c r="D208" s="88"/>
      <c r="E208" s="89" t="s">
        <v>64</v>
      </c>
      <c r="F208" s="140">
        <v>3</v>
      </c>
      <c r="G208" s="90"/>
      <c r="H208" s="129">
        <f>ROUND(G208,2)*F208</f>
        <v>0</v>
      </c>
    </row>
    <row r="209" spans="1:8" s="125" customFormat="1" ht="33" customHeight="1">
      <c r="A209" s="14" t="s">
        <v>300</v>
      </c>
      <c r="B209" s="122" t="s">
        <v>263</v>
      </c>
      <c r="C209" s="41" t="s">
        <v>301</v>
      </c>
      <c r="D209" s="23" t="s">
        <v>299</v>
      </c>
      <c r="E209" s="24"/>
      <c r="F209" s="34"/>
      <c r="G209" s="28"/>
      <c r="H209" s="138"/>
    </row>
    <row r="210" spans="1:8" s="125" customFormat="1" ht="33" customHeight="1">
      <c r="A210" s="14" t="s">
        <v>302</v>
      </c>
      <c r="B210" s="126" t="s">
        <v>38</v>
      </c>
      <c r="C210" s="41" t="s">
        <v>303</v>
      </c>
      <c r="D210" s="23"/>
      <c r="E210" s="24" t="s">
        <v>64</v>
      </c>
      <c r="F210" s="34">
        <v>5</v>
      </c>
      <c r="G210" s="26"/>
      <c r="H210" s="138">
        <f>ROUND(G210,2)*F210</f>
        <v>0</v>
      </c>
    </row>
    <row r="211" spans="1:8" s="125" customFormat="1" ht="33" customHeight="1">
      <c r="A211" s="14" t="s">
        <v>215</v>
      </c>
      <c r="B211" s="122" t="s">
        <v>264</v>
      </c>
      <c r="C211" s="22" t="s">
        <v>217</v>
      </c>
      <c r="D211" s="23" t="s">
        <v>299</v>
      </c>
      <c r="E211" s="24" t="s">
        <v>64</v>
      </c>
      <c r="F211" s="34">
        <v>2</v>
      </c>
      <c r="G211" s="26"/>
      <c r="H211" s="123">
        <f>ROUND(G211,2)*F211</f>
        <v>0</v>
      </c>
    </row>
    <row r="212" spans="1:8" s="125" customFormat="1" ht="33" customHeight="1">
      <c r="A212" s="14" t="s">
        <v>218</v>
      </c>
      <c r="B212" s="122" t="s">
        <v>265</v>
      </c>
      <c r="C212" s="22" t="s">
        <v>220</v>
      </c>
      <c r="D212" s="23" t="s">
        <v>221</v>
      </c>
      <c r="E212" s="24" t="s">
        <v>80</v>
      </c>
      <c r="F212" s="76">
        <v>72</v>
      </c>
      <c r="G212" s="26"/>
      <c r="H212" s="123">
        <f>ROUND(G212,2)*F212</f>
        <v>0</v>
      </c>
    </row>
    <row r="213" spans="1:8" s="131" customFormat="1" ht="33" customHeight="1">
      <c r="A213" s="14"/>
      <c r="B213" s="15"/>
      <c r="C213" s="30" t="s">
        <v>22</v>
      </c>
      <c r="D213" s="17"/>
      <c r="E213" s="18"/>
      <c r="F213" s="19"/>
      <c r="G213" s="20"/>
      <c r="H213" s="20"/>
    </row>
    <row r="214" spans="1:8" s="131" customFormat="1" ht="33" customHeight="1">
      <c r="A214" s="14" t="s">
        <v>131</v>
      </c>
      <c r="B214" s="122" t="s">
        <v>290</v>
      </c>
      <c r="C214" s="22" t="s">
        <v>133</v>
      </c>
      <c r="D214" s="23" t="s">
        <v>299</v>
      </c>
      <c r="E214" s="24"/>
      <c r="F214" s="34"/>
      <c r="G214" s="27"/>
      <c r="H214" s="138"/>
    </row>
    <row r="215" spans="1:8" s="125" customFormat="1" ht="33" customHeight="1">
      <c r="A215" s="14" t="s">
        <v>134</v>
      </c>
      <c r="B215" s="126" t="s">
        <v>38</v>
      </c>
      <c r="C215" s="22" t="s">
        <v>135</v>
      </c>
      <c r="D215" s="23"/>
      <c r="E215" s="24" t="s">
        <v>136</v>
      </c>
      <c r="F215" s="76">
        <v>1</v>
      </c>
      <c r="G215" s="26"/>
      <c r="H215" s="123">
        <f>ROUND(G215,2)*F215</f>
        <v>0</v>
      </c>
    </row>
    <row r="216" spans="1:8" s="125" customFormat="1" ht="33" customHeight="1">
      <c r="A216" s="14" t="s">
        <v>137</v>
      </c>
      <c r="B216" s="122" t="s">
        <v>316</v>
      </c>
      <c r="C216" s="22" t="s">
        <v>139</v>
      </c>
      <c r="D216" s="23" t="s">
        <v>140</v>
      </c>
      <c r="E216" s="24"/>
      <c r="F216" s="34"/>
      <c r="G216" s="28"/>
      <c r="H216" s="138"/>
    </row>
    <row r="217" spans="1:8" s="121" customFormat="1" ht="33" customHeight="1">
      <c r="A217" s="14" t="s">
        <v>141</v>
      </c>
      <c r="B217" s="126" t="s">
        <v>38</v>
      </c>
      <c r="C217" s="22" t="s">
        <v>142</v>
      </c>
      <c r="D217" s="23"/>
      <c r="E217" s="24" t="s">
        <v>64</v>
      </c>
      <c r="F217" s="34">
        <v>2</v>
      </c>
      <c r="G217" s="26"/>
      <c r="H217" s="123">
        <f>ROUND(G217,2)*F217</f>
        <v>0</v>
      </c>
    </row>
    <row r="218" spans="1:8" s="125" customFormat="1" ht="33" customHeight="1">
      <c r="A218" s="14" t="s">
        <v>226</v>
      </c>
      <c r="B218" s="122" t="s">
        <v>317</v>
      </c>
      <c r="C218" s="22" t="s">
        <v>227</v>
      </c>
      <c r="D218" s="23" t="s">
        <v>140</v>
      </c>
      <c r="E218" s="24" t="s">
        <v>64</v>
      </c>
      <c r="F218" s="34">
        <v>30</v>
      </c>
      <c r="G218" s="26"/>
      <c r="H218" s="123">
        <f>ROUND(G218,2)*F218</f>
        <v>0</v>
      </c>
    </row>
    <row r="219" spans="1:8" s="121" customFormat="1" ht="33" customHeight="1">
      <c r="A219" s="14" t="s">
        <v>228</v>
      </c>
      <c r="B219" s="122" t="s">
        <v>318</v>
      </c>
      <c r="C219" s="22" t="s">
        <v>229</v>
      </c>
      <c r="D219" s="23" t="s">
        <v>140</v>
      </c>
      <c r="E219" s="24" t="s">
        <v>64</v>
      </c>
      <c r="F219" s="34">
        <v>30</v>
      </c>
      <c r="G219" s="26"/>
      <c r="H219" s="123">
        <f>ROUND(G219,2)*F219</f>
        <v>0</v>
      </c>
    </row>
    <row r="220" spans="1:8" s="121" customFormat="1" ht="33" customHeight="1">
      <c r="A220" s="14"/>
      <c r="B220" s="15"/>
      <c r="C220" s="30" t="s">
        <v>23</v>
      </c>
      <c r="D220" s="17"/>
      <c r="E220" s="18"/>
      <c r="F220" s="42"/>
      <c r="G220" s="20"/>
      <c r="H220" s="20"/>
    </row>
    <row r="221" spans="1:8" s="125" customFormat="1" ht="33" customHeight="1">
      <c r="A221" s="35" t="s">
        <v>145</v>
      </c>
      <c r="B221" s="122" t="s">
        <v>319</v>
      </c>
      <c r="C221" s="22" t="s">
        <v>147</v>
      </c>
      <c r="D221" s="23" t="s">
        <v>148</v>
      </c>
      <c r="E221" s="24"/>
      <c r="F221" s="25"/>
      <c r="G221" s="28"/>
      <c r="H221" s="123"/>
    </row>
    <row r="222" spans="1:8" s="125" customFormat="1" ht="33" customHeight="1">
      <c r="A222" s="35" t="s">
        <v>149</v>
      </c>
      <c r="B222" s="126" t="s">
        <v>38</v>
      </c>
      <c r="C222" s="22" t="s">
        <v>150</v>
      </c>
      <c r="D222" s="23"/>
      <c r="E222" s="24" t="s">
        <v>48</v>
      </c>
      <c r="F222" s="75">
        <v>1600</v>
      </c>
      <c r="G222" s="26"/>
      <c r="H222" s="123">
        <f>ROUND(G222,2)*F222</f>
        <v>0</v>
      </c>
    </row>
    <row r="223" spans="1:8" s="120" customFormat="1" ht="33" customHeight="1">
      <c r="A223" s="151"/>
      <c r="B223" s="66" t="str">
        <f>B160</f>
        <v>D</v>
      </c>
      <c r="C223" s="67" t="str">
        <f>C160</f>
        <v>Townsend Avenue Reconstruction - From Aurora Street to King's Drive</v>
      </c>
      <c r="D223" s="68"/>
      <c r="E223" s="69"/>
      <c r="F223" s="69"/>
      <c r="G223" s="70" t="s">
        <v>16</v>
      </c>
      <c r="H223" s="70">
        <f>SUM(H161:H222)</f>
        <v>0</v>
      </c>
    </row>
    <row r="224" spans="1:8" s="120" customFormat="1" ht="33" customHeight="1">
      <c r="A224" s="7"/>
      <c r="B224" s="219" t="s">
        <v>320</v>
      </c>
      <c r="C224" s="220"/>
      <c r="D224" s="220"/>
      <c r="E224" s="220"/>
      <c r="F224" s="221"/>
      <c r="G224" s="144"/>
      <c r="H224" s="145"/>
    </row>
    <row r="225" spans="1:8" s="120" customFormat="1" ht="33" customHeight="1">
      <c r="A225" s="55"/>
      <c r="B225" s="49" t="s">
        <v>321</v>
      </c>
      <c r="C225" s="56" t="s">
        <v>322</v>
      </c>
      <c r="D225" s="57"/>
      <c r="E225" s="58"/>
      <c r="F225" s="58"/>
      <c r="G225" s="20"/>
      <c r="H225" s="20"/>
    </row>
    <row r="226" spans="1:8" s="120" customFormat="1" ht="33" customHeight="1">
      <c r="A226" s="14"/>
      <c r="B226" s="15"/>
      <c r="C226" s="16" t="s">
        <v>323</v>
      </c>
      <c r="D226" s="17"/>
      <c r="E226" s="18"/>
      <c r="F226" s="19"/>
      <c r="G226" s="20"/>
      <c r="H226" s="20"/>
    </row>
    <row r="227" spans="1:8" s="120" customFormat="1" ht="33" customHeight="1">
      <c r="A227" s="215" t="s">
        <v>337</v>
      </c>
      <c r="B227" s="122" t="s">
        <v>324</v>
      </c>
      <c r="C227" s="22" t="s">
        <v>338</v>
      </c>
      <c r="D227" s="23" t="s">
        <v>299</v>
      </c>
      <c r="E227" s="24" t="s">
        <v>325</v>
      </c>
      <c r="F227" s="25" t="s">
        <v>325</v>
      </c>
      <c r="G227" s="20"/>
      <c r="H227" s="20"/>
    </row>
    <row r="228" spans="1:8" s="120" customFormat="1" ht="33" customHeight="1">
      <c r="A228" s="215" t="s">
        <v>339</v>
      </c>
      <c r="B228" s="126" t="s">
        <v>38</v>
      </c>
      <c r="C228" s="22" t="s">
        <v>326</v>
      </c>
      <c r="D228" s="23" t="s">
        <v>325</v>
      </c>
      <c r="E228" s="24" t="s">
        <v>325</v>
      </c>
      <c r="F228" s="25" t="s">
        <v>325</v>
      </c>
      <c r="G228" s="20"/>
      <c r="H228" s="123"/>
    </row>
    <row r="229" spans="1:8" s="120" customFormat="1" ht="33" customHeight="1">
      <c r="A229" s="216" t="s">
        <v>340</v>
      </c>
      <c r="B229" s="179" t="s">
        <v>325</v>
      </c>
      <c r="C229" s="180" t="s">
        <v>327</v>
      </c>
      <c r="D229" s="181" t="s">
        <v>325</v>
      </c>
      <c r="E229" s="181" t="s">
        <v>64</v>
      </c>
      <c r="F229" s="182">
        <v>1</v>
      </c>
      <c r="G229" s="26"/>
      <c r="H229" s="123">
        <f>ROUND(G229,2)*F229</f>
        <v>0</v>
      </c>
    </row>
    <row r="230" spans="1:8" s="120" customFormat="1" ht="33" customHeight="1">
      <c r="A230" s="35"/>
      <c r="B230" s="122" t="s">
        <v>328</v>
      </c>
      <c r="C230" s="22" t="s">
        <v>329</v>
      </c>
      <c r="D230" s="23" t="s">
        <v>330</v>
      </c>
      <c r="E230" s="24" t="s">
        <v>325</v>
      </c>
      <c r="F230" s="25" t="s">
        <v>325</v>
      </c>
      <c r="G230" s="20"/>
      <c r="H230" s="123"/>
    </row>
    <row r="231" spans="1:8" s="120" customFormat="1" ht="33" customHeight="1">
      <c r="A231" s="35"/>
      <c r="B231" s="122" t="s">
        <v>325</v>
      </c>
      <c r="C231" s="22" t="s">
        <v>331</v>
      </c>
      <c r="D231" s="23" t="s">
        <v>325</v>
      </c>
      <c r="E231" s="24" t="s">
        <v>325</v>
      </c>
      <c r="F231" s="25" t="s">
        <v>325</v>
      </c>
      <c r="G231" s="20"/>
      <c r="H231" s="123"/>
    </row>
    <row r="232" spans="1:8" s="120" customFormat="1" ht="33" customHeight="1">
      <c r="A232" s="152"/>
      <c r="B232" s="183" t="s">
        <v>38</v>
      </c>
      <c r="C232" s="180" t="s">
        <v>326</v>
      </c>
      <c r="D232" s="181" t="s">
        <v>325</v>
      </c>
      <c r="E232" s="181" t="s">
        <v>80</v>
      </c>
      <c r="F232" s="184">
        <v>96</v>
      </c>
      <c r="G232" s="26"/>
      <c r="H232" s="123">
        <f>ROUND(G232,2)*F232</f>
        <v>0</v>
      </c>
    </row>
    <row r="233" spans="1:8" s="120" customFormat="1" ht="33" customHeight="1">
      <c r="A233" s="152"/>
      <c r="B233" s="15"/>
      <c r="C233" s="16" t="s">
        <v>332</v>
      </c>
      <c r="D233" s="17"/>
      <c r="E233" s="18"/>
      <c r="F233" s="19"/>
      <c r="G233" s="20"/>
      <c r="H233" s="20"/>
    </row>
    <row r="234" spans="1:8" s="120" customFormat="1" ht="33" customHeight="1">
      <c r="A234" s="215" t="s">
        <v>337</v>
      </c>
      <c r="B234" s="122" t="s">
        <v>333</v>
      </c>
      <c r="C234" s="22" t="s">
        <v>338</v>
      </c>
      <c r="D234" s="23" t="s">
        <v>299</v>
      </c>
      <c r="E234" s="24" t="s">
        <v>325</v>
      </c>
      <c r="F234" s="25" t="s">
        <v>325</v>
      </c>
      <c r="G234" s="20"/>
      <c r="H234" s="123"/>
    </row>
    <row r="235" spans="1:8" s="120" customFormat="1" ht="33" customHeight="1">
      <c r="A235" s="215" t="s">
        <v>339</v>
      </c>
      <c r="B235" s="126" t="s">
        <v>38</v>
      </c>
      <c r="C235" s="22" t="s">
        <v>334</v>
      </c>
      <c r="D235" s="23" t="s">
        <v>325</v>
      </c>
      <c r="E235" s="24" t="s">
        <v>325</v>
      </c>
      <c r="F235" s="25" t="s">
        <v>325</v>
      </c>
      <c r="G235" s="20"/>
      <c r="H235" s="123"/>
    </row>
    <row r="236" spans="1:8" s="120" customFormat="1" ht="33" customHeight="1">
      <c r="A236" s="217" t="s">
        <v>340</v>
      </c>
      <c r="B236" s="179" t="s">
        <v>325</v>
      </c>
      <c r="C236" s="180" t="s">
        <v>327</v>
      </c>
      <c r="D236" s="181" t="s">
        <v>325</v>
      </c>
      <c r="E236" s="181" t="s">
        <v>64</v>
      </c>
      <c r="F236" s="182">
        <v>1</v>
      </c>
      <c r="G236" s="26"/>
      <c r="H236" s="123">
        <f>ROUND(G236,2)*F236</f>
        <v>0</v>
      </c>
    </row>
    <row r="237" spans="1:8" s="120" customFormat="1" ht="33" customHeight="1">
      <c r="A237" s="35"/>
      <c r="B237" s="122" t="s">
        <v>335</v>
      </c>
      <c r="C237" s="22" t="s">
        <v>329</v>
      </c>
      <c r="D237" s="23" t="s">
        <v>330</v>
      </c>
      <c r="E237" s="24" t="s">
        <v>325</v>
      </c>
      <c r="F237" s="25" t="s">
        <v>325</v>
      </c>
      <c r="G237" s="20"/>
      <c r="H237" s="123"/>
    </row>
    <row r="238" spans="1:8" s="120" customFormat="1" ht="33" customHeight="1">
      <c r="A238" s="35"/>
      <c r="B238" s="122" t="s">
        <v>325</v>
      </c>
      <c r="C238" s="22" t="s">
        <v>331</v>
      </c>
      <c r="D238" s="23" t="s">
        <v>325</v>
      </c>
      <c r="E238" s="24" t="s">
        <v>325</v>
      </c>
      <c r="F238" s="25" t="s">
        <v>325</v>
      </c>
      <c r="G238" s="20"/>
      <c r="H238" s="123"/>
    </row>
    <row r="239" spans="1:8" s="120" customFormat="1" ht="33" customHeight="1">
      <c r="A239" s="152"/>
      <c r="B239" s="183" t="s">
        <v>38</v>
      </c>
      <c r="C239" s="180" t="s">
        <v>334</v>
      </c>
      <c r="D239" s="181" t="s">
        <v>325</v>
      </c>
      <c r="E239" s="181" t="s">
        <v>80</v>
      </c>
      <c r="F239" s="184">
        <v>35</v>
      </c>
      <c r="G239" s="26"/>
      <c r="H239" s="123">
        <f>ROUND(G239,2)*F239</f>
        <v>0</v>
      </c>
    </row>
    <row r="240" spans="1:8" s="120" customFormat="1" ht="33" customHeight="1">
      <c r="A240" s="151"/>
      <c r="B240" s="66" t="str">
        <f>B225</f>
        <v>E</v>
      </c>
      <c r="C240" s="67" t="str">
        <f>C225</f>
        <v>External Point Repairs</v>
      </c>
      <c r="D240" s="68"/>
      <c r="E240" s="69"/>
      <c r="F240" s="69"/>
      <c r="G240" s="70" t="s">
        <v>16</v>
      </c>
      <c r="H240" s="70">
        <f>SUM(H229:H239)</f>
        <v>0</v>
      </c>
    </row>
    <row r="241" spans="1:8" s="135" customFormat="1" ht="33" customHeight="1">
      <c r="A241" s="93"/>
      <c r="B241" s="153"/>
      <c r="C241" s="94" t="s">
        <v>17</v>
      </c>
      <c r="D241" s="95"/>
      <c r="E241" s="95"/>
      <c r="F241" s="95"/>
      <c r="G241" s="96"/>
      <c r="H241" s="97"/>
    </row>
    <row r="242" spans="1:8" s="156" customFormat="1" ht="33" customHeight="1">
      <c r="A242" s="154"/>
      <c r="B242" s="155" t="str">
        <f>B6</f>
        <v>PART 1      CITY FUNDED WORK</v>
      </c>
      <c r="C242" s="98"/>
      <c r="D242" s="99"/>
      <c r="E242" s="100"/>
      <c r="F242" s="100"/>
      <c r="G242" s="101"/>
      <c r="H242" s="71"/>
    </row>
    <row r="243" spans="1:8" s="112" customFormat="1" ht="33" customHeight="1">
      <c r="A243" s="157"/>
      <c r="B243" s="80" t="str">
        <f>B7</f>
        <v>A</v>
      </c>
      <c r="C243" s="158" t="str">
        <f>C7</f>
        <v>Grierson Avenue Reconstruction - From University Crescent to King's Drive</v>
      </c>
      <c r="D243" s="77"/>
      <c r="E243" s="78"/>
      <c r="F243" s="78"/>
      <c r="G243" s="79" t="s">
        <v>16</v>
      </c>
      <c r="H243" s="79">
        <f>H67</f>
        <v>0</v>
      </c>
    </row>
    <row r="244" spans="1:8" s="112" customFormat="1" ht="33" customHeight="1">
      <c r="A244" s="157"/>
      <c r="B244" s="159" t="str">
        <f>B68</f>
        <v>B</v>
      </c>
      <c r="C244" s="160" t="str">
        <f>C68</f>
        <v>McGillivray Place Reconstruction - From Biscayne Bay (E leg) to Vincent Street</v>
      </c>
      <c r="D244" s="161"/>
      <c r="E244" s="162"/>
      <c r="F244" s="162"/>
      <c r="G244" s="163" t="s">
        <v>16</v>
      </c>
      <c r="H244" s="163">
        <f>H117</f>
        <v>0</v>
      </c>
    </row>
    <row r="245" spans="1:8" s="112" customFormat="1" ht="33" customHeight="1">
      <c r="A245" s="157"/>
      <c r="B245" s="83"/>
      <c r="C245" s="102"/>
      <c r="D245" s="84"/>
      <c r="E245" s="85"/>
      <c r="F245" s="85"/>
      <c r="G245" s="82" t="s">
        <v>292</v>
      </c>
      <c r="H245" s="86">
        <f>SUM(H243:H244)</f>
        <v>0</v>
      </c>
    </row>
    <row r="246" spans="1:8" s="112" customFormat="1" ht="33" customHeight="1">
      <c r="A246" s="157"/>
      <c r="B246" s="81" t="str">
        <f>B118</f>
        <v>PART 2      PROVINCIALLY FUNDED WORK (See D2)</v>
      </c>
      <c r="C246" s="103"/>
      <c r="D246" s="77"/>
      <c r="E246" s="78"/>
      <c r="F246" s="78"/>
      <c r="G246" s="79"/>
      <c r="H246" s="79"/>
    </row>
    <row r="247" spans="1:8" s="112" customFormat="1" ht="33" customHeight="1">
      <c r="A247" s="157"/>
      <c r="B247" s="80" t="str">
        <f>B119</f>
        <v>C</v>
      </c>
      <c r="C247" s="103" t="str">
        <f>C119</f>
        <v>Jessie Street Reconstruction - Wilton Avenue to Rockwood Avenue</v>
      </c>
      <c r="D247" s="77"/>
      <c r="E247" s="78"/>
      <c r="F247" s="78"/>
      <c r="G247" s="79" t="s">
        <v>16</v>
      </c>
      <c r="H247" s="79">
        <f>H159</f>
        <v>0</v>
      </c>
    </row>
    <row r="248" spans="1:8" s="112" customFormat="1" ht="33" customHeight="1">
      <c r="A248" s="157"/>
      <c r="B248" s="159" t="str">
        <f>B160</f>
        <v>D</v>
      </c>
      <c r="C248" s="160" t="str">
        <f>C160</f>
        <v>Townsend Avenue Reconstruction - From Aurora Street to King's Drive</v>
      </c>
      <c r="D248" s="161"/>
      <c r="E248" s="162"/>
      <c r="F248" s="164"/>
      <c r="G248" s="163" t="s">
        <v>16</v>
      </c>
      <c r="H248" s="163">
        <f>H223</f>
        <v>0</v>
      </c>
    </row>
    <row r="249" spans="1:8" s="112" customFormat="1" ht="33" customHeight="1">
      <c r="A249" s="165"/>
      <c r="B249" s="83"/>
      <c r="C249" s="102"/>
      <c r="D249" s="84"/>
      <c r="E249" s="85"/>
      <c r="F249" s="85"/>
      <c r="G249" s="82" t="s">
        <v>291</v>
      </c>
      <c r="H249" s="86">
        <f>SUM(H247:H248)</f>
        <v>0</v>
      </c>
    </row>
    <row r="250" spans="1:8" s="112" customFormat="1" ht="33" customHeight="1">
      <c r="A250" s="157"/>
      <c r="B250" s="81" t="str">
        <f>B224</f>
        <v>PART 3      SEWER WORK (See D2)</v>
      </c>
      <c r="C250" s="103"/>
      <c r="D250" s="77"/>
      <c r="E250" s="78"/>
      <c r="F250" s="78"/>
      <c r="G250" s="79"/>
      <c r="H250" s="79"/>
    </row>
    <row r="251" spans="1:8" s="112" customFormat="1" ht="33" customHeight="1">
      <c r="A251" s="157"/>
      <c r="B251" s="80" t="str">
        <f>B225</f>
        <v>E</v>
      </c>
      <c r="C251" s="103" t="str">
        <f>C225</f>
        <v>External Point Repairs</v>
      </c>
      <c r="D251" s="77"/>
      <c r="E251" s="78"/>
      <c r="F251" s="78"/>
      <c r="G251" s="79" t="s">
        <v>16</v>
      </c>
      <c r="H251" s="79">
        <f>H240</f>
        <v>0</v>
      </c>
    </row>
    <row r="252" spans="1:8" s="112" customFormat="1" ht="33" customHeight="1">
      <c r="A252" s="165"/>
      <c r="B252" s="83"/>
      <c r="C252" s="102"/>
      <c r="D252" s="84"/>
      <c r="E252" s="85"/>
      <c r="F252" s="85"/>
      <c r="G252" s="82" t="s">
        <v>336</v>
      </c>
      <c r="H252" s="86">
        <f>H251</f>
        <v>0</v>
      </c>
    </row>
    <row r="253" spans="1:8" s="112" customFormat="1" ht="33" customHeight="1">
      <c r="A253" s="165"/>
      <c r="B253" s="104"/>
      <c r="C253" s="105"/>
      <c r="D253" s="106"/>
      <c r="E253" s="107"/>
      <c r="F253" s="107"/>
      <c r="G253" s="108"/>
      <c r="H253" s="109"/>
    </row>
    <row r="254" spans="1:8" s="168" customFormat="1" ht="33" customHeight="1">
      <c r="A254" s="166"/>
      <c r="B254" s="72" t="s">
        <v>266</v>
      </c>
      <c r="C254" s="73"/>
      <c r="D254" s="73"/>
      <c r="E254" s="74" t="s">
        <v>267</v>
      </c>
      <c r="F254" s="218">
        <f>H252+H249+H245</f>
        <v>0</v>
      </c>
      <c r="G254" s="218"/>
      <c r="H254" s="167"/>
    </row>
    <row r="255" spans="1:8" s="112" customFormat="1" ht="33" customHeight="1">
      <c r="A255" s="166"/>
      <c r="B255" s="72" t="s">
        <v>294</v>
      </c>
      <c r="C255" s="73"/>
      <c r="D255" s="213"/>
      <c r="E255" s="73"/>
      <c r="F255" s="73"/>
      <c r="G255" s="119"/>
      <c r="H255" s="214"/>
    </row>
    <row r="256" spans="1:8" s="112" customFormat="1" ht="33" customHeight="1">
      <c r="A256" s="166"/>
      <c r="B256" s="111" t="s">
        <v>295</v>
      </c>
      <c r="C256" s="73"/>
      <c r="D256" s="213"/>
      <c r="E256" s="169"/>
      <c r="F256" s="169"/>
      <c r="G256" s="169"/>
      <c r="H256" s="214"/>
    </row>
    <row r="257" spans="1:8" s="132" customFormat="1" ht="33" customHeight="1">
      <c r="A257" s="170"/>
      <c r="B257" s="113"/>
      <c r="C257" s="114"/>
      <c r="D257" s="115"/>
      <c r="E257" s="114"/>
      <c r="F257" s="114"/>
      <c r="G257" s="171"/>
      <c r="H257" s="172"/>
    </row>
    <row r="258" spans="1:8" s="132" customFormat="1" ht="15">
      <c r="A258" s="173"/>
      <c r="B258" s="174"/>
      <c r="C258" s="175"/>
      <c r="D258" s="176"/>
      <c r="E258" s="175"/>
      <c r="F258" s="175"/>
      <c r="G258" s="177"/>
      <c r="H258" s="173"/>
    </row>
    <row r="259" spans="1:8" s="132" customFormat="1" ht="15">
      <c r="A259" s="173"/>
      <c r="B259" s="174"/>
      <c r="C259" s="175"/>
      <c r="D259" s="176"/>
      <c r="E259" s="175"/>
      <c r="F259" s="175"/>
      <c r="G259" s="177"/>
      <c r="H259" s="173"/>
    </row>
    <row r="260" spans="1:8" s="132" customFormat="1" ht="15">
      <c r="A260" s="173"/>
      <c r="B260" s="174"/>
      <c r="C260" s="175"/>
      <c r="D260" s="176"/>
      <c r="E260" s="175"/>
      <c r="F260" s="175"/>
      <c r="G260" s="177"/>
      <c r="H260" s="173"/>
    </row>
    <row r="261" spans="1:8" s="132" customFormat="1" ht="15">
      <c r="A261" s="173"/>
      <c r="B261" s="174"/>
      <c r="C261" s="175"/>
      <c r="D261" s="176"/>
      <c r="E261" s="110"/>
      <c r="F261" s="178"/>
      <c r="G261" s="178"/>
      <c r="H261" s="173"/>
    </row>
    <row r="262" spans="1:8" s="132" customFormat="1" ht="15">
      <c r="A262" s="173"/>
      <c r="B262" s="174"/>
      <c r="C262" s="175"/>
      <c r="D262" s="176"/>
      <c r="E262" s="175"/>
      <c r="F262" s="175"/>
      <c r="G262" s="177"/>
      <c r="H262" s="173"/>
    </row>
    <row r="263" spans="1:8" s="132" customFormat="1" ht="15">
      <c r="A263" s="173"/>
      <c r="B263" s="174"/>
      <c r="C263" s="175"/>
      <c r="D263" s="176"/>
      <c r="E263" s="175"/>
      <c r="F263" s="175"/>
      <c r="G263" s="177"/>
      <c r="H263" s="173"/>
    </row>
    <row r="264" spans="1:8" s="132" customFormat="1" ht="15">
      <c r="A264" s="173"/>
      <c r="B264" s="174"/>
      <c r="C264" s="175"/>
      <c r="D264" s="176"/>
      <c r="E264" s="175"/>
      <c r="F264" s="175"/>
      <c r="G264" s="177"/>
      <c r="H264" s="173"/>
    </row>
    <row r="265" spans="1:8" s="132" customFormat="1" ht="15">
      <c r="A265" s="173"/>
      <c r="B265" s="174"/>
      <c r="C265" s="175"/>
      <c r="D265" s="176"/>
      <c r="E265" s="175"/>
      <c r="F265" s="175"/>
      <c r="G265" s="177"/>
      <c r="H265" s="173"/>
    </row>
    <row r="266" spans="1:8" s="132" customFormat="1" ht="15">
      <c r="A266" s="173"/>
      <c r="B266" s="174"/>
      <c r="C266" s="175"/>
      <c r="D266" s="176"/>
      <c r="E266" s="175"/>
      <c r="F266" s="175"/>
      <c r="G266" s="177"/>
      <c r="H266" s="173"/>
    </row>
    <row r="267" spans="1:8" s="132" customFormat="1" ht="15">
      <c r="A267" s="173"/>
      <c r="B267" s="174"/>
      <c r="C267" s="175"/>
      <c r="D267" s="176"/>
      <c r="E267" s="175"/>
      <c r="F267" s="175"/>
      <c r="G267" s="177"/>
      <c r="H267" s="173"/>
    </row>
    <row r="268" spans="1:8" s="132" customFormat="1" ht="15">
      <c r="A268" s="173"/>
      <c r="B268" s="174"/>
      <c r="C268" s="175"/>
      <c r="D268" s="176"/>
      <c r="E268" s="175"/>
      <c r="F268" s="175"/>
      <c r="G268" s="177"/>
      <c r="H268" s="173"/>
    </row>
    <row r="269" spans="1:8" s="132" customFormat="1" ht="15">
      <c r="A269" s="173"/>
      <c r="B269" s="174"/>
      <c r="C269" s="175"/>
      <c r="D269" s="176"/>
      <c r="E269" s="175"/>
      <c r="F269" s="175"/>
      <c r="G269" s="177"/>
      <c r="H269" s="173"/>
    </row>
    <row r="270" spans="1:8" s="132" customFormat="1" ht="15">
      <c r="A270" s="173"/>
      <c r="B270" s="174"/>
      <c r="C270" s="175"/>
      <c r="D270" s="176"/>
      <c r="E270" s="175"/>
      <c r="F270" s="175"/>
      <c r="G270" s="177"/>
      <c r="H270" s="173"/>
    </row>
    <row r="271" spans="1:8" s="132" customFormat="1" ht="15">
      <c r="A271" s="173"/>
      <c r="B271" s="174"/>
      <c r="C271" s="175"/>
      <c r="D271" s="176"/>
      <c r="E271" s="175"/>
      <c r="F271" s="175"/>
      <c r="G271" s="177"/>
      <c r="H271" s="173"/>
    </row>
    <row r="272" spans="1:8" s="132" customFormat="1" ht="15">
      <c r="A272" s="173"/>
      <c r="B272" s="174"/>
      <c r="C272" s="175"/>
      <c r="D272" s="176"/>
      <c r="E272" s="175"/>
      <c r="F272" s="175"/>
      <c r="G272" s="177"/>
      <c r="H272" s="173"/>
    </row>
    <row r="273" spans="1:8" s="132" customFormat="1" ht="15">
      <c r="A273" s="173"/>
      <c r="B273" s="174"/>
      <c r="C273" s="175"/>
      <c r="D273" s="176"/>
      <c r="E273" s="175"/>
      <c r="F273" s="175"/>
      <c r="G273" s="177"/>
      <c r="H273" s="173"/>
    </row>
    <row r="274" spans="1:8" s="132" customFormat="1" ht="15">
      <c r="A274" s="173"/>
      <c r="B274" s="174"/>
      <c r="C274" s="175"/>
      <c r="D274" s="176"/>
      <c r="E274" s="175"/>
      <c r="F274" s="175"/>
      <c r="G274" s="177"/>
      <c r="H274" s="173"/>
    </row>
    <row r="275" spans="1:8" s="132" customFormat="1" ht="15">
      <c r="A275" s="173"/>
      <c r="B275" s="174"/>
      <c r="C275" s="175"/>
      <c r="D275" s="176"/>
      <c r="E275" s="175"/>
      <c r="F275" s="175"/>
      <c r="G275" s="177"/>
      <c r="H275" s="173"/>
    </row>
    <row r="276" spans="1:8" s="132" customFormat="1" ht="15">
      <c r="A276" s="173"/>
      <c r="B276" s="174"/>
      <c r="C276" s="175"/>
      <c r="D276" s="176"/>
      <c r="E276" s="175"/>
      <c r="F276" s="175"/>
      <c r="G276" s="177"/>
      <c r="H276" s="173"/>
    </row>
    <row r="277" spans="1:8" s="132" customFormat="1" ht="15">
      <c r="A277" s="173"/>
      <c r="B277" s="174"/>
      <c r="C277" s="175"/>
      <c r="D277" s="176"/>
      <c r="E277" s="175"/>
      <c r="F277" s="175"/>
      <c r="G277" s="177"/>
      <c r="H277" s="173"/>
    </row>
    <row r="278" spans="1:8" s="132" customFormat="1" ht="15">
      <c r="A278" s="173"/>
      <c r="B278" s="174"/>
      <c r="C278" s="175"/>
      <c r="D278" s="176"/>
      <c r="E278" s="175"/>
      <c r="F278" s="175"/>
      <c r="G278" s="177"/>
      <c r="H278" s="173"/>
    </row>
    <row r="279" spans="1:8" s="132" customFormat="1" ht="15">
      <c r="A279" s="173"/>
      <c r="B279" s="174"/>
      <c r="C279" s="175"/>
      <c r="D279" s="176"/>
      <c r="E279" s="175"/>
      <c r="F279" s="175"/>
      <c r="G279" s="177"/>
      <c r="H279" s="173"/>
    </row>
    <row r="280" spans="1:8" s="132" customFormat="1" ht="15">
      <c r="A280" s="173"/>
      <c r="B280" s="174"/>
      <c r="C280" s="175"/>
      <c r="D280" s="176"/>
      <c r="E280" s="175"/>
      <c r="F280" s="175"/>
      <c r="G280" s="177"/>
      <c r="H280" s="173"/>
    </row>
    <row r="281" spans="1:8" s="132" customFormat="1" ht="15">
      <c r="A281" s="173"/>
      <c r="B281" s="174"/>
      <c r="C281" s="175"/>
      <c r="D281" s="176"/>
      <c r="E281" s="175"/>
      <c r="F281" s="175"/>
      <c r="G281" s="177"/>
      <c r="H281" s="173"/>
    </row>
    <row r="282" spans="1:8" s="132" customFormat="1" ht="15">
      <c r="A282" s="173"/>
      <c r="B282" s="174"/>
      <c r="C282" s="175"/>
      <c r="D282" s="176"/>
      <c r="E282" s="175"/>
      <c r="F282" s="175"/>
      <c r="G282" s="177"/>
      <c r="H282" s="173"/>
    </row>
    <row r="283" spans="1:8" s="132" customFormat="1" ht="15">
      <c r="A283" s="173"/>
      <c r="B283" s="174"/>
      <c r="C283" s="175"/>
      <c r="D283" s="176"/>
      <c r="E283" s="175"/>
      <c r="F283" s="175"/>
      <c r="G283" s="177"/>
      <c r="H283" s="173"/>
    </row>
  </sheetData>
  <sheetProtection password="C6BA" sheet="1" objects="1" scenarios="1"/>
  <mergeCells count="3">
    <mergeCell ref="F254:G254"/>
    <mergeCell ref="B118:F118"/>
    <mergeCell ref="B224:F224"/>
  </mergeCells>
  <dataValidations count="4">
    <dataValidation type="decimal" operator="greaterThan" allowBlank="1" showInputMessage="1" showErrorMessage="1" errorTitle="Illegal Entry" error="No unit prices below 0 (negative) will be accepted" sqref="G128 G201 G57 G137 G105 G113 G98 G168 G76 G69 G120 G161 G42 G64 G213 G8 G15 G220 G151 G230:G231 G225:G228 G233:G235 G237:G238">
      <formula1>0</formula1>
    </dataValidation>
    <dataValidation type="custom" allowBlank="1" showInputMessage="1" showErrorMessage="1" error="If you can enter a Unit  Price in this cell, pLease contact the Contract Administrator immediately!" sqref="G144 G96 G45 G176 G178 G169 G196:G197 G123 G129 G131 G133:G134 G138 G140 G172 G80 G156:G157 G71 G77 G82 G86 G90 G93:G94 G101 G109 G114 G10 G16 G21 G23:G24 G28 G40 G33 G37:G38 G221 G61 G65 G163 G174 G180 G186 G199 G191 G204 G207 G216 G48 G26 G84 G184 G19 G147 G209 G5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2 G107 G59 G214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9 G102:G104 G139 G11:G14 G27 G106 G87:G89 G173 G185 G141:G142 G9 G205:G206 G85 G179 G81 G177 G72:G75 G187:G190 G121:G122 G124:G127 G130 G132 G135:G136 G222 G148:G150 G153:G155 G158 G70 G20 G92 G95 G97 G108 G110:G112 G115:G116 G52:G56 G22 G29:G32 G35:G36 G39 G41 G43 G46:G47 G60 G62:G63 G66 G162 G175 G193:G195 G198 G200 G202 G145:G146 G215 G217:G219 G25 G83 G181:G183 G17:G18 G78:G79 G170:G171 G210:G212 G58 G208 G49:G50 G164:G167 G232 G229 G236 G239">
      <formula1>0</formula1>
    </dataValidation>
  </dataValidations>
  <printOptions/>
  <pageMargins left="0.5" right="0.5" top="0.75" bottom="0.75" header="0.25" footer="0.25"/>
  <pageSetup fitToHeight="0" horizontalDpi="600" verticalDpi="600" orientation="portrait" scale="71" r:id="rId1"/>
  <headerFooter alignWithMargins="0">
    <oddHeader>&amp;L&amp;10The City of Winnipeg
Bid Opportunity No. 5-2006&amp;R&amp;10Bid Submission
Page &amp;P+3 of 19</oddHeader>
    <oddFooter xml:space="preserve">&amp;R__________________
Name of Bidder                    </oddFooter>
  </headerFooter>
  <rowBreaks count="11" manualBreakCount="11">
    <brk id="27" min="1" max="7" man="1"/>
    <brk id="52" min="1" max="7" man="1"/>
    <brk id="67" min="1" max="7" man="1"/>
    <brk id="92" min="1" max="7" man="1"/>
    <brk id="117" min="1" max="7" man="1"/>
    <brk id="142" min="1" max="7" man="1"/>
    <brk id="159" min="1" max="7" man="1"/>
    <brk id="185" min="1" max="7" man="1"/>
    <brk id="208" min="1" max="7" man="1"/>
    <brk id="223" min="1" max="7" man="1"/>
    <brk id="2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1.0 checked by S Payne April 12th, 2006@ 5:00pm, file size 67kb</dc:description>
  <cp:lastModifiedBy>Administrator</cp:lastModifiedBy>
  <cp:lastPrinted>2006-04-13T13:51:04Z</cp:lastPrinted>
  <dcterms:created xsi:type="dcterms:W3CDTF">1999-03-31T15:44:33Z</dcterms:created>
  <dcterms:modified xsi:type="dcterms:W3CDTF">2006-04-13T14:06:26Z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