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285" activeTab="0"/>
  </bookViews>
  <sheets>
    <sheet name="FORM B - PRICES" sheetId="1" r:id="rId1"/>
  </sheets>
  <definedNames>
    <definedName name="HEADER">'FORM B - PRICES'!#REF!</definedName>
    <definedName name="PAGE1OF13">'FORM B - PRICES'!#REF!</definedName>
    <definedName name="_xlnm.Print_Area" localSheetId="0">'FORM B - PRICES'!$B$6:$H$73</definedName>
    <definedName name="_xlnm.Print_Titles" localSheetId="0">'FORM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PRICES'!$B$1:$IV$6</definedName>
    <definedName name="XITEMS">'FORM B - PRICES'!$B$6:$IV$6</definedName>
  </definedNames>
  <calcPr fullCalcOnLoad="1"/>
</workbook>
</file>

<file path=xl/sharedStrings.xml><?xml version="1.0" encoding="utf-8"?>
<sst xmlns="http://schemas.openxmlformats.org/spreadsheetml/2006/main" count="256" uniqueCount="172">
  <si>
    <t>FORM B: PRICES</t>
  </si>
  <si>
    <t>UNIT PRICES</t>
  </si>
  <si>
    <t/>
  </si>
  <si>
    <t>ITEM</t>
  </si>
  <si>
    <t>DESCRIPTION</t>
  </si>
  <si>
    <t>SPEC.</t>
  </si>
  <si>
    <t>UNIT</t>
  </si>
  <si>
    <t>APPROX.</t>
  </si>
  <si>
    <t>UNIT PRICE</t>
  </si>
  <si>
    <t>AMOUNT</t>
  </si>
  <si>
    <t>REF.</t>
  </si>
  <si>
    <t>QUANTITY</t>
  </si>
  <si>
    <t>CODE</t>
  </si>
  <si>
    <t>m²</t>
  </si>
  <si>
    <t>i)</t>
  </si>
  <si>
    <t>tonne</t>
  </si>
  <si>
    <t>each</t>
  </si>
  <si>
    <t>ii)</t>
  </si>
  <si>
    <t>B047</t>
  </si>
  <si>
    <t>Partial Slab Patches - Early Opening (24 hour)</t>
  </si>
  <si>
    <t>B094</t>
  </si>
  <si>
    <t>Drilled Dowels</t>
  </si>
  <si>
    <t>B095</t>
  </si>
  <si>
    <t>19.1 mm Diameter</t>
  </si>
  <si>
    <t>B097</t>
  </si>
  <si>
    <t>Drilled Tie Bars</t>
  </si>
  <si>
    <t>B098</t>
  </si>
  <si>
    <t>20 M Deformed Tie Bar</t>
  </si>
  <si>
    <t>B099</t>
  </si>
  <si>
    <t>25 M Deformed Tie Bar</t>
  </si>
  <si>
    <t>B114</t>
  </si>
  <si>
    <t xml:space="preserve">Miscellaneous Concrete Slab Renewal </t>
  </si>
  <si>
    <t>B118</t>
  </si>
  <si>
    <t>Sidewalk</t>
  </si>
  <si>
    <t>SD-228A</t>
  </si>
  <si>
    <t>B120</t>
  </si>
  <si>
    <t>m</t>
  </si>
  <si>
    <t>iii)</t>
  </si>
  <si>
    <t>B154</t>
  </si>
  <si>
    <t>Concrete Curb Renewal</t>
  </si>
  <si>
    <t>B155</t>
  </si>
  <si>
    <t>B157</t>
  </si>
  <si>
    <t>B184</t>
  </si>
  <si>
    <t>Supply and Installation of Dowel Assemblies</t>
  </si>
  <si>
    <t>B190</t>
  </si>
  <si>
    <t xml:space="preserve">Construction of Asphaltic Concrete Overlay </t>
  </si>
  <si>
    <t>B191</t>
  </si>
  <si>
    <t>Main Line Paving</t>
  </si>
  <si>
    <t>B193</t>
  </si>
  <si>
    <t>a) Type IA</t>
  </si>
  <si>
    <t>D006</t>
  </si>
  <si>
    <t xml:space="preserve">Reflective Crack Maintenance </t>
  </si>
  <si>
    <t>E028</t>
  </si>
  <si>
    <t>E029</t>
  </si>
  <si>
    <t xml:space="preserve">AP-009 - Barrier Curb and Gutter Inlet Cover </t>
  </si>
  <si>
    <t>F001</t>
  </si>
  <si>
    <t>F003</t>
  </si>
  <si>
    <t>F005</t>
  </si>
  <si>
    <t>51mm</t>
  </si>
  <si>
    <t>F006</t>
  </si>
  <si>
    <t>64mm</t>
  </si>
  <si>
    <t>F007</t>
  </si>
  <si>
    <t>iv)</t>
  </si>
  <si>
    <t>76mm</t>
  </si>
  <si>
    <t>v)</t>
  </si>
  <si>
    <t>B119</t>
  </si>
  <si>
    <t>B156</t>
  </si>
  <si>
    <t>B194</t>
  </si>
  <si>
    <t>Tie-ins and Approaches</t>
  </si>
  <si>
    <t>B195</t>
  </si>
  <si>
    <t>F002</t>
  </si>
  <si>
    <t>vert. m</t>
  </si>
  <si>
    <t>F009</t>
  </si>
  <si>
    <t>F010</t>
  </si>
  <si>
    <t>F011</t>
  </si>
  <si>
    <t xml:space="preserve">CW 3230-R5
</t>
  </si>
  <si>
    <t>CW 3230-R5</t>
  </si>
  <si>
    <t xml:space="preserve">CW 3235-R6  </t>
  </si>
  <si>
    <t>a) Less than 5 sq.m.</t>
  </si>
  <si>
    <t>b) 5 sq.m. to 20 sq.m.</t>
  </si>
  <si>
    <t xml:space="preserve">CW 3240-R6 </t>
  </si>
  <si>
    <t>SD-205,
SD206A</t>
  </si>
  <si>
    <t>a) Less than 3 m</t>
  </si>
  <si>
    <t>b) 3 m to 30 m</t>
  </si>
  <si>
    <t>SD-229 E</t>
  </si>
  <si>
    <t xml:space="preserve">CW 3410-R7 </t>
  </si>
  <si>
    <t>CW 3250-R6</t>
  </si>
  <si>
    <t>E023</t>
  </si>
  <si>
    <t>Replacing Standard Frames &amp; Covers</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</si>
  <si>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</si>
  <si>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</si>
  <si>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</si>
  <si>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</si>
  <si>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</si>
  <si>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</si>
  <si>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</si>
  <si>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</si>
  <si>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Replacing Existing Risers</t>
  </si>
  <si>
    <t>Lifter Rings</t>
  </si>
  <si>
    <t>Adjustment of Valve Boxes</t>
  </si>
  <si>
    <t>Valve Box Extensions</t>
  </si>
  <si>
    <t>Adjustment of Curb Stop Boxes</t>
  </si>
  <si>
    <t>200 mm Concrete Pavement (Plain-Dowelled)</t>
  </si>
  <si>
    <t>200 mm Concrete Pavement (Type A)</t>
  </si>
  <si>
    <t>200 mm Concrete Pavement (Type B)</t>
  </si>
  <si>
    <t>B034</t>
  </si>
  <si>
    <t>Slab Replacement - Early Opening (24 hour)</t>
  </si>
  <si>
    <t>B043</t>
  </si>
  <si>
    <t>B056</t>
  </si>
  <si>
    <t>B057</t>
  </si>
  <si>
    <t>SD-228B</t>
  </si>
  <si>
    <t>B188</t>
  </si>
  <si>
    <t>CW 3310-R11</t>
  </si>
  <si>
    <t>B200</t>
  </si>
  <si>
    <t>Planing of Pavement</t>
  </si>
  <si>
    <t xml:space="preserve">CW 3450-R5 </t>
  </si>
  <si>
    <t>B201</t>
  </si>
  <si>
    <t>0 - 50 mm Depth (Asphalt)</t>
  </si>
  <si>
    <t>B202</t>
  </si>
  <si>
    <t>50 - 100 mm Depth (Asphalt)</t>
  </si>
  <si>
    <t>B203</t>
  </si>
  <si>
    <t>0 - 50 mm Depth (Concrete)</t>
  </si>
  <si>
    <t>SD-023</t>
  </si>
  <si>
    <t>E007D</t>
  </si>
  <si>
    <t>Remove and Replace Existing Catch Pit</t>
  </si>
  <si>
    <t>E007E</t>
  </si>
  <si>
    <t>E012</t>
  </si>
  <si>
    <t>Drainage Connection Pipe</t>
  </si>
  <si>
    <t>CW 3210-R7</t>
  </si>
  <si>
    <t>F002C</t>
  </si>
  <si>
    <t>Cast-in-place Concrete</t>
  </si>
  <si>
    <t>F004</t>
  </si>
  <si>
    <t>38mm</t>
  </si>
  <si>
    <t>F015</t>
  </si>
  <si>
    <t>Adjustment of Curb and Gutter Inlet Frames</t>
  </si>
  <si>
    <t>G004</t>
  </si>
  <si>
    <t>Seeding</t>
  </si>
  <si>
    <t>CW 3520-R7</t>
  </si>
  <si>
    <t>Curb Ramp (10mm ht, Dowelled)</t>
  </si>
  <si>
    <t>Barrier (150 mm ht, Dowelled)</t>
  </si>
  <si>
    <t xml:space="preserve">TOTAL BID PRICE (GST extra)                                                                              (in figures)                                             </t>
  </si>
  <si>
    <t>(in words)                _______________________________________________________________________________________________</t>
  </si>
  <si>
    <t xml:space="preserve">                                _____________________________________________________________________________________________</t>
  </si>
  <si>
    <t>Pavement Patching</t>
  </si>
  <si>
    <t>A010</t>
  </si>
  <si>
    <t>Supplying and Placing Base Course Material</t>
  </si>
  <si>
    <t xml:space="preserve">CW 3110-R10, E16 </t>
  </si>
  <si>
    <t>m³</t>
  </si>
  <si>
    <t>C001</t>
  </si>
  <si>
    <t>Concrete Pavements, Median Slabs, Bull-noses, and Safety Medians</t>
  </si>
  <si>
    <t>C017</t>
  </si>
  <si>
    <t>Construction of Monolithic Curb and Sidewalk</t>
  </si>
  <si>
    <t>C019</t>
  </si>
  <si>
    <t>Concrete Pavements for Early Opening</t>
  </si>
  <si>
    <t>C028</t>
  </si>
  <si>
    <t>C032</t>
  </si>
  <si>
    <t>Concrete Curbs, Curb and Gutter, and Splash Strips</t>
  </si>
  <si>
    <t>C033</t>
  </si>
  <si>
    <t>SD-205</t>
  </si>
  <si>
    <t>Construction of  Barrier (100 mm ht, Dowelled)</t>
  </si>
  <si>
    <t>Partial Depth Planing of Existing Joints</t>
  </si>
  <si>
    <t>E6</t>
  </si>
  <si>
    <t>Asphalt Patching of Full and Partial-Depth Concrete Repairs</t>
  </si>
  <si>
    <t>E7</t>
  </si>
  <si>
    <t>E8</t>
  </si>
  <si>
    <t>Construction of 200 mm Concrete Pavement for Early Opening (24 hour) (Plain-Dowelled)</t>
  </si>
  <si>
    <t>New Hydrant Assembly on Existing Watermain</t>
  </si>
  <si>
    <t>(SEE B8)</t>
  </si>
  <si>
    <t>Higgins Avenue - Austin Street to Annabella Street - Mill and Fill Program</t>
  </si>
  <si>
    <t>B207</t>
  </si>
  <si>
    <t>CW 2130-R11</t>
  </si>
  <si>
    <t>CW 2110-R10, SD-006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</si>
</sst>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sz val="10"/>
      <name val="Arial"/>
      <family val="0"/>
    </font>
    <font>
      <sz val="10"/>
      <color indexed="20"/>
      <name val="MS Sans Serif"/>
      <family val="0"/>
    </font>
    <font>
      <b/>
      <i/>
      <sz val="12"/>
      <name val="Arial"/>
      <family val="2"/>
    </font>
    <font>
      <sz val="10"/>
      <name val="MS Sans Serif"/>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right style="thin"/>
      <top>
        <color indexed="63"/>
      </top>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style="double">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top>
        <color indexed="63"/>
      </top>
      <bottom>
        <color indexed="63"/>
      </bottom>
    </border>
    <border>
      <left style="double">
        <color indexed="8"/>
      </left>
      <right>
        <color indexed="63"/>
      </right>
      <top>
        <color indexed="63"/>
      </top>
      <bottom style="double">
        <color indexed="8"/>
      </bottom>
    </border>
    <border>
      <left style="thin"/>
      <right style="thin"/>
      <top>
        <color indexed="63"/>
      </top>
      <bottom style="double">
        <color indexed="8"/>
      </bottom>
    </border>
    <border>
      <left style="thin"/>
      <right style="double">
        <color indexed="8"/>
      </right>
      <top>
        <color indexed="63"/>
      </top>
      <bottom style="double">
        <color indexed="8"/>
      </bottom>
    </border>
    <border>
      <left style="thin"/>
      <right style="thin"/>
      <top style="double">
        <color indexed="8"/>
      </top>
      <bottom>
        <color indexed="63"/>
      </bottom>
    </border>
    <border>
      <left style="thin"/>
      <right style="double">
        <color indexed="8"/>
      </right>
      <top style="double">
        <color indexed="8"/>
      </top>
      <bottom>
        <color indexed="63"/>
      </bottom>
    </border>
    <border>
      <left style="double">
        <color indexed="8"/>
      </left>
      <right style="thin"/>
      <top>
        <color indexed="63"/>
      </top>
      <bottom style="double">
        <color indexed="8"/>
      </bottom>
    </border>
    <border>
      <left style="double">
        <color indexed="8"/>
      </left>
      <right style="thin"/>
      <top style="double">
        <color indexed="8"/>
      </top>
      <bottom>
        <color indexed="63"/>
      </bottom>
    </border>
    <border>
      <left style="double">
        <color indexed="8"/>
      </left>
      <right style="thin">
        <color indexed="8"/>
      </right>
      <top style="double">
        <color indexed="8"/>
      </top>
      <bottom style="thin">
        <color indexed="8"/>
      </bottom>
    </border>
    <border>
      <left style="thin">
        <color indexed="8"/>
      </left>
      <right style="thin"/>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thin"/>
      <top style="thin">
        <color indexed="8"/>
      </top>
      <bottom>
        <color indexed="63"/>
      </bottom>
    </border>
    <border>
      <left style="thin"/>
      <right style="thin"/>
      <top style="thin">
        <color indexed="8"/>
      </top>
      <bottom>
        <color indexed="63"/>
      </bottom>
    </border>
    <border>
      <left style="thin"/>
      <right style="double">
        <color indexed="8"/>
      </right>
      <top style="thin">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double">
        <color indexed="8"/>
      </left>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double">
        <color indexed="8"/>
      </right>
      <top style="double">
        <color indexed="8"/>
      </top>
      <bottom style="thin"/>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0" fillId="0" borderId="0">
      <alignment/>
      <protection/>
    </xf>
    <xf numFmtId="9" fontId="7" fillId="0" borderId="0" applyFont="0" applyFill="0" applyBorder="0" applyAlignment="0" applyProtection="0"/>
  </cellStyleXfs>
  <cellXfs count="113">
    <xf numFmtId="0" fontId="0" fillId="2" borderId="0" xfId="0" applyNumberFormat="1" applyAlignment="1">
      <alignment/>
    </xf>
    <xf numFmtId="0" fontId="0" fillId="2" borderId="0" xfId="0" applyNumberFormat="1" applyAlignment="1">
      <alignment vertical="center"/>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protection/>
    </xf>
    <xf numFmtId="0" fontId="0" fillId="0" borderId="0" xfId="0" applyFill="1" applyAlignment="1" applyProtection="1">
      <alignment horizontal="center" vertical="top"/>
      <protection/>
    </xf>
    <xf numFmtId="0" fontId="0" fillId="0" borderId="0" xfId="0" applyFill="1" applyAlignment="1">
      <alignment/>
    </xf>
    <xf numFmtId="1" fontId="0" fillId="0" borderId="1" xfId="0" applyNumberFormat="1" applyFont="1" applyFill="1" applyBorder="1" applyAlignment="1" applyProtection="1">
      <alignment horizontal="right" vertical="top" wrapText="1"/>
      <protection/>
    </xf>
    <xf numFmtId="0" fontId="4" fillId="0" borderId="1" xfId="0" applyNumberFormat="1" applyFont="1" applyFill="1" applyBorder="1" applyAlignment="1" applyProtection="1">
      <alignment vertical="center"/>
      <protection/>
    </xf>
    <xf numFmtId="166"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0" fontId="0" fillId="2" borderId="0" xfId="0" applyNumberFormat="1" applyAlignment="1" applyProtection="1">
      <alignment/>
      <protection/>
    </xf>
    <xf numFmtId="166"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Continuous" vertical="center"/>
      <protection/>
    </xf>
    <xf numFmtId="166"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166"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0" fontId="0" fillId="2" borderId="2" xfId="0" applyNumberFormat="1" applyBorder="1" applyAlignment="1" applyProtection="1">
      <alignment/>
      <protection/>
    </xf>
    <xf numFmtId="0" fontId="0" fillId="2" borderId="3" xfId="0" applyNumberFormat="1" applyBorder="1" applyAlignment="1" applyProtection="1">
      <alignment horizontal="center"/>
      <protection/>
    </xf>
    <xf numFmtId="0" fontId="0" fillId="2" borderId="4" xfId="0" applyNumberFormat="1" applyBorder="1" applyAlignment="1" applyProtection="1">
      <alignment/>
      <protection/>
    </xf>
    <xf numFmtId="0" fontId="0" fillId="2" borderId="4" xfId="0" applyNumberFormat="1" applyBorder="1" applyAlignment="1" applyProtection="1">
      <alignment horizontal="center"/>
      <protection/>
    </xf>
    <xf numFmtId="166" fontId="0" fillId="2" borderId="4" xfId="0" applyNumberFormat="1" applyBorder="1" applyAlignment="1" applyProtection="1">
      <alignment horizontal="right"/>
      <protection/>
    </xf>
    <xf numFmtId="166" fontId="0" fillId="2" borderId="5" xfId="0" applyNumberFormat="1" applyBorder="1" applyAlignment="1" applyProtection="1">
      <alignment horizontal="right" vertical="center"/>
      <protection/>
    </xf>
    <xf numFmtId="0" fontId="0" fillId="2" borderId="0" xfId="0" applyNumberFormat="1" applyAlignment="1" applyProtection="1">
      <alignment vertical="center"/>
      <protection/>
    </xf>
    <xf numFmtId="0" fontId="0" fillId="0" borderId="0" xfId="0" applyFill="1" applyAlignment="1" applyProtection="1">
      <alignment/>
      <protection/>
    </xf>
    <xf numFmtId="0" fontId="8" fillId="0" borderId="0" xfId="0" applyFont="1" applyFill="1" applyAlignment="1" applyProtection="1">
      <alignment/>
      <protection/>
    </xf>
    <xf numFmtId="0" fontId="0" fillId="0" borderId="0" xfId="0" applyFill="1" applyAlignment="1" applyProtection="1">
      <alignment/>
      <protection/>
    </xf>
    <xf numFmtId="166" fontId="0" fillId="2" borderId="5" xfId="0" applyNumberFormat="1" applyBorder="1" applyAlignment="1" applyProtection="1">
      <alignment horizontal="right"/>
      <protection/>
    </xf>
    <xf numFmtId="166" fontId="0" fillId="2" borderId="6" xfId="0" applyNumberFormat="1" applyBorder="1" applyAlignment="1" applyProtection="1">
      <alignment horizontal="right"/>
      <protection/>
    </xf>
    <xf numFmtId="0" fontId="0" fillId="2" borderId="0" xfId="0" applyNumberFormat="1" applyAlignment="1" applyProtection="1">
      <alignment horizontal="right"/>
      <protection/>
    </xf>
    <xf numFmtId="0" fontId="0" fillId="2" borderId="0" xfId="0" applyNumberFormat="1" applyAlignment="1" applyProtection="1">
      <alignment horizontal="center"/>
      <protection/>
    </xf>
    <xf numFmtId="0" fontId="0" fillId="2" borderId="0" xfId="0" applyNumberFormat="1" applyBorder="1" applyAlignment="1" applyProtection="1">
      <alignment horizontal="right"/>
      <protection/>
    </xf>
    <xf numFmtId="0" fontId="0" fillId="2" borderId="0" xfId="0" applyNumberFormat="1" applyBorder="1" applyAlignment="1" applyProtection="1">
      <alignment/>
      <protection/>
    </xf>
    <xf numFmtId="174" fontId="0" fillId="0" borderId="1" xfId="0" applyNumberFormat="1" applyFont="1" applyFill="1" applyBorder="1" applyAlignment="1" applyProtection="1">
      <alignment vertical="top"/>
      <protection locked="0"/>
    </xf>
    <xf numFmtId="0" fontId="9" fillId="3" borderId="0" xfId="0" applyNumberFormat="1" applyFont="1" applyFill="1" applyAlignment="1">
      <alignment/>
    </xf>
    <xf numFmtId="0" fontId="9" fillId="3" borderId="0" xfId="19" applyFont="1" applyFill="1">
      <alignment/>
      <protection/>
    </xf>
    <xf numFmtId="0" fontId="9" fillId="3" borderId="0" xfId="0" applyNumberFormat="1" applyFont="1" applyFill="1" applyBorder="1" applyAlignment="1" applyProtection="1">
      <alignment horizontal="center"/>
      <protection/>
    </xf>
    <xf numFmtId="0" fontId="9" fillId="3" borderId="0" xfId="0" applyNumberFormat="1" applyFont="1" applyFill="1" applyAlignment="1">
      <alignment/>
    </xf>
    <xf numFmtId="0" fontId="9" fillId="3" borderId="0" xfId="0" applyNumberFormat="1" applyFont="1" applyFill="1" applyAlignment="1" applyProtection="1">
      <alignment horizontal="center"/>
      <protection/>
    </xf>
    <xf numFmtId="0" fontId="0" fillId="2" borderId="0" xfId="0" applyAlignment="1" applyProtection="1">
      <alignment vertical="top"/>
      <protection/>
    </xf>
    <xf numFmtId="174" fontId="0" fillId="4" borderId="0" xfId="0" applyNumberFormat="1" applyFont="1" applyFill="1" applyBorder="1" applyAlignment="1" applyProtection="1">
      <alignment vertical="top"/>
      <protection/>
    </xf>
    <xf numFmtId="172" fontId="0" fillId="4" borderId="0" xfId="0" applyNumberFormat="1" applyFont="1" applyFill="1" applyBorder="1" applyAlignment="1" applyProtection="1">
      <alignment horizontal="center" vertical="top"/>
      <protection/>
    </xf>
    <xf numFmtId="166" fontId="0" fillId="2" borderId="0" xfId="0" applyNumberFormat="1" applyFont="1" applyBorder="1" applyAlignment="1" applyProtection="1">
      <alignment horizontal="center" vertical="center"/>
      <protection/>
    </xf>
    <xf numFmtId="0" fontId="0" fillId="2" borderId="0" xfId="0" applyNumberFormat="1" applyAlignment="1" applyProtection="1">
      <alignment horizontal="center" vertical="top"/>
      <protection/>
    </xf>
    <xf numFmtId="0" fontId="9" fillId="0" borderId="0" xfId="0" applyNumberFormat="1" applyFont="1" applyFill="1" applyAlignment="1">
      <alignment/>
    </xf>
    <xf numFmtId="0" fontId="0" fillId="2" borderId="0" xfId="0" applyAlignment="1" applyProtection="1">
      <alignment horizontal="center" vertical="top"/>
      <protection/>
    </xf>
    <xf numFmtId="0" fontId="0" fillId="0" borderId="0" xfId="0" applyNumberFormat="1" applyFill="1" applyAlignment="1">
      <alignment vertical="center"/>
    </xf>
    <xf numFmtId="179" fontId="0" fillId="0" borderId="1" xfId="0" applyNumberFormat="1" applyFont="1" applyFill="1" applyBorder="1" applyAlignment="1" applyProtection="1">
      <alignment horizontal="right" vertical="top"/>
      <protection/>
    </xf>
    <xf numFmtId="179" fontId="0" fillId="0" borderId="1" xfId="0" applyNumberFormat="1" applyFont="1" applyFill="1" applyBorder="1" applyAlignment="1" applyProtection="1">
      <alignment horizontal="right" vertical="top" wrapText="1"/>
      <protection/>
    </xf>
    <xf numFmtId="174" fontId="0" fillId="0" borderId="7" xfId="0" applyNumberFormat="1" applyFont="1" applyFill="1" applyBorder="1" applyAlignment="1" applyProtection="1">
      <alignment vertical="top"/>
      <protection/>
    </xf>
    <xf numFmtId="166" fontId="0" fillId="2" borderId="8" xfId="0" applyNumberFormat="1" applyBorder="1" applyAlignment="1" applyProtection="1">
      <alignment horizontal="center"/>
      <protection/>
    </xf>
    <xf numFmtId="166" fontId="0" fillId="2" borderId="9" xfId="0" applyNumberFormat="1" applyBorder="1" applyAlignment="1" applyProtection="1">
      <alignment horizontal="right"/>
      <protection/>
    </xf>
    <xf numFmtId="4" fontId="0" fillId="0" borderId="10" xfId="0" applyNumberFormat="1" applyFont="1" applyFill="1" applyBorder="1" applyAlignment="1" applyProtection="1">
      <alignment horizontal="center" vertical="top"/>
      <protection/>
    </xf>
    <xf numFmtId="4" fontId="0" fillId="0" borderId="10" xfId="0" applyNumberFormat="1" applyFont="1" applyFill="1" applyBorder="1" applyAlignment="1" applyProtection="1">
      <alignment horizontal="center" vertical="top" wrapText="1"/>
      <protection/>
    </xf>
    <xf numFmtId="0" fontId="0" fillId="2" borderId="11" xfId="0" applyNumberFormat="1" applyBorder="1" applyAlignment="1" applyProtection="1">
      <alignment horizontal="center" vertical="top"/>
      <protection/>
    </xf>
    <xf numFmtId="0" fontId="0" fillId="2" borderId="12" xfId="0" applyNumberFormat="1" applyBorder="1" applyAlignment="1" applyProtection="1">
      <alignment horizontal="center"/>
      <protection/>
    </xf>
    <xf numFmtId="0" fontId="0" fillId="2" borderId="13" xfId="0" applyNumberFormat="1" applyBorder="1" applyAlignment="1" applyProtection="1">
      <alignment horizontal="center"/>
      <protection/>
    </xf>
    <xf numFmtId="0" fontId="0" fillId="2" borderId="14" xfId="0" applyNumberFormat="1" applyBorder="1" applyAlignment="1" applyProtection="1">
      <alignment horizontal="center"/>
      <protection/>
    </xf>
    <xf numFmtId="166" fontId="0" fillId="2" borderId="14" xfId="0" applyNumberFormat="1" applyBorder="1" applyAlignment="1" applyProtection="1">
      <alignment horizontal="right"/>
      <protection/>
    </xf>
    <xf numFmtId="0" fontId="0" fillId="2" borderId="15" xfId="0" applyNumberFormat="1" applyBorder="1" applyAlignment="1" applyProtection="1">
      <alignment horizontal="center"/>
      <protection/>
    </xf>
    <xf numFmtId="0" fontId="0" fillId="2" borderId="16" xfId="0" applyNumberFormat="1" applyBorder="1" applyAlignment="1" applyProtection="1">
      <alignment vertical="top"/>
      <protection/>
    </xf>
    <xf numFmtId="0" fontId="0" fillId="2" borderId="17" xfId="0" applyNumberFormat="1" applyBorder="1" applyAlignment="1" applyProtection="1">
      <alignment horizontal="right"/>
      <protection/>
    </xf>
    <xf numFmtId="173" fontId="0" fillId="0" borderId="18" xfId="0" applyNumberFormat="1" applyFont="1" applyFill="1" applyBorder="1" applyAlignment="1" applyProtection="1">
      <alignment horizontal="right" vertical="top" wrapText="1"/>
      <protection/>
    </xf>
    <xf numFmtId="174" fontId="0" fillId="0" borderId="7" xfId="0" applyNumberFormat="1" applyFont="1" applyFill="1" applyBorder="1" applyAlignment="1" applyProtection="1">
      <alignment vertical="top" wrapText="1"/>
      <protection/>
    </xf>
    <xf numFmtId="0" fontId="0" fillId="2" borderId="19" xfId="0" applyNumberFormat="1" applyBorder="1" applyAlignment="1" applyProtection="1">
      <alignment vertical="top"/>
      <protection/>
    </xf>
    <xf numFmtId="0" fontId="0" fillId="2" borderId="2" xfId="0" applyNumberFormat="1" applyBorder="1" applyAlignment="1" applyProtection="1">
      <alignment horizontal="center"/>
      <protection/>
    </xf>
    <xf numFmtId="166" fontId="0" fillId="2" borderId="2" xfId="0" applyNumberFormat="1" applyBorder="1" applyAlignment="1" applyProtection="1">
      <alignment horizontal="right"/>
      <protection/>
    </xf>
    <xf numFmtId="172" fontId="0" fillId="0" borderId="20" xfId="0" applyNumberFormat="1" applyFont="1" applyFill="1" applyBorder="1" applyAlignment="1" applyProtection="1">
      <alignment horizontal="left" vertical="top" wrapText="1"/>
      <protection/>
    </xf>
    <xf numFmtId="172" fontId="0" fillId="0" borderId="20" xfId="0" applyNumberFormat="1" applyFont="1" applyFill="1" applyBorder="1" applyAlignment="1" applyProtection="1">
      <alignment horizontal="center" vertical="top" wrapText="1"/>
      <protection/>
    </xf>
    <xf numFmtId="0" fontId="0" fillId="0" borderId="20" xfId="0" applyNumberFormat="1" applyFont="1" applyFill="1" applyBorder="1" applyAlignment="1" applyProtection="1">
      <alignment horizontal="center" vertical="top" wrapText="1"/>
      <protection/>
    </xf>
    <xf numFmtId="1" fontId="0" fillId="0" borderId="20" xfId="0" applyNumberFormat="1" applyFont="1" applyFill="1" applyBorder="1" applyAlignment="1" applyProtection="1">
      <alignment horizontal="right" vertical="top"/>
      <protection/>
    </xf>
    <xf numFmtId="174" fontId="0" fillId="0" borderId="20" xfId="0" applyNumberFormat="1" applyFont="1" applyFill="1" applyBorder="1" applyAlignment="1" applyProtection="1">
      <alignment vertical="top"/>
      <protection locked="0"/>
    </xf>
    <xf numFmtId="174" fontId="0" fillId="0" borderId="21" xfId="0" applyNumberFormat="1" applyFont="1" applyFill="1" applyBorder="1" applyAlignment="1" applyProtection="1">
      <alignment vertical="top"/>
      <protection/>
    </xf>
    <xf numFmtId="172" fontId="0" fillId="0" borderId="22" xfId="0" applyNumberFormat="1" applyFont="1" applyFill="1" applyBorder="1" applyAlignment="1" applyProtection="1">
      <alignment horizontal="left" vertical="top" wrapText="1"/>
      <protection/>
    </xf>
    <xf numFmtId="172" fontId="0" fillId="0" borderId="22" xfId="0" applyNumberFormat="1" applyFont="1" applyFill="1" applyBorder="1" applyAlignment="1" applyProtection="1">
      <alignment horizontal="center" vertical="top" wrapText="1"/>
      <protection/>
    </xf>
    <xf numFmtId="0" fontId="0" fillId="0" borderId="22" xfId="0" applyNumberFormat="1" applyFont="1" applyFill="1" applyBorder="1" applyAlignment="1" applyProtection="1">
      <alignment horizontal="center" vertical="top" wrapText="1"/>
      <protection/>
    </xf>
    <xf numFmtId="1" fontId="0" fillId="0" borderId="22" xfId="0" applyNumberFormat="1" applyFont="1" applyFill="1" applyBorder="1" applyAlignment="1" applyProtection="1">
      <alignment horizontal="right" vertical="top"/>
      <protection/>
    </xf>
    <xf numFmtId="0" fontId="4" fillId="0" borderId="22" xfId="0" applyNumberFormat="1" applyFont="1" applyFill="1" applyBorder="1" applyAlignment="1" applyProtection="1">
      <alignment vertical="center"/>
      <protection/>
    </xf>
    <xf numFmtId="174" fontId="0" fillId="0" borderId="23" xfId="0" applyNumberFormat="1" applyFont="1" applyFill="1" applyBorder="1" applyAlignment="1" applyProtection="1">
      <alignment vertical="top"/>
      <protection/>
    </xf>
    <xf numFmtId="173" fontId="0" fillId="0" borderId="24" xfId="0" applyNumberFormat="1" applyFont="1" applyFill="1" applyBorder="1" applyAlignment="1" applyProtection="1">
      <alignment horizontal="right" vertical="top" wrapText="1"/>
      <protection/>
    </xf>
    <xf numFmtId="1" fontId="0" fillId="0" borderId="22" xfId="0" applyNumberFormat="1" applyFont="1" applyFill="1" applyBorder="1" applyAlignment="1" applyProtection="1">
      <alignment horizontal="right" vertical="top" wrapText="1"/>
      <protection/>
    </xf>
    <xf numFmtId="174" fontId="0" fillId="0" borderId="23" xfId="0" applyNumberFormat="1" applyFont="1" applyFill="1" applyBorder="1" applyAlignment="1" applyProtection="1">
      <alignment vertical="top" wrapText="1"/>
      <protection/>
    </xf>
    <xf numFmtId="179" fontId="0" fillId="0" borderId="20" xfId="0" applyNumberFormat="1" applyFont="1" applyFill="1" applyBorder="1" applyAlignment="1" applyProtection="1">
      <alignment horizontal="right" vertical="top"/>
      <protection/>
    </xf>
    <xf numFmtId="173" fontId="0" fillId="0" borderId="18" xfId="0" applyNumberFormat="1" applyFont="1" applyFill="1" applyBorder="1" applyAlignment="1" applyProtection="1">
      <alignment horizontal="center" vertical="top" wrapText="1"/>
      <protection/>
    </xf>
    <xf numFmtId="173" fontId="0" fillId="0" borderId="25" xfId="0" applyNumberFormat="1" applyFont="1" applyFill="1" applyBorder="1" applyAlignment="1" applyProtection="1">
      <alignment horizontal="center" vertical="top" wrapText="1"/>
      <protection/>
    </xf>
    <xf numFmtId="173" fontId="0" fillId="0" borderId="24" xfId="0" applyNumberFormat="1" applyFont="1" applyFill="1" applyBorder="1" applyAlignment="1" applyProtection="1">
      <alignment horizontal="center" vertical="top" wrapText="1"/>
      <protection/>
    </xf>
    <xf numFmtId="174" fontId="0" fillId="0" borderId="22" xfId="0" applyNumberFormat="1" applyFont="1" applyFill="1" applyBorder="1" applyAlignment="1" applyProtection="1">
      <alignment vertical="top"/>
      <protection locked="0"/>
    </xf>
    <xf numFmtId="0" fontId="2" fillId="2" borderId="26" xfId="0" applyNumberFormat="1" applyFont="1" applyBorder="1" applyAlignment="1" applyProtection="1">
      <alignment horizontal="center" vertical="center"/>
      <protection/>
    </xf>
    <xf numFmtId="166" fontId="0" fillId="2" borderId="27" xfId="0" applyNumberFormat="1" applyBorder="1" applyAlignment="1" applyProtection="1">
      <alignment horizontal="right" vertical="center"/>
      <protection/>
    </xf>
    <xf numFmtId="166" fontId="0" fillId="2" borderId="28" xfId="0" applyNumberFormat="1" applyBorder="1" applyAlignment="1" applyProtection="1">
      <alignment horizontal="right" vertical="center"/>
      <protection/>
    </xf>
    <xf numFmtId="173" fontId="0" fillId="0" borderId="29" xfId="0" applyNumberFormat="1" applyFont="1" applyFill="1" applyBorder="1" applyAlignment="1" applyProtection="1">
      <alignment horizontal="center" vertical="top" wrapText="1"/>
      <protection/>
    </xf>
    <xf numFmtId="172" fontId="0" fillId="0" borderId="30" xfId="0" applyNumberFormat="1" applyFont="1" applyFill="1" applyBorder="1" applyAlignment="1" applyProtection="1">
      <alignment horizontal="left" vertical="top" wrapText="1"/>
      <protection/>
    </xf>
    <xf numFmtId="172" fontId="0" fillId="0" borderId="30" xfId="0" applyNumberFormat="1" applyFont="1" applyFill="1" applyBorder="1" applyAlignment="1" applyProtection="1">
      <alignment horizontal="center" vertical="top" wrapText="1"/>
      <protection/>
    </xf>
    <xf numFmtId="0" fontId="0" fillId="0" borderId="30" xfId="0" applyNumberFormat="1" applyFont="1" applyFill="1" applyBorder="1" applyAlignment="1" applyProtection="1">
      <alignment horizontal="center" vertical="top" wrapText="1"/>
      <protection/>
    </xf>
    <xf numFmtId="179" fontId="0" fillId="0" borderId="30" xfId="0" applyNumberFormat="1" applyFont="1" applyFill="1" applyBorder="1" applyAlignment="1" applyProtection="1">
      <alignment horizontal="right" vertical="top"/>
      <protection/>
    </xf>
    <xf numFmtId="174" fontId="0" fillId="0" borderId="30" xfId="0" applyNumberFormat="1" applyFont="1" applyFill="1" applyBorder="1" applyAlignment="1" applyProtection="1">
      <alignment vertical="top"/>
      <protection locked="0"/>
    </xf>
    <xf numFmtId="174" fontId="0" fillId="0" borderId="31" xfId="0" applyNumberFormat="1" applyFont="1" applyFill="1" applyBorder="1" applyAlignment="1" applyProtection="1">
      <alignment vertical="top"/>
      <protection/>
    </xf>
    <xf numFmtId="0" fontId="0" fillId="2" borderId="32" xfId="0" applyNumberFormat="1" applyBorder="1" applyAlignment="1" applyProtection="1">
      <alignment/>
      <protection/>
    </xf>
    <xf numFmtId="0" fontId="0" fillId="2" borderId="0" xfId="0" applyNumberFormat="1" applyBorder="1" applyAlignment="1" applyProtection="1">
      <alignment/>
      <protection/>
    </xf>
    <xf numFmtId="0" fontId="0" fillId="2" borderId="33" xfId="0" applyNumberFormat="1" applyBorder="1" applyAlignment="1" applyProtection="1">
      <alignment/>
      <protection/>
    </xf>
    <xf numFmtId="0" fontId="0" fillId="2" borderId="32" xfId="0" applyNumberFormat="1" applyBorder="1" applyAlignment="1" applyProtection="1" quotePrefix="1">
      <alignment/>
      <protection/>
    </xf>
    <xf numFmtId="1" fontId="6" fillId="2" borderId="34" xfId="0" applyNumberFormat="1" applyFont="1" applyBorder="1" applyAlignment="1" applyProtection="1">
      <alignment horizontal="left" vertical="center" wrapText="1"/>
      <protection/>
    </xf>
    <xf numFmtId="0" fontId="0" fillId="2" borderId="35" xfId="0" applyNumberFormat="1" applyBorder="1" applyAlignment="1" applyProtection="1">
      <alignment vertical="center" wrapText="1"/>
      <protection/>
    </xf>
    <xf numFmtId="0" fontId="0" fillId="2" borderId="36" xfId="0" applyNumberFormat="1" applyBorder="1" applyAlignment="1" applyProtection="1">
      <alignment vertical="center" wrapText="1"/>
      <protection/>
    </xf>
    <xf numFmtId="0" fontId="0" fillId="2" borderId="37" xfId="0" applyNumberFormat="1" applyBorder="1" applyAlignment="1" applyProtection="1">
      <alignment/>
      <protection/>
    </xf>
    <xf numFmtId="0" fontId="0" fillId="2" borderId="38" xfId="0" applyNumberFormat="1" applyBorder="1" applyAlignment="1" applyProtection="1">
      <alignment/>
      <protection/>
    </xf>
    <xf numFmtId="166" fontId="0" fillId="2" borderId="39" xfId="0" applyNumberFormat="1" applyBorder="1" applyAlignment="1" applyProtection="1">
      <alignment horizontal="center"/>
      <protection/>
    </xf>
    <xf numFmtId="0" fontId="0" fillId="2" borderId="40" xfId="0" applyNumberFormat="1" applyBorder="1" applyAlignment="1" applyProtection="1">
      <alignment/>
      <protection/>
    </xf>
  </cellXfs>
  <cellStyles count="7">
    <cellStyle name="Normal" xfId="0"/>
    <cellStyle name="Comma" xfId="15"/>
    <cellStyle name="Comma [0]" xfId="16"/>
    <cellStyle name="Currency" xfId="17"/>
    <cellStyle name="Currency [0]" xfId="18"/>
    <cellStyle name="Normal_Surface Works Pay Item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xdr:row>
      <xdr:rowOff>9525</xdr:rowOff>
    </xdr:from>
    <xdr:to>
      <xdr:col>8</xdr:col>
      <xdr:colOff>9525</xdr:colOff>
      <xdr:row>17</xdr:row>
      <xdr:rowOff>219075</xdr:rowOff>
    </xdr:to>
    <xdr:sp>
      <xdr:nvSpPr>
        <xdr:cNvPr id="1" name="TextBox 8"/>
        <xdr:cNvSpPr txBox="1">
          <a:spLocks noChangeArrowheads="1"/>
        </xdr:cNvSpPr>
      </xdr:nvSpPr>
      <xdr:spPr>
        <a:xfrm>
          <a:off x="9039225" y="2457450"/>
          <a:ext cx="9525" cy="458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Mar 27, 2007
MODIFIED TO DROP COST
Spoke to Ken Turko to further reduce cost
Reduced asphalt thickness to 50 mm
Therefore reduced planing thickness
Modified quantity type for Meade work to new construction
Added temp sidewalk base course
Modified pavement patching items
Installed hydrant
Modified all sidewalk/curb based on Mar 27 walkthrough
Mar 23,2007
MODIFIED TO DROP COST
Reduced conc repair area
Reduced pavement patch area and cost
Reduced partial depth cost
Eliminated most sidewalk except Meade
Changed Meade to mono curb &amp; sidewalk and eliminated associated curb.
Asphalt cost from $80 to $75
Eliminate catchbasin replacement
THIS BRINGS ESTIMATE DOWN TO $435,000.  BIG DROP, BUT STILL MORE THAN OVERALL PROJECT COST.
Mar 22, 2007
DBW first total of cost estimate $550,000! Based on Master Construction Estimate v02.
This is way more than $300,000 guess in proposal.  Probably could do $400,000 project * 80% = $320,000 but that is a big difference.
Must cut down on quantities.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showZeros="0" tabSelected="1" showOutlineSymbols="0" view="pageBreakPreview" zoomScale="75" zoomScaleNormal="75" zoomScaleSheetLayoutView="75" workbookViewId="0" topLeftCell="B1">
      <selection activeCell="D65" sqref="D65"/>
    </sheetView>
  </sheetViews>
  <sheetFormatPr defaultColWidth="8.77734375" defaultRowHeight="15"/>
  <cols>
    <col min="1" max="1" width="7.88671875" style="34" hidden="1" customWidth="1"/>
    <col min="2" max="2" width="8.77734375" style="18" customWidth="1"/>
    <col min="3" max="3" width="36.77734375" style="13" customWidth="1"/>
    <col min="4" max="4" width="12.77734375" style="35" customWidth="1"/>
    <col min="5" max="5" width="6.77734375" style="13" customWidth="1"/>
    <col min="6" max="6" width="11.77734375" style="13" customWidth="1"/>
    <col min="7" max="7" width="11.77734375" style="34" customWidth="1"/>
    <col min="8" max="8" width="16.77734375" style="34" customWidth="1"/>
    <col min="9" max="9" width="9.88671875" style="13" customWidth="1"/>
    <col min="10" max="12" width="10.5546875" style="13" customWidth="1"/>
    <col min="13" max="13" width="68.21484375" style="13" customWidth="1"/>
    <col min="14" max="16384" width="10.5546875" style="13" customWidth="1"/>
  </cols>
  <sheetData>
    <row r="1" spans="1:8" ht="15.75">
      <c r="A1" s="10"/>
      <c r="B1" s="11" t="s">
        <v>0</v>
      </c>
      <c r="C1" s="12"/>
      <c r="D1" s="12"/>
      <c r="E1" s="12"/>
      <c r="F1" s="12"/>
      <c r="G1" s="10"/>
      <c r="H1" s="12"/>
    </row>
    <row r="2" spans="1:8" ht="15">
      <c r="A2" s="14"/>
      <c r="B2" s="15" t="s">
        <v>167</v>
      </c>
      <c r="C2" s="16"/>
      <c r="D2" s="16"/>
      <c r="E2" s="16"/>
      <c r="F2" s="16"/>
      <c r="G2" s="14"/>
      <c r="H2" s="16"/>
    </row>
    <row r="3" spans="1:8" ht="15.75" thickBot="1">
      <c r="A3" s="17"/>
      <c r="B3" s="18" t="s">
        <v>1</v>
      </c>
      <c r="C3" s="19"/>
      <c r="D3" s="19"/>
      <c r="E3" s="19"/>
      <c r="F3" s="19"/>
      <c r="G3" s="20"/>
      <c r="H3" s="21"/>
    </row>
    <row r="4" spans="1:18" ht="15.75" thickTop="1">
      <c r="A4" s="55" t="s">
        <v>12</v>
      </c>
      <c r="B4" s="59" t="s">
        <v>3</v>
      </c>
      <c r="C4" s="60" t="s">
        <v>4</v>
      </c>
      <c r="D4" s="61" t="s">
        <v>5</v>
      </c>
      <c r="E4" s="62" t="s">
        <v>6</v>
      </c>
      <c r="F4" s="62" t="s">
        <v>7</v>
      </c>
      <c r="G4" s="63" t="s">
        <v>8</v>
      </c>
      <c r="H4" s="64" t="s">
        <v>9</v>
      </c>
      <c r="L4" s="39"/>
      <c r="M4" s="40"/>
      <c r="N4" s="41"/>
      <c r="O4" s="42"/>
      <c r="P4" s="43"/>
      <c r="Q4" s="42"/>
      <c r="R4" s="7"/>
    </row>
    <row r="5" spans="1:18" ht="15.75" thickBot="1">
      <c r="A5" s="56"/>
      <c r="B5" s="65"/>
      <c r="C5" s="22"/>
      <c r="D5" s="23" t="s">
        <v>10</v>
      </c>
      <c r="E5" s="24"/>
      <c r="F5" s="25" t="s">
        <v>11</v>
      </c>
      <c r="G5" s="26"/>
      <c r="H5" s="66"/>
      <c r="L5" s="44"/>
      <c r="M5" s="45"/>
      <c r="N5" s="46"/>
      <c r="O5" s="47"/>
      <c r="P5" s="48"/>
      <c r="Q5" s="1"/>
      <c r="R5" s="49"/>
    </row>
    <row r="6" spans="1:18" s="28" customFormat="1" ht="38.25" customHeight="1" thickTop="1">
      <c r="A6" s="27"/>
      <c r="B6" s="92"/>
      <c r="C6" s="106" t="s">
        <v>168</v>
      </c>
      <c r="D6" s="107"/>
      <c r="E6" s="107"/>
      <c r="F6" s="108"/>
      <c r="G6" s="93"/>
      <c r="H6" s="94" t="s">
        <v>2</v>
      </c>
      <c r="L6" s="44"/>
      <c r="M6" s="45"/>
      <c r="N6" s="46"/>
      <c r="O6" s="50"/>
      <c r="P6" s="50"/>
      <c r="Q6" s="50"/>
      <c r="R6" s="51"/>
    </row>
    <row r="7" spans="1:18" s="29" customFormat="1" ht="38.25" customHeight="1">
      <c r="A7" s="57" t="s">
        <v>144</v>
      </c>
      <c r="B7" s="95">
        <v>1</v>
      </c>
      <c r="C7" s="96" t="s">
        <v>145</v>
      </c>
      <c r="D7" s="97" t="s">
        <v>146</v>
      </c>
      <c r="E7" s="98" t="s">
        <v>147</v>
      </c>
      <c r="F7" s="99">
        <v>30</v>
      </c>
      <c r="G7" s="100"/>
      <c r="H7" s="101">
        <f>ROUND(G7,2)*F7</f>
        <v>0</v>
      </c>
      <c r="J7" s="6"/>
      <c r="K7" s="6"/>
      <c r="L7" s="44"/>
      <c r="M7" s="45"/>
      <c r="N7" s="46"/>
      <c r="O7" s="50"/>
      <c r="P7" s="50"/>
      <c r="Q7" s="50"/>
      <c r="R7" s="6"/>
    </row>
    <row r="8" spans="1:17" ht="38.25" customHeight="1">
      <c r="A8" s="57" t="s">
        <v>105</v>
      </c>
      <c r="B8" s="88">
        <v>2</v>
      </c>
      <c r="C8" s="2" t="s">
        <v>106</v>
      </c>
      <c r="D8" s="3" t="s">
        <v>75</v>
      </c>
      <c r="E8" s="4"/>
      <c r="F8" s="5"/>
      <c r="G8" s="9"/>
      <c r="H8" s="54"/>
      <c r="I8" s="29"/>
      <c r="J8" s="6"/>
      <c r="L8" s="44"/>
      <c r="M8" s="45"/>
      <c r="N8" s="46"/>
      <c r="O8" s="50"/>
      <c r="P8" s="50"/>
      <c r="Q8" s="50"/>
    </row>
    <row r="9" spans="1:17" ht="38.25" customHeight="1">
      <c r="A9" s="57" t="s">
        <v>107</v>
      </c>
      <c r="B9" s="67" t="s">
        <v>14</v>
      </c>
      <c r="C9" s="2" t="s">
        <v>102</v>
      </c>
      <c r="D9" s="3" t="s">
        <v>2</v>
      </c>
      <c r="E9" s="4" t="s">
        <v>13</v>
      </c>
      <c r="F9" s="52">
        <v>45</v>
      </c>
      <c r="G9" s="38"/>
      <c r="H9" s="54">
        <f>ROUND(G9,2)*F9</f>
        <v>0</v>
      </c>
      <c r="I9" s="29"/>
      <c r="J9" s="6"/>
      <c r="L9" s="44"/>
      <c r="M9" s="45"/>
      <c r="N9" s="46"/>
      <c r="O9" s="50"/>
      <c r="P9" s="50"/>
      <c r="Q9" s="50"/>
    </row>
    <row r="10" spans="1:17" ht="38.25" customHeight="1">
      <c r="A10" s="57" t="s">
        <v>18</v>
      </c>
      <c r="B10" s="88">
        <v>3</v>
      </c>
      <c r="C10" s="2" t="s">
        <v>19</v>
      </c>
      <c r="D10" s="3" t="s">
        <v>75</v>
      </c>
      <c r="E10" s="4"/>
      <c r="F10" s="5"/>
      <c r="G10" s="9"/>
      <c r="H10" s="54"/>
      <c r="I10" s="29"/>
      <c r="J10" s="6"/>
      <c r="L10" s="44"/>
      <c r="M10" s="45"/>
      <c r="N10" s="46"/>
      <c r="O10" s="50"/>
      <c r="P10" s="50"/>
      <c r="Q10" s="50"/>
    </row>
    <row r="11" spans="1:17" ht="38.25" customHeight="1">
      <c r="A11" s="57" t="s">
        <v>108</v>
      </c>
      <c r="B11" s="67" t="s">
        <v>14</v>
      </c>
      <c r="C11" s="2" t="s">
        <v>103</v>
      </c>
      <c r="D11" s="3" t="s">
        <v>2</v>
      </c>
      <c r="E11" s="4" t="s">
        <v>13</v>
      </c>
      <c r="F11" s="52">
        <v>20</v>
      </c>
      <c r="G11" s="38"/>
      <c r="H11" s="54">
        <f>ROUND(G11,2)*F11</f>
        <v>0</v>
      </c>
      <c r="I11" s="29"/>
      <c r="J11" s="6"/>
      <c r="L11" s="44"/>
      <c r="M11" s="45"/>
      <c r="N11" s="46"/>
      <c r="O11" s="50"/>
      <c r="P11" s="50"/>
      <c r="Q11" s="50"/>
    </row>
    <row r="12" spans="1:17" ht="38.25" customHeight="1">
      <c r="A12" s="57" t="s">
        <v>109</v>
      </c>
      <c r="B12" s="67" t="s">
        <v>17</v>
      </c>
      <c r="C12" s="2" t="s">
        <v>104</v>
      </c>
      <c r="D12" s="3" t="s">
        <v>2</v>
      </c>
      <c r="E12" s="4" t="s">
        <v>13</v>
      </c>
      <c r="F12" s="52">
        <v>70</v>
      </c>
      <c r="G12" s="38"/>
      <c r="H12" s="54">
        <f>ROUND(G12,2)*F12</f>
        <v>0</v>
      </c>
      <c r="I12" s="29"/>
      <c r="J12" s="6"/>
      <c r="L12" s="44"/>
      <c r="M12" s="45"/>
      <c r="N12" s="46"/>
      <c r="O12" s="50"/>
      <c r="P12" s="50"/>
      <c r="Q12" s="50"/>
    </row>
    <row r="13" spans="1:17" ht="38.25" customHeight="1">
      <c r="A13" s="57" t="s">
        <v>20</v>
      </c>
      <c r="B13" s="88">
        <v>4</v>
      </c>
      <c r="C13" s="2" t="s">
        <v>21</v>
      </c>
      <c r="D13" s="3" t="s">
        <v>76</v>
      </c>
      <c r="E13" s="4"/>
      <c r="F13" s="5"/>
      <c r="G13" s="9"/>
      <c r="H13" s="54"/>
      <c r="I13" s="29"/>
      <c r="J13" s="6"/>
      <c r="L13" s="44"/>
      <c r="M13" s="45"/>
      <c r="N13" s="46"/>
      <c r="O13" s="50"/>
      <c r="P13" s="50"/>
      <c r="Q13" s="50"/>
    </row>
    <row r="14" spans="1:17" ht="38.25" customHeight="1">
      <c r="A14" s="57" t="s">
        <v>22</v>
      </c>
      <c r="B14" s="67" t="s">
        <v>14</v>
      </c>
      <c r="C14" s="2" t="s">
        <v>23</v>
      </c>
      <c r="D14" s="3" t="s">
        <v>2</v>
      </c>
      <c r="E14" s="4" t="s">
        <v>16</v>
      </c>
      <c r="F14" s="5">
        <v>170</v>
      </c>
      <c r="G14" s="38"/>
      <c r="H14" s="54">
        <f>ROUND(G14,2)*F14</f>
        <v>0</v>
      </c>
      <c r="I14" s="29"/>
      <c r="J14" s="6"/>
      <c r="L14" s="44"/>
      <c r="M14" s="45"/>
      <c r="N14" s="46"/>
      <c r="O14" s="50"/>
      <c r="P14" s="50"/>
      <c r="Q14" s="50"/>
    </row>
    <row r="15" spans="1:17" ht="38.25" customHeight="1">
      <c r="A15" s="57" t="s">
        <v>24</v>
      </c>
      <c r="B15" s="88">
        <v>5</v>
      </c>
      <c r="C15" s="2" t="s">
        <v>25</v>
      </c>
      <c r="D15" s="3" t="s">
        <v>76</v>
      </c>
      <c r="E15" s="4"/>
      <c r="F15" s="5"/>
      <c r="G15" s="9"/>
      <c r="H15" s="54"/>
      <c r="I15" s="29"/>
      <c r="J15" s="6"/>
      <c r="L15" s="44"/>
      <c r="M15" s="45"/>
      <c r="N15" s="46"/>
      <c r="O15" s="50"/>
      <c r="P15" s="50"/>
      <c r="Q15" s="50"/>
    </row>
    <row r="16" spans="1:17" ht="38.25" customHeight="1">
      <c r="A16" s="57" t="s">
        <v>26</v>
      </c>
      <c r="B16" s="67" t="s">
        <v>14</v>
      </c>
      <c r="C16" s="2" t="s">
        <v>27</v>
      </c>
      <c r="D16" s="3" t="s">
        <v>2</v>
      </c>
      <c r="E16" s="4" t="s">
        <v>16</v>
      </c>
      <c r="F16" s="5">
        <v>250</v>
      </c>
      <c r="G16" s="38"/>
      <c r="H16" s="54">
        <f>ROUND(G16,2)*F16</f>
        <v>0</v>
      </c>
      <c r="I16" s="29"/>
      <c r="J16" s="6"/>
      <c r="L16" s="44"/>
      <c r="M16" s="45"/>
      <c r="N16" s="46"/>
      <c r="O16" s="50"/>
      <c r="P16" s="50"/>
      <c r="Q16" s="50"/>
    </row>
    <row r="17" spans="1:17" ht="38.25" customHeight="1">
      <c r="A17" s="57" t="s">
        <v>28</v>
      </c>
      <c r="B17" s="67" t="s">
        <v>17</v>
      </c>
      <c r="C17" s="2" t="s">
        <v>29</v>
      </c>
      <c r="D17" s="3" t="s">
        <v>2</v>
      </c>
      <c r="E17" s="4" t="s">
        <v>16</v>
      </c>
      <c r="F17" s="5">
        <v>110</v>
      </c>
      <c r="G17" s="38"/>
      <c r="H17" s="54">
        <f>ROUND(G17,2)*F17</f>
        <v>0</v>
      </c>
      <c r="I17" s="29"/>
      <c r="J17" s="6"/>
      <c r="L17" s="44"/>
      <c r="M17" s="45"/>
      <c r="N17" s="46"/>
      <c r="O17" s="50"/>
      <c r="P17" s="50"/>
      <c r="Q17" s="50"/>
    </row>
    <row r="18" spans="1:17" ht="38.25" customHeight="1">
      <c r="A18" s="57" t="s">
        <v>30</v>
      </c>
      <c r="B18" s="88">
        <v>6</v>
      </c>
      <c r="C18" s="2" t="s">
        <v>31</v>
      </c>
      <c r="D18" s="3" t="s">
        <v>77</v>
      </c>
      <c r="E18" s="4"/>
      <c r="F18" s="5"/>
      <c r="G18" s="9"/>
      <c r="H18" s="54"/>
      <c r="I18" s="29"/>
      <c r="J18" s="6"/>
      <c r="L18" s="44"/>
      <c r="M18" s="45"/>
      <c r="N18" s="46"/>
      <c r="O18" s="50"/>
      <c r="P18" s="50"/>
      <c r="Q18" s="50"/>
    </row>
    <row r="19" spans="1:17" ht="38.25" customHeight="1">
      <c r="A19" s="57" t="s">
        <v>32</v>
      </c>
      <c r="B19" s="67" t="s">
        <v>14</v>
      </c>
      <c r="C19" s="2" t="s">
        <v>33</v>
      </c>
      <c r="D19" s="3" t="s">
        <v>34</v>
      </c>
      <c r="E19" s="4"/>
      <c r="F19" s="5"/>
      <c r="G19" s="9"/>
      <c r="H19" s="54"/>
      <c r="I19" s="29"/>
      <c r="J19" s="6"/>
      <c r="L19" s="44"/>
      <c r="M19" s="45"/>
      <c r="N19" s="46"/>
      <c r="O19" s="50"/>
      <c r="P19" s="50"/>
      <c r="Q19" s="50"/>
    </row>
    <row r="20" spans="1:17" ht="38.25" customHeight="1">
      <c r="A20" s="57" t="s">
        <v>65</v>
      </c>
      <c r="B20" s="67"/>
      <c r="C20" s="2" t="s">
        <v>78</v>
      </c>
      <c r="D20" s="3"/>
      <c r="E20" s="4" t="s">
        <v>13</v>
      </c>
      <c r="F20" s="52">
        <v>130</v>
      </c>
      <c r="G20" s="38"/>
      <c r="H20" s="54">
        <f>ROUND(G20,2)*F20</f>
        <v>0</v>
      </c>
      <c r="I20" s="29"/>
      <c r="J20" s="6"/>
      <c r="L20" s="44"/>
      <c r="M20" s="45"/>
      <c r="N20" s="46"/>
      <c r="O20" s="50"/>
      <c r="P20" s="50"/>
      <c r="Q20" s="50"/>
    </row>
    <row r="21" spans="1:17" ht="38.25" customHeight="1" thickBot="1">
      <c r="A21" s="57" t="s">
        <v>35</v>
      </c>
      <c r="B21" s="84"/>
      <c r="C21" s="72" t="s">
        <v>79</v>
      </c>
      <c r="D21" s="73"/>
      <c r="E21" s="74" t="s">
        <v>13</v>
      </c>
      <c r="F21" s="87">
        <v>200</v>
      </c>
      <c r="G21" s="76"/>
      <c r="H21" s="77">
        <f>ROUND(G21,2)*F21</f>
        <v>0</v>
      </c>
      <c r="I21" s="29"/>
      <c r="J21" s="6"/>
      <c r="L21" s="44"/>
      <c r="M21" s="45"/>
      <c r="N21" s="46"/>
      <c r="O21" s="50"/>
      <c r="P21" s="50"/>
      <c r="Q21" s="50"/>
    </row>
    <row r="22" spans="1:17" ht="38.25" customHeight="1" thickTop="1">
      <c r="A22" s="57" t="s">
        <v>38</v>
      </c>
      <c r="B22" s="89">
        <v>7</v>
      </c>
      <c r="C22" s="78" t="s">
        <v>39</v>
      </c>
      <c r="D22" s="79" t="s">
        <v>80</v>
      </c>
      <c r="E22" s="80"/>
      <c r="F22" s="81"/>
      <c r="G22" s="82"/>
      <c r="H22" s="83"/>
      <c r="I22" s="29"/>
      <c r="J22" s="6"/>
      <c r="L22" s="44"/>
      <c r="M22" s="45"/>
      <c r="N22" s="46"/>
      <c r="O22" s="50"/>
      <c r="P22" s="50"/>
      <c r="Q22" s="50"/>
    </row>
    <row r="23" spans="1:17" ht="38.25" customHeight="1">
      <c r="A23" s="57" t="s">
        <v>40</v>
      </c>
      <c r="B23" s="67" t="s">
        <v>14</v>
      </c>
      <c r="C23" s="2" t="s">
        <v>139</v>
      </c>
      <c r="D23" s="3" t="s">
        <v>81</v>
      </c>
      <c r="E23" s="4"/>
      <c r="F23" s="5"/>
      <c r="G23" s="9"/>
      <c r="H23" s="54"/>
      <c r="I23" s="29"/>
      <c r="J23" s="6"/>
      <c r="L23" s="44"/>
      <c r="M23" s="45"/>
      <c r="N23" s="46"/>
      <c r="O23" s="50"/>
      <c r="P23" s="50"/>
      <c r="Q23" s="50"/>
    </row>
    <row r="24" spans="1:17" ht="38.25" customHeight="1">
      <c r="A24" s="57" t="s">
        <v>66</v>
      </c>
      <c r="B24" s="67"/>
      <c r="C24" s="2" t="s">
        <v>82</v>
      </c>
      <c r="D24" s="3"/>
      <c r="E24" s="4" t="s">
        <v>36</v>
      </c>
      <c r="F24" s="52">
        <v>35</v>
      </c>
      <c r="G24" s="38"/>
      <c r="H24" s="54">
        <f>ROUND(G24,2)*F24</f>
        <v>0</v>
      </c>
      <c r="I24" s="29"/>
      <c r="J24" s="6"/>
      <c r="L24" s="44"/>
      <c r="M24" s="45"/>
      <c r="N24" s="46"/>
      <c r="O24" s="50"/>
      <c r="P24" s="50"/>
      <c r="Q24" s="50"/>
    </row>
    <row r="25" spans="1:17" ht="38.25" customHeight="1">
      <c r="A25" s="57" t="s">
        <v>41</v>
      </c>
      <c r="B25" s="67"/>
      <c r="C25" s="2" t="s">
        <v>83</v>
      </c>
      <c r="D25" s="3"/>
      <c r="E25" s="4" t="s">
        <v>36</v>
      </c>
      <c r="F25" s="52">
        <v>125</v>
      </c>
      <c r="G25" s="38"/>
      <c r="H25" s="54">
        <f>ROUND(G25,2)*F25</f>
        <v>0</v>
      </c>
      <c r="I25" s="29"/>
      <c r="J25" s="6"/>
      <c r="L25" s="44"/>
      <c r="M25" s="45"/>
      <c r="N25" s="46"/>
      <c r="O25" s="50"/>
      <c r="P25" s="50"/>
      <c r="Q25" s="50"/>
    </row>
    <row r="26" spans="1:17" ht="38.25" customHeight="1">
      <c r="A26" s="57" t="s">
        <v>42</v>
      </c>
      <c r="B26" s="67" t="s">
        <v>17</v>
      </c>
      <c r="C26" s="2" t="s">
        <v>138</v>
      </c>
      <c r="D26" s="3" t="s">
        <v>84</v>
      </c>
      <c r="E26" s="4" t="s">
        <v>36</v>
      </c>
      <c r="F26" s="52">
        <v>70</v>
      </c>
      <c r="G26" s="38"/>
      <c r="H26" s="54">
        <f>ROUND(G26,2)*F26</f>
        <v>0</v>
      </c>
      <c r="I26" s="29"/>
      <c r="J26" s="6"/>
      <c r="L26" s="44"/>
      <c r="M26" s="45"/>
      <c r="N26" s="46"/>
      <c r="O26" s="50"/>
      <c r="P26" s="50"/>
      <c r="Q26" s="50"/>
    </row>
    <row r="27" spans="1:17" ht="38.25" customHeight="1">
      <c r="A27" s="57" t="s">
        <v>111</v>
      </c>
      <c r="B27" s="88">
        <v>8</v>
      </c>
      <c r="C27" s="2" t="s">
        <v>43</v>
      </c>
      <c r="D27" s="3" t="s">
        <v>112</v>
      </c>
      <c r="E27" s="4" t="s">
        <v>36</v>
      </c>
      <c r="F27" s="52">
        <v>28</v>
      </c>
      <c r="G27" s="38"/>
      <c r="H27" s="54">
        <f>ROUND(G27,2)*F27</f>
        <v>0</v>
      </c>
      <c r="I27" s="29"/>
      <c r="J27" s="6"/>
      <c r="L27" s="44"/>
      <c r="M27" s="45"/>
      <c r="N27" s="46"/>
      <c r="O27" s="50"/>
      <c r="P27" s="50"/>
      <c r="Q27" s="50"/>
    </row>
    <row r="28" spans="1:17" ht="38.25" customHeight="1">
      <c r="A28" s="57" t="s">
        <v>44</v>
      </c>
      <c r="B28" s="88">
        <v>9</v>
      </c>
      <c r="C28" s="2" t="s">
        <v>45</v>
      </c>
      <c r="D28" s="3" t="s">
        <v>85</v>
      </c>
      <c r="E28" s="4"/>
      <c r="F28" s="5"/>
      <c r="G28" s="9"/>
      <c r="H28" s="54"/>
      <c r="I28" s="29"/>
      <c r="J28" s="6"/>
      <c r="L28" s="44"/>
      <c r="M28" s="45"/>
      <c r="N28" s="46"/>
      <c r="O28" s="50"/>
      <c r="P28" s="50"/>
      <c r="Q28" s="50"/>
    </row>
    <row r="29" spans="1:17" ht="38.25" customHeight="1">
      <c r="A29" s="57" t="s">
        <v>46</v>
      </c>
      <c r="B29" s="67" t="s">
        <v>14</v>
      </c>
      <c r="C29" s="2" t="s">
        <v>47</v>
      </c>
      <c r="D29" s="3"/>
      <c r="E29" s="4"/>
      <c r="F29" s="5"/>
      <c r="G29" s="9"/>
      <c r="H29" s="54"/>
      <c r="I29" s="29"/>
      <c r="J29" s="6"/>
      <c r="L29" s="44"/>
      <c r="M29" s="45"/>
      <c r="N29" s="46"/>
      <c r="O29" s="50"/>
      <c r="P29" s="50"/>
      <c r="Q29" s="50"/>
    </row>
    <row r="30" spans="1:17" ht="38.25" customHeight="1">
      <c r="A30" s="57" t="s">
        <v>48</v>
      </c>
      <c r="B30" s="67"/>
      <c r="C30" s="2" t="s">
        <v>49</v>
      </c>
      <c r="D30" s="3"/>
      <c r="E30" s="4" t="s">
        <v>15</v>
      </c>
      <c r="F30" s="52">
        <v>1600</v>
      </c>
      <c r="G30" s="38"/>
      <c r="H30" s="54">
        <f>ROUND(G30,2)*F30</f>
        <v>0</v>
      </c>
      <c r="I30" s="29"/>
      <c r="J30" s="6"/>
      <c r="L30" s="44"/>
      <c r="M30" s="45"/>
      <c r="N30" s="46"/>
      <c r="O30" s="50"/>
      <c r="P30" s="50"/>
      <c r="Q30" s="50"/>
    </row>
    <row r="31" spans="1:17" ht="38.25" customHeight="1">
      <c r="A31" s="57" t="s">
        <v>67</v>
      </c>
      <c r="B31" s="67" t="s">
        <v>17</v>
      </c>
      <c r="C31" s="2" t="s">
        <v>68</v>
      </c>
      <c r="D31" s="3"/>
      <c r="E31" s="4"/>
      <c r="F31" s="5"/>
      <c r="G31" s="9"/>
      <c r="H31" s="54"/>
      <c r="I31" s="29"/>
      <c r="J31" s="6"/>
      <c r="L31" s="44"/>
      <c r="M31" s="45"/>
      <c r="N31" s="46"/>
      <c r="O31" s="50"/>
      <c r="P31" s="50"/>
      <c r="Q31" s="50"/>
    </row>
    <row r="32" spans="1:17" ht="38.25" customHeight="1">
      <c r="A32" s="57" t="s">
        <v>69</v>
      </c>
      <c r="B32" s="67"/>
      <c r="C32" s="2" t="s">
        <v>49</v>
      </c>
      <c r="D32" s="3"/>
      <c r="E32" s="4" t="s">
        <v>15</v>
      </c>
      <c r="F32" s="52">
        <v>55</v>
      </c>
      <c r="G32" s="38"/>
      <c r="H32" s="54">
        <f>ROUND(G32,2)*F32</f>
        <v>0</v>
      </c>
      <c r="I32" s="29"/>
      <c r="J32" s="6"/>
      <c r="L32" s="44"/>
      <c r="M32" s="45"/>
      <c r="N32" s="46"/>
      <c r="O32" s="50"/>
      <c r="P32" s="50"/>
      <c r="Q32" s="50"/>
    </row>
    <row r="33" spans="1:17" ht="38.25" customHeight="1">
      <c r="A33" s="57" t="s">
        <v>113</v>
      </c>
      <c r="B33" s="88">
        <v>10</v>
      </c>
      <c r="C33" s="2" t="s">
        <v>114</v>
      </c>
      <c r="D33" s="3" t="s">
        <v>115</v>
      </c>
      <c r="E33" s="4"/>
      <c r="F33" s="5"/>
      <c r="G33" s="9"/>
      <c r="H33" s="54"/>
      <c r="I33" s="29"/>
      <c r="J33" s="6"/>
      <c r="L33" s="44"/>
      <c r="M33" s="45"/>
      <c r="N33" s="46"/>
      <c r="O33" s="50"/>
      <c r="P33" s="50"/>
      <c r="Q33" s="50"/>
    </row>
    <row r="34" spans="1:17" ht="38.25" customHeight="1">
      <c r="A34" s="57" t="s">
        <v>116</v>
      </c>
      <c r="B34" s="67" t="s">
        <v>14</v>
      </c>
      <c r="C34" s="2" t="s">
        <v>117</v>
      </c>
      <c r="D34" s="3" t="s">
        <v>2</v>
      </c>
      <c r="E34" s="4" t="s">
        <v>13</v>
      </c>
      <c r="F34" s="52">
        <v>9900</v>
      </c>
      <c r="G34" s="38"/>
      <c r="H34" s="54">
        <f aca="true" t="shared" si="0" ref="H34:H39">ROUND(G34,2)*F34</f>
        <v>0</v>
      </c>
      <c r="I34" s="29"/>
      <c r="J34" s="6"/>
      <c r="L34" s="44"/>
      <c r="M34" s="45"/>
      <c r="N34" s="46"/>
      <c r="O34" s="50"/>
      <c r="P34" s="50"/>
      <c r="Q34" s="50"/>
    </row>
    <row r="35" spans="1:17" ht="38.25" customHeight="1">
      <c r="A35" s="57" t="s">
        <v>118</v>
      </c>
      <c r="B35" s="67" t="s">
        <v>17</v>
      </c>
      <c r="C35" s="2" t="s">
        <v>119</v>
      </c>
      <c r="D35" s="3" t="s">
        <v>2</v>
      </c>
      <c r="E35" s="4" t="s">
        <v>13</v>
      </c>
      <c r="F35" s="52">
        <v>2500</v>
      </c>
      <c r="G35" s="38"/>
      <c r="H35" s="54">
        <f t="shared" si="0"/>
        <v>0</v>
      </c>
      <c r="I35" s="29"/>
      <c r="J35" s="6"/>
      <c r="L35" s="44"/>
      <c r="M35" s="45"/>
      <c r="N35" s="46"/>
      <c r="O35" s="50"/>
      <c r="P35" s="50"/>
      <c r="Q35" s="50"/>
    </row>
    <row r="36" spans="1:17" ht="38.25" customHeight="1">
      <c r="A36" s="57" t="s">
        <v>120</v>
      </c>
      <c r="B36" s="67" t="s">
        <v>37</v>
      </c>
      <c r="C36" s="2" t="s">
        <v>121</v>
      </c>
      <c r="D36" s="3" t="s">
        <v>2</v>
      </c>
      <c r="E36" s="4" t="s">
        <v>13</v>
      </c>
      <c r="F36" s="52">
        <v>310</v>
      </c>
      <c r="G36" s="38"/>
      <c r="H36" s="54">
        <f t="shared" si="0"/>
        <v>0</v>
      </c>
      <c r="I36" s="29"/>
      <c r="J36" s="6"/>
      <c r="L36" s="44"/>
      <c r="M36" s="45"/>
      <c r="N36" s="46"/>
      <c r="O36" s="50"/>
      <c r="P36" s="50"/>
      <c r="Q36" s="50"/>
    </row>
    <row r="37" spans="1:17" s="30" customFormat="1" ht="38.25" customHeight="1">
      <c r="A37" s="57"/>
      <c r="B37" s="88">
        <v>11</v>
      </c>
      <c r="C37" s="2" t="s">
        <v>160</v>
      </c>
      <c r="D37" s="3" t="s">
        <v>161</v>
      </c>
      <c r="E37" s="4" t="s">
        <v>13</v>
      </c>
      <c r="F37" s="52">
        <v>125</v>
      </c>
      <c r="G37" s="38"/>
      <c r="H37" s="54">
        <f t="shared" si="0"/>
        <v>0</v>
      </c>
      <c r="I37" s="29"/>
      <c r="J37" s="6"/>
      <c r="K37" s="6"/>
      <c r="L37" s="44"/>
      <c r="M37" s="45"/>
      <c r="N37" s="46"/>
      <c r="O37" s="50"/>
      <c r="P37" s="50"/>
      <c r="Q37" s="50"/>
    </row>
    <row r="38" spans="1:17" s="30" customFormat="1" ht="38.25" customHeight="1">
      <c r="A38" s="57"/>
      <c r="B38" s="88">
        <v>12</v>
      </c>
      <c r="C38" s="2" t="s">
        <v>162</v>
      </c>
      <c r="D38" s="3" t="s">
        <v>163</v>
      </c>
      <c r="E38" s="4" t="s">
        <v>15</v>
      </c>
      <c r="F38" s="52">
        <v>75</v>
      </c>
      <c r="G38" s="38"/>
      <c r="H38" s="54">
        <f t="shared" si="0"/>
        <v>0</v>
      </c>
      <c r="I38" s="29"/>
      <c r="J38" s="6"/>
      <c r="K38" s="6"/>
      <c r="L38" s="44"/>
      <c r="M38" s="45"/>
      <c r="N38" s="46"/>
      <c r="O38" s="50"/>
      <c r="P38" s="50"/>
      <c r="Q38" s="50"/>
    </row>
    <row r="39" spans="1:17" s="30" customFormat="1" ht="38.25" customHeight="1" thickBot="1">
      <c r="A39" s="57" t="s">
        <v>169</v>
      </c>
      <c r="B39" s="90">
        <v>13</v>
      </c>
      <c r="C39" s="72" t="s">
        <v>143</v>
      </c>
      <c r="D39" s="73" t="s">
        <v>164</v>
      </c>
      <c r="E39" s="74" t="s">
        <v>13</v>
      </c>
      <c r="F39" s="87">
        <v>625</v>
      </c>
      <c r="G39" s="76"/>
      <c r="H39" s="77">
        <f t="shared" si="0"/>
        <v>0</v>
      </c>
      <c r="I39" s="29"/>
      <c r="J39" s="6"/>
      <c r="K39" s="6"/>
      <c r="L39" s="44"/>
      <c r="M39" s="45"/>
      <c r="N39" s="46"/>
      <c r="O39" s="50"/>
      <c r="P39" s="50"/>
      <c r="Q39" s="50"/>
    </row>
    <row r="40" spans="1:17" s="29" customFormat="1" ht="38.25" customHeight="1" thickTop="1">
      <c r="A40" s="58" t="s">
        <v>148</v>
      </c>
      <c r="B40" s="89">
        <v>14</v>
      </c>
      <c r="C40" s="78" t="s">
        <v>149</v>
      </c>
      <c r="D40" s="79" t="s">
        <v>112</v>
      </c>
      <c r="E40" s="80"/>
      <c r="F40" s="85"/>
      <c r="G40" s="82"/>
      <c r="H40" s="86"/>
      <c r="J40" s="6"/>
      <c r="K40" s="6"/>
      <c r="L40" s="44"/>
      <c r="M40" s="45"/>
      <c r="N40" s="46"/>
      <c r="O40" s="50"/>
      <c r="P40" s="50"/>
      <c r="Q40" s="50"/>
    </row>
    <row r="41" spans="1:17" s="29" customFormat="1" ht="38.25" customHeight="1">
      <c r="A41" s="58" t="s">
        <v>150</v>
      </c>
      <c r="B41" s="67" t="s">
        <v>14</v>
      </c>
      <c r="C41" s="2" t="s">
        <v>151</v>
      </c>
      <c r="D41" s="3" t="s">
        <v>110</v>
      </c>
      <c r="E41" s="4" t="s">
        <v>13</v>
      </c>
      <c r="F41" s="53">
        <f>235+80</f>
        <v>315</v>
      </c>
      <c r="G41" s="38"/>
      <c r="H41" s="68">
        <f>ROUND(G41,2)*F41</f>
        <v>0</v>
      </c>
      <c r="J41" s="6"/>
      <c r="K41" s="6"/>
      <c r="L41" s="44"/>
      <c r="M41" s="45"/>
      <c r="N41" s="46"/>
      <c r="O41" s="50"/>
      <c r="P41" s="50"/>
      <c r="Q41" s="50"/>
    </row>
    <row r="42" spans="1:17" s="29" customFormat="1" ht="38.25" customHeight="1">
      <c r="A42" s="58" t="s">
        <v>152</v>
      </c>
      <c r="B42" s="88">
        <v>15</v>
      </c>
      <c r="C42" s="2" t="s">
        <v>153</v>
      </c>
      <c r="D42" s="3" t="s">
        <v>112</v>
      </c>
      <c r="E42" s="4"/>
      <c r="F42" s="8"/>
      <c r="G42" s="9"/>
      <c r="H42" s="68"/>
      <c r="J42" s="6"/>
      <c r="K42" s="6"/>
      <c r="L42" s="44"/>
      <c r="M42" s="45"/>
      <c r="N42" s="46"/>
      <c r="O42" s="50"/>
      <c r="P42" s="50"/>
      <c r="Q42" s="50"/>
    </row>
    <row r="43" spans="1:17" s="29" customFormat="1" ht="38.25" customHeight="1">
      <c r="A43" s="58" t="s">
        <v>154</v>
      </c>
      <c r="B43" s="67" t="s">
        <v>14</v>
      </c>
      <c r="C43" s="2" t="s">
        <v>165</v>
      </c>
      <c r="D43" s="3"/>
      <c r="E43" s="4" t="s">
        <v>13</v>
      </c>
      <c r="F43" s="53">
        <v>140</v>
      </c>
      <c r="G43" s="38"/>
      <c r="H43" s="68">
        <f>ROUND(G43,2)*F43</f>
        <v>0</v>
      </c>
      <c r="J43" s="6"/>
      <c r="K43" s="6"/>
      <c r="L43" s="44"/>
      <c r="M43" s="45"/>
      <c r="N43" s="46"/>
      <c r="O43" s="50"/>
      <c r="P43" s="50"/>
      <c r="Q43" s="50"/>
    </row>
    <row r="44" spans="1:17" s="29" customFormat="1" ht="38.25" customHeight="1">
      <c r="A44" s="58" t="s">
        <v>155</v>
      </c>
      <c r="B44" s="88">
        <v>16</v>
      </c>
      <c r="C44" s="2" t="s">
        <v>156</v>
      </c>
      <c r="D44" s="3" t="s">
        <v>112</v>
      </c>
      <c r="E44" s="4"/>
      <c r="F44" s="8"/>
      <c r="G44" s="9"/>
      <c r="H44" s="68"/>
      <c r="J44" s="6"/>
      <c r="K44" s="6"/>
      <c r="L44" s="44"/>
      <c r="M44" s="45"/>
      <c r="N44" s="46"/>
      <c r="O44" s="50"/>
      <c r="P44" s="50"/>
      <c r="Q44" s="50"/>
    </row>
    <row r="45" spans="1:17" s="31" customFormat="1" ht="38.25" customHeight="1">
      <c r="A45" s="58" t="s">
        <v>157</v>
      </c>
      <c r="B45" s="67" t="s">
        <v>14</v>
      </c>
      <c r="C45" s="2" t="s">
        <v>159</v>
      </c>
      <c r="D45" s="3" t="s">
        <v>158</v>
      </c>
      <c r="E45" s="4" t="s">
        <v>36</v>
      </c>
      <c r="F45" s="52">
        <v>60</v>
      </c>
      <c r="G45" s="38"/>
      <c r="H45" s="68">
        <f>ROUND(G45,2)*F45</f>
        <v>0</v>
      </c>
      <c r="I45" s="29"/>
      <c r="J45" s="6"/>
      <c r="K45" s="6"/>
      <c r="L45" s="44"/>
      <c r="M45" s="45"/>
      <c r="N45" s="46"/>
      <c r="O45" s="50"/>
      <c r="P45" s="50"/>
      <c r="Q45" s="50"/>
    </row>
    <row r="46" spans="1:17" ht="38.25" customHeight="1">
      <c r="A46" s="57" t="s">
        <v>50</v>
      </c>
      <c r="B46" s="88">
        <v>17</v>
      </c>
      <c r="C46" s="2" t="s">
        <v>51</v>
      </c>
      <c r="D46" s="3" t="s">
        <v>86</v>
      </c>
      <c r="E46" s="4" t="s">
        <v>36</v>
      </c>
      <c r="F46" s="52">
        <v>1800</v>
      </c>
      <c r="G46" s="38"/>
      <c r="H46" s="54">
        <f>ROUND(G46,2)*F46</f>
        <v>0</v>
      </c>
      <c r="I46" s="29"/>
      <c r="J46" s="6"/>
      <c r="L46" s="44"/>
      <c r="M46" s="45"/>
      <c r="N46" s="46"/>
      <c r="O46" s="50"/>
      <c r="P46" s="50"/>
      <c r="Q46" s="50"/>
    </row>
    <row r="47" spans="1:17" ht="38.25" customHeight="1">
      <c r="A47" s="57" t="s">
        <v>123</v>
      </c>
      <c r="B47" s="88">
        <v>18</v>
      </c>
      <c r="C47" s="2" t="s">
        <v>124</v>
      </c>
      <c r="D47" s="3" t="s">
        <v>170</v>
      </c>
      <c r="E47" s="4"/>
      <c r="F47" s="5"/>
      <c r="G47" s="9"/>
      <c r="H47" s="54"/>
      <c r="I47" s="29"/>
      <c r="J47" s="6"/>
      <c r="L47" s="44"/>
      <c r="M47" s="45"/>
      <c r="N47" s="46"/>
      <c r="O47" s="50"/>
      <c r="P47" s="50"/>
      <c r="Q47" s="50"/>
    </row>
    <row r="48" spans="1:17" ht="38.25" customHeight="1">
      <c r="A48" s="57" t="s">
        <v>125</v>
      </c>
      <c r="B48" s="67" t="s">
        <v>14</v>
      </c>
      <c r="C48" s="2" t="s">
        <v>122</v>
      </c>
      <c r="D48" s="3"/>
      <c r="E48" s="4" t="s">
        <v>16</v>
      </c>
      <c r="F48" s="5">
        <v>1</v>
      </c>
      <c r="G48" s="38"/>
      <c r="H48" s="54">
        <f>ROUND(G48,2)*F48</f>
        <v>0</v>
      </c>
      <c r="I48" s="29"/>
      <c r="J48" s="6"/>
      <c r="L48" s="44"/>
      <c r="M48" s="45"/>
      <c r="N48" s="46"/>
      <c r="O48" s="50"/>
      <c r="P48" s="50"/>
      <c r="Q48" s="50"/>
    </row>
    <row r="49" spans="1:17" ht="38.25" customHeight="1">
      <c r="A49" s="57" t="s">
        <v>126</v>
      </c>
      <c r="B49" s="88">
        <v>19</v>
      </c>
      <c r="C49" s="2" t="s">
        <v>127</v>
      </c>
      <c r="D49" s="3" t="s">
        <v>170</v>
      </c>
      <c r="E49" s="4" t="s">
        <v>36</v>
      </c>
      <c r="F49" s="52">
        <v>5</v>
      </c>
      <c r="G49" s="38"/>
      <c r="H49" s="54">
        <f>ROUND(G49,2)*F49</f>
        <v>0</v>
      </c>
      <c r="I49" s="29"/>
      <c r="J49" s="6"/>
      <c r="L49" s="44"/>
      <c r="M49" s="45"/>
      <c r="N49" s="46"/>
      <c r="O49" s="50"/>
      <c r="P49" s="50"/>
      <c r="Q49" s="50"/>
    </row>
    <row r="50" spans="1:17" ht="38.25" customHeight="1">
      <c r="A50" s="57" t="s">
        <v>87</v>
      </c>
      <c r="B50" s="88">
        <v>20</v>
      </c>
      <c r="C50" s="2" t="s">
        <v>88</v>
      </c>
      <c r="D50" s="3" t="s">
        <v>170</v>
      </c>
      <c r="E50" s="4"/>
      <c r="F50" s="5"/>
      <c r="G50" s="9"/>
      <c r="H50" s="54"/>
      <c r="I50" s="29"/>
      <c r="J50" s="6"/>
      <c r="L50" s="44"/>
      <c r="M50" s="45"/>
      <c r="N50" s="46"/>
      <c r="O50" s="50"/>
      <c r="P50" s="50"/>
      <c r="Q50" s="50"/>
    </row>
    <row r="51" spans="1:17" ht="38.25" customHeight="1">
      <c r="A51" s="57" t="s">
        <v>89</v>
      </c>
      <c r="B51" s="67" t="s">
        <v>14</v>
      </c>
      <c r="C51" s="2" t="s">
        <v>90</v>
      </c>
      <c r="D51" s="3"/>
      <c r="E51" s="4" t="s">
        <v>16</v>
      </c>
      <c r="F51" s="5">
        <v>2</v>
      </c>
      <c r="G51" s="38"/>
      <c r="H51" s="54">
        <f aca="true" t="shared" si="1" ref="H51:H56">ROUND(G51,2)*F51</f>
        <v>0</v>
      </c>
      <c r="I51" s="29"/>
      <c r="J51" s="6"/>
      <c r="L51" s="44"/>
      <c r="M51" s="45"/>
      <c r="N51" s="46"/>
      <c r="O51" s="50"/>
      <c r="P51" s="50"/>
      <c r="Q51" s="50"/>
    </row>
    <row r="52" spans="1:17" ht="38.25" customHeight="1">
      <c r="A52" s="57" t="s">
        <v>91</v>
      </c>
      <c r="B52" s="67" t="s">
        <v>17</v>
      </c>
      <c r="C52" s="2" t="s">
        <v>92</v>
      </c>
      <c r="D52" s="3"/>
      <c r="E52" s="4" t="s">
        <v>16</v>
      </c>
      <c r="F52" s="5">
        <v>1</v>
      </c>
      <c r="G52" s="38"/>
      <c r="H52" s="54">
        <f t="shared" si="1"/>
        <v>0</v>
      </c>
      <c r="I52" s="29"/>
      <c r="J52" s="6"/>
      <c r="L52" s="44"/>
      <c r="M52" s="45"/>
      <c r="N52" s="46"/>
      <c r="O52" s="50"/>
      <c r="P52" s="50"/>
      <c r="Q52" s="50"/>
    </row>
    <row r="53" spans="1:17" ht="38.25" customHeight="1">
      <c r="A53" s="57" t="s">
        <v>93</v>
      </c>
      <c r="B53" s="67" t="s">
        <v>37</v>
      </c>
      <c r="C53" s="2" t="s">
        <v>94</v>
      </c>
      <c r="D53" s="3"/>
      <c r="E53" s="4" t="s">
        <v>16</v>
      </c>
      <c r="F53" s="5">
        <v>2</v>
      </c>
      <c r="G53" s="38"/>
      <c r="H53" s="54">
        <f t="shared" si="1"/>
        <v>0</v>
      </c>
      <c r="I53" s="29"/>
      <c r="J53" s="6"/>
      <c r="L53" s="44"/>
      <c r="M53" s="45"/>
      <c r="N53" s="46"/>
      <c r="O53" s="50"/>
      <c r="P53" s="50"/>
      <c r="Q53" s="50"/>
    </row>
    <row r="54" spans="1:17" ht="38.25" customHeight="1">
      <c r="A54" s="57" t="s">
        <v>52</v>
      </c>
      <c r="B54" s="67" t="s">
        <v>62</v>
      </c>
      <c r="C54" s="2" t="s">
        <v>95</v>
      </c>
      <c r="D54" s="3"/>
      <c r="E54" s="4" t="s">
        <v>16</v>
      </c>
      <c r="F54" s="5">
        <v>2</v>
      </c>
      <c r="G54" s="38"/>
      <c r="H54" s="54">
        <f t="shared" si="1"/>
        <v>0</v>
      </c>
      <c r="I54" s="29"/>
      <c r="J54" s="6"/>
      <c r="L54" s="44"/>
      <c r="M54" s="45"/>
      <c r="N54" s="46"/>
      <c r="O54" s="50"/>
      <c r="P54" s="50"/>
      <c r="Q54" s="50"/>
    </row>
    <row r="55" spans="1:17" ht="38.25" customHeight="1" thickBot="1">
      <c r="A55" s="57" t="s">
        <v>53</v>
      </c>
      <c r="B55" s="84" t="s">
        <v>64</v>
      </c>
      <c r="C55" s="72" t="s">
        <v>54</v>
      </c>
      <c r="D55" s="73"/>
      <c r="E55" s="74" t="s">
        <v>16</v>
      </c>
      <c r="F55" s="75">
        <v>2</v>
      </c>
      <c r="G55" s="76"/>
      <c r="H55" s="77">
        <f t="shared" si="1"/>
        <v>0</v>
      </c>
      <c r="I55" s="29"/>
      <c r="J55" s="6"/>
      <c r="L55" s="44"/>
      <c r="M55" s="45"/>
      <c r="N55" s="46"/>
      <c r="O55" s="50"/>
      <c r="P55" s="50"/>
      <c r="Q55" s="50"/>
    </row>
    <row r="56" spans="1:17" ht="38.25" customHeight="1" thickTop="1">
      <c r="A56" s="57" t="s">
        <v>55</v>
      </c>
      <c r="B56" s="89">
        <v>21</v>
      </c>
      <c r="C56" s="78" t="s">
        <v>96</v>
      </c>
      <c r="D56" s="79" t="s">
        <v>128</v>
      </c>
      <c r="E56" s="80" t="s">
        <v>16</v>
      </c>
      <c r="F56" s="81">
        <v>10</v>
      </c>
      <c r="G56" s="91"/>
      <c r="H56" s="83">
        <f t="shared" si="1"/>
        <v>0</v>
      </c>
      <c r="I56" s="29"/>
      <c r="J56" s="6"/>
      <c r="L56" s="44"/>
      <c r="M56" s="45"/>
      <c r="N56" s="46"/>
      <c r="O56" s="50"/>
      <c r="P56" s="50"/>
      <c r="Q56" s="50"/>
    </row>
    <row r="57" spans="1:17" ht="38.25" customHeight="1">
      <c r="A57" s="57" t="s">
        <v>70</v>
      </c>
      <c r="B57" s="88">
        <v>22</v>
      </c>
      <c r="C57" s="2" t="s">
        <v>97</v>
      </c>
      <c r="D57" s="3" t="s">
        <v>170</v>
      </c>
      <c r="E57" s="4"/>
      <c r="F57" s="5"/>
      <c r="G57" s="9"/>
      <c r="H57" s="54"/>
      <c r="I57" s="29"/>
      <c r="J57" s="6"/>
      <c r="L57" s="44"/>
      <c r="M57" s="45"/>
      <c r="N57" s="46"/>
      <c r="O57" s="50"/>
      <c r="P57" s="50"/>
      <c r="Q57" s="50"/>
    </row>
    <row r="58" spans="1:17" ht="38.25" customHeight="1">
      <c r="A58" s="57" t="s">
        <v>129</v>
      </c>
      <c r="B58" s="67" t="s">
        <v>14</v>
      </c>
      <c r="C58" s="2" t="s">
        <v>130</v>
      </c>
      <c r="D58" s="3"/>
      <c r="E58" s="4" t="s">
        <v>71</v>
      </c>
      <c r="F58" s="52">
        <v>1</v>
      </c>
      <c r="G58" s="38"/>
      <c r="H58" s="54">
        <f>ROUND(G58,2)*F58</f>
        <v>0</v>
      </c>
      <c r="I58" s="29"/>
      <c r="J58" s="6"/>
      <c r="L58" s="44"/>
      <c r="M58" s="45"/>
      <c r="N58" s="46"/>
      <c r="O58" s="50"/>
      <c r="P58" s="50"/>
      <c r="Q58" s="50"/>
    </row>
    <row r="59" spans="1:17" ht="38.25" customHeight="1">
      <c r="A59" s="57" t="s">
        <v>56</v>
      </c>
      <c r="B59" s="88">
        <v>23</v>
      </c>
      <c r="C59" s="2" t="s">
        <v>98</v>
      </c>
      <c r="D59" s="3" t="s">
        <v>128</v>
      </c>
      <c r="E59" s="4"/>
      <c r="F59" s="5"/>
      <c r="G59" s="9"/>
      <c r="H59" s="54"/>
      <c r="I59" s="29"/>
      <c r="J59" s="6"/>
      <c r="L59" s="44"/>
      <c r="M59" s="45"/>
      <c r="N59" s="46"/>
      <c r="O59" s="50"/>
      <c r="P59" s="50"/>
      <c r="Q59" s="50"/>
    </row>
    <row r="60" spans="1:17" ht="38.25" customHeight="1">
      <c r="A60" s="57" t="s">
        <v>131</v>
      </c>
      <c r="B60" s="67" t="s">
        <v>14</v>
      </c>
      <c r="C60" s="2" t="s">
        <v>132</v>
      </c>
      <c r="D60" s="3"/>
      <c r="E60" s="4" t="s">
        <v>16</v>
      </c>
      <c r="F60" s="5">
        <v>3</v>
      </c>
      <c r="G60" s="38"/>
      <c r="H60" s="54">
        <f aca="true" t="shared" si="2" ref="H60:H69">ROUND(G60,2)*F60</f>
        <v>0</v>
      </c>
      <c r="I60" s="29"/>
      <c r="J60" s="6"/>
      <c r="L60" s="44"/>
      <c r="M60" s="45"/>
      <c r="N60" s="46"/>
      <c r="O60" s="50"/>
      <c r="P60" s="50"/>
      <c r="Q60" s="50"/>
    </row>
    <row r="61" spans="1:17" ht="38.25" customHeight="1">
      <c r="A61" s="57" t="s">
        <v>57</v>
      </c>
      <c r="B61" s="67" t="s">
        <v>17</v>
      </c>
      <c r="C61" s="2" t="s">
        <v>58</v>
      </c>
      <c r="D61" s="3"/>
      <c r="E61" s="4" t="s">
        <v>16</v>
      </c>
      <c r="F61" s="5">
        <v>7</v>
      </c>
      <c r="G61" s="38"/>
      <c r="H61" s="54">
        <f t="shared" si="2"/>
        <v>0</v>
      </c>
      <c r="I61" s="29"/>
      <c r="J61" s="6"/>
      <c r="L61" s="44"/>
      <c r="M61" s="45"/>
      <c r="N61" s="46"/>
      <c r="O61" s="50"/>
      <c r="P61" s="50"/>
      <c r="Q61" s="50"/>
    </row>
    <row r="62" spans="1:17" ht="38.25" customHeight="1">
      <c r="A62" s="57" t="s">
        <v>59</v>
      </c>
      <c r="B62" s="67" t="s">
        <v>37</v>
      </c>
      <c r="C62" s="2" t="s">
        <v>60</v>
      </c>
      <c r="D62" s="3"/>
      <c r="E62" s="4" t="s">
        <v>16</v>
      </c>
      <c r="F62" s="5">
        <v>1</v>
      </c>
      <c r="G62" s="38"/>
      <c r="H62" s="54">
        <f t="shared" si="2"/>
        <v>0</v>
      </c>
      <c r="I62" s="29"/>
      <c r="J62" s="6"/>
      <c r="L62" s="44"/>
      <c r="M62" s="45"/>
      <c r="N62" s="46"/>
      <c r="O62" s="50"/>
      <c r="P62" s="50"/>
      <c r="Q62" s="50"/>
    </row>
    <row r="63" spans="1:17" ht="38.25" customHeight="1">
      <c r="A63" s="57" t="s">
        <v>61</v>
      </c>
      <c r="B63" s="67" t="s">
        <v>62</v>
      </c>
      <c r="C63" s="2" t="s">
        <v>63</v>
      </c>
      <c r="D63" s="3"/>
      <c r="E63" s="4" t="s">
        <v>16</v>
      </c>
      <c r="F63" s="5">
        <v>1</v>
      </c>
      <c r="G63" s="38"/>
      <c r="H63" s="54">
        <f t="shared" si="2"/>
        <v>0</v>
      </c>
      <c r="I63" s="29"/>
      <c r="J63" s="6"/>
      <c r="L63" s="44"/>
      <c r="M63" s="45"/>
      <c r="N63" s="46"/>
      <c r="O63" s="50"/>
      <c r="P63" s="50"/>
      <c r="Q63" s="50"/>
    </row>
    <row r="64" spans="1:17" ht="38.25" customHeight="1">
      <c r="A64" s="57"/>
      <c r="B64" s="88">
        <v>24</v>
      </c>
      <c r="C64" s="2" t="s">
        <v>166</v>
      </c>
      <c r="D64" s="3" t="s">
        <v>171</v>
      </c>
      <c r="E64" s="4" t="s">
        <v>16</v>
      </c>
      <c r="F64" s="5">
        <v>1</v>
      </c>
      <c r="G64" s="38"/>
      <c r="H64" s="54">
        <f t="shared" si="2"/>
        <v>0</v>
      </c>
      <c r="I64" s="29"/>
      <c r="J64" s="6"/>
      <c r="L64" s="44"/>
      <c r="M64" s="45"/>
      <c r="N64" s="46"/>
      <c r="O64" s="50"/>
      <c r="P64" s="50"/>
      <c r="Q64" s="50"/>
    </row>
    <row r="65" spans="1:17" ht="38.25" customHeight="1">
      <c r="A65" s="57" t="s">
        <v>72</v>
      </c>
      <c r="B65" s="88">
        <v>25</v>
      </c>
      <c r="C65" s="2" t="s">
        <v>99</v>
      </c>
      <c r="D65" s="3" t="s">
        <v>128</v>
      </c>
      <c r="E65" s="4" t="s">
        <v>16</v>
      </c>
      <c r="F65" s="5">
        <v>3</v>
      </c>
      <c r="G65" s="38"/>
      <c r="H65" s="54">
        <f t="shared" si="2"/>
        <v>0</v>
      </c>
      <c r="I65" s="29"/>
      <c r="J65" s="6"/>
      <c r="L65" s="44"/>
      <c r="M65" s="45"/>
      <c r="N65" s="46"/>
      <c r="O65" s="50"/>
      <c r="P65" s="50"/>
      <c r="Q65" s="50"/>
    </row>
    <row r="66" spans="1:17" ht="38.25" customHeight="1">
      <c r="A66" s="57" t="s">
        <v>73</v>
      </c>
      <c r="B66" s="88">
        <v>26</v>
      </c>
      <c r="C66" s="2" t="s">
        <v>100</v>
      </c>
      <c r="D66" s="3" t="s">
        <v>128</v>
      </c>
      <c r="E66" s="4" t="s">
        <v>16</v>
      </c>
      <c r="F66" s="5">
        <v>10</v>
      </c>
      <c r="G66" s="38"/>
      <c r="H66" s="54">
        <f t="shared" si="2"/>
        <v>0</v>
      </c>
      <c r="I66" s="29"/>
      <c r="J66" s="6"/>
      <c r="L66" s="44"/>
      <c r="M66" s="45"/>
      <c r="N66" s="46"/>
      <c r="O66" s="50"/>
      <c r="P66" s="50"/>
      <c r="Q66" s="50"/>
    </row>
    <row r="67" spans="1:17" ht="38.25" customHeight="1">
      <c r="A67" s="57" t="s">
        <v>74</v>
      </c>
      <c r="B67" s="88">
        <v>27</v>
      </c>
      <c r="C67" s="2" t="s">
        <v>101</v>
      </c>
      <c r="D67" s="3" t="s">
        <v>128</v>
      </c>
      <c r="E67" s="4" t="s">
        <v>16</v>
      </c>
      <c r="F67" s="5">
        <v>2</v>
      </c>
      <c r="G67" s="38"/>
      <c r="H67" s="54">
        <f t="shared" si="2"/>
        <v>0</v>
      </c>
      <c r="I67" s="29"/>
      <c r="J67" s="6"/>
      <c r="L67" s="44"/>
      <c r="M67" s="45"/>
      <c r="N67" s="46"/>
      <c r="O67" s="50"/>
      <c r="P67" s="50"/>
      <c r="Q67" s="50"/>
    </row>
    <row r="68" spans="1:17" ht="38.25" customHeight="1">
      <c r="A68" s="57" t="s">
        <v>133</v>
      </c>
      <c r="B68" s="88">
        <v>28</v>
      </c>
      <c r="C68" s="2" t="s">
        <v>134</v>
      </c>
      <c r="D68" s="3" t="s">
        <v>128</v>
      </c>
      <c r="E68" s="4" t="s">
        <v>16</v>
      </c>
      <c r="F68" s="5">
        <v>4</v>
      </c>
      <c r="G68" s="38"/>
      <c r="H68" s="54">
        <f t="shared" si="2"/>
        <v>0</v>
      </c>
      <c r="I68" s="29"/>
      <c r="J68" s="6"/>
      <c r="L68" s="44"/>
      <c r="M68" s="45"/>
      <c r="N68" s="46"/>
      <c r="O68" s="50"/>
      <c r="P68" s="50"/>
      <c r="Q68" s="50"/>
    </row>
    <row r="69" spans="1:17" ht="38.25" customHeight="1" thickBot="1">
      <c r="A69" s="57" t="s">
        <v>135</v>
      </c>
      <c r="B69" s="88">
        <v>29</v>
      </c>
      <c r="C69" s="2" t="s">
        <v>136</v>
      </c>
      <c r="D69" s="3" t="s">
        <v>137</v>
      </c>
      <c r="E69" s="4" t="s">
        <v>13</v>
      </c>
      <c r="F69" s="52">
        <v>50</v>
      </c>
      <c r="G69" s="38"/>
      <c r="H69" s="54">
        <f t="shared" si="2"/>
        <v>0</v>
      </c>
      <c r="I69" s="29"/>
      <c r="J69" s="6"/>
      <c r="L69" s="44"/>
      <c r="M69" s="45"/>
      <c r="N69" s="46"/>
      <c r="O69" s="50"/>
      <c r="P69" s="50"/>
      <c r="Q69" s="50"/>
    </row>
    <row r="70" spans="1:17" s="19" customFormat="1" ht="38.25" customHeight="1" thickTop="1">
      <c r="A70" s="32"/>
      <c r="B70" s="109" t="s">
        <v>140</v>
      </c>
      <c r="C70" s="110"/>
      <c r="D70" s="110"/>
      <c r="E70" s="110"/>
      <c r="F70" s="110"/>
      <c r="G70" s="111">
        <f>SUM(H7:H69)</f>
        <v>0</v>
      </c>
      <c r="H70" s="112"/>
      <c r="L70" s="44"/>
      <c r="M70" s="45"/>
      <c r="N70" s="46"/>
      <c r="O70" s="50"/>
      <c r="P70" s="50"/>
      <c r="Q70" s="50"/>
    </row>
    <row r="71" spans="1:17" ht="38.25" customHeight="1">
      <c r="A71" s="32"/>
      <c r="B71" s="102" t="s">
        <v>141</v>
      </c>
      <c r="C71" s="103"/>
      <c r="D71" s="103"/>
      <c r="E71" s="103"/>
      <c r="F71" s="103"/>
      <c r="G71" s="103"/>
      <c r="H71" s="104"/>
      <c r="L71" s="44"/>
      <c r="M71" s="45"/>
      <c r="N71" s="46"/>
      <c r="O71" s="50"/>
      <c r="P71" s="50"/>
      <c r="Q71" s="50"/>
    </row>
    <row r="72" spans="1:17" ht="38.25" customHeight="1">
      <c r="A72" s="32"/>
      <c r="B72" s="105" t="s">
        <v>142</v>
      </c>
      <c r="C72" s="103"/>
      <c r="D72" s="103"/>
      <c r="E72" s="103"/>
      <c r="F72" s="103"/>
      <c r="G72" s="103"/>
      <c r="H72" s="104"/>
      <c r="L72" s="44"/>
      <c r="M72" s="45"/>
      <c r="N72" s="46"/>
      <c r="O72" s="50"/>
      <c r="P72" s="50"/>
      <c r="Q72" s="50"/>
    </row>
    <row r="73" spans="1:17" ht="38.25" customHeight="1" thickBot="1">
      <c r="A73" s="33"/>
      <c r="B73" s="69"/>
      <c r="C73" s="22"/>
      <c r="D73" s="70"/>
      <c r="E73" s="22"/>
      <c r="F73" s="22"/>
      <c r="G73" s="71"/>
      <c r="H73" s="66"/>
      <c r="L73" s="44"/>
      <c r="M73" s="45"/>
      <c r="N73" s="46"/>
      <c r="O73" s="50"/>
      <c r="P73" s="50"/>
      <c r="Q73" s="50"/>
    </row>
    <row r="74" spans="12:17" ht="15.75" thickTop="1">
      <c r="L74" s="44"/>
      <c r="M74" s="45"/>
      <c r="N74" s="46"/>
      <c r="O74" s="50"/>
      <c r="P74" s="50"/>
      <c r="Q74" s="50"/>
    </row>
    <row r="75" spans="8:17" ht="15">
      <c r="H75" s="36"/>
      <c r="I75" s="37"/>
      <c r="L75" s="44"/>
      <c r="M75" s="45"/>
      <c r="N75" s="46"/>
      <c r="O75" s="50"/>
      <c r="P75" s="50"/>
      <c r="Q75" s="50"/>
    </row>
    <row r="76" spans="8:17" ht="15">
      <c r="H76" s="36"/>
      <c r="I76" s="37"/>
      <c r="L76" s="44"/>
      <c r="M76" s="45"/>
      <c r="N76" s="46"/>
      <c r="O76" s="50"/>
      <c r="P76" s="50"/>
      <c r="Q76" s="50"/>
    </row>
    <row r="77" spans="8:17" ht="15">
      <c r="H77" s="36"/>
      <c r="I77" s="37"/>
      <c r="L77" s="44"/>
      <c r="M77" s="45"/>
      <c r="N77" s="46"/>
      <c r="O77" s="50"/>
      <c r="P77" s="50"/>
      <c r="Q77" s="50"/>
    </row>
    <row r="78" spans="8:17" ht="15">
      <c r="H78" s="36"/>
      <c r="I78" s="37"/>
      <c r="L78" s="44"/>
      <c r="M78" s="45"/>
      <c r="N78" s="46"/>
      <c r="O78" s="50"/>
      <c r="P78" s="50"/>
      <c r="Q78" s="50"/>
    </row>
    <row r="79" spans="8:17" ht="15">
      <c r="H79" s="36"/>
      <c r="I79" s="37"/>
      <c r="L79" s="44"/>
      <c r="M79" s="45"/>
      <c r="N79" s="46"/>
      <c r="O79" s="50"/>
      <c r="P79" s="50"/>
      <c r="Q79" s="50"/>
    </row>
    <row r="80" spans="8:9" ht="15">
      <c r="H80" s="36"/>
      <c r="I80" s="37"/>
    </row>
    <row r="81" spans="8:9" ht="15">
      <c r="H81" s="36"/>
      <c r="I81" s="37"/>
    </row>
  </sheetData>
  <sheetProtection selectLockedCells="1"/>
  <mergeCells count="5">
    <mergeCell ref="B71:H71"/>
    <mergeCell ref="B72:H72"/>
    <mergeCell ref="C6:F6"/>
    <mergeCell ref="B70:F70"/>
    <mergeCell ref="G70:H70"/>
  </mergeCells>
  <dataValidations count="2">
    <dataValidation type="decimal" operator="greaterThan" allowBlank="1" showInputMessage="1" showErrorMessage="1" prompt="Enter your Unit Bid Price.&#10;You do not need to type in the &quot;$&quot;" errorTitle="Illegal Entry" error="Unit Prices must be greater than 0. " sqref="G7 G9 G11:G12 G14 G16:G17 G20:G21 G24:G27 G30 G32 G34:G39 G41 G43 G45:G46 G48:G49 G51:G56 G58 G60:G69">
      <formula1>0</formula1>
    </dataValidation>
    <dataValidation type="custom" allowBlank="1" showInputMessage="1" showErrorMessage="1" error="If you can enter a Unit  Price in this cell, pLease contact the Contract Administrator immediately!" sqref="G8 G10 G13 G15 G18:G19 G22:G23 G28:G29 G31 G33 G40 G42 G44 G47 G50 G57 G59">
      <formula1>"isblank(G3)"</formula1>
    </dataValidation>
  </dataValidations>
  <printOptions/>
  <pageMargins left="0.5" right="0.5" top="0.75" bottom="0.75" header="0.25" footer="0.25"/>
  <pageSetup horizontalDpi="600" verticalDpi="600" orientation="portrait" scale="75" r:id="rId2"/>
  <headerFooter alignWithMargins="0">
    <oddHeader>&amp;L&amp;10The City of Winnipeg
181-2007 Bid Opportunity &amp;R&amp;10Bid Submission
Page &amp;P+3 of 11</oddHeader>
    <oddFooter xml:space="preserve">&amp;R__________________
Name of Bidder                    </oddFooter>
  </headerFooter>
  <rowBreaks count="3" manualBreakCount="3">
    <brk id="21" min="1" max="7" man="1"/>
    <brk id="39" min="1" max="7" man="1"/>
    <brk id="55"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CHECKED BY: ROLF K. DOERRIES
DATE:MARCH 29, 2007
FILE SIZE:40,960 BYTES</dc:description>
  <cp:lastModifiedBy>pw</cp:lastModifiedBy>
  <cp:lastPrinted>2007-03-28T22:44:49Z</cp:lastPrinted>
  <dcterms:created xsi:type="dcterms:W3CDTF">1999-03-31T15:44:33Z</dcterms:created>
  <dcterms:modified xsi:type="dcterms:W3CDTF">2007-03-29T16:41:32Z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