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420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PRICES'!$B$6:$H$86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PRICES'!$B$1:$IV$78</definedName>
    <definedName name="XITEMS">'FORM B - PRICES'!$B$6:$IV$78</definedName>
  </definedNames>
  <calcPr fullCalcOnLoad="1"/>
</workbook>
</file>

<file path=xl/sharedStrings.xml><?xml version="1.0" encoding="utf-8"?>
<sst xmlns="http://schemas.openxmlformats.org/spreadsheetml/2006/main" count="299" uniqueCount="166">
  <si>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</si>
  <si>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</si>
  <si>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</si>
  <si>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</si>
  <si>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</si>
  <si>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</si>
  <si>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</si>
  <si>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</si>
  <si>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</si>
  <si>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</si>
  <si>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</si>
  <si>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</si>
  <si>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</si>
  <si>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</si>
  <si>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</si>
  <si>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</si>
  <si>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</si>
  <si>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</si>
  <si>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</si>
  <si>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</si>
  <si>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</si>
  <si>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MISCELLANEOUS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</si>
  <si>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</si>
  <si>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</si>
  <si>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</si>
  <si>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</si>
  <si>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</si>
  <si>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</si>
  <si>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</si>
  <si>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</si>
  <si>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</si>
  <si>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</si>
  <si>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</si>
  <si>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</si>
  <si>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each</t>
  </si>
  <si>
    <t>ii)</t>
  </si>
  <si>
    <t>Sidewalk</t>
  </si>
  <si>
    <t>SD-228A</t>
  </si>
  <si>
    <t>m</t>
  </si>
  <si>
    <t>Main Line Paving</t>
  </si>
  <si>
    <t>F001</t>
  </si>
  <si>
    <t>B.1</t>
  </si>
  <si>
    <t>B.2</t>
  </si>
  <si>
    <t>B.3</t>
  </si>
  <si>
    <t>B.4</t>
  </si>
  <si>
    <t>B.5</t>
  </si>
  <si>
    <t>B.6</t>
  </si>
  <si>
    <t>B.8</t>
  </si>
  <si>
    <t>B.9</t>
  </si>
  <si>
    <t>B.10</t>
  </si>
  <si>
    <t>B.11</t>
  </si>
  <si>
    <t>Tie-ins and Approaches</t>
  </si>
  <si>
    <t xml:space="preserve">CW 3235-R6  </t>
  </si>
  <si>
    <t xml:space="preserve">CW 3240-R6 </t>
  </si>
  <si>
    <t xml:space="preserve">CW 3410-R7 </t>
  </si>
  <si>
    <t>CW 2130-R10</t>
  </si>
  <si>
    <t>Adjustment of Catch Basins / Manholes Frames</t>
  </si>
  <si>
    <t>CW 3110-R10</t>
  </si>
  <si>
    <t>B126</t>
  </si>
  <si>
    <t>Concrete Curb Removal</t>
  </si>
  <si>
    <t>B127</t>
  </si>
  <si>
    <t>A004</t>
  </si>
  <si>
    <t>A.4</t>
  </si>
  <si>
    <t>Sub-Grade Compaction</t>
  </si>
  <si>
    <t>A007</t>
  </si>
  <si>
    <t>Crushed Sub-base Material</t>
  </si>
  <si>
    <t>A008</t>
  </si>
  <si>
    <t>A027</t>
  </si>
  <si>
    <t>Topsoil Excavation</t>
  </si>
  <si>
    <t>A028</t>
  </si>
  <si>
    <t>Common Excavation- Suitable site material</t>
  </si>
  <si>
    <t>B100</t>
  </si>
  <si>
    <t>Miscellaneous Concrete Slab Removal</t>
  </si>
  <si>
    <t>B104</t>
  </si>
  <si>
    <t>C055</t>
  </si>
  <si>
    <t xml:space="preserve">Construction of Asphaltic Concrete Pavements </t>
  </si>
  <si>
    <t>C057</t>
  </si>
  <si>
    <t>a) Type I</t>
  </si>
  <si>
    <t>C059</t>
  </si>
  <si>
    <t>C061</t>
  </si>
  <si>
    <t>Corrugated Steel Pipe - Supply</t>
  </si>
  <si>
    <t>CW 3610-R3</t>
  </si>
  <si>
    <t>E067</t>
  </si>
  <si>
    <t>Corrugated Steel Pipe - Install</t>
  </si>
  <si>
    <t>(300mm,1.6mm gauge)</t>
  </si>
  <si>
    <t>(450mm,1.6mm gauge)</t>
  </si>
  <si>
    <t>(750mm,1.6mm gauge)</t>
  </si>
  <si>
    <t>(300mm, 1.6mm gauge)</t>
  </si>
  <si>
    <t>(450mm, 1.6mm gauge)</t>
  </si>
  <si>
    <t>(750mm, 1.6mm gauge)</t>
  </si>
  <si>
    <t>CW 3210-R7</t>
  </si>
  <si>
    <t>H021</t>
  </si>
  <si>
    <t>CW 3650-R4</t>
  </si>
  <si>
    <t>DETOURS FOR STAGE 1 &amp; 2</t>
  </si>
  <si>
    <t>A.3</t>
  </si>
  <si>
    <t>A.5</t>
  </si>
  <si>
    <t>A.9</t>
  </si>
  <si>
    <t>A.10</t>
  </si>
  <si>
    <t>A.11</t>
  </si>
  <si>
    <t>A.12</t>
  </si>
  <si>
    <t>A.13</t>
  </si>
  <si>
    <t>A.14</t>
  </si>
  <si>
    <t>Installation of Pre-cast Concrete Traffic Barriers</t>
  </si>
  <si>
    <t>Barrier Integral</t>
  </si>
  <si>
    <t>MICHIGAN LEFT FOR DETOURS</t>
  </si>
  <si>
    <t>E8</t>
  </si>
  <si>
    <t>50 mm - Limestone</t>
  </si>
  <si>
    <t xml:space="preserve">Supplying and Placing Base Course Material </t>
  </si>
  <si>
    <t>H018</t>
  </si>
  <si>
    <t>Installation of Barrier Rails</t>
  </si>
  <si>
    <t>H020</t>
  </si>
  <si>
    <t>Salvaging Existing Barrier Rail</t>
  </si>
  <si>
    <t>Salvaging Existing Barrier Posts</t>
  </si>
  <si>
    <t>A.15</t>
  </si>
  <si>
    <t>A.16</t>
  </si>
  <si>
    <t>H016</t>
  </si>
  <si>
    <t>Installation of Barrier Posts</t>
  </si>
  <si>
    <t>A.17</t>
  </si>
  <si>
    <t>A022</t>
  </si>
  <si>
    <t>A.18</t>
  </si>
  <si>
    <t>Separation/Reinforcement Geotextile Fabric</t>
  </si>
  <si>
    <t>CW 3130-R1</t>
  </si>
  <si>
    <t>A024</t>
  </si>
  <si>
    <t>A.20</t>
  </si>
  <si>
    <t>Surfacing Material</t>
  </si>
  <si>
    <t>CW 3150-R4</t>
  </si>
  <si>
    <t>A026</t>
  </si>
  <si>
    <t>Limestone</t>
  </si>
  <si>
    <t xml:space="preserve">CW 3170-R3, E9     </t>
  </si>
  <si>
    <t>A015</t>
  </si>
  <si>
    <t>Ditch Excavation</t>
  </si>
  <si>
    <t xml:space="preserve">CW 3110-R10 </t>
  </si>
  <si>
    <t>A016</t>
  </si>
  <si>
    <t>Removal of Existing Concrete Bases</t>
  </si>
  <si>
    <t>A017</t>
  </si>
  <si>
    <t>600mm Diameter or Less</t>
  </si>
  <si>
    <t>B107</t>
  </si>
  <si>
    <t xml:space="preserve">Miscellaneous Concrete Slab Installation </t>
  </si>
  <si>
    <t>B111</t>
  </si>
  <si>
    <t>B135</t>
  </si>
  <si>
    <t>Concrete Curb Installation</t>
  </si>
  <si>
    <t>B136</t>
  </si>
  <si>
    <t>SD-205</t>
  </si>
  <si>
    <t>B150</t>
  </si>
  <si>
    <t>SD-229A,B,C</t>
  </si>
  <si>
    <t>Asphalt Pavement Maintenance Repairs</t>
  </si>
  <si>
    <t>E12</t>
  </si>
  <si>
    <t>CW 3610-R3, E11</t>
  </si>
  <si>
    <t>C056</t>
  </si>
  <si>
    <t>Remove Manhole Pre-Cast  Concrete Riser Sections</t>
  </si>
  <si>
    <t>vert.m.</t>
  </si>
  <si>
    <t>E052</t>
  </si>
  <si>
    <t>E055</t>
  </si>
  <si>
    <t>E057</t>
  </si>
  <si>
    <t>E060</t>
  </si>
  <si>
    <t>A.6</t>
  </si>
  <si>
    <t>A.7</t>
  </si>
  <si>
    <t>A.8</t>
  </si>
  <si>
    <t>Barrier (150mm ht, Dowelled)</t>
  </si>
  <si>
    <t>Curb Ramp (10mm ht, Intergral)</t>
  </si>
  <si>
    <t>A.19</t>
  </si>
  <si>
    <t>A.21</t>
  </si>
  <si>
    <t>A.22</t>
  </si>
  <si>
    <t>A.23</t>
  </si>
  <si>
    <t>A.24</t>
  </si>
  <si>
    <t xml:space="preserve">B.7      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</si>
</sst>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11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48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" xfId="0" applyNumberFormat="1" applyBorder="1" applyAlignment="1">
      <alignment horizont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" xfId="0" applyNumberFormat="1" applyBorder="1" applyAlignment="1">
      <alignment horizontal="center" vertical="top"/>
    </xf>
    <xf numFmtId="7" fontId="0" fillId="2" borderId="0" xfId="0" applyNumberFormat="1" applyAlignment="1">
      <alignment horizontal="right"/>
    </xf>
    <xf numFmtId="7" fontId="0" fillId="2" borderId="3" xfId="0" applyNumberFormat="1" applyBorder="1" applyAlignment="1">
      <alignment horizontal="right"/>
    </xf>
    <xf numFmtId="7" fontId="0" fillId="2" borderId="4" xfId="0" applyNumberFormat="1" applyBorder="1" applyAlignment="1">
      <alignment horizontal="right"/>
    </xf>
    <xf numFmtId="7" fontId="0" fillId="2" borderId="5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6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7" xfId="0" applyNumberFormat="1" applyBorder="1" applyAlignment="1">
      <alignment horizontal="right"/>
    </xf>
    <xf numFmtId="0" fontId="0" fillId="2" borderId="8" xfId="0" applyNumberFormat="1" applyBorder="1" applyAlignment="1">
      <alignment horizontal="right"/>
    </xf>
    <xf numFmtId="7" fontId="0" fillId="2" borderId="9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" borderId="0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5" xfId="0" applyNumberFormat="1" applyFont="1" applyBorder="1" applyAlignment="1">
      <alignment horizontal="center" vertical="center"/>
    </xf>
    <xf numFmtId="7" fontId="0" fillId="2" borderId="4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10" xfId="0" applyNumberFormat="1" applyBorder="1" applyAlignment="1">
      <alignment vertical="top"/>
    </xf>
    <xf numFmtId="0" fontId="0" fillId="2" borderId="7" xfId="0" applyNumberFormat="1" applyBorder="1" applyAlignment="1">
      <alignment/>
    </xf>
    <xf numFmtId="0" fontId="0" fillId="2" borderId="7" xfId="0" applyNumberFormat="1" applyBorder="1" applyAlignment="1">
      <alignment horizontal="center"/>
    </xf>
    <xf numFmtId="7" fontId="0" fillId="2" borderId="1" xfId="0" applyNumberFormat="1" applyBorder="1" applyAlignment="1">
      <alignment horizontal="center"/>
    </xf>
    <xf numFmtId="7" fontId="0" fillId="2" borderId="11" xfId="0" applyNumberFormat="1" applyBorder="1" applyAlignment="1">
      <alignment horizontal="right"/>
    </xf>
    <xf numFmtId="7" fontId="0" fillId="2" borderId="0" xfId="0" applyNumberFormat="1" applyBorder="1" applyAlignment="1">
      <alignment horizontal="right"/>
    </xf>
    <xf numFmtId="0" fontId="8" fillId="0" borderId="0" xfId="0" applyFont="1" applyFill="1" applyAlignment="1">
      <alignment vertical="top" wrapText="1"/>
    </xf>
    <xf numFmtId="172" fontId="0" fillId="0" borderId="12" xfId="0" applyNumberFormat="1" applyFont="1" applyFill="1" applyBorder="1" applyAlignment="1" applyProtection="1">
      <alignment horizontal="left" vertical="top" wrapText="1"/>
      <protection/>
    </xf>
    <xf numFmtId="172" fontId="0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horizontal="center" vertical="top" wrapText="1"/>
      <protection/>
    </xf>
    <xf numFmtId="1" fontId="0" fillId="0" borderId="12" xfId="0" applyNumberFormat="1" applyFont="1" applyFill="1" applyBorder="1" applyAlignment="1" applyProtection="1">
      <alignment horizontal="right" vertical="top"/>
      <protection/>
    </xf>
    <xf numFmtId="174" fontId="0" fillId="0" borderId="12" xfId="0" applyNumberFormat="1" applyFont="1" applyFill="1" applyBorder="1" applyAlignment="1" applyProtection="1">
      <alignment vertical="top"/>
      <protection locked="0"/>
    </xf>
    <xf numFmtId="174" fontId="0" fillId="0" borderId="12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top" wrapText="1" shrinkToFit="1"/>
    </xf>
    <xf numFmtId="173" fontId="0" fillId="0" borderId="12" xfId="0" applyNumberFormat="1" applyFont="1" applyFill="1" applyBorder="1" applyAlignment="1" applyProtection="1">
      <alignment horizontal="right" vertical="top" wrapText="1"/>
      <protection/>
    </xf>
    <xf numFmtId="172" fontId="0" fillId="0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Fill="1" applyBorder="1" applyAlignment="1" applyProtection="1">
      <alignment horizontal="right" vertical="top"/>
      <protection/>
    </xf>
    <xf numFmtId="174" fontId="0" fillId="0" borderId="13" xfId="0" applyNumberFormat="1" applyFont="1" applyFill="1" applyBorder="1" applyAlignment="1" applyProtection="1">
      <alignment vertical="top"/>
      <protection/>
    </xf>
    <xf numFmtId="0" fontId="8" fillId="0" borderId="14" xfId="0" applyFont="1" applyFill="1" applyBorder="1" applyAlignment="1">
      <alignment vertical="top" wrapText="1"/>
    </xf>
    <xf numFmtId="173" fontId="0" fillId="0" borderId="12" xfId="0" applyNumberFormat="1" applyFont="1" applyFill="1" applyBorder="1" applyAlignment="1" applyProtection="1">
      <alignment horizontal="left" vertical="top" wrapText="1" indent="2"/>
      <protection/>
    </xf>
    <xf numFmtId="1" fontId="0" fillId="0" borderId="12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4" fontId="0" fillId="0" borderId="12" xfId="0" applyNumberFormat="1" applyFont="1" applyFill="1" applyBorder="1" applyAlignment="1" applyProtection="1">
      <alignment horizontal="center" vertical="top"/>
      <protection/>
    </xf>
    <xf numFmtId="174" fontId="0" fillId="0" borderId="12" xfId="0" applyNumberFormat="1" applyFont="1" applyFill="1" applyBorder="1" applyAlignment="1" applyProtection="1">
      <alignment vertical="top" wrapText="1"/>
      <protection/>
    </xf>
    <xf numFmtId="1" fontId="0" fillId="0" borderId="13" xfId="0" applyNumberFormat="1" applyFont="1" applyFill="1" applyBorder="1" applyAlignment="1" applyProtection="1">
      <alignment horizontal="right" vertical="top" wrapText="1"/>
      <protection/>
    </xf>
    <xf numFmtId="174" fontId="0" fillId="0" borderId="13" xfId="0" applyNumberFormat="1" applyFont="1" applyFill="1" applyBorder="1" applyAlignment="1" applyProtection="1">
      <alignment vertical="top" wrapText="1"/>
      <protection/>
    </xf>
    <xf numFmtId="4" fontId="0" fillId="0" borderId="12" xfId="0" applyNumberFormat="1" applyFont="1" applyFill="1" applyBorder="1" applyAlignment="1" applyProtection="1">
      <alignment horizontal="center" vertical="top" wrapText="1"/>
      <protection/>
    </xf>
    <xf numFmtId="4" fontId="0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>
      <alignment/>
    </xf>
    <xf numFmtId="174" fontId="0" fillId="0" borderId="0" xfId="0" applyNumberFormat="1" applyFont="1" applyFill="1" applyBorder="1" applyAlignment="1" applyProtection="1">
      <alignment vertical="top"/>
      <protection/>
    </xf>
    <xf numFmtId="172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 vertical="top"/>
    </xf>
    <xf numFmtId="7" fontId="0" fillId="2" borderId="0" xfId="0" applyNumberFormat="1" applyBorder="1" applyAlignment="1">
      <alignment horizontal="right" vertical="center"/>
    </xf>
    <xf numFmtId="176" fontId="0" fillId="0" borderId="14" xfId="0" applyNumberFormat="1" applyFont="1" applyFill="1" applyBorder="1" applyAlignment="1" applyProtection="1">
      <alignment horizontal="center" vertical="top"/>
      <protection/>
    </xf>
    <xf numFmtId="4" fontId="0" fillId="0" borderId="14" xfId="0" applyNumberFormat="1" applyFont="1" applyFill="1" applyBorder="1" applyAlignment="1" applyProtection="1">
      <alignment horizontal="center" vertical="top"/>
      <protection/>
    </xf>
    <xf numFmtId="0" fontId="2" fillId="2" borderId="6" xfId="0" applyNumberFormat="1" applyFont="1" applyBorder="1" applyAlignment="1">
      <alignment horizontal="center" vertical="center"/>
    </xf>
    <xf numFmtId="0" fontId="2" fillId="2" borderId="15" xfId="0" applyNumberFormat="1" applyFont="1" applyBorder="1" applyAlignment="1">
      <alignment horizontal="center" vertical="center"/>
    </xf>
    <xf numFmtId="0" fontId="4" fillId="2" borderId="16" xfId="0" applyNumberFormat="1" applyFont="1" applyBorder="1" applyAlignment="1">
      <alignment/>
    </xf>
    <xf numFmtId="0" fontId="0" fillId="2" borderId="16" xfId="0" applyNumberFormat="1" applyBorder="1" applyAlignment="1">
      <alignment horizontal="center"/>
    </xf>
    <xf numFmtId="0" fontId="0" fillId="2" borderId="16" xfId="0" applyNumberFormat="1" applyBorder="1" applyAlignment="1">
      <alignment/>
    </xf>
    <xf numFmtId="0" fontId="0" fillId="2" borderId="17" xfId="0" applyNumberFormat="1" applyBorder="1" applyAlignment="1">
      <alignment vertical="top"/>
    </xf>
    <xf numFmtId="0" fontId="0" fillId="2" borderId="16" xfId="0" applyNumberFormat="1" applyBorder="1" applyAlignment="1">
      <alignment horizontal="right"/>
    </xf>
    <xf numFmtId="0" fontId="0" fillId="2" borderId="18" xfId="0" applyNumberFormat="1" applyBorder="1" applyAlignment="1">
      <alignment horizontal="right"/>
    </xf>
    <xf numFmtId="7" fontId="0" fillId="2" borderId="15" xfId="0" applyNumberFormat="1" applyBorder="1" applyAlignment="1">
      <alignment horizontal="right" vertical="center"/>
    </xf>
    <xf numFmtId="172" fontId="2" fillId="3" borderId="7" xfId="0" applyNumberFormat="1" applyFont="1" applyFill="1" applyBorder="1" applyAlignment="1" applyProtection="1">
      <alignment horizontal="left" vertical="center" wrapText="1"/>
      <protection/>
    </xf>
    <xf numFmtId="0" fontId="0" fillId="2" borderId="7" xfId="0" applyNumberFormat="1" applyBorder="1" applyAlignment="1">
      <alignment vertical="top"/>
    </xf>
    <xf numFmtId="172" fontId="2" fillId="3" borderId="0" xfId="0" applyNumberFormat="1" applyFont="1" applyFill="1" applyBorder="1" applyAlignment="1" applyProtection="1">
      <alignment horizontal="left" vertical="center"/>
      <protection/>
    </xf>
    <xf numFmtId="0" fontId="0" fillId="2" borderId="0" xfId="0" applyNumberFormat="1" applyBorder="1" applyAlignment="1">
      <alignment horizontal="center" vertical="top"/>
    </xf>
    <xf numFmtId="172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174" fontId="0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center"/>
      <protection/>
    </xf>
    <xf numFmtId="1" fontId="0" fillId="2" borderId="0" xfId="0" applyNumberFormat="1" applyBorder="1" applyAlignment="1">
      <alignment vertical="top"/>
    </xf>
    <xf numFmtId="0" fontId="8" fillId="0" borderId="0" xfId="0" applyFont="1" applyFill="1" applyBorder="1" applyAlignment="1">
      <alignment/>
    </xf>
    <xf numFmtId="0" fontId="0" fillId="2" borderId="0" xfId="0" applyNumberFormat="1" applyBorder="1" applyAlignment="1">
      <alignment vertical="top"/>
    </xf>
    <xf numFmtId="172" fontId="0" fillId="0" borderId="0" xfId="0" applyNumberFormat="1" applyFont="1" applyFill="1" applyBorder="1" applyAlignment="1" applyProtection="1">
      <alignment vertical="top" wrapText="1"/>
      <protection/>
    </xf>
    <xf numFmtId="7" fontId="0" fillId="2" borderId="19" xfId="0" applyNumberFormat="1" applyBorder="1" applyAlignment="1">
      <alignment horizontal="right" vertical="center"/>
    </xf>
    <xf numFmtId="172" fontId="9" fillId="3" borderId="7" xfId="0" applyNumberFormat="1" applyFont="1" applyFill="1" applyBorder="1" applyAlignment="1" applyProtection="1">
      <alignment horizontal="left" vertical="center" wrapText="1"/>
      <protection/>
    </xf>
    <xf numFmtId="0" fontId="2" fillId="2" borderId="12" xfId="0" applyNumberFormat="1" applyFont="1" applyBorder="1" applyAlignment="1">
      <alignment horizontal="center" vertical="center"/>
    </xf>
    <xf numFmtId="0" fontId="2" fillId="2" borderId="12" xfId="0" applyNumberFormat="1" applyFont="1" applyBorder="1" applyAlignment="1">
      <alignment vertical="top"/>
    </xf>
    <xf numFmtId="173" fontId="0" fillId="0" borderId="12" xfId="0" applyNumberFormat="1" applyFont="1" applyFill="1" applyBorder="1" applyAlignment="1" applyProtection="1">
      <alignment horizontal="left" vertical="top" wrapText="1"/>
      <protection/>
    </xf>
    <xf numFmtId="0" fontId="0" fillId="2" borderId="12" xfId="0" applyNumberFormat="1" applyBorder="1" applyAlignment="1">
      <alignment horizontal="center" vertical="top"/>
    </xf>
    <xf numFmtId="173" fontId="0" fillId="0" borderId="12" xfId="0" applyNumberFormat="1" applyFont="1" applyFill="1" applyBorder="1" applyAlignment="1" applyProtection="1">
      <alignment horizontal="right" vertical="top" wrapText="1" indent="1"/>
      <protection/>
    </xf>
    <xf numFmtId="0" fontId="0" fillId="2" borderId="12" xfId="0" applyNumberFormat="1" applyBorder="1" applyAlignment="1">
      <alignment horizontal="left" vertical="top"/>
    </xf>
    <xf numFmtId="0" fontId="0" fillId="2" borderId="13" xfId="0" applyNumberFormat="1" applyBorder="1" applyAlignment="1">
      <alignment horizontal="left" vertical="top"/>
    </xf>
    <xf numFmtId="0" fontId="2" fillId="2" borderId="20" xfId="0" applyNumberFormat="1" applyFont="1" applyBorder="1" applyAlignment="1">
      <alignment horizontal="center" vertical="center"/>
    </xf>
    <xf numFmtId="1" fontId="0" fillId="2" borderId="12" xfId="0" applyNumberFormat="1" applyBorder="1" applyAlignment="1">
      <alignment horizontal="center" vertical="top"/>
    </xf>
    <xf numFmtId="1" fontId="0" fillId="2" borderId="13" xfId="0" applyNumberFormat="1" applyBorder="1" applyAlignment="1">
      <alignment horizontal="center" vertical="top"/>
    </xf>
    <xf numFmtId="7" fontId="0" fillId="2" borderId="12" xfId="0" applyNumberFormat="1" applyBorder="1" applyAlignment="1">
      <alignment horizontal="right" vertical="center"/>
    </xf>
    <xf numFmtId="7" fontId="0" fillId="2" borderId="12" xfId="0" applyNumberFormat="1" applyBorder="1" applyAlignment="1">
      <alignment horizontal="right"/>
    </xf>
    <xf numFmtId="0" fontId="0" fillId="2" borderId="13" xfId="0" applyNumberFormat="1" applyBorder="1" applyAlignment="1">
      <alignment horizontal="center" vertical="top"/>
    </xf>
    <xf numFmtId="7" fontId="0" fillId="2" borderId="13" xfId="0" applyNumberFormat="1" applyBorder="1" applyAlignment="1">
      <alignment horizontal="right"/>
    </xf>
    <xf numFmtId="1" fontId="10" fillId="2" borderId="21" xfId="0" applyNumberFormat="1" applyFont="1" applyBorder="1" applyAlignment="1">
      <alignment vertical="center" wrapText="1"/>
    </xf>
    <xf numFmtId="0" fontId="9" fillId="2" borderId="21" xfId="0" applyNumberFormat="1" applyFont="1" applyBorder="1" applyAlignment="1">
      <alignment vertical="center" wrapText="1"/>
    </xf>
    <xf numFmtId="0" fontId="2" fillId="2" borderId="22" xfId="0" applyNumberFormat="1" applyFont="1" applyBorder="1" applyAlignment="1">
      <alignment horizontal="center" vertical="center"/>
    </xf>
    <xf numFmtId="0" fontId="9" fillId="2" borderId="22" xfId="0" applyNumberFormat="1" applyFont="1" applyBorder="1" applyAlignment="1">
      <alignment vertical="center" wrapText="1"/>
    </xf>
    <xf numFmtId="7" fontId="0" fillId="2" borderId="22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/>
    </xf>
    <xf numFmtId="0" fontId="0" fillId="2" borderId="19" xfId="0" applyNumberFormat="1" applyBorder="1" applyAlignment="1">
      <alignment vertical="top"/>
    </xf>
    <xf numFmtId="0" fontId="0" fillId="2" borderId="19" xfId="0" applyNumberFormat="1" applyBorder="1" applyAlignment="1">
      <alignment horizontal="center"/>
    </xf>
    <xf numFmtId="0" fontId="0" fillId="2" borderId="23" xfId="0" applyNumberFormat="1" applyBorder="1" applyAlignment="1">
      <alignment/>
    </xf>
    <xf numFmtId="0" fontId="0" fillId="2" borderId="23" xfId="0" applyNumberFormat="1" applyBorder="1" applyAlignment="1">
      <alignment horizontal="center"/>
    </xf>
    <xf numFmtId="7" fontId="0" fillId="2" borderId="23" xfId="0" applyNumberFormat="1" applyBorder="1" applyAlignment="1">
      <alignment horizontal="right"/>
    </xf>
    <xf numFmtId="0" fontId="0" fillId="2" borderId="23" xfId="0" applyNumberFormat="1" applyBorder="1" applyAlignment="1">
      <alignment horizontal="right"/>
    </xf>
    <xf numFmtId="173" fontId="0" fillId="0" borderId="12" xfId="0" applyNumberFormat="1" applyFont="1" applyFill="1" applyBorder="1" applyAlignment="1" applyProtection="1">
      <alignment horizontal="left" vertical="top"/>
      <protection/>
    </xf>
    <xf numFmtId="172" fontId="0" fillId="0" borderId="7" xfId="0" applyNumberFormat="1" applyFont="1" applyFill="1" applyBorder="1" applyAlignment="1" applyProtection="1">
      <alignment horizontal="left" vertical="top" wrapText="1"/>
      <protection/>
    </xf>
    <xf numFmtId="0" fontId="0" fillId="0" borderId="7" xfId="0" applyNumberFormat="1" applyFont="1" applyFill="1" applyBorder="1" applyAlignment="1" applyProtection="1">
      <alignment horizontal="center" vertical="top" wrapText="1"/>
      <protection/>
    </xf>
    <xf numFmtId="7" fontId="0" fillId="2" borderId="7" xfId="0" applyNumberFormat="1" applyBorder="1" applyAlignment="1">
      <alignment horizontal="right" vertical="center"/>
    </xf>
    <xf numFmtId="176" fontId="0" fillId="0" borderId="12" xfId="0" applyNumberFormat="1" applyFont="1" applyFill="1" applyBorder="1" applyAlignment="1" applyProtection="1">
      <alignment horizontal="center" vertical="top"/>
      <protection/>
    </xf>
    <xf numFmtId="0" fontId="0" fillId="2" borderId="7" xfId="0" applyNumberFormat="1" applyBorder="1" applyAlignment="1">
      <alignment horizontal="center" vertical="top"/>
    </xf>
    <xf numFmtId="173" fontId="0" fillId="0" borderId="13" xfId="0" applyNumberFormat="1" applyFont="1" applyFill="1" applyBorder="1" applyAlignment="1" applyProtection="1">
      <alignment horizontal="left" vertical="top" wrapText="1"/>
      <protection/>
    </xf>
    <xf numFmtId="0" fontId="0" fillId="2" borderId="12" xfId="0" applyNumberFormat="1" applyBorder="1" applyAlignment="1">
      <alignment vertical="top"/>
    </xf>
    <xf numFmtId="2" fontId="0" fillId="0" borderId="12" xfId="0" applyNumberFormat="1" applyFont="1" applyFill="1" applyBorder="1" applyAlignment="1" applyProtection="1">
      <alignment horizontal="right" vertical="top" wrapText="1"/>
      <protection/>
    </xf>
    <xf numFmtId="7" fontId="0" fillId="2" borderId="7" xfId="0" applyNumberFormat="1" applyBorder="1" applyAlignment="1" applyProtection="1">
      <alignment horizontal="right"/>
      <protection locked="0"/>
    </xf>
    <xf numFmtId="7" fontId="0" fillId="2" borderId="0" xfId="0" applyNumberFormat="1" applyBorder="1" applyAlignment="1" applyProtection="1">
      <alignment horizontal="right" vertical="center"/>
      <protection locked="0"/>
    </xf>
    <xf numFmtId="0" fontId="0" fillId="2" borderId="14" xfId="0" applyNumberFormat="1" applyBorder="1" applyAlignment="1" quotePrefix="1">
      <alignment/>
    </xf>
    <xf numFmtId="0" fontId="0" fillId="2" borderId="0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1" xfId="0" applyNumberFormat="1" applyBorder="1" applyAlignment="1">
      <alignment/>
    </xf>
    <xf numFmtId="1" fontId="3" fillId="2" borderId="26" xfId="0" applyNumberFormat="1" applyFont="1" applyBorder="1" applyAlignment="1">
      <alignment horizontal="left" vertical="center" wrapText="1"/>
    </xf>
    <xf numFmtId="0" fontId="0" fillId="2" borderId="27" xfId="0" applyNumberFormat="1" applyFont="1" applyBorder="1" applyAlignment="1">
      <alignment vertical="center" wrapText="1"/>
    </xf>
    <xf numFmtId="0" fontId="0" fillId="2" borderId="28" xfId="0" applyNumberFormat="1" applyFont="1" applyBorder="1" applyAlignment="1">
      <alignment vertical="center" wrapText="1"/>
    </xf>
    <xf numFmtId="1" fontId="3" fillId="2" borderId="29" xfId="0" applyNumberFormat="1" applyFont="1" applyBorder="1" applyAlignment="1">
      <alignment horizontal="left" vertical="center" wrapText="1"/>
    </xf>
    <xf numFmtId="0" fontId="9" fillId="2" borderId="30" xfId="0" applyNumberFormat="1" applyFont="1" applyBorder="1" applyAlignment="1">
      <alignment vertical="center" wrapText="1"/>
    </xf>
    <xf numFmtId="0" fontId="9" fillId="2" borderId="31" xfId="0" applyNumberFormat="1" applyFont="1" applyBorder="1" applyAlignment="1">
      <alignment vertical="center" wrapText="1"/>
    </xf>
    <xf numFmtId="1" fontId="6" fillId="2" borderId="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7" fontId="0" fillId="2" borderId="32" xfId="0" applyNumberFormat="1" applyBorder="1" applyAlignment="1">
      <alignment horizontal="center"/>
    </xf>
    <xf numFmtId="0" fontId="0" fillId="2" borderId="33" xfId="0" applyNumberFormat="1" applyBorder="1" applyAlignment="1">
      <alignment/>
    </xf>
    <xf numFmtId="0" fontId="0" fillId="2" borderId="14" xfId="0" applyNumberFormat="1" applyBorder="1" applyAlignment="1">
      <alignment/>
    </xf>
    <xf numFmtId="1" fontId="6" fillId="2" borderId="34" xfId="0" applyNumberFormat="1" applyFont="1" applyBorder="1" applyAlignment="1">
      <alignment horizontal="left" vertical="center" wrapText="1"/>
    </xf>
    <xf numFmtId="0" fontId="0" fillId="2" borderId="35" xfId="0" applyNumberFormat="1" applyBorder="1" applyAlignment="1">
      <alignment vertical="center" wrapText="1"/>
    </xf>
    <xf numFmtId="0" fontId="0" fillId="2" borderId="36" xfId="0" applyNumberForma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8.77734375" defaultRowHeight="15"/>
  <cols>
    <col min="1" max="1" width="7.88671875" style="12" hidden="1" customWidth="1"/>
    <col min="2" max="2" width="8.77734375" style="5" customWidth="1"/>
    <col min="3" max="3" width="36.77734375" style="0" customWidth="1"/>
    <col min="4" max="4" width="13.4453125" style="14" customWidth="1"/>
    <col min="5" max="5" width="6.6640625" style="0" customWidth="1"/>
    <col min="6" max="6" width="10.4453125" style="0" customWidth="1"/>
    <col min="7" max="7" width="11.77734375" style="12" customWidth="1"/>
    <col min="8" max="8" width="16.77734375" style="12" customWidth="1"/>
    <col min="9" max="9" width="42.6640625" style="0" customWidth="1"/>
    <col min="10" max="16384" width="10.5546875" style="0" customWidth="1"/>
  </cols>
  <sheetData>
    <row r="1" spans="1:8" ht="15.75">
      <c r="A1" s="21"/>
      <c r="B1" s="19" t="s">
        <v>0</v>
      </c>
      <c r="C1" s="20"/>
      <c r="D1" s="20"/>
      <c r="E1" s="20"/>
      <c r="F1" s="20"/>
      <c r="G1" s="21"/>
      <c r="H1" s="20"/>
    </row>
    <row r="2" spans="1:8" ht="15">
      <c r="A2" s="18"/>
      <c r="B2" s="6" t="s">
        <v>23</v>
      </c>
      <c r="C2" s="1"/>
      <c r="D2" s="1"/>
      <c r="E2" s="1"/>
      <c r="F2" s="1"/>
      <c r="G2" s="18"/>
      <c r="H2" s="1"/>
    </row>
    <row r="3" spans="1:8" ht="15">
      <c r="A3" s="8"/>
      <c r="B3" s="5" t="s">
        <v>1</v>
      </c>
      <c r="C3" s="25"/>
      <c r="D3" s="25"/>
      <c r="E3" s="25"/>
      <c r="F3" s="25"/>
      <c r="G3" s="24"/>
      <c r="H3" s="23"/>
    </row>
    <row r="4" spans="1:8" ht="15">
      <c r="A4" s="32" t="s">
        <v>22</v>
      </c>
      <c r="B4" s="7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9" t="s">
        <v>8</v>
      </c>
      <c r="H4" s="4" t="s">
        <v>9</v>
      </c>
    </row>
    <row r="5" spans="1:8" ht="15.75" thickBot="1">
      <c r="A5" s="111"/>
      <c r="B5" s="112"/>
      <c r="C5" s="73"/>
      <c r="D5" s="113" t="s">
        <v>10</v>
      </c>
      <c r="E5" s="114"/>
      <c r="F5" s="115" t="s">
        <v>11</v>
      </c>
      <c r="G5" s="116"/>
      <c r="H5" s="117"/>
    </row>
    <row r="6" spans="1:8" s="28" customFormat="1" ht="30" customHeight="1" thickTop="1">
      <c r="A6" s="27"/>
      <c r="B6" s="92" t="s">
        <v>12</v>
      </c>
      <c r="C6" s="140" t="s">
        <v>93</v>
      </c>
      <c r="D6" s="141"/>
      <c r="E6" s="141"/>
      <c r="F6" s="141"/>
      <c r="G6" s="102"/>
      <c r="H6" s="102"/>
    </row>
    <row r="7" spans="1:8" ht="36" customHeight="1">
      <c r="A7" s="10"/>
      <c r="B7" s="93"/>
      <c r="C7" s="80" t="s">
        <v>16</v>
      </c>
      <c r="D7" s="100"/>
      <c r="E7" s="81" t="s">
        <v>2</v>
      </c>
      <c r="F7" s="95" t="s">
        <v>2</v>
      </c>
      <c r="G7" s="34"/>
      <c r="H7" s="103"/>
    </row>
    <row r="8" spans="1:16" s="58" customFormat="1" ht="30" customHeight="1">
      <c r="A8" s="67" t="s">
        <v>61</v>
      </c>
      <c r="B8" s="94" t="s">
        <v>27</v>
      </c>
      <c r="C8" s="82" t="s">
        <v>63</v>
      </c>
      <c r="D8" s="37" t="s">
        <v>57</v>
      </c>
      <c r="E8" s="83" t="s">
        <v>30</v>
      </c>
      <c r="F8" s="39">
        <v>8862</v>
      </c>
      <c r="G8" s="84"/>
      <c r="H8" s="41">
        <f>ROUND(G8,2)*F8</f>
        <v>0</v>
      </c>
      <c r="I8" s="35"/>
      <c r="K8" s="59"/>
      <c r="L8" s="62"/>
      <c r="M8" s="63"/>
      <c r="N8" s="60"/>
      <c r="O8" s="60"/>
      <c r="P8" s="60"/>
    </row>
    <row r="9" spans="1:16" s="61" customFormat="1" ht="30" customHeight="1">
      <c r="A9" s="67" t="s">
        <v>64</v>
      </c>
      <c r="B9" s="94" t="s">
        <v>29</v>
      </c>
      <c r="C9" s="82" t="s">
        <v>65</v>
      </c>
      <c r="D9" s="37" t="s">
        <v>57</v>
      </c>
      <c r="E9" s="83"/>
      <c r="F9" s="39"/>
      <c r="G9" s="85"/>
      <c r="H9" s="41"/>
      <c r="I9" s="35"/>
      <c r="K9" s="59"/>
      <c r="N9" s="60"/>
      <c r="O9" s="60"/>
      <c r="P9" s="60"/>
    </row>
    <row r="10" spans="1:16" s="61" customFormat="1" ht="30" customHeight="1">
      <c r="A10" s="57" t="s">
        <v>66</v>
      </c>
      <c r="B10" s="44" t="s">
        <v>31</v>
      </c>
      <c r="C10" s="82" t="s">
        <v>106</v>
      </c>
      <c r="D10" s="37" t="s">
        <v>2</v>
      </c>
      <c r="E10" s="83" t="s">
        <v>32</v>
      </c>
      <c r="F10" s="39">
        <v>5076</v>
      </c>
      <c r="G10" s="84"/>
      <c r="H10" s="41">
        <f>ROUND(G10,2)*F10</f>
        <v>0</v>
      </c>
      <c r="I10" s="35"/>
      <c r="K10" s="59"/>
      <c r="N10" s="60"/>
      <c r="O10" s="60"/>
      <c r="P10" s="60"/>
    </row>
    <row r="11" spans="1:16" s="61" customFormat="1" ht="39.75" customHeight="1">
      <c r="A11" s="67" t="s">
        <v>33</v>
      </c>
      <c r="B11" s="94" t="s">
        <v>94</v>
      </c>
      <c r="C11" s="82" t="s">
        <v>107</v>
      </c>
      <c r="D11" s="37" t="s">
        <v>57</v>
      </c>
      <c r="E11" s="83" t="s">
        <v>28</v>
      </c>
      <c r="F11" s="39">
        <v>1121</v>
      </c>
      <c r="G11" s="84"/>
      <c r="H11" s="41">
        <f>ROUND(G11,2)*F11</f>
        <v>0</v>
      </c>
      <c r="I11" s="35"/>
      <c r="K11" s="59"/>
      <c r="N11" s="60"/>
      <c r="O11" s="60"/>
      <c r="P11" s="60"/>
    </row>
    <row r="12" spans="1:16" s="58" customFormat="1" ht="30" customHeight="1">
      <c r="A12" s="56" t="s">
        <v>129</v>
      </c>
      <c r="B12" s="94" t="s">
        <v>62</v>
      </c>
      <c r="C12" s="36" t="s">
        <v>130</v>
      </c>
      <c r="D12" s="37" t="s">
        <v>131</v>
      </c>
      <c r="E12" s="38" t="s">
        <v>28</v>
      </c>
      <c r="F12" s="39">
        <v>1452</v>
      </c>
      <c r="G12" s="40"/>
      <c r="H12" s="41">
        <f>ROUND(G12,2)*F12</f>
        <v>0</v>
      </c>
      <c r="I12" s="43"/>
      <c r="K12" s="59"/>
      <c r="N12" s="60"/>
      <c r="O12" s="60"/>
      <c r="P12" s="60"/>
    </row>
    <row r="13" spans="1:16" s="61" customFormat="1" ht="39.75" customHeight="1">
      <c r="A13" s="122" t="s">
        <v>132</v>
      </c>
      <c r="B13" s="94" t="s">
        <v>95</v>
      </c>
      <c r="C13" s="36" t="s">
        <v>133</v>
      </c>
      <c r="D13" s="37" t="s">
        <v>57</v>
      </c>
      <c r="E13" s="38"/>
      <c r="F13" s="39"/>
      <c r="G13" s="42"/>
      <c r="H13" s="41"/>
      <c r="I13" s="35"/>
      <c r="K13" s="59"/>
      <c r="N13" s="60"/>
      <c r="O13" s="60"/>
      <c r="P13" s="60"/>
    </row>
    <row r="14" spans="1:16" s="61" customFormat="1" ht="30" customHeight="1">
      <c r="A14" s="56" t="s">
        <v>134</v>
      </c>
      <c r="B14" s="44" t="s">
        <v>31</v>
      </c>
      <c r="C14" s="36" t="s">
        <v>135</v>
      </c>
      <c r="D14" s="37" t="s">
        <v>2</v>
      </c>
      <c r="E14" s="38" t="s">
        <v>34</v>
      </c>
      <c r="F14" s="39">
        <v>3</v>
      </c>
      <c r="G14" s="40"/>
      <c r="H14" s="41">
        <f>ROUND(G14,2)*F14</f>
        <v>0</v>
      </c>
      <c r="I14" s="35"/>
      <c r="K14" s="59"/>
      <c r="N14" s="60"/>
      <c r="O14" s="60"/>
      <c r="P14" s="60"/>
    </row>
    <row r="15" spans="1:16" s="58" customFormat="1" ht="39.75" customHeight="1">
      <c r="A15" s="122" t="s">
        <v>118</v>
      </c>
      <c r="B15" s="94" t="s">
        <v>155</v>
      </c>
      <c r="C15" s="36" t="s">
        <v>120</v>
      </c>
      <c r="D15" s="37" t="s">
        <v>121</v>
      </c>
      <c r="E15" s="38" t="s">
        <v>30</v>
      </c>
      <c r="F15" s="39">
        <v>500</v>
      </c>
      <c r="G15" s="40"/>
      <c r="H15" s="41">
        <f>ROUND(G15,2)*F15</f>
        <v>0</v>
      </c>
      <c r="I15" s="35"/>
      <c r="K15" s="59"/>
      <c r="N15" s="60"/>
      <c r="O15" s="60"/>
      <c r="P15" s="60"/>
    </row>
    <row r="16" spans="1:16" s="58" customFormat="1" ht="30" customHeight="1">
      <c r="A16" s="56" t="s">
        <v>122</v>
      </c>
      <c r="B16" s="94" t="s">
        <v>156</v>
      </c>
      <c r="C16" s="36" t="s">
        <v>124</v>
      </c>
      <c r="D16" s="37" t="s">
        <v>125</v>
      </c>
      <c r="E16" s="38"/>
      <c r="F16" s="39"/>
      <c r="G16" s="42"/>
      <c r="H16" s="41"/>
      <c r="I16" s="35"/>
      <c r="K16" s="59"/>
      <c r="N16" s="60"/>
      <c r="O16" s="60"/>
      <c r="P16" s="60"/>
    </row>
    <row r="17" spans="1:16" s="61" customFormat="1" ht="30" customHeight="1">
      <c r="A17" s="56" t="s">
        <v>126</v>
      </c>
      <c r="B17" s="44" t="s">
        <v>31</v>
      </c>
      <c r="C17" s="36" t="s">
        <v>127</v>
      </c>
      <c r="D17" s="37" t="s">
        <v>2</v>
      </c>
      <c r="E17" s="38" t="s">
        <v>32</v>
      </c>
      <c r="F17" s="39">
        <v>369</v>
      </c>
      <c r="G17" s="40"/>
      <c r="H17" s="41">
        <f>ROUND(G17,2)*F17</f>
        <v>0</v>
      </c>
      <c r="I17" s="35"/>
      <c r="K17" s="59"/>
      <c r="N17" s="60"/>
      <c r="O17" s="60"/>
      <c r="P17" s="60"/>
    </row>
    <row r="18" spans="1:16" s="58" customFormat="1" ht="39.75" customHeight="1">
      <c r="A18" s="57" t="s">
        <v>67</v>
      </c>
      <c r="B18" s="94" t="s">
        <v>157</v>
      </c>
      <c r="C18" s="82" t="s">
        <v>68</v>
      </c>
      <c r="D18" s="37" t="s">
        <v>128</v>
      </c>
      <c r="E18" s="83" t="s">
        <v>28</v>
      </c>
      <c r="F18" s="39">
        <v>3007</v>
      </c>
      <c r="G18" s="84"/>
      <c r="H18" s="41">
        <f>ROUND(G18,2)*F18</f>
        <v>0</v>
      </c>
      <c r="I18" s="35"/>
      <c r="K18" s="59"/>
      <c r="N18" s="60"/>
      <c r="O18" s="60"/>
      <c r="P18" s="60"/>
    </row>
    <row r="19" spans="1:16" s="58" customFormat="1" ht="39.75" customHeight="1">
      <c r="A19" s="67" t="s">
        <v>69</v>
      </c>
      <c r="B19" s="94" t="s">
        <v>96</v>
      </c>
      <c r="C19" s="82" t="s">
        <v>70</v>
      </c>
      <c r="D19" s="37" t="s">
        <v>128</v>
      </c>
      <c r="E19" s="83" t="s">
        <v>28</v>
      </c>
      <c r="F19" s="39">
        <v>4429</v>
      </c>
      <c r="G19" s="84"/>
      <c r="H19" s="41">
        <f>ROUND(G19,2)*F19</f>
        <v>0</v>
      </c>
      <c r="I19" s="35"/>
      <c r="K19" s="59"/>
      <c r="N19" s="60"/>
      <c r="O19" s="60"/>
      <c r="P19" s="60"/>
    </row>
    <row r="20" spans="1:8" ht="36" customHeight="1">
      <c r="A20" s="68"/>
      <c r="B20" s="93"/>
      <c r="C20" s="22" t="s">
        <v>17</v>
      </c>
      <c r="D20" s="100"/>
      <c r="E20" s="86"/>
      <c r="F20" s="100"/>
      <c r="G20" s="34"/>
      <c r="H20" s="103"/>
    </row>
    <row r="21" spans="1:16" s="61" customFormat="1" ht="39.75" customHeight="1">
      <c r="A21" s="52" t="s">
        <v>71</v>
      </c>
      <c r="B21" s="94" t="s">
        <v>97</v>
      </c>
      <c r="C21" s="36" t="s">
        <v>72</v>
      </c>
      <c r="D21" s="37" t="s">
        <v>52</v>
      </c>
      <c r="E21" s="38"/>
      <c r="F21" s="39"/>
      <c r="G21" s="42"/>
      <c r="H21" s="41"/>
      <c r="I21" s="35"/>
      <c r="K21" s="59"/>
      <c r="N21" s="60"/>
      <c r="O21" s="60"/>
      <c r="P21" s="60"/>
    </row>
    <row r="22" spans="1:16" s="58" customFormat="1" ht="30" customHeight="1">
      <c r="A22" s="52" t="s">
        <v>73</v>
      </c>
      <c r="B22" s="44" t="s">
        <v>31</v>
      </c>
      <c r="C22" s="36" t="s">
        <v>36</v>
      </c>
      <c r="D22" s="37" t="s">
        <v>2</v>
      </c>
      <c r="E22" s="38" t="s">
        <v>30</v>
      </c>
      <c r="F22" s="39">
        <v>54</v>
      </c>
      <c r="G22" s="40"/>
      <c r="H22" s="41">
        <f>ROUND(G22,2)*F22</f>
        <v>0</v>
      </c>
      <c r="I22" s="35"/>
      <c r="K22" s="59"/>
      <c r="N22" s="60"/>
      <c r="O22" s="60"/>
      <c r="P22" s="60"/>
    </row>
    <row r="23" spans="1:16" s="61" customFormat="1" ht="39.75" customHeight="1">
      <c r="A23" s="52" t="s">
        <v>136</v>
      </c>
      <c r="B23" s="94" t="s">
        <v>98</v>
      </c>
      <c r="C23" s="36" t="s">
        <v>137</v>
      </c>
      <c r="D23" s="37" t="s">
        <v>52</v>
      </c>
      <c r="E23" s="38"/>
      <c r="F23" s="39"/>
      <c r="G23" s="42"/>
      <c r="H23" s="41"/>
      <c r="I23" s="48"/>
      <c r="K23" s="59"/>
      <c r="N23" s="60"/>
      <c r="O23" s="60"/>
      <c r="P23" s="60"/>
    </row>
    <row r="24" spans="1:16" s="58" customFormat="1" ht="30" customHeight="1">
      <c r="A24" s="52" t="s">
        <v>138</v>
      </c>
      <c r="B24" s="44" t="s">
        <v>31</v>
      </c>
      <c r="C24" s="36" t="s">
        <v>36</v>
      </c>
      <c r="D24" s="37" t="s">
        <v>37</v>
      </c>
      <c r="E24" s="38" t="s">
        <v>30</v>
      </c>
      <c r="F24" s="39">
        <v>15</v>
      </c>
      <c r="G24" s="40"/>
      <c r="H24" s="41">
        <f>ROUND(G24,2)*F24</f>
        <v>0</v>
      </c>
      <c r="I24" s="48"/>
      <c r="K24" s="59"/>
      <c r="N24" s="60"/>
      <c r="O24" s="60"/>
      <c r="P24" s="60"/>
    </row>
    <row r="25" spans="1:16" s="61" customFormat="1" ht="30" customHeight="1">
      <c r="A25" s="52" t="s">
        <v>58</v>
      </c>
      <c r="B25" s="94" t="s">
        <v>99</v>
      </c>
      <c r="C25" s="36" t="s">
        <v>59</v>
      </c>
      <c r="D25" s="37" t="s">
        <v>53</v>
      </c>
      <c r="E25" s="38"/>
      <c r="F25" s="39"/>
      <c r="G25" s="42"/>
      <c r="H25" s="41"/>
      <c r="I25" s="35"/>
      <c r="K25" s="59"/>
      <c r="N25" s="60"/>
      <c r="O25" s="60"/>
      <c r="P25" s="60"/>
    </row>
    <row r="26" spans="1:16" s="58" customFormat="1" ht="30" customHeight="1">
      <c r="A26" s="52" t="s">
        <v>60</v>
      </c>
      <c r="B26" s="44" t="s">
        <v>31</v>
      </c>
      <c r="C26" s="36" t="s">
        <v>103</v>
      </c>
      <c r="D26" s="37" t="s">
        <v>2</v>
      </c>
      <c r="E26" s="38" t="s">
        <v>38</v>
      </c>
      <c r="F26" s="39">
        <v>540</v>
      </c>
      <c r="G26" s="40"/>
      <c r="H26" s="41">
        <f>ROUND(G26,2)*F26</f>
        <v>0</v>
      </c>
      <c r="I26" s="35"/>
      <c r="K26" s="59"/>
      <c r="N26" s="60"/>
      <c r="O26" s="60"/>
      <c r="P26" s="60"/>
    </row>
    <row r="27" spans="1:16" s="58" customFormat="1" ht="30" customHeight="1">
      <c r="A27" s="52" t="s">
        <v>139</v>
      </c>
      <c r="B27" s="94" t="s">
        <v>100</v>
      </c>
      <c r="C27" s="36" t="s">
        <v>140</v>
      </c>
      <c r="D27" s="37" t="s">
        <v>53</v>
      </c>
      <c r="E27" s="38"/>
      <c r="F27" s="39"/>
      <c r="G27" s="42"/>
      <c r="H27" s="41"/>
      <c r="I27" s="48"/>
      <c r="K27" s="59"/>
      <c r="N27" s="60"/>
      <c r="O27" s="60"/>
      <c r="P27" s="60"/>
    </row>
    <row r="28" spans="1:16" s="58" customFormat="1" ht="30" customHeight="1">
      <c r="A28" s="52" t="s">
        <v>141</v>
      </c>
      <c r="B28" s="44" t="s">
        <v>31</v>
      </c>
      <c r="C28" s="36" t="s">
        <v>158</v>
      </c>
      <c r="D28" s="37" t="s">
        <v>142</v>
      </c>
      <c r="E28" s="38" t="s">
        <v>38</v>
      </c>
      <c r="F28" s="39">
        <v>38</v>
      </c>
      <c r="G28" s="40"/>
      <c r="H28" s="41">
        <f>ROUND(G28,2)*F28</f>
        <v>0</v>
      </c>
      <c r="I28" s="48"/>
      <c r="K28" s="59"/>
      <c r="N28" s="60"/>
      <c r="O28" s="60"/>
      <c r="P28" s="60"/>
    </row>
    <row r="29" spans="1:16" s="58" customFormat="1" ht="30" customHeight="1">
      <c r="A29" s="52" t="s">
        <v>143</v>
      </c>
      <c r="B29" s="44" t="s">
        <v>35</v>
      </c>
      <c r="C29" s="36" t="s">
        <v>159</v>
      </c>
      <c r="D29" s="37" t="s">
        <v>144</v>
      </c>
      <c r="E29" s="38" t="s">
        <v>38</v>
      </c>
      <c r="F29" s="39">
        <v>17</v>
      </c>
      <c r="G29" s="40"/>
      <c r="H29" s="41">
        <f>ROUND(G29,2)*F29</f>
        <v>0</v>
      </c>
      <c r="I29" s="48"/>
      <c r="K29" s="59"/>
      <c r="N29" s="60"/>
      <c r="O29" s="60"/>
      <c r="P29" s="60"/>
    </row>
    <row r="30" spans="1:8" ht="36" customHeight="1">
      <c r="A30" s="57"/>
      <c r="B30" s="104"/>
      <c r="C30" s="78" t="s">
        <v>18</v>
      </c>
      <c r="D30" s="101"/>
      <c r="E30" s="123"/>
      <c r="F30" s="104"/>
      <c r="G30" s="15"/>
      <c r="H30" s="105"/>
    </row>
    <row r="31" spans="1:16" s="58" customFormat="1" ht="39.75" customHeight="1">
      <c r="A31" s="56" t="s">
        <v>74</v>
      </c>
      <c r="B31" s="94" t="s">
        <v>101</v>
      </c>
      <c r="C31" s="36" t="s">
        <v>75</v>
      </c>
      <c r="D31" s="37" t="s">
        <v>54</v>
      </c>
      <c r="E31" s="51"/>
      <c r="F31" s="39"/>
      <c r="G31" s="42"/>
      <c r="H31" s="53"/>
      <c r="I31" s="35"/>
      <c r="K31" s="59"/>
      <c r="N31" s="60"/>
      <c r="O31" s="60"/>
      <c r="P31" s="60"/>
    </row>
    <row r="32" spans="1:16" s="58" customFormat="1" ht="30" customHeight="1">
      <c r="A32" s="56" t="s">
        <v>148</v>
      </c>
      <c r="B32" s="44" t="s">
        <v>31</v>
      </c>
      <c r="C32" s="36" t="s">
        <v>39</v>
      </c>
      <c r="D32" s="37"/>
      <c r="E32" s="38"/>
      <c r="F32" s="39"/>
      <c r="G32" s="42"/>
      <c r="H32" s="53"/>
      <c r="I32" s="35"/>
      <c r="K32" s="59"/>
      <c r="N32" s="60"/>
      <c r="O32" s="60"/>
      <c r="P32" s="60"/>
    </row>
    <row r="33" spans="1:16" s="58" customFormat="1" ht="30" customHeight="1">
      <c r="A33" s="57" t="s">
        <v>78</v>
      </c>
      <c r="B33" s="49"/>
      <c r="C33" s="82" t="s">
        <v>77</v>
      </c>
      <c r="D33" s="37"/>
      <c r="E33" s="83" t="s">
        <v>32</v>
      </c>
      <c r="F33" s="39">
        <v>1520</v>
      </c>
      <c r="G33" s="84"/>
      <c r="H33" s="53">
        <f>ROUND(G33,2)*F33</f>
        <v>0</v>
      </c>
      <c r="I33" s="35"/>
      <c r="K33" s="59"/>
      <c r="N33" s="60"/>
      <c r="O33" s="60"/>
      <c r="P33" s="60"/>
    </row>
    <row r="34" spans="1:16" s="58" customFormat="1" ht="30" customHeight="1">
      <c r="A34" s="56" t="s">
        <v>78</v>
      </c>
      <c r="B34" s="44" t="s">
        <v>35</v>
      </c>
      <c r="C34" s="36" t="s">
        <v>51</v>
      </c>
      <c r="D34" s="37"/>
      <c r="E34" s="38"/>
      <c r="F34" s="39"/>
      <c r="G34" s="42"/>
      <c r="H34" s="53"/>
      <c r="I34" s="35"/>
      <c r="K34" s="59"/>
      <c r="N34" s="60"/>
      <c r="O34" s="60"/>
      <c r="P34" s="60"/>
    </row>
    <row r="35" spans="1:16" s="58" customFormat="1" ht="30" customHeight="1">
      <c r="A35" s="56" t="s">
        <v>79</v>
      </c>
      <c r="B35" s="49"/>
      <c r="C35" s="36" t="s">
        <v>77</v>
      </c>
      <c r="D35" s="37"/>
      <c r="E35" s="38" t="s">
        <v>32</v>
      </c>
      <c r="F35" s="39">
        <v>62</v>
      </c>
      <c r="G35" s="40"/>
      <c r="H35" s="53">
        <f>ROUND(G35,2)*F35</f>
        <v>0</v>
      </c>
      <c r="I35" s="35"/>
      <c r="K35" s="59"/>
      <c r="N35" s="60"/>
      <c r="O35" s="60"/>
      <c r="P35" s="60"/>
    </row>
    <row r="36" spans="1:16" s="58" customFormat="1" ht="30" customHeight="1">
      <c r="A36" s="52"/>
      <c r="B36" s="94" t="s">
        <v>113</v>
      </c>
      <c r="C36" s="36" t="s">
        <v>145</v>
      </c>
      <c r="D36" s="37" t="s">
        <v>146</v>
      </c>
      <c r="E36" s="38" t="s">
        <v>30</v>
      </c>
      <c r="F36" s="39">
        <v>125</v>
      </c>
      <c r="G36" s="40"/>
      <c r="H36" s="41">
        <f>ROUND(G36,2)*F36</f>
        <v>0</v>
      </c>
      <c r="I36" s="48"/>
      <c r="K36" s="59"/>
      <c r="N36" s="60"/>
      <c r="O36" s="60"/>
      <c r="P36" s="60"/>
    </row>
    <row r="37" spans="1:8" ht="48" customHeight="1">
      <c r="A37" s="57" t="s">
        <v>82</v>
      </c>
      <c r="B37" s="95"/>
      <c r="C37" s="22" t="s">
        <v>19</v>
      </c>
      <c r="D37" s="100"/>
      <c r="E37" s="88"/>
      <c r="F37" s="95"/>
      <c r="G37" s="34"/>
      <c r="H37" s="103"/>
    </row>
    <row r="38" spans="1:16" s="65" customFormat="1" ht="30" customHeight="1">
      <c r="A38" s="56" t="s">
        <v>151</v>
      </c>
      <c r="B38" s="94" t="s">
        <v>114</v>
      </c>
      <c r="C38" s="89" t="s">
        <v>80</v>
      </c>
      <c r="D38" s="37" t="s">
        <v>147</v>
      </c>
      <c r="E38" s="83"/>
      <c r="F38" s="50"/>
      <c r="G38" s="85"/>
      <c r="H38" s="53"/>
      <c r="I38" s="35"/>
      <c r="K38" s="59"/>
      <c r="N38" s="60"/>
      <c r="O38" s="60"/>
      <c r="P38" s="60"/>
    </row>
    <row r="39" spans="1:16" s="58" customFormat="1" ht="30" customHeight="1">
      <c r="A39" s="64"/>
      <c r="B39" s="96" t="s">
        <v>31</v>
      </c>
      <c r="C39" s="82" t="s">
        <v>84</v>
      </c>
      <c r="D39" s="37"/>
      <c r="E39" s="83" t="s">
        <v>38</v>
      </c>
      <c r="F39" s="50">
        <v>395</v>
      </c>
      <c r="G39" s="84"/>
      <c r="H39" s="53">
        <f>ROUND(G39,2)*F39</f>
        <v>0</v>
      </c>
      <c r="I39" s="35"/>
      <c r="K39" s="59"/>
      <c r="N39" s="60"/>
      <c r="O39" s="60"/>
      <c r="P39" s="60"/>
    </row>
    <row r="40" spans="1:16" s="58" customFormat="1" ht="30" customHeight="1">
      <c r="A40" s="64" t="s">
        <v>152</v>
      </c>
      <c r="B40" s="96" t="s">
        <v>35</v>
      </c>
      <c r="C40" s="82" t="s">
        <v>85</v>
      </c>
      <c r="D40" s="37"/>
      <c r="E40" s="83" t="s">
        <v>38</v>
      </c>
      <c r="F40" s="50">
        <v>21</v>
      </c>
      <c r="G40" s="84"/>
      <c r="H40" s="53">
        <f>ROUND(G40,2)*F40</f>
        <v>0</v>
      </c>
      <c r="I40" s="35"/>
      <c r="K40" s="59"/>
      <c r="N40" s="60"/>
      <c r="O40" s="60"/>
      <c r="P40" s="60"/>
    </row>
    <row r="41" spans="1:16" s="65" customFormat="1" ht="30" customHeight="1">
      <c r="A41" s="57" t="s">
        <v>153</v>
      </c>
      <c r="B41" s="94" t="s">
        <v>117</v>
      </c>
      <c r="C41" s="89" t="s">
        <v>83</v>
      </c>
      <c r="D41" s="37" t="s">
        <v>81</v>
      </c>
      <c r="E41" s="83"/>
      <c r="F41" s="50"/>
      <c r="G41" s="85"/>
      <c r="H41" s="53"/>
      <c r="I41" s="35"/>
      <c r="K41" s="59"/>
      <c r="N41" s="60"/>
      <c r="O41" s="60"/>
      <c r="P41" s="60"/>
    </row>
    <row r="42" spans="1:16" s="58" customFormat="1" ht="30" customHeight="1">
      <c r="A42" s="57"/>
      <c r="B42" s="96" t="s">
        <v>31</v>
      </c>
      <c r="C42" s="82" t="s">
        <v>87</v>
      </c>
      <c r="D42" s="37"/>
      <c r="E42" s="83" t="s">
        <v>38</v>
      </c>
      <c r="F42" s="50">
        <v>395</v>
      </c>
      <c r="G42" s="84"/>
      <c r="H42" s="53">
        <f>ROUND(G42,2)*F42</f>
        <v>0</v>
      </c>
      <c r="I42" s="35"/>
      <c r="K42" s="59"/>
      <c r="N42" s="60"/>
      <c r="O42" s="60"/>
      <c r="P42" s="60"/>
    </row>
    <row r="43" spans="1:16" s="58" customFormat="1" ht="30" customHeight="1">
      <c r="A43" s="57" t="s">
        <v>154</v>
      </c>
      <c r="B43" s="96" t="s">
        <v>35</v>
      </c>
      <c r="C43" s="82" t="s">
        <v>88</v>
      </c>
      <c r="D43" s="37"/>
      <c r="E43" s="83" t="s">
        <v>38</v>
      </c>
      <c r="F43" s="50">
        <v>21</v>
      </c>
      <c r="G43" s="84"/>
      <c r="H43" s="53">
        <f>ROUND(G43,2)*F43</f>
        <v>0</v>
      </c>
      <c r="I43" s="43"/>
      <c r="K43" s="59"/>
      <c r="N43" s="60"/>
      <c r="O43" s="60"/>
      <c r="P43" s="60"/>
    </row>
    <row r="44" spans="1:8" ht="36" customHeight="1">
      <c r="A44" s="64"/>
      <c r="B44" s="125"/>
      <c r="C44" s="22" t="s">
        <v>20</v>
      </c>
      <c r="D44" s="100"/>
      <c r="E44" s="88"/>
      <c r="F44" s="95"/>
      <c r="G44" s="34"/>
      <c r="H44" s="103"/>
    </row>
    <row r="45" spans="1:16" s="58" customFormat="1" ht="34.5" customHeight="1">
      <c r="A45" s="56" t="s">
        <v>40</v>
      </c>
      <c r="B45" s="94" t="s">
        <v>119</v>
      </c>
      <c r="C45" s="82" t="s">
        <v>56</v>
      </c>
      <c r="D45" s="37" t="s">
        <v>90</v>
      </c>
      <c r="E45" s="83" t="s">
        <v>34</v>
      </c>
      <c r="F45" s="50">
        <v>1</v>
      </c>
      <c r="G45" s="84"/>
      <c r="H45" s="53">
        <f aca="true" t="shared" si="0" ref="H45:H52">ROUND(G45,2)*F45</f>
        <v>0</v>
      </c>
      <c r="I45" s="35"/>
      <c r="K45" s="59"/>
      <c r="N45" s="60"/>
      <c r="O45" s="60"/>
      <c r="P45" s="60"/>
    </row>
    <row r="46" spans="1:16" s="58" customFormat="1" ht="27" customHeight="1">
      <c r="A46" s="10"/>
      <c r="B46" s="94" t="s">
        <v>160</v>
      </c>
      <c r="C46" s="82" t="s">
        <v>149</v>
      </c>
      <c r="D46" s="37" t="s">
        <v>55</v>
      </c>
      <c r="E46" s="83" t="s">
        <v>150</v>
      </c>
      <c r="F46" s="126">
        <v>0.8</v>
      </c>
      <c r="G46" s="84"/>
      <c r="H46" s="53">
        <f t="shared" si="0"/>
        <v>0</v>
      </c>
      <c r="I46" s="35"/>
      <c r="K46" s="59"/>
      <c r="N46" s="60"/>
      <c r="O46" s="60"/>
      <c r="P46" s="60"/>
    </row>
    <row r="47" spans="1:8" ht="30" customHeight="1">
      <c r="A47" s="10"/>
      <c r="B47" s="97"/>
      <c r="C47" s="22" t="s">
        <v>21</v>
      </c>
      <c r="D47" s="100"/>
      <c r="E47" s="88"/>
      <c r="F47" s="95"/>
      <c r="G47" s="34"/>
      <c r="H47" s="53">
        <f t="shared" si="0"/>
        <v>0</v>
      </c>
    </row>
    <row r="48" spans="1:16" s="61" customFormat="1" ht="30" customHeight="1">
      <c r="A48" s="52" t="s">
        <v>115</v>
      </c>
      <c r="B48" s="118" t="s">
        <v>123</v>
      </c>
      <c r="C48" s="36" t="s">
        <v>116</v>
      </c>
      <c r="D48" s="37" t="s">
        <v>92</v>
      </c>
      <c r="E48" s="38" t="s">
        <v>34</v>
      </c>
      <c r="F48" s="39">
        <v>37</v>
      </c>
      <c r="G48" s="40"/>
      <c r="H48" s="41">
        <f t="shared" si="0"/>
        <v>0</v>
      </c>
      <c r="I48" s="35"/>
      <c r="K48" s="59"/>
      <c r="N48" s="60"/>
      <c r="O48" s="60"/>
      <c r="P48" s="60"/>
    </row>
    <row r="49" spans="1:16" s="61" customFormat="1" ht="30" customHeight="1">
      <c r="A49" s="52" t="s">
        <v>108</v>
      </c>
      <c r="B49" s="118" t="s">
        <v>161</v>
      </c>
      <c r="C49" s="36" t="s">
        <v>109</v>
      </c>
      <c r="D49" s="37" t="s">
        <v>92</v>
      </c>
      <c r="E49" s="38" t="s">
        <v>38</v>
      </c>
      <c r="F49" s="39">
        <v>140</v>
      </c>
      <c r="G49" s="40"/>
      <c r="H49" s="41">
        <f t="shared" si="0"/>
        <v>0</v>
      </c>
      <c r="I49" s="35"/>
      <c r="K49" s="59"/>
      <c r="N49" s="60"/>
      <c r="O49" s="60"/>
      <c r="P49" s="60"/>
    </row>
    <row r="50" spans="1:16" s="61" customFormat="1" ht="30" customHeight="1">
      <c r="A50" s="52" t="s">
        <v>110</v>
      </c>
      <c r="B50" s="94" t="s">
        <v>162</v>
      </c>
      <c r="C50" s="36" t="s">
        <v>111</v>
      </c>
      <c r="D50" s="37" t="s">
        <v>92</v>
      </c>
      <c r="E50" s="38" t="s">
        <v>38</v>
      </c>
      <c r="F50" s="39">
        <v>140</v>
      </c>
      <c r="G50" s="40"/>
      <c r="H50" s="41">
        <f t="shared" si="0"/>
        <v>0</v>
      </c>
      <c r="I50" s="35"/>
      <c r="K50" s="59"/>
      <c r="N50" s="60"/>
      <c r="O50" s="60"/>
      <c r="P50" s="60"/>
    </row>
    <row r="51" spans="1:16" s="61" customFormat="1" ht="30" customHeight="1">
      <c r="A51" s="52" t="s">
        <v>91</v>
      </c>
      <c r="B51" s="118" t="s">
        <v>163</v>
      </c>
      <c r="C51" s="36" t="s">
        <v>112</v>
      </c>
      <c r="D51" s="37" t="s">
        <v>92</v>
      </c>
      <c r="E51" s="38" t="s">
        <v>34</v>
      </c>
      <c r="F51" s="39">
        <v>37</v>
      </c>
      <c r="G51" s="40"/>
      <c r="H51" s="41">
        <f t="shared" si="0"/>
        <v>0</v>
      </c>
      <c r="I51" s="35"/>
      <c r="K51" s="59"/>
      <c r="N51" s="60"/>
      <c r="O51" s="60"/>
      <c r="P51" s="60"/>
    </row>
    <row r="52" spans="1:8" ht="36" customHeight="1">
      <c r="A52" s="27"/>
      <c r="B52" s="98" t="s">
        <v>164</v>
      </c>
      <c r="C52" s="91" t="s">
        <v>102</v>
      </c>
      <c r="D52" s="101" t="s">
        <v>105</v>
      </c>
      <c r="E52" s="79" t="s">
        <v>34</v>
      </c>
      <c r="F52" s="54">
        <v>70</v>
      </c>
      <c r="G52" s="127"/>
      <c r="H52" s="55">
        <f t="shared" si="0"/>
        <v>0</v>
      </c>
    </row>
    <row r="53" spans="1:8" s="28" customFormat="1" ht="30" customHeight="1" thickBot="1">
      <c r="A53" s="27"/>
      <c r="B53" s="99" t="str">
        <f>B6</f>
        <v>A</v>
      </c>
      <c r="C53" s="140" t="str">
        <f>C6</f>
        <v>DETOURS FOR STAGE 1 &amp; 2</v>
      </c>
      <c r="D53" s="141"/>
      <c r="E53" s="141"/>
      <c r="F53" s="141"/>
      <c r="G53" s="90" t="s">
        <v>14</v>
      </c>
      <c r="H53" s="90">
        <f>SUM(H6:H52)</f>
        <v>0</v>
      </c>
    </row>
    <row r="54" spans="1:8" s="28" customFormat="1" ht="30" customHeight="1" thickTop="1">
      <c r="A54" s="27"/>
      <c r="B54" s="108" t="s">
        <v>13</v>
      </c>
      <c r="C54" s="106" t="s">
        <v>104</v>
      </c>
      <c r="D54" s="109"/>
      <c r="E54" s="107"/>
      <c r="F54" s="109"/>
      <c r="G54" s="66"/>
      <c r="H54" s="110"/>
    </row>
    <row r="55" spans="1:8" s="28" customFormat="1" ht="30" customHeight="1">
      <c r="A55" s="10"/>
      <c r="B55" s="93"/>
      <c r="C55" s="80" t="s">
        <v>16</v>
      </c>
      <c r="D55" s="100"/>
      <c r="E55" s="81" t="s">
        <v>2</v>
      </c>
      <c r="F55" s="95" t="s">
        <v>2</v>
      </c>
      <c r="G55" s="66"/>
      <c r="H55" s="102"/>
    </row>
    <row r="56" spans="1:8" s="28" customFormat="1" ht="23.25" customHeight="1">
      <c r="A56" s="67" t="s">
        <v>61</v>
      </c>
      <c r="B56" s="94" t="s">
        <v>41</v>
      </c>
      <c r="C56" s="82" t="s">
        <v>63</v>
      </c>
      <c r="D56" s="37" t="s">
        <v>57</v>
      </c>
      <c r="E56" s="83" t="s">
        <v>30</v>
      </c>
      <c r="F56" s="39">
        <v>2680</v>
      </c>
      <c r="G56" s="128"/>
      <c r="H56" s="41">
        <f>ROUND(G56,2)*F56</f>
        <v>0</v>
      </c>
    </row>
    <row r="57" spans="1:8" s="28" customFormat="1" ht="24" customHeight="1">
      <c r="A57" s="67" t="s">
        <v>64</v>
      </c>
      <c r="B57" s="124" t="s">
        <v>42</v>
      </c>
      <c r="C57" s="119" t="s">
        <v>65</v>
      </c>
      <c r="D57" s="45" t="s">
        <v>57</v>
      </c>
      <c r="E57" s="120"/>
      <c r="F57" s="46"/>
      <c r="G57" s="121"/>
      <c r="H57" s="47">
        <f aca="true" t="shared" si="1" ref="H57:H78">ROUND(G57,2)*F57</f>
        <v>0</v>
      </c>
    </row>
    <row r="58" spans="1:8" s="28" customFormat="1" ht="30" customHeight="1">
      <c r="A58" s="57" t="s">
        <v>66</v>
      </c>
      <c r="B58" s="44" t="s">
        <v>31</v>
      </c>
      <c r="C58" s="82" t="s">
        <v>106</v>
      </c>
      <c r="D58" s="37" t="s">
        <v>2</v>
      </c>
      <c r="E58" s="83" t="s">
        <v>32</v>
      </c>
      <c r="F58" s="39">
        <v>1557</v>
      </c>
      <c r="G58" s="128"/>
      <c r="H58" s="41">
        <f t="shared" si="1"/>
        <v>0</v>
      </c>
    </row>
    <row r="59" spans="1:8" s="28" customFormat="1" ht="30" customHeight="1">
      <c r="A59" s="67" t="s">
        <v>33</v>
      </c>
      <c r="B59" s="94" t="s">
        <v>43</v>
      </c>
      <c r="C59" s="82" t="s">
        <v>107</v>
      </c>
      <c r="D59" s="37" t="s">
        <v>57</v>
      </c>
      <c r="E59" s="83" t="s">
        <v>28</v>
      </c>
      <c r="F59" s="39">
        <v>338</v>
      </c>
      <c r="G59" s="128"/>
      <c r="H59" s="41">
        <f t="shared" si="1"/>
        <v>0</v>
      </c>
    </row>
    <row r="60" spans="1:16" s="58" customFormat="1" ht="39.75" customHeight="1">
      <c r="A60" s="122" t="s">
        <v>118</v>
      </c>
      <c r="B60" s="94" t="s">
        <v>44</v>
      </c>
      <c r="C60" s="36" t="s">
        <v>120</v>
      </c>
      <c r="D60" s="37" t="s">
        <v>121</v>
      </c>
      <c r="E60" s="38" t="s">
        <v>30</v>
      </c>
      <c r="F60" s="39">
        <v>50</v>
      </c>
      <c r="G60" s="40"/>
      <c r="H60" s="41">
        <f t="shared" si="1"/>
        <v>0</v>
      </c>
      <c r="I60" s="35"/>
      <c r="K60" s="59"/>
      <c r="N60" s="60"/>
      <c r="O60" s="60"/>
      <c r="P60" s="60"/>
    </row>
    <row r="61" spans="1:16" s="58" customFormat="1" ht="30" customHeight="1">
      <c r="A61" s="56" t="s">
        <v>122</v>
      </c>
      <c r="B61" s="94" t="s">
        <v>45</v>
      </c>
      <c r="C61" s="36" t="s">
        <v>124</v>
      </c>
      <c r="D61" s="37" t="s">
        <v>125</v>
      </c>
      <c r="E61" s="38"/>
      <c r="F61" s="39"/>
      <c r="G61" s="42"/>
      <c r="H61" s="41"/>
      <c r="I61" s="35"/>
      <c r="K61" s="59"/>
      <c r="N61" s="60"/>
      <c r="O61" s="60"/>
      <c r="P61" s="60"/>
    </row>
    <row r="62" spans="1:16" s="61" customFormat="1" ht="30" customHeight="1">
      <c r="A62" s="56" t="s">
        <v>126</v>
      </c>
      <c r="B62" s="44" t="s">
        <v>31</v>
      </c>
      <c r="C62" s="36" t="s">
        <v>127</v>
      </c>
      <c r="D62" s="37" t="s">
        <v>2</v>
      </c>
      <c r="E62" s="38" t="s">
        <v>32</v>
      </c>
      <c r="F62" s="39">
        <v>12</v>
      </c>
      <c r="G62" s="40"/>
      <c r="H62" s="41">
        <f>ROUND(G62,2)*F62</f>
        <v>0</v>
      </c>
      <c r="I62" s="35"/>
      <c r="K62" s="59"/>
      <c r="N62" s="60"/>
      <c r="O62" s="60"/>
      <c r="P62" s="60"/>
    </row>
    <row r="63" spans="1:8" s="28" customFormat="1" ht="30" customHeight="1">
      <c r="A63" s="57" t="s">
        <v>67</v>
      </c>
      <c r="B63" s="94" t="s">
        <v>46</v>
      </c>
      <c r="C63" s="82" t="s">
        <v>68</v>
      </c>
      <c r="D63" s="37" t="s">
        <v>128</v>
      </c>
      <c r="E63" s="83" t="s">
        <v>28</v>
      </c>
      <c r="F63" s="39">
        <v>267</v>
      </c>
      <c r="G63" s="128"/>
      <c r="H63" s="41">
        <f t="shared" si="1"/>
        <v>0</v>
      </c>
    </row>
    <row r="64" spans="1:8" s="28" customFormat="1" ht="30" customHeight="1">
      <c r="A64" s="67" t="s">
        <v>69</v>
      </c>
      <c r="B64" s="94" t="s">
        <v>165</v>
      </c>
      <c r="C64" s="82" t="s">
        <v>70</v>
      </c>
      <c r="D64" s="37" t="s">
        <v>128</v>
      </c>
      <c r="E64" s="83" t="s">
        <v>28</v>
      </c>
      <c r="F64" s="39">
        <v>269</v>
      </c>
      <c r="G64" s="128"/>
      <c r="H64" s="41">
        <f t="shared" si="1"/>
        <v>0</v>
      </c>
    </row>
    <row r="65" spans="1:8" s="28" customFormat="1" ht="30" customHeight="1">
      <c r="A65" s="68" t="s">
        <v>71</v>
      </c>
      <c r="B65" s="93"/>
      <c r="C65" s="22" t="s">
        <v>17</v>
      </c>
      <c r="D65" s="100"/>
      <c r="E65" s="86"/>
      <c r="F65" s="100"/>
      <c r="G65" s="66"/>
      <c r="H65" s="41">
        <f t="shared" si="1"/>
        <v>0</v>
      </c>
    </row>
    <row r="66" spans="1:8" s="28" customFormat="1" ht="30" customHeight="1">
      <c r="A66" s="52" t="s">
        <v>58</v>
      </c>
      <c r="B66" s="94" t="s">
        <v>47</v>
      </c>
      <c r="C66" s="82" t="s">
        <v>59</v>
      </c>
      <c r="D66" s="37" t="s">
        <v>53</v>
      </c>
      <c r="E66" s="83"/>
      <c r="F66" s="39"/>
      <c r="G66" s="66"/>
      <c r="H66" s="41">
        <f t="shared" si="1"/>
        <v>0</v>
      </c>
    </row>
    <row r="67" spans="1:8" s="28" customFormat="1" ht="30" customHeight="1">
      <c r="A67" s="52" t="s">
        <v>60</v>
      </c>
      <c r="B67" s="44" t="s">
        <v>31</v>
      </c>
      <c r="C67" s="82" t="s">
        <v>103</v>
      </c>
      <c r="D67" s="37" t="s">
        <v>2</v>
      </c>
      <c r="E67" s="83" t="s">
        <v>38</v>
      </c>
      <c r="F67" s="39">
        <v>421</v>
      </c>
      <c r="G67" s="128"/>
      <c r="H67" s="41">
        <f t="shared" si="1"/>
        <v>0</v>
      </c>
    </row>
    <row r="68" spans="1:8" s="28" customFormat="1" ht="30" customHeight="1">
      <c r="A68" s="57"/>
      <c r="B68" s="95"/>
      <c r="C68" s="22" t="s">
        <v>18</v>
      </c>
      <c r="D68" s="100"/>
      <c r="E68" s="81"/>
      <c r="F68" s="95"/>
      <c r="G68" s="66"/>
      <c r="H68" s="41">
        <f t="shared" si="1"/>
        <v>0</v>
      </c>
    </row>
    <row r="69" spans="1:8" s="28" customFormat="1" ht="30" customHeight="1">
      <c r="A69" s="57" t="s">
        <v>74</v>
      </c>
      <c r="B69" s="94" t="s">
        <v>48</v>
      </c>
      <c r="C69" s="82" t="s">
        <v>75</v>
      </c>
      <c r="D69" s="37" t="s">
        <v>54</v>
      </c>
      <c r="E69" s="87"/>
      <c r="F69" s="39"/>
      <c r="G69" s="66"/>
      <c r="H69" s="41">
        <f t="shared" si="1"/>
        <v>0</v>
      </c>
    </row>
    <row r="70" spans="1:16" s="58" customFormat="1" ht="30" customHeight="1">
      <c r="A70" s="56" t="s">
        <v>148</v>
      </c>
      <c r="B70" s="44" t="s">
        <v>31</v>
      </c>
      <c r="C70" s="36" t="s">
        <v>39</v>
      </c>
      <c r="D70" s="37"/>
      <c r="E70" s="38"/>
      <c r="F70" s="39"/>
      <c r="G70" s="42"/>
      <c r="H70" s="53"/>
      <c r="I70" s="35"/>
      <c r="K70" s="59"/>
      <c r="N70" s="60"/>
      <c r="O70" s="60"/>
      <c r="P70" s="60"/>
    </row>
    <row r="71" spans="1:8" s="28" customFormat="1" ht="30" customHeight="1">
      <c r="A71" s="57" t="s">
        <v>76</v>
      </c>
      <c r="B71" s="49"/>
      <c r="C71" s="82" t="s">
        <v>77</v>
      </c>
      <c r="D71" s="37"/>
      <c r="E71" s="83" t="s">
        <v>32</v>
      </c>
      <c r="F71" s="39">
        <v>376</v>
      </c>
      <c r="G71" s="128"/>
      <c r="H71" s="41">
        <f t="shared" si="1"/>
        <v>0</v>
      </c>
    </row>
    <row r="72" spans="1:8" s="28" customFormat="1" ht="30" customHeight="1">
      <c r="A72" s="57" t="s">
        <v>78</v>
      </c>
      <c r="B72" s="44" t="s">
        <v>35</v>
      </c>
      <c r="C72" s="82" t="s">
        <v>51</v>
      </c>
      <c r="D72" s="37"/>
      <c r="E72" s="83"/>
      <c r="F72" s="39"/>
      <c r="G72" s="66"/>
      <c r="H72" s="41">
        <f t="shared" si="1"/>
        <v>0</v>
      </c>
    </row>
    <row r="73" spans="1:8" s="28" customFormat="1" ht="30" customHeight="1">
      <c r="A73" s="56" t="s">
        <v>79</v>
      </c>
      <c r="B73" s="49"/>
      <c r="C73" s="82" t="s">
        <v>77</v>
      </c>
      <c r="D73" s="37"/>
      <c r="E73" s="83" t="s">
        <v>32</v>
      </c>
      <c r="F73" s="39">
        <v>43</v>
      </c>
      <c r="G73" s="128"/>
      <c r="H73" s="41">
        <f t="shared" si="1"/>
        <v>0</v>
      </c>
    </row>
    <row r="74" spans="1:8" s="28" customFormat="1" ht="30" customHeight="1">
      <c r="A74" s="57" t="s">
        <v>82</v>
      </c>
      <c r="B74" s="95"/>
      <c r="C74" s="22" t="s">
        <v>19</v>
      </c>
      <c r="D74" s="100"/>
      <c r="E74" s="88"/>
      <c r="F74" s="95"/>
      <c r="G74" s="66"/>
      <c r="H74" s="41">
        <f t="shared" si="1"/>
        <v>0</v>
      </c>
    </row>
    <row r="75" spans="1:8" s="28" customFormat="1" ht="30" customHeight="1">
      <c r="A75" s="56" t="s">
        <v>151</v>
      </c>
      <c r="B75" s="94" t="s">
        <v>49</v>
      </c>
      <c r="C75" s="89" t="s">
        <v>80</v>
      </c>
      <c r="D75" s="37" t="s">
        <v>81</v>
      </c>
      <c r="E75" s="83"/>
      <c r="F75" s="50"/>
      <c r="G75" s="66"/>
      <c r="H75" s="41">
        <f t="shared" si="1"/>
        <v>0</v>
      </c>
    </row>
    <row r="76" spans="1:8" s="28" customFormat="1" ht="30" customHeight="1">
      <c r="A76" s="57"/>
      <c r="B76" s="96" t="s">
        <v>31</v>
      </c>
      <c r="C76" s="82" t="s">
        <v>86</v>
      </c>
      <c r="D76" s="37"/>
      <c r="E76" s="83" t="s">
        <v>38</v>
      </c>
      <c r="F76" s="50">
        <v>18</v>
      </c>
      <c r="G76" s="128"/>
      <c r="H76" s="41">
        <f t="shared" si="1"/>
        <v>0</v>
      </c>
    </row>
    <row r="77" spans="1:8" s="28" customFormat="1" ht="30" customHeight="1">
      <c r="A77" s="56" t="s">
        <v>153</v>
      </c>
      <c r="B77" s="94" t="s">
        <v>50</v>
      </c>
      <c r="C77" s="89" t="s">
        <v>83</v>
      </c>
      <c r="D77" s="37" t="s">
        <v>81</v>
      </c>
      <c r="E77" s="83"/>
      <c r="F77" s="50"/>
      <c r="G77" s="66"/>
      <c r="H77" s="41">
        <f t="shared" si="1"/>
        <v>0</v>
      </c>
    </row>
    <row r="78" spans="1:8" s="28" customFormat="1" ht="30" customHeight="1">
      <c r="A78" s="57"/>
      <c r="B78" s="96" t="s">
        <v>31</v>
      </c>
      <c r="C78" s="82" t="s">
        <v>89</v>
      </c>
      <c r="D78" s="37"/>
      <c r="E78" s="83" t="s">
        <v>38</v>
      </c>
      <c r="F78" s="50">
        <v>18</v>
      </c>
      <c r="G78" s="128"/>
      <c r="H78" s="41">
        <f t="shared" si="1"/>
        <v>0</v>
      </c>
    </row>
    <row r="79" spans="1:8" s="28" customFormat="1" ht="30" customHeight="1">
      <c r="A79" s="10"/>
      <c r="B79" s="70" t="str">
        <f>B54</f>
        <v>B</v>
      </c>
      <c r="C79" s="145" t="str">
        <f>C54</f>
        <v>MICHIGAN LEFT FOR DETOURS</v>
      </c>
      <c r="D79" s="146"/>
      <c r="E79" s="146"/>
      <c r="F79" s="147"/>
      <c r="G79" s="77" t="s">
        <v>14</v>
      </c>
      <c r="H79" s="77">
        <f>SUM(H55:H78)</f>
        <v>0</v>
      </c>
    </row>
    <row r="80" spans="1:8" ht="36" customHeight="1" thickBot="1">
      <c r="A80" s="11"/>
      <c r="B80" s="74"/>
      <c r="C80" s="71" t="s">
        <v>15</v>
      </c>
      <c r="D80" s="72"/>
      <c r="E80" s="73"/>
      <c r="F80" s="73"/>
      <c r="G80" s="75"/>
      <c r="H80" s="76"/>
    </row>
    <row r="81" spans="1:8" ht="30" customHeight="1" thickBot="1" thickTop="1">
      <c r="A81" s="11"/>
      <c r="B81" s="69" t="s">
        <v>12</v>
      </c>
      <c r="C81" s="134" t="str">
        <f>C6</f>
        <v>DETOURS FOR STAGE 1 &amp; 2</v>
      </c>
      <c r="D81" s="135"/>
      <c r="E81" s="135"/>
      <c r="F81" s="136"/>
      <c r="G81" s="13" t="s">
        <v>14</v>
      </c>
      <c r="H81" s="13">
        <f>H53</f>
        <v>0</v>
      </c>
    </row>
    <row r="82" spans="1:8" ht="30" customHeight="1" thickBot="1" thickTop="1">
      <c r="A82" s="17"/>
      <c r="B82" s="26" t="s">
        <v>13</v>
      </c>
      <c r="C82" s="137" t="str">
        <f>C54</f>
        <v>MICHIGAN LEFT FOR DETOURS</v>
      </c>
      <c r="D82" s="138"/>
      <c r="E82" s="138"/>
      <c r="F82" s="139"/>
      <c r="G82" s="11" t="s">
        <v>14</v>
      </c>
      <c r="H82" s="11">
        <f>H79</f>
        <v>0</v>
      </c>
    </row>
    <row r="83" spans="1:8" s="25" customFormat="1" ht="37.5" customHeight="1" thickTop="1">
      <c r="A83" s="10"/>
      <c r="B83" s="132" t="s">
        <v>26</v>
      </c>
      <c r="C83" s="133"/>
      <c r="D83" s="133"/>
      <c r="E83" s="133"/>
      <c r="F83" s="133"/>
      <c r="G83" s="142">
        <f>SUM(H81:H82)</f>
        <v>0</v>
      </c>
      <c r="H83" s="143"/>
    </row>
    <row r="84" spans="1:8" ht="37.5" customHeight="1">
      <c r="A84" s="10"/>
      <c r="B84" s="144" t="s">
        <v>24</v>
      </c>
      <c r="C84" s="130"/>
      <c r="D84" s="130"/>
      <c r="E84" s="130"/>
      <c r="F84" s="130"/>
      <c r="G84" s="130"/>
      <c r="H84" s="131"/>
    </row>
    <row r="85" spans="1:8" ht="37.5" customHeight="1">
      <c r="A85" s="33"/>
      <c r="B85" s="129" t="s">
        <v>25</v>
      </c>
      <c r="C85" s="130"/>
      <c r="D85" s="130"/>
      <c r="E85" s="130"/>
      <c r="F85" s="130"/>
      <c r="G85" s="130"/>
      <c r="H85" s="131"/>
    </row>
    <row r="86" spans="2:8" ht="15.75" customHeight="1">
      <c r="B86" s="29"/>
      <c r="C86" s="30"/>
      <c r="D86" s="31"/>
      <c r="E86" s="30"/>
      <c r="F86" s="30"/>
      <c r="G86" s="15"/>
      <c r="H86" s="16"/>
    </row>
  </sheetData>
  <sheetProtection password="C1EE" sheet="1" objects="1" scenarios="1" selectLockedCells="1"/>
  <mergeCells count="9">
    <mergeCell ref="C6:F6"/>
    <mergeCell ref="C53:F53"/>
    <mergeCell ref="G83:H83"/>
    <mergeCell ref="B84:H84"/>
    <mergeCell ref="C79:F79"/>
    <mergeCell ref="B85:H85"/>
    <mergeCell ref="B83:F83"/>
    <mergeCell ref="C81:F81"/>
    <mergeCell ref="C82:F82"/>
  </mergeCells>
  <dataValidations count="2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45:G46 G48:G51 G39:G40 G42:G43 G62 G60 G28:G29 G22 G14:G15 G10:G12 G17:G19 G8 G24 G26 G33 G35:G36">
      <formula1>0</formula1>
    </dataValidation>
    <dataValidation type="custom" allowBlank="1" showInputMessage="1" showErrorMessage="1" error="If you can enter a Unit  Price in this cell, pLease contact the Contract Administrator immediately!" sqref="G38 G41 G61 G34 G27 G21 G16 G13 G9 G25 G23 G31:G32 G70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562-2007 Bid Opportunity &amp;R&amp;10Bid Submission
Page &amp;P+3 of 11</oddHeader>
    <oddFooter>&amp;R__________________
Name of Bidder</oddFooter>
  </headerFooter>
  <rowBreaks count="2" manualBreakCount="2">
    <brk id="5" max="7" man="1"/>
    <brk id="7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BY: Rolf Doerries
DATE: August 5, 2007
FILE SIZE:33 792 bytes</dc:description>
  <cp:lastModifiedBy>Lazaruk</cp:lastModifiedBy>
  <cp:lastPrinted>2007-08-05T14:53:20Z</cp:lastPrinted>
  <dcterms:created xsi:type="dcterms:W3CDTF">1999-03-31T15:44:33Z</dcterms:created>
  <dcterms:modified xsi:type="dcterms:W3CDTF">2007-08-07T12:27:42Z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