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55" windowWidth="19170" windowHeight="5685" activeTab="0"/>
  </bookViews>
  <sheets>
    <sheet name="FORM B" sheetId="1" r:id="rId1"/>
  </sheets>
  <definedNames>
    <definedName name="HEADER" localSheetId="0">'FORM B'!#REF!</definedName>
    <definedName name="HEADER">#REF!</definedName>
    <definedName name="PAGE1OF13" localSheetId="0">'FORM B'!#REF!</definedName>
    <definedName name="PAGE1OF13">#REF!</definedName>
    <definedName name="_xlnm.Print_Area" localSheetId="0">'FORM B'!$B$6:$H$271</definedName>
    <definedName name="_xlnm.Print_Titles" localSheetId="0">'FORM B'!$1:$5</definedName>
    <definedName name="TEMP" localSheetId="0">'FORM B'!#REF!</definedName>
    <definedName name="TEMP">#REF!</definedName>
    <definedName name="TENDERNO.181-" localSheetId="0">'FORM B'!#REF!</definedName>
    <definedName name="TENDERNO.181-">#REF!</definedName>
    <definedName name="TENDERSUBMISSI" localSheetId="0">'FORM B'!#REF!</definedName>
    <definedName name="TENDERSUBMISSI">#REF!</definedName>
    <definedName name="TESTHEAD" localSheetId="0">'FORM B'!#REF!</definedName>
    <definedName name="TESTHEAD">#REF!</definedName>
    <definedName name="XEVERYTHING" localSheetId="0">'FORM B'!$B$1:$IV$49</definedName>
    <definedName name="XEVERYTHING">#REF!</definedName>
    <definedName name="XITEMS" localSheetId="0">'FORM B'!$B$7:$IV$49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<sst xmlns="http://schemas.openxmlformats.org/spreadsheetml/2006/main" count="998" uniqueCount="380">
  <si>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</si>
  <si>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</si>
  <si>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</si>
  <si>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</si>
  <si>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</si>
  <si>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</si>
  <si>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</si>
  <si>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</si>
  <si>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</si>
  <si>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</si>
  <si>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</si>
  <si>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</si>
  <si>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</si>
  <si>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</si>
  <si>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</si>
  <si>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</si>
  <si>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</si>
  <si>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</si>
  <si>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</si>
  <si>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</si>
  <si>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RENEWALS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</si>
  <si>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</si>
  <si>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</si>
  <si>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</si>
  <si>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</si>
  <si>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</si>
  <si>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</si>
  <si>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</si>
  <si>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</si>
  <si>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</si>
  <si>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</si>
  <si>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</si>
  <si>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</si>
  <si>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</si>
  <si>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</si>
  <si>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</si>
  <si>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</si>
  <si>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</si>
  <si>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</si>
  <si>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</si>
  <si>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</si>
  <si>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</si>
  <si>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B004</t>
  </si>
  <si>
    <t>Slab Replacement</t>
  </si>
  <si>
    <t>B017</t>
  </si>
  <si>
    <t>Partial Slab Patches</t>
  </si>
  <si>
    <t>ii)</t>
  </si>
  <si>
    <t>B047</t>
  </si>
  <si>
    <t>Partial Slab Patches - Early Opening (24 hour)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</si>
  <si>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</si>
  <si>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</si>
  <si>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</si>
  <si>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</si>
  <si>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</si>
  <si>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</si>
  <si>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</si>
  <si>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</si>
  <si>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B114</t>
  </si>
  <si>
    <t xml:space="preserve">Miscellaneous Concrete Slab Renewal </t>
  </si>
  <si>
    <t>B118</t>
  </si>
  <si>
    <t>Sidewalk</t>
  </si>
  <si>
    <t>SD-228A</t>
  </si>
  <si>
    <t>B120</t>
  </si>
  <si>
    <t>B121</t>
  </si>
  <si>
    <t>m</t>
  </si>
  <si>
    <t>iii)</t>
  </si>
  <si>
    <t>B154</t>
  </si>
  <si>
    <t>Concrete Curb Renewal</t>
  </si>
  <si>
    <t>B155</t>
  </si>
  <si>
    <t>B157</t>
  </si>
  <si>
    <t>SD-203A</t>
  </si>
  <si>
    <t>B189</t>
  </si>
  <si>
    <t>Regrading Existing Interlocking Paving Stones</t>
  </si>
  <si>
    <t>B190</t>
  </si>
  <si>
    <t xml:space="preserve">Construction of Asphaltic Concrete Overlay </t>
  </si>
  <si>
    <t>B191</t>
  </si>
  <si>
    <t>Main Line Paving</t>
  </si>
  <si>
    <t>B193</t>
  </si>
  <si>
    <t>C001</t>
  </si>
  <si>
    <t>Concrete Pavements, Median Slabs, Bull-noses, and Safety Medians</t>
  </si>
  <si>
    <t>C046</t>
  </si>
  <si>
    <t>D006</t>
  </si>
  <si>
    <t xml:space="preserve">Reflective Crack Maintenance </t>
  </si>
  <si>
    <t>E028</t>
  </si>
  <si>
    <t>E029</t>
  </si>
  <si>
    <t xml:space="preserve">AP-009 - Barrier Curb and Gutter Inlet Cover </t>
  </si>
  <si>
    <t>F001</t>
  </si>
  <si>
    <t>F003</t>
  </si>
  <si>
    <t>F005</t>
  </si>
  <si>
    <t>51mm</t>
  </si>
  <si>
    <t>F006</t>
  </si>
  <si>
    <t>64mm</t>
  </si>
  <si>
    <t>F007</t>
  </si>
  <si>
    <t>iv)</t>
  </si>
  <si>
    <t>76mm</t>
  </si>
  <si>
    <t>G001</t>
  </si>
  <si>
    <t>Sodding</t>
  </si>
  <si>
    <t>G003</t>
  </si>
  <si>
    <t xml:space="preserve"> width &gt; or = 600mm</t>
  </si>
  <si>
    <t>B.1</t>
  </si>
  <si>
    <t>B.2</t>
  </si>
  <si>
    <t>B.3</t>
  </si>
  <si>
    <t>B.4</t>
  </si>
  <si>
    <t>B.5</t>
  </si>
  <si>
    <t>B.6</t>
  </si>
  <si>
    <t>B001</t>
  </si>
  <si>
    <t>B.7</t>
  </si>
  <si>
    <t>Pavement Removal</t>
  </si>
  <si>
    <t>B002</t>
  </si>
  <si>
    <t>Concrete Pavement</t>
  </si>
  <si>
    <t>B.8</t>
  </si>
  <si>
    <t>B.9</t>
  </si>
  <si>
    <t>B.10</t>
  </si>
  <si>
    <t>B.11</t>
  </si>
  <si>
    <t>B.12</t>
  </si>
  <si>
    <t>B119</t>
  </si>
  <si>
    <t>B.13</t>
  </si>
  <si>
    <t>B156</t>
  </si>
  <si>
    <t>B194</t>
  </si>
  <si>
    <t>Tie-ins and Approaches</t>
  </si>
  <si>
    <t>B195</t>
  </si>
  <si>
    <t>C034</t>
  </si>
  <si>
    <t>F002</t>
  </si>
  <si>
    <t>vert. m</t>
  </si>
  <si>
    <t>F009</t>
  </si>
  <si>
    <t>F010</t>
  </si>
  <si>
    <t>(SEE B8)</t>
  </si>
  <si>
    <t>B003</t>
  </si>
  <si>
    <t>Asphalt Pavement</t>
  </si>
  <si>
    <t xml:space="preserve">CW 3235-R6  </t>
  </si>
  <si>
    <t>B170</t>
  </si>
  <si>
    <t>SD-200</t>
  </si>
  <si>
    <t xml:space="preserve">CW 3410-R7 </t>
  </si>
  <si>
    <t>C.1</t>
  </si>
  <si>
    <t>C.2</t>
  </si>
  <si>
    <t>C.3</t>
  </si>
  <si>
    <t>Construction of Barrier (180mm ht, Separate)</t>
  </si>
  <si>
    <t>C.4</t>
  </si>
  <si>
    <t>D.1</t>
  </si>
  <si>
    <t>CW 3250-R6</t>
  </si>
  <si>
    <t>D.2</t>
  </si>
  <si>
    <t>E023</t>
  </si>
  <si>
    <t>E.1</t>
  </si>
  <si>
    <t>Replacing Standard Frames &amp; Covers</t>
  </si>
  <si>
    <t>E024</t>
  </si>
  <si>
    <t>AP-004 - Standard Frame for Manhole and Catch Basin</t>
  </si>
  <si>
    <t>E025</t>
  </si>
  <si>
    <t>AP-005 - Standard Solid Cover for Standard Frame</t>
  </si>
  <si>
    <t>AP-008 - Barrier Curb and Gutter Inlet Frame and Box</t>
  </si>
  <si>
    <t>Adjustment of Catch Basins / Manholes Frames</t>
  </si>
  <si>
    <t>Replacing Existing Risers</t>
  </si>
  <si>
    <t>F002A</t>
  </si>
  <si>
    <t>Lifter Rings</t>
  </si>
  <si>
    <t>Adjustment of Valve Boxes</t>
  </si>
  <si>
    <t>Valve Box Extensions</t>
  </si>
  <si>
    <t>A.8</t>
  </si>
  <si>
    <t>A.10</t>
  </si>
  <si>
    <t>CW 3110-R10</t>
  </si>
  <si>
    <t xml:space="preserve"> </t>
  </si>
  <si>
    <t>a)</t>
  </si>
  <si>
    <t>Less than 5 sq.m.</t>
  </si>
  <si>
    <t>b)</t>
  </si>
  <si>
    <t>5 sq.m. to 20 sq.m.</t>
  </si>
  <si>
    <t xml:space="preserve">CW 3240-R7 </t>
  </si>
  <si>
    <t>SD-200            SD-203B</t>
  </si>
  <si>
    <t>Curb and Gutter (180mm ht, Barrier, Integral, 600mm width, 150mm Plain Concrete Pavement)</t>
  </si>
  <si>
    <t>B173</t>
  </si>
  <si>
    <t xml:space="preserve">c) </t>
  </si>
  <si>
    <t>Greater than 30 m</t>
  </si>
  <si>
    <t>B174</t>
  </si>
  <si>
    <t>B176</t>
  </si>
  <si>
    <t>3 m to 30 m</t>
  </si>
  <si>
    <t>B178</t>
  </si>
  <si>
    <t>B179</t>
  </si>
  <si>
    <t>Less than 3 m</t>
  </si>
  <si>
    <t>B180</t>
  </si>
  <si>
    <t>CW 3330-R4</t>
  </si>
  <si>
    <t>Type IA</t>
  </si>
  <si>
    <t>B200</t>
  </si>
  <si>
    <t>Planing of Pavement</t>
  </si>
  <si>
    <t xml:space="preserve">CW 3450-R5 </t>
  </si>
  <si>
    <t>E006</t>
  </si>
  <si>
    <t>E.2</t>
  </si>
  <si>
    <t xml:space="preserve">Catch Pit </t>
  </si>
  <si>
    <t>CW 2130-R11</t>
  </si>
  <si>
    <t>E007</t>
  </si>
  <si>
    <t>SD-023</t>
  </si>
  <si>
    <t>D.4</t>
  </si>
  <si>
    <t>E007A</t>
  </si>
  <si>
    <t>E.3</t>
  </si>
  <si>
    <t xml:space="preserve">Remove and Replace Existing Catch Basin  </t>
  </si>
  <si>
    <t>E007C</t>
  </si>
  <si>
    <t>SD-025</t>
  </si>
  <si>
    <t>E012</t>
  </si>
  <si>
    <t>E.6</t>
  </si>
  <si>
    <t>Drainage Connection Pipe</t>
  </si>
  <si>
    <t>E.10</t>
  </si>
  <si>
    <t>E031</t>
  </si>
  <si>
    <t>AP-011 - Mountable Curb and Gutter Inlet</t>
  </si>
  <si>
    <t>E034</t>
  </si>
  <si>
    <t>E.12</t>
  </si>
  <si>
    <t>Connecting to Existing Catch Basin</t>
  </si>
  <si>
    <t>E035</t>
  </si>
  <si>
    <t>250mm Drainage Connection Pipe</t>
  </si>
  <si>
    <t>E050</t>
  </si>
  <si>
    <t>Abandoning Existing Drainage Inlets</t>
  </si>
  <si>
    <t>CW 3210-R7</t>
  </si>
  <si>
    <t>Pre-cast Concrete Risers</t>
  </si>
  <si>
    <t>F004</t>
  </si>
  <si>
    <t>38mm</t>
  </si>
  <si>
    <t>F015</t>
  </si>
  <si>
    <t>Adjustment of Curb and Gutter Inlet Frames</t>
  </si>
  <si>
    <t>CW 3510-R9</t>
  </si>
  <si>
    <t>G002</t>
  </si>
  <si>
    <t xml:space="preserve"> width &lt; 600mm</t>
  </si>
  <si>
    <t>G004</t>
  </si>
  <si>
    <t>Seeding</t>
  </si>
  <si>
    <t>CW 3520-R7</t>
  </si>
  <si>
    <t>SD-205,
SD-206A</t>
  </si>
  <si>
    <t>A003</t>
  </si>
  <si>
    <t>A.3</t>
  </si>
  <si>
    <t>Excavation</t>
  </si>
  <si>
    <t>A004</t>
  </si>
  <si>
    <t>A.4</t>
  </si>
  <si>
    <t>Sub-Grade Compaction</t>
  </si>
  <si>
    <t>A007</t>
  </si>
  <si>
    <t>A.7</t>
  </si>
  <si>
    <t>Crushed Sub-base Material</t>
  </si>
  <si>
    <t>A008</t>
  </si>
  <si>
    <t>50 mm - Limestone</t>
  </si>
  <si>
    <t>A022</t>
  </si>
  <si>
    <t>A.18</t>
  </si>
  <si>
    <t>Separation/Reinforcement Geotextile Fabric</t>
  </si>
  <si>
    <t>CW 3130-R1</t>
  </si>
  <si>
    <t>CW 3230-R6</t>
  </si>
  <si>
    <t>CW 3310-R12</t>
  </si>
  <si>
    <t>C011</t>
  </si>
  <si>
    <t>Construction of 150 mm Concrete Pavement (Reinforced)</t>
  </si>
  <si>
    <t>E003</t>
  </si>
  <si>
    <t xml:space="preserve">Catch Basin  </t>
  </si>
  <si>
    <t>E004</t>
  </si>
  <si>
    <t>SD-024</t>
  </si>
  <si>
    <t>E046</t>
  </si>
  <si>
    <t>Removal of Existing Catch Basins</t>
  </si>
  <si>
    <t>E051</t>
  </si>
  <si>
    <t>Installation of Subdrains</t>
  </si>
  <si>
    <t>CW 3120-R2</t>
  </si>
  <si>
    <t>JESSIE AVENUE RECONSTRUCTION (GUELPH STREET TO HARROW STREET)</t>
  </si>
  <si>
    <t>RUE ST.PIERRE MAJOR REHABILITATION (AVENUE ST.THERESE TO AVENUE DU COUVENT)</t>
  </si>
  <si>
    <t>BALMORAL AVENUE MAJOR REHABILITATION (PORTAGE AVENUE TO ELLICE AVENUE)</t>
  </si>
  <si>
    <t>YALE AVENUE RECONSTRUCTION (WILTON STREET TO GUELPH STREET)</t>
  </si>
  <si>
    <t>ROSEDALE AVENUE (NASSAU STREET TO OSBORNE STREET)</t>
  </si>
  <si>
    <t xml:space="preserve">CW 3230-R6
</t>
  </si>
  <si>
    <t>B011</t>
  </si>
  <si>
    <t>200 mm Concrete Pavement (Reinforced)</t>
  </si>
  <si>
    <t>B026</t>
  </si>
  <si>
    <t>200 mm Concrete Pavement (Type A)</t>
  </si>
  <si>
    <t>B027</t>
  </si>
  <si>
    <t>200 mm Concrete Pavement (Type B)</t>
  </si>
  <si>
    <t>B028</t>
  </si>
  <si>
    <t>200 mm Concrete Pavement (Type C)</t>
  </si>
  <si>
    <t>B029</t>
  </si>
  <si>
    <t>200 mm Concrete Pavement (Type D)</t>
  </si>
  <si>
    <t>B034</t>
  </si>
  <si>
    <t>Slab Replacement - Early Opening (24 hour)</t>
  </si>
  <si>
    <t>B041</t>
  </si>
  <si>
    <t>B056</t>
  </si>
  <si>
    <t>B057</t>
  </si>
  <si>
    <t>B058</t>
  </si>
  <si>
    <t>B059</t>
  </si>
  <si>
    <t>c)</t>
  </si>
  <si>
    <t>Greater than 20 sq.m.</t>
  </si>
  <si>
    <t>B158</t>
  </si>
  <si>
    <t xml:space="preserve"> Greater than 30 m</t>
  </si>
  <si>
    <t>B167</t>
  </si>
  <si>
    <t>SD-203B</t>
  </si>
  <si>
    <t>B214</t>
  </si>
  <si>
    <t>Curb Ramp (10mm ht, Monolithic)</t>
  </si>
  <si>
    <t>SD-229C,D</t>
  </si>
  <si>
    <t>B197</t>
  </si>
  <si>
    <t>Type II</t>
  </si>
  <si>
    <t>B201</t>
  </si>
  <si>
    <t>0 - 50 mm Depth (Asphalt)</t>
  </si>
  <si>
    <t>E007B</t>
  </si>
  <si>
    <t>Geogrid</t>
  </si>
  <si>
    <t>E.9</t>
  </si>
  <si>
    <t>C036</t>
  </si>
  <si>
    <t>Construction of Modified Barrier (180mm ht, Dowelled)</t>
  </si>
  <si>
    <t>Construction of  Curb Ramp (10mm ht, Integral)</t>
  </si>
  <si>
    <t>SD-229C</t>
  </si>
  <si>
    <t>E039</t>
  </si>
  <si>
    <t>E036</t>
  </si>
  <si>
    <t>E.15</t>
  </si>
  <si>
    <t xml:space="preserve">Connecting to Existing Sewer </t>
  </si>
  <si>
    <t>E037</t>
  </si>
  <si>
    <t xml:space="preserve">250mm PVC connecting pipe </t>
  </si>
  <si>
    <t>Connecting to 375mm  Concrete Sewer</t>
  </si>
  <si>
    <t>Modified Barrier (180mm ht, Dowelled)</t>
  </si>
  <si>
    <t>Barrier (180mm ht, Dowelled)</t>
  </si>
  <si>
    <t>Curb and Gutter (180mm ht, Modified Barrier, Integral,  - 600mm width, 150mm Plain Concrete Pavement)</t>
  </si>
  <si>
    <t>Curb and Gutter (10mm ht, Lip Curb, Integral, 600mm width, 150mm Plain Concrete Pavement)</t>
  </si>
  <si>
    <t>150 mm Concrete Pavement (Type D)</t>
  </si>
  <si>
    <t>B033</t>
  </si>
  <si>
    <t>Connecting to 900mm x 1200mm Concrete Sewer</t>
  </si>
  <si>
    <t>A.5</t>
  </si>
  <si>
    <t>A.6</t>
  </si>
  <si>
    <t xml:space="preserve">a) </t>
  </si>
  <si>
    <t>A.9</t>
  </si>
  <si>
    <t>A.11</t>
  </si>
  <si>
    <t>A.12</t>
  </si>
  <si>
    <t>A.13</t>
  </si>
  <si>
    <t>A.14</t>
  </si>
  <si>
    <t>A.15</t>
  </si>
  <si>
    <t>A.16</t>
  </si>
  <si>
    <t>A.17</t>
  </si>
  <si>
    <t xml:space="preserve"> i)</t>
  </si>
  <si>
    <t>B.14</t>
  </si>
  <si>
    <t>B.15</t>
  </si>
  <si>
    <t>B.16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</si>
  <si>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</si>
  <si>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</si>
  <si>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</si>
  <si>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</si>
  <si>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</si>
  <si>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</si>
  <si>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</si>
  <si>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</si>
  <si>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</si>
  <si>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</si>
  <si>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</si>
  <si>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</si>
  <si>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</si>
  <si>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D.3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</si>
  <si>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</si>
  <si>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</si>
  <si>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</si>
  <si>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</si>
  <si>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</si>
  <si>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</si>
  <si>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</si>
  <si>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</si>
  <si>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</si>
  <si>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</si>
  <si>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</si>
  <si>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</si>
  <si>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E.4</t>
  </si>
  <si>
    <t>E.5</t>
  </si>
  <si>
    <t>E.7</t>
  </si>
  <si>
    <t>E.8</t>
  </si>
  <si>
    <t>E.11</t>
  </si>
  <si>
    <t>E.13</t>
  </si>
  <si>
    <t>E.14</t>
  </si>
  <si>
    <t>E.16</t>
  </si>
  <si>
    <t>E.17</t>
  </si>
  <si>
    <t>E.18</t>
  </si>
  <si>
    <t>C.18</t>
  </si>
  <si>
    <t>Connecting to 1350mm Concrete Sewer</t>
  </si>
  <si>
    <t>E15</t>
  </si>
  <si>
    <t>E16</t>
  </si>
  <si>
    <t xml:space="preserve">CW 3110-R10, E12 </t>
  </si>
  <si>
    <t>B063</t>
  </si>
  <si>
    <t xml:space="preserve"> (total price) PART 1</t>
  </si>
  <si>
    <t xml:space="preserve"> (total price) PART 2</t>
  </si>
  <si>
    <r>
      <t xml:space="preserve">PART 1      </t>
    </r>
    <r>
      <rPr>
        <b/>
        <i/>
        <sz val="14"/>
        <rFont val="Arial"/>
        <family val="2"/>
      </rPr>
      <t>CITY FUNDED WORK</t>
    </r>
  </si>
  <si>
    <r>
      <t xml:space="preserve">PART 2     </t>
    </r>
    <r>
      <rPr>
        <b/>
        <i/>
        <sz val="14"/>
        <rFont val="Arial"/>
        <family val="2"/>
      </rPr>
      <t xml:space="preserve"> PROVINCIALLY FUNDED WORK (See D2)</t>
    </r>
  </si>
  <si>
    <t>D.17</t>
  </si>
  <si>
    <t>D.18</t>
  </si>
  <si>
    <t>D.19</t>
  </si>
  <si>
    <t>D.20</t>
  </si>
  <si>
    <t>D.21</t>
  </si>
  <si>
    <t>D.22</t>
  </si>
  <si>
    <t>D.23</t>
  </si>
  <si>
    <t>D.24</t>
  </si>
  <si>
    <t>E.19</t>
  </si>
  <si>
    <t>E.20</t>
  </si>
  <si>
    <t>E.21</t>
  </si>
  <si>
    <t>E13</t>
  </si>
  <si>
    <t>E17</t>
  </si>
  <si>
    <t>Plugging Existing Sewers and Sewer Services Smaller Than 300 Millimetres</t>
  </si>
  <si>
    <t>100 mm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</si>
</sst>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</numFmts>
  <fonts count="24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0"/>
    </font>
    <font>
      <sz val="10"/>
      <name val="MS Sans Serif"/>
      <family val="0"/>
    </font>
    <font>
      <strike/>
      <sz val="10"/>
      <name val="MS Sans Serif"/>
      <family val="2"/>
    </font>
    <font>
      <sz val="12"/>
      <color indexed="8"/>
      <name val="Arial"/>
      <family val="2"/>
    </font>
    <font>
      <sz val="10"/>
      <color indexed="20"/>
      <name val="MS Sans Serif"/>
      <family val="0"/>
    </font>
    <font>
      <b/>
      <sz val="12"/>
      <color indexed="12"/>
      <name val="MS Sans Serif"/>
      <family val="2"/>
    </font>
    <font>
      <b/>
      <sz val="10"/>
      <color indexed="8"/>
      <name val="MS Sans Serif"/>
      <family val="2"/>
    </font>
    <font>
      <sz val="10"/>
      <color indexed="8"/>
      <name val="MS Sans Serif"/>
      <family val="0"/>
    </font>
    <font>
      <sz val="12"/>
      <color indexed="49"/>
      <name val="Arial"/>
      <family val="2"/>
    </font>
    <font>
      <sz val="12"/>
      <color indexed="18"/>
      <name val="Arial"/>
      <family val="2"/>
    </font>
    <font>
      <b/>
      <sz val="10"/>
      <name val="MS Sans Serif"/>
      <family val="2"/>
    </font>
    <font>
      <sz val="10"/>
      <color indexed="18"/>
      <name val="MS Sans Serif"/>
      <family val="0"/>
    </font>
    <font>
      <u val="single"/>
      <sz val="10.2"/>
      <color indexed="12"/>
      <name val="Arial"/>
      <family val="0"/>
    </font>
    <font>
      <u val="single"/>
      <sz val="10.2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/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>
      <alignment/>
      <protection/>
    </xf>
    <xf numFmtId="9" fontId="7" fillId="0" borderId="0" applyFont="0" applyFill="0" applyBorder="0" applyAlignment="0" applyProtection="0"/>
  </cellStyleXfs>
  <cellXfs count="232">
    <xf numFmtId="0" fontId="0" fillId="2" borderId="0" xfId="0" applyNumberFormat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1" xfId="0" applyNumberFormat="1" applyBorder="1" applyAlignment="1">
      <alignment horizontal="center"/>
    </xf>
    <xf numFmtId="0" fontId="0" fillId="2" borderId="2" xfId="0" applyNumberFormat="1" applyBorder="1" applyAlignment="1">
      <alignment horizontal="center"/>
    </xf>
    <xf numFmtId="0" fontId="0" fillId="2" borderId="3" xfId="0" applyNumberFormat="1" applyBorder="1" applyAlignment="1">
      <alignment horizontal="center"/>
    </xf>
    <xf numFmtId="0" fontId="0" fillId="2" borderId="4" xfId="0" applyNumberFormat="1" applyBorder="1" applyAlignment="1">
      <alignment horizontal="center" vertical="top"/>
    </xf>
    <xf numFmtId="1" fontId="0" fillId="2" borderId="5" xfId="0" applyNumberFormat="1" applyBorder="1" applyAlignment="1">
      <alignment vertical="top"/>
    </xf>
    <xf numFmtId="0" fontId="0" fillId="2" borderId="5" xfId="0" applyNumberFormat="1" applyBorder="1" applyAlignment="1">
      <alignment horizontal="center" vertical="top"/>
    </xf>
    <xf numFmtId="0" fontId="0" fillId="2" borderId="5" xfId="0" applyNumberFormat="1" applyBorder="1" applyAlignment="1">
      <alignment vertical="top"/>
    </xf>
    <xf numFmtId="1" fontId="0" fillId="2" borderId="5" xfId="0" applyNumberFormat="1" applyBorder="1" applyAlignment="1">
      <alignment horizontal="center" vertical="top"/>
    </xf>
    <xf numFmtId="0" fontId="0" fillId="2" borderId="6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" xfId="0" applyNumberFormat="1" applyBorder="1" applyAlignment="1">
      <alignment horizontal="center" vertical="top"/>
    </xf>
    <xf numFmtId="0" fontId="2" fillId="2" borderId="4" xfId="0" applyNumberFormat="1" applyFont="1" applyBorder="1" applyAlignment="1">
      <alignment vertical="top"/>
    </xf>
    <xf numFmtId="166" fontId="0" fillId="2" borderId="0" xfId="0" applyNumberFormat="1" applyAlignment="1">
      <alignment horizontal="right"/>
    </xf>
    <xf numFmtId="166" fontId="0" fillId="2" borderId="3" xfId="0" applyNumberFormat="1" applyBorder="1" applyAlignment="1">
      <alignment horizontal="right"/>
    </xf>
    <xf numFmtId="166" fontId="0" fillId="2" borderId="5" xfId="0" applyNumberFormat="1" applyBorder="1" applyAlignment="1">
      <alignment horizontal="right"/>
    </xf>
    <xf numFmtId="166" fontId="0" fillId="2" borderId="7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166" fontId="0" fillId="2" borderId="4" xfId="0" applyNumberFormat="1" applyBorder="1" applyAlignment="1">
      <alignment horizontal="right"/>
    </xf>
    <xf numFmtId="166" fontId="0" fillId="2" borderId="8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9" xfId="0" applyNumberFormat="1" applyBorder="1" applyAlignment="1">
      <alignment horizontal="right"/>
    </xf>
    <xf numFmtId="166" fontId="0" fillId="2" borderId="10" xfId="0" applyNumberFormat="1" applyBorder="1" applyAlignment="1">
      <alignment horizontal="right"/>
    </xf>
    <xf numFmtId="0" fontId="0" fillId="2" borderId="11" xfId="0" applyNumberFormat="1" applyBorder="1" applyAlignment="1">
      <alignment horizontal="right"/>
    </xf>
    <xf numFmtId="166" fontId="0" fillId="2" borderId="12" xfId="0" applyNumberFormat="1" applyBorder="1" applyAlignment="1">
      <alignment horizontal="right"/>
    </xf>
    <xf numFmtId="166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166" fontId="5" fillId="2" borderId="0" xfId="0" applyNumberFormat="1" applyFont="1" applyAlignment="1">
      <alignment horizontal="centerContinuous" vertical="center"/>
    </xf>
    <xf numFmtId="172" fontId="2" fillId="3" borderId="4" xfId="0" applyNumberFormat="1" applyFont="1" applyFill="1" applyBorder="1" applyAlignment="1" applyProtection="1">
      <alignment horizontal="left" vertical="center"/>
      <protection/>
    </xf>
    <xf numFmtId="172" fontId="2" fillId="3" borderId="4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166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7" xfId="0" applyNumberFormat="1" applyFont="1" applyBorder="1" applyAlignment="1">
      <alignment horizontal="center" vertical="center"/>
    </xf>
    <xf numFmtId="0" fontId="2" fillId="2" borderId="4" xfId="0" applyNumberFormat="1" applyFont="1" applyBorder="1" applyAlignment="1">
      <alignment horizontal="center" vertical="center"/>
    </xf>
    <xf numFmtId="166" fontId="0" fillId="2" borderId="5" xfId="0" applyNumberFormat="1" applyBorder="1" applyAlignment="1">
      <alignment horizontal="right" vertical="center"/>
    </xf>
    <xf numFmtId="166" fontId="0" fillId="2" borderId="4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166" fontId="0" fillId="2" borderId="7" xfId="0" applyNumberFormat="1" applyBorder="1" applyAlignment="1">
      <alignment horizontal="right" vertical="center"/>
    </xf>
    <xf numFmtId="1" fontId="0" fillId="2" borderId="5" xfId="0" applyNumberFormat="1" applyBorder="1" applyAlignment="1">
      <alignment horizontal="right" vertical="center"/>
    </xf>
    <xf numFmtId="2" fontId="0" fillId="2" borderId="4" xfId="0" applyNumberFormat="1" applyBorder="1" applyAlignment="1">
      <alignment horizontal="right" vertical="center"/>
    </xf>
    <xf numFmtId="166" fontId="0" fillId="2" borderId="13" xfId="0" applyNumberFormat="1" applyBorder="1" applyAlignment="1">
      <alignment horizontal="right" vertical="center"/>
    </xf>
    <xf numFmtId="0" fontId="0" fillId="2" borderId="13" xfId="0" applyNumberFormat="1" applyBorder="1" applyAlignment="1">
      <alignment vertical="top"/>
    </xf>
    <xf numFmtId="0" fontId="0" fillId="2" borderId="14" xfId="0" applyNumberFormat="1" applyBorder="1" applyAlignment="1">
      <alignment/>
    </xf>
    <xf numFmtId="0" fontId="0" fillId="2" borderId="13" xfId="0" applyNumberFormat="1" applyBorder="1" applyAlignment="1">
      <alignment horizontal="center"/>
    </xf>
    <xf numFmtId="0" fontId="0" fillId="2" borderId="15" xfId="0" applyNumberFormat="1" applyBorder="1" applyAlignment="1">
      <alignment/>
    </xf>
    <xf numFmtId="0" fontId="0" fillId="2" borderId="15" xfId="0" applyNumberFormat="1" applyBorder="1" applyAlignment="1">
      <alignment horizontal="center"/>
    </xf>
    <xf numFmtId="166" fontId="0" fillId="2" borderId="15" xfId="0" applyNumberFormat="1" applyBorder="1" applyAlignment="1">
      <alignment horizontal="right"/>
    </xf>
    <xf numFmtId="0" fontId="0" fillId="2" borderId="15" xfId="0" applyNumberFormat="1" applyBorder="1" applyAlignment="1">
      <alignment horizontal="right"/>
    </xf>
    <xf numFmtId="0" fontId="0" fillId="2" borderId="16" xfId="0" applyNumberFormat="1" applyBorder="1" applyAlignment="1">
      <alignment vertical="top"/>
    </xf>
    <xf numFmtId="0" fontId="0" fillId="2" borderId="10" xfId="0" applyNumberFormat="1" applyBorder="1" applyAlignment="1">
      <alignment/>
    </xf>
    <xf numFmtId="0" fontId="0" fillId="2" borderId="10" xfId="0" applyNumberFormat="1" applyBorder="1" applyAlignment="1">
      <alignment horizontal="center"/>
    </xf>
    <xf numFmtId="166" fontId="0" fillId="2" borderId="1" xfId="0" applyNumberFormat="1" applyBorder="1" applyAlignment="1">
      <alignment horizontal="center"/>
    </xf>
    <xf numFmtId="0" fontId="0" fillId="2" borderId="5" xfId="0" applyNumberFormat="1" applyBorder="1" applyAlignment="1">
      <alignment horizontal="right"/>
    </xf>
    <xf numFmtId="166" fontId="0" fillId="2" borderId="17" xfId="0" applyNumberFormat="1" applyBorder="1" applyAlignment="1">
      <alignment horizontal="right"/>
    </xf>
    <xf numFmtId="0" fontId="8" fillId="0" borderId="0" xfId="0" applyFont="1" applyFill="1" applyAlignment="1">
      <alignment vertical="top" wrapText="1"/>
    </xf>
    <xf numFmtId="172" fontId="0" fillId="0" borderId="18" xfId="0" applyNumberFormat="1" applyFont="1" applyFill="1" applyBorder="1" applyAlignment="1" applyProtection="1">
      <alignment horizontal="left" vertical="top" wrapText="1"/>
      <protection/>
    </xf>
    <xf numFmtId="172" fontId="0" fillId="0" borderId="18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NumberFormat="1" applyFont="1" applyFill="1" applyBorder="1" applyAlignment="1" applyProtection="1">
      <alignment horizontal="center" vertical="top" wrapText="1"/>
      <protection/>
    </xf>
    <xf numFmtId="1" fontId="0" fillId="0" borderId="18" xfId="0" applyNumberFormat="1" applyFont="1" applyFill="1" applyBorder="1" applyAlignment="1" applyProtection="1">
      <alignment horizontal="right" vertical="top"/>
      <protection/>
    </xf>
    <xf numFmtId="174" fontId="0" fillId="0" borderId="18" xfId="0" applyNumberFormat="1" applyFont="1" applyFill="1" applyBorder="1" applyAlignment="1" applyProtection="1">
      <alignment vertical="top"/>
      <protection locked="0"/>
    </xf>
    <xf numFmtId="174" fontId="0" fillId="0" borderId="18" xfId="0" applyNumberFormat="1" applyFont="1" applyFill="1" applyBorder="1" applyAlignment="1" applyProtection="1">
      <alignment vertical="top"/>
      <protection/>
    </xf>
    <xf numFmtId="0" fontId="4" fillId="0" borderId="18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vertical="top" wrapText="1" shrinkToFit="1"/>
    </xf>
    <xf numFmtId="173" fontId="0" fillId="0" borderId="18" xfId="0" applyNumberFormat="1" applyFont="1" applyFill="1" applyBorder="1" applyAlignment="1" applyProtection="1">
      <alignment horizontal="right" vertical="top" wrapText="1"/>
      <protection/>
    </xf>
    <xf numFmtId="0" fontId="8" fillId="0" borderId="19" xfId="0" applyFont="1" applyFill="1" applyBorder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 shrinkToFit="1"/>
    </xf>
    <xf numFmtId="1" fontId="0" fillId="0" borderId="18" xfId="0" applyNumberFormat="1" applyFont="1" applyFill="1" applyBorder="1" applyAlignment="1" applyProtection="1">
      <alignment horizontal="right" vertical="top" wrapText="1"/>
      <protection/>
    </xf>
    <xf numFmtId="4" fontId="0" fillId="0" borderId="18" xfId="0" applyNumberFormat="1" applyFont="1" applyFill="1" applyBorder="1" applyAlignment="1" applyProtection="1">
      <alignment horizontal="center" vertical="top"/>
      <protection/>
    </xf>
    <xf numFmtId="174" fontId="0" fillId="0" borderId="18" xfId="0" applyNumberFormat="1" applyFont="1" applyFill="1" applyBorder="1" applyAlignment="1" applyProtection="1">
      <alignment vertical="top" wrapText="1"/>
      <protection/>
    </xf>
    <xf numFmtId="4" fontId="0" fillId="0" borderId="18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Font="1" applyFill="1" applyAlignment="1">
      <alignment/>
    </xf>
    <xf numFmtId="176" fontId="0" fillId="0" borderId="18" xfId="0" applyNumberFormat="1" applyFont="1" applyFill="1" applyBorder="1" applyAlignment="1" applyProtection="1">
      <alignment horizontal="center" vertical="top"/>
      <protection/>
    </xf>
    <xf numFmtId="173" fontId="0" fillId="0" borderId="18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top"/>
      <protection/>
    </xf>
    <xf numFmtId="0" fontId="0" fillId="0" borderId="0" xfId="0" applyFill="1" applyAlignment="1" applyProtection="1">
      <alignment horizontal="center" vertical="top"/>
      <protection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10" fillId="0" borderId="18" xfId="0" applyNumberFormat="1" applyFont="1" applyFill="1" applyBorder="1" applyAlignment="1" applyProtection="1">
      <alignment horizontal="center" vertical="top" wrapText="1"/>
      <protection/>
    </xf>
    <xf numFmtId="174" fontId="10" fillId="0" borderId="19" xfId="0" applyNumberFormat="1" applyFont="1" applyFill="1" applyBorder="1" applyAlignment="1" applyProtection="1">
      <alignment vertical="top" wrapText="1"/>
      <protection/>
    </xf>
    <xf numFmtId="0" fontId="12" fillId="0" borderId="0" xfId="0" applyFont="1" applyFill="1" applyAlignment="1">
      <alignment vertical="top"/>
    </xf>
    <xf numFmtId="1" fontId="10" fillId="3" borderId="0" xfId="0" applyNumberFormat="1" applyFont="1" applyFill="1" applyBorder="1" applyAlignment="1" applyProtection="1">
      <alignment vertical="top"/>
      <protection/>
    </xf>
    <xf numFmtId="174" fontId="10" fillId="0" borderId="0" xfId="0" applyNumberFormat="1" applyFont="1" applyFill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vertical="top" wrapText="1"/>
      <protection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174" fontId="15" fillId="3" borderId="19" xfId="0" applyNumberFormat="1" applyFont="1" applyFill="1" applyBorder="1" applyAlignment="1" applyProtection="1">
      <alignment vertical="top" wrapText="1"/>
      <protection/>
    </xf>
    <xf numFmtId="1" fontId="0" fillId="3" borderId="0" xfId="0" applyNumberFormat="1" applyFont="1" applyFill="1" applyBorder="1" applyAlignment="1" applyProtection="1">
      <alignment vertical="top"/>
      <protection/>
    </xf>
    <xf numFmtId="174" fontId="16" fillId="3" borderId="0" xfId="0" applyNumberFormat="1" applyFont="1" applyFill="1" applyBorder="1" applyAlignment="1" applyProtection="1">
      <alignment vertical="top"/>
      <protection/>
    </xf>
    <xf numFmtId="0" fontId="17" fillId="2" borderId="0" xfId="0" applyFont="1" applyBorder="1" applyAlignment="1" applyProtection="1">
      <alignment vertical="top" wrapText="1"/>
      <protection/>
    </xf>
    <xf numFmtId="0" fontId="18" fillId="2" borderId="0" xfId="0" applyFont="1" applyBorder="1" applyAlignment="1">
      <alignment/>
    </xf>
    <xf numFmtId="0" fontId="18" fillId="2" borderId="0" xfId="0" applyFont="1" applyAlignment="1">
      <alignment/>
    </xf>
    <xf numFmtId="0" fontId="12" fillId="0" borderId="0" xfId="0" applyFont="1" applyFill="1" applyAlignment="1">
      <alignment vertical="top" wrapText="1"/>
    </xf>
    <xf numFmtId="0" fontId="0" fillId="0" borderId="0" xfId="0" applyFill="1" applyAlignment="1">
      <alignment vertical="top"/>
    </xf>
    <xf numFmtId="0" fontId="2" fillId="2" borderId="4" xfId="0" applyNumberFormat="1" applyFont="1" applyFill="1" applyBorder="1" applyAlignment="1">
      <alignment horizontal="center" vertical="center"/>
    </xf>
    <xf numFmtId="166" fontId="0" fillId="2" borderId="5" xfId="0" applyNumberFormat="1" applyFill="1" applyBorder="1" applyAlignment="1">
      <alignment horizontal="right" vertical="center"/>
    </xf>
    <xf numFmtId="166" fontId="0" fillId="2" borderId="4" xfId="0" applyNumberFormat="1" applyFill="1" applyBorder="1" applyAlignment="1">
      <alignment horizontal="right" vertical="center"/>
    </xf>
    <xf numFmtId="0" fontId="2" fillId="2" borderId="4" xfId="0" applyNumberFormat="1" applyFont="1" applyFill="1" applyBorder="1" applyAlignment="1">
      <alignment vertical="top"/>
    </xf>
    <xf numFmtId="1" fontId="0" fillId="2" borderId="5" xfId="0" applyNumberFormat="1" applyFill="1" applyBorder="1" applyAlignment="1">
      <alignment horizontal="center" vertical="top"/>
    </xf>
    <xf numFmtId="0" fontId="0" fillId="2" borderId="5" xfId="0" applyNumberFormat="1" applyFill="1" applyBorder="1" applyAlignment="1">
      <alignment horizontal="center" vertical="top"/>
    </xf>
    <xf numFmtId="166" fontId="0" fillId="2" borderId="5" xfId="0" applyNumberFormat="1" applyFill="1" applyBorder="1" applyAlignment="1">
      <alignment horizontal="right"/>
    </xf>
    <xf numFmtId="166" fontId="0" fillId="2" borderId="4" xfId="0" applyNumberFormat="1" applyFill="1" applyBorder="1" applyAlignment="1">
      <alignment horizontal="right"/>
    </xf>
    <xf numFmtId="173" fontId="0" fillId="2" borderId="18" xfId="0" applyNumberFormat="1" applyFont="1" applyFill="1" applyBorder="1" applyAlignment="1" applyProtection="1">
      <alignment horizontal="left" vertical="top" wrapText="1"/>
      <protection/>
    </xf>
    <xf numFmtId="172" fontId="0" fillId="2" borderId="18" xfId="0" applyNumberFormat="1" applyFont="1" applyFill="1" applyBorder="1" applyAlignment="1" applyProtection="1">
      <alignment horizontal="left" vertical="top" wrapText="1"/>
      <protection/>
    </xf>
    <xf numFmtId="172" fontId="0" fillId="2" borderId="18" xfId="0" applyNumberFormat="1" applyFont="1" applyFill="1" applyBorder="1" applyAlignment="1" applyProtection="1">
      <alignment horizontal="center" vertical="top" wrapText="1"/>
      <protection/>
    </xf>
    <xf numFmtId="0" fontId="0" fillId="2" borderId="18" xfId="0" applyNumberFormat="1" applyFont="1" applyFill="1" applyBorder="1" applyAlignment="1" applyProtection="1">
      <alignment horizontal="center" vertical="top" wrapText="1"/>
      <protection/>
    </xf>
    <xf numFmtId="1" fontId="0" fillId="2" borderId="18" xfId="0" applyNumberFormat="1" applyFont="1" applyFill="1" applyBorder="1" applyAlignment="1" applyProtection="1">
      <alignment horizontal="right" vertical="top"/>
      <protection/>
    </xf>
    <xf numFmtId="174" fontId="0" fillId="2" borderId="18" xfId="0" applyNumberFormat="1" applyFont="1" applyFill="1" applyBorder="1" applyAlignment="1" applyProtection="1">
      <alignment vertical="top"/>
      <protection locked="0"/>
    </xf>
    <xf numFmtId="174" fontId="0" fillId="2" borderId="18" xfId="0" applyNumberFormat="1" applyFont="1" applyFill="1" applyBorder="1" applyAlignment="1" applyProtection="1">
      <alignment vertical="top"/>
      <protection/>
    </xf>
    <xf numFmtId="1" fontId="0" fillId="2" borderId="5" xfId="0" applyNumberFormat="1" applyFill="1" applyBorder="1" applyAlignment="1">
      <alignment vertical="top"/>
    </xf>
    <xf numFmtId="173" fontId="0" fillId="2" borderId="18" xfId="0" applyNumberFormat="1" applyFont="1" applyFill="1" applyBorder="1" applyAlignment="1" applyProtection="1">
      <alignment horizontal="right" vertical="top" wrapText="1"/>
      <protection/>
    </xf>
    <xf numFmtId="0" fontId="4" fillId="2" borderId="18" xfId="0" applyNumberFormat="1" applyFont="1" applyFill="1" applyBorder="1" applyAlignment="1" applyProtection="1">
      <alignment vertical="center"/>
      <protection/>
    </xf>
    <xf numFmtId="1" fontId="0" fillId="2" borderId="18" xfId="0" applyNumberFormat="1" applyFont="1" applyFill="1" applyBorder="1" applyAlignment="1" applyProtection="1">
      <alignment horizontal="right" vertical="top" wrapText="1"/>
      <protection/>
    </xf>
    <xf numFmtId="0" fontId="8" fillId="2" borderId="0" xfId="0" applyFont="1" applyFill="1" applyAlignment="1">
      <alignment/>
    </xf>
    <xf numFmtId="0" fontId="0" fillId="2" borderId="4" xfId="0" applyNumberFormat="1" applyFill="1" applyBorder="1" applyAlignment="1">
      <alignment horizontal="center" vertical="top"/>
    </xf>
    <xf numFmtId="0" fontId="0" fillId="2" borderId="5" xfId="0" applyNumberFormat="1" applyFill="1" applyBorder="1" applyAlignment="1">
      <alignment vertical="top"/>
    </xf>
    <xf numFmtId="174" fontId="0" fillId="2" borderId="18" xfId="0" applyNumberFormat="1" applyFont="1" applyFill="1" applyBorder="1" applyAlignment="1" applyProtection="1">
      <alignment vertical="top" wrapText="1"/>
      <protection/>
    </xf>
    <xf numFmtId="173" fontId="10" fillId="2" borderId="18" xfId="0" applyNumberFormat="1" applyFont="1" applyFill="1" applyBorder="1" applyAlignment="1" applyProtection="1">
      <alignment horizontal="left" vertical="top" wrapText="1"/>
      <protection/>
    </xf>
    <xf numFmtId="172" fontId="10" fillId="2" borderId="18" xfId="0" applyNumberFormat="1" applyFont="1" applyFill="1" applyBorder="1" applyAlignment="1" applyProtection="1">
      <alignment horizontal="left" vertical="top" wrapText="1"/>
      <protection/>
    </xf>
    <xf numFmtId="172" fontId="10" fillId="2" borderId="18" xfId="0" applyNumberFormat="1" applyFont="1" applyFill="1" applyBorder="1" applyAlignment="1" applyProtection="1">
      <alignment horizontal="center" vertical="top" wrapText="1"/>
      <protection/>
    </xf>
    <xf numFmtId="0" fontId="10" fillId="2" borderId="18" xfId="0" applyNumberFormat="1" applyFont="1" applyFill="1" applyBorder="1" applyAlignment="1" applyProtection="1">
      <alignment horizontal="center" vertical="top" wrapText="1"/>
      <protection/>
    </xf>
    <xf numFmtId="173" fontId="10" fillId="2" borderId="18" xfId="0" applyNumberFormat="1" applyFont="1" applyFill="1" applyBorder="1" applyAlignment="1" applyProtection="1">
      <alignment horizontal="right" vertical="top" wrapText="1"/>
      <protection/>
    </xf>
    <xf numFmtId="172" fontId="0" fillId="2" borderId="18" xfId="0" applyNumberFormat="1" applyFont="1" applyFill="1" applyBorder="1" applyAlignment="1" applyProtection="1">
      <alignment vertical="top" wrapText="1"/>
      <protection/>
    </xf>
    <xf numFmtId="0" fontId="0" fillId="2" borderId="4" xfId="0" applyNumberFormat="1" applyFill="1" applyBorder="1" applyAlignment="1">
      <alignment vertical="top"/>
    </xf>
    <xf numFmtId="0" fontId="2" fillId="2" borderId="7" xfId="0" applyNumberFormat="1" applyFont="1" applyFill="1" applyBorder="1" applyAlignment="1">
      <alignment horizontal="center" vertical="center"/>
    </xf>
    <xf numFmtId="166" fontId="0" fillId="2" borderId="7" xfId="0" applyNumberFormat="1" applyFill="1" applyBorder="1" applyAlignment="1">
      <alignment horizontal="right"/>
    </xf>
    <xf numFmtId="174" fontId="0" fillId="0" borderId="0" xfId="0" applyNumberFormat="1" applyFont="1" applyFill="1" applyBorder="1" applyAlignment="1" applyProtection="1">
      <alignment vertical="top"/>
      <protection/>
    </xf>
    <xf numFmtId="172" fontId="0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Font="1" applyFill="1" applyAlignment="1">
      <alignment vertical="top" wrapText="1"/>
    </xf>
    <xf numFmtId="0" fontId="17" fillId="0" borderId="0" xfId="0" applyFont="1" applyFill="1" applyAlignment="1">
      <alignment/>
    </xf>
    <xf numFmtId="0" fontId="17" fillId="0" borderId="0" xfId="0" applyFont="1" applyFill="1" applyAlignment="1" applyProtection="1">
      <alignment vertical="top"/>
      <protection/>
    </xf>
    <xf numFmtId="0" fontId="17" fillId="0" borderId="0" xfId="0" applyFont="1" applyFill="1" applyAlignment="1" applyProtection="1">
      <alignment horizontal="center" vertical="top"/>
      <protection/>
    </xf>
    <xf numFmtId="4" fontId="0" fillId="0" borderId="18" xfId="21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ill="1" applyAlignment="1">
      <alignment/>
    </xf>
    <xf numFmtId="173" fontId="0" fillId="2" borderId="18" xfId="21" applyNumberFormat="1" applyFont="1" applyFill="1" applyBorder="1" applyAlignment="1" applyProtection="1">
      <alignment horizontal="right" vertical="top" wrapText="1"/>
      <protection/>
    </xf>
    <xf numFmtId="172" fontId="2" fillId="2" borderId="4" xfId="0" applyNumberFormat="1" applyFont="1" applyFill="1" applyBorder="1" applyAlignment="1" applyProtection="1">
      <alignment horizontal="left" vertical="center" wrapText="1"/>
      <protection/>
    </xf>
    <xf numFmtId="172" fontId="0" fillId="2" borderId="18" xfId="21" applyNumberFormat="1" applyFont="1" applyFill="1" applyBorder="1" applyAlignment="1" applyProtection="1">
      <alignment horizontal="center" vertical="top" wrapText="1"/>
      <protection/>
    </xf>
    <xf numFmtId="0" fontId="0" fillId="2" borderId="18" xfId="21" applyNumberFormat="1" applyFont="1" applyFill="1" applyBorder="1" applyAlignment="1" applyProtection="1">
      <alignment horizontal="center" vertical="top" wrapText="1"/>
      <protection/>
    </xf>
    <xf numFmtId="0" fontId="0" fillId="2" borderId="5" xfId="0" applyNumberFormat="1" applyFill="1" applyBorder="1" applyAlignment="1">
      <alignment horizontal="center" vertical="top"/>
    </xf>
    <xf numFmtId="166" fontId="0" fillId="2" borderId="5" xfId="0" applyNumberFormat="1" applyFill="1" applyBorder="1" applyAlignment="1">
      <alignment horizontal="right" vertical="top"/>
    </xf>
    <xf numFmtId="166" fontId="0" fillId="2" borderId="4" xfId="0" applyNumberFormat="1" applyFill="1" applyBorder="1" applyAlignment="1">
      <alignment horizontal="right" vertical="top"/>
    </xf>
    <xf numFmtId="172" fontId="0" fillId="2" borderId="18" xfId="21" applyNumberFormat="1" applyFont="1" applyFill="1" applyBorder="1" applyAlignment="1" applyProtection="1">
      <alignment horizontal="left" vertical="top" wrapText="1"/>
      <protection/>
    </xf>
    <xf numFmtId="166" fontId="0" fillId="2" borderId="5" xfId="0" applyNumberFormat="1" applyFill="1" applyBorder="1" applyAlignment="1" applyProtection="1">
      <alignment horizontal="right" vertical="top"/>
      <protection locked="0"/>
    </xf>
    <xf numFmtId="0" fontId="2" fillId="2" borderId="7" xfId="0" applyNumberFormat="1" applyFont="1" applyFill="1" applyBorder="1" applyAlignment="1">
      <alignment horizontal="center" vertical="center"/>
    </xf>
    <xf numFmtId="166" fontId="0" fillId="2" borderId="7" xfId="0" applyNumberFormat="1" applyFill="1" applyBorder="1" applyAlignment="1">
      <alignment horizontal="right" vertical="center"/>
    </xf>
    <xf numFmtId="1" fontId="0" fillId="2" borderId="5" xfId="0" applyNumberFormat="1" applyFill="1" applyBorder="1" applyAlignment="1">
      <alignment horizontal="right" vertical="top"/>
    </xf>
    <xf numFmtId="173" fontId="0" fillId="2" borderId="18" xfId="21" applyNumberFormat="1" applyFont="1" applyFill="1" applyBorder="1" applyAlignment="1" applyProtection="1">
      <alignment horizontal="left" vertical="top" wrapText="1"/>
      <protection/>
    </xf>
    <xf numFmtId="0" fontId="2" fillId="2" borderId="13" xfId="0" applyNumberFormat="1" applyFont="1" applyBorder="1" applyAlignment="1">
      <alignment horizontal="center" vertical="center"/>
    </xf>
    <xf numFmtId="166" fontId="0" fillId="2" borderId="20" xfId="0" applyNumberFormat="1" applyBorder="1" applyAlignment="1">
      <alignment horizontal="right" vertical="center"/>
    </xf>
    <xf numFmtId="173" fontId="0" fillId="2" borderId="21" xfId="0" applyNumberFormat="1" applyFont="1" applyFill="1" applyBorder="1" applyAlignment="1" applyProtection="1">
      <alignment horizontal="right" vertical="top" wrapText="1"/>
      <protection/>
    </xf>
    <xf numFmtId="172" fontId="0" fillId="2" borderId="21" xfId="0" applyNumberFormat="1" applyFont="1" applyFill="1" applyBorder="1" applyAlignment="1" applyProtection="1">
      <alignment horizontal="left" vertical="top" wrapText="1"/>
      <protection/>
    </xf>
    <xf numFmtId="172" fontId="0" fillId="2" borderId="21" xfId="0" applyNumberFormat="1" applyFont="1" applyFill="1" applyBorder="1" applyAlignment="1" applyProtection="1">
      <alignment horizontal="center" vertical="top" wrapText="1"/>
      <protection/>
    </xf>
    <xf numFmtId="0" fontId="0" fillId="2" borderId="21" xfId="0" applyNumberFormat="1" applyFont="1" applyFill="1" applyBorder="1" applyAlignment="1" applyProtection="1">
      <alignment horizontal="center" vertical="top" wrapText="1"/>
      <protection/>
    </xf>
    <xf numFmtId="174" fontId="0" fillId="2" borderId="21" xfId="0" applyNumberFormat="1" applyFont="1" applyFill="1" applyBorder="1" applyAlignment="1" applyProtection="1">
      <alignment vertical="top"/>
      <protection locked="0"/>
    </xf>
    <xf numFmtId="1" fontId="0" fillId="2" borderId="21" xfId="0" applyNumberFormat="1" applyFont="1" applyFill="1" applyBorder="1" applyAlignment="1" applyProtection="1">
      <alignment horizontal="right" vertical="top" wrapText="1"/>
      <protection/>
    </xf>
    <xf numFmtId="174" fontId="0" fillId="2" borderId="21" xfId="0" applyNumberFormat="1" applyFont="1" applyFill="1" applyBorder="1" applyAlignment="1" applyProtection="1">
      <alignment vertical="top" wrapText="1"/>
      <protection/>
    </xf>
    <xf numFmtId="44" fontId="4" fillId="2" borderId="0" xfId="17" applyFont="1" applyAlignment="1">
      <alignment/>
    </xf>
    <xf numFmtId="44" fontId="4" fillId="2" borderId="0" xfId="17" applyFont="1" applyAlignment="1">
      <alignment vertical="center"/>
    </xf>
    <xf numFmtId="44" fontId="0" fillId="2" borderId="0" xfId="17" applyAlignment="1">
      <alignment/>
    </xf>
    <xf numFmtId="44" fontId="0" fillId="2" borderId="0" xfId="17" applyAlignment="1">
      <alignment horizontal="left" vertical="center"/>
    </xf>
    <xf numFmtId="44" fontId="0" fillId="2" borderId="0" xfId="17" applyAlignment="1">
      <alignment vertical="center"/>
    </xf>
    <xf numFmtId="4" fontId="0" fillId="4" borderId="18" xfId="0" applyNumberFormat="1" applyFont="1" applyFill="1" applyBorder="1" applyAlignment="1" applyProtection="1">
      <alignment horizontal="center" vertical="top" wrapText="1"/>
      <protection/>
    </xf>
    <xf numFmtId="166" fontId="0" fillId="2" borderId="22" xfId="0" applyNumberFormat="1" applyBorder="1" applyAlignment="1">
      <alignment horizontal="right"/>
    </xf>
    <xf numFmtId="0" fontId="0" fillId="2" borderId="22" xfId="0" applyNumberFormat="1" applyBorder="1" applyAlignment="1">
      <alignment horizontal="right"/>
    </xf>
    <xf numFmtId="0" fontId="0" fillId="2" borderId="23" xfId="0" applyNumberFormat="1" applyBorder="1" applyAlignment="1">
      <alignment horizontal="centerContinuous"/>
    </xf>
    <xf numFmtId="0" fontId="0" fillId="2" borderId="5" xfId="0" applyNumberFormat="1" applyBorder="1" applyAlignment="1">
      <alignment horizontal="right" vertical="center"/>
    </xf>
    <xf numFmtId="0" fontId="0" fillId="2" borderId="0" xfId="0" applyNumberFormat="1" applyAlignment="1">
      <alignment horizontal="right" vertical="center"/>
    </xf>
    <xf numFmtId="0" fontId="0" fillId="2" borderId="24" xfId="0" applyNumberFormat="1" applyBorder="1" applyAlignment="1">
      <alignment horizontal="right" vertical="center"/>
    </xf>
    <xf numFmtId="0" fontId="2" fillId="2" borderId="25" xfId="0" applyNumberFormat="1" applyFont="1" applyBorder="1" applyAlignment="1">
      <alignment horizontal="center"/>
    </xf>
    <xf numFmtId="1" fontId="3" fillId="2" borderId="26" xfId="0" applyNumberFormat="1" applyFont="1" applyBorder="1" applyAlignment="1">
      <alignment horizontal="left"/>
    </xf>
    <xf numFmtId="1" fontId="0" fillId="2" borderId="26" xfId="0" applyNumberFormat="1" applyBorder="1" applyAlignment="1">
      <alignment horizontal="center"/>
    </xf>
    <xf numFmtId="1" fontId="0" fillId="2" borderId="26" xfId="0" applyNumberFormat="1" applyBorder="1" applyAlignment="1">
      <alignment/>
    </xf>
    <xf numFmtId="166" fontId="4" fillId="2" borderId="27" xfId="0" applyNumberFormat="1" applyFont="1" applyBorder="1" applyAlignment="1">
      <alignment horizontal="right"/>
    </xf>
    <xf numFmtId="166" fontId="0" fillId="2" borderId="27" xfId="0" applyNumberFormat="1" applyBorder="1" applyAlignment="1">
      <alignment horizontal="right"/>
    </xf>
    <xf numFmtId="166" fontId="0" fillId="2" borderId="28" xfId="0" applyNumberFormat="1" applyBorder="1" applyAlignment="1">
      <alignment horizontal="right"/>
    </xf>
    <xf numFmtId="166" fontId="0" fillId="2" borderId="20" xfId="0" applyNumberFormat="1" applyBorder="1" applyAlignment="1">
      <alignment horizontal="right"/>
    </xf>
    <xf numFmtId="0" fontId="21" fillId="2" borderId="23" xfId="0" applyNumberFormat="1" applyFont="1" applyBorder="1" applyAlignment="1">
      <alignment horizontal="centerContinuous"/>
    </xf>
    <xf numFmtId="1" fontId="3" fillId="2" borderId="29" xfId="0" applyNumberFormat="1" applyFont="1" applyBorder="1" applyAlignment="1">
      <alignment horizontal="left" vertical="center" wrapText="1"/>
    </xf>
    <xf numFmtId="0" fontId="0" fillId="2" borderId="30" xfId="0" applyNumberFormat="1" applyBorder="1" applyAlignment="1">
      <alignment vertical="center" wrapText="1"/>
    </xf>
    <xf numFmtId="0" fontId="0" fillId="2" borderId="31" xfId="0" applyNumberFormat="1" applyBorder="1" applyAlignment="1">
      <alignment vertical="center" wrapText="1"/>
    </xf>
    <xf numFmtId="0" fontId="0" fillId="2" borderId="19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2" borderId="19" xfId="0" applyNumberFormat="1" applyBorder="1" applyAlignment="1" quotePrefix="1">
      <alignment/>
    </xf>
    <xf numFmtId="166" fontId="0" fillId="2" borderId="33" xfId="0" applyNumberFormat="1" applyBorder="1" applyAlignment="1">
      <alignment horizontal="center"/>
    </xf>
    <xf numFmtId="0" fontId="0" fillId="2" borderId="34" xfId="0" applyNumberFormat="1" applyBorder="1" applyAlignment="1">
      <alignment/>
    </xf>
    <xf numFmtId="0" fontId="0" fillId="2" borderId="35" xfId="0" applyNumberFormat="1" applyBorder="1" applyAlignment="1">
      <alignment/>
    </xf>
    <xf numFmtId="0" fontId="0" fillId="2" borderId="36" xfId="0" applyNumberFormat="1" applyBorder="1" applyAlignment="1">
      <alignment/>
    </xf>
    <xf numFmtId="0" fontId="21" fillId="2" borderId="37" xfId="0" applyNumberFormat="1" applyFont="1" applyBorder="1" applyAlignment="1">
      <alignment vertical="center"/>
    </xf>
    <xf numFmtId="0" fontId="22" fillId="2" borderId="38" xfId="0" applyNumberFormat="1" applyFont="1" applyBorder="1" applyAlignment="1">
      <alignment vertical="center"/>
    </xf>
    <xf numFmtId="0" fontId="22" fillId="2" borderId="39" xfId="0" applyNumberFormat="1" applyFont="1" applyBorder="1" applyAlignment="1">
      <alignment vertical="center"/>
    </xf>
    <xf numFmtId="1" fontId="3" fillId="2" borderId="40" xfId="0" applyNumberFormat="1" applyFont="1" applyBorder="1" applyAlignment="1">
      <alignment horizontal="left" vertical="center" wrapText="1"/>
    </xf>
    <xf numFmtId="0" fontId="0" fillId="2" borderId="14" xfId="0" applyNumberFormat="1" applyBorder="1" applyAlignment="1">
      <alignment vertical="center" wrapText="1"/>
    </xf>
    <xf numFmtId="0" fontId="0" fillId="2" borderId="15" xfId="0" applyNumberFormat="1" applyBorder="1" applyAlignment="1">
      <alignment vertical="center" wrapText="1"/>
    </xf>
    <xf numFmtId="1" fontId="3" fillId="2" borderId="30" xfId="0" applyNumberFormat="1" applyFont="1" applyBorder="1" applyAlignment="1">
      <alignment horizontal="left" vertical="center" wrapText="1"/>
    </xf>
    <xf numFmtId="1" fontId="3" fillId="2" borderId="31" xfId="0" applyNumberFormat="1" applyFont="1" applyBorder="1" applyAlignment="1">
      <alignment horizontal="left" vertical="center" wrapText="1"/>
    </xf>
    <xf numFmtId="1" fontId="6" fillId="2" borderId="5" xfId="0" applyNumberFormat="1" applyFont="1" applyFill="1" applyBorder="1" applyAlignment="1">
      <alignment horizontal="left" vertical="center" wrapText="1"/>
    </xf>
    <xf numFmtId="0" fontId="0" fillId="2" borderId="0" xfId="0" applyNumberFormat="1" applyFill="1" applyAlignment="1">
      <alignment vertical="center" wrapText="1"/>
    </xf>
    <xf numFmtId="0" fontId="0" fillId="2" borderId="41" xfId="0" applyNumberFormat="1" applyFill="1" applyBorder="1" applyAlignment="1">
      <alignment vertical="center" wrapText="1"/>
    </xf>
    <xf numFmtId="1" fontId="6" fillId="2" borderId="37" xfId="0" applyNumberFormat="1" applyFont="1" applyFill="1" applyBorder="1" applyAlignment="1">
      <alignment horizontal="left" vertical="center" wrapText="1"/>
    </xf>
    <xf numFmtId="0" fontId="0" fillId="2" borderId="38" xfId="0" applyNumberFormat="1" applyFill="1" applyBorder="1" applyAlignment="1">
      <alignment vertical="center" wrapText="1"/>
    </xf>
    <xf numFmtId="0" fontId="0" fillId="2" borderId="39" xfId="0" applyNumberFormat="1" applyFill="1" applyBorder="1" applyAlignment="1">
      <alignment vertical="center" wrapText="1"/>
    </xf>
    <xf numFmtId="1" fontId="6" fillId="2" borderId="37" xfId="0" applyNumberFormat="1" applyFont="1" applyFill="1" applyBorder="1" applyAlignment="1">
      <alignment horizontal="left" vertical="center" wrapText="1"/>
    </xf>
    <xf numFmtId="0" fontId="0" fillId="2" borderId="38" xfId="0" applyNumberFormat="1" applyFill="1" applyBorder="1" applyAlignment="1">
      <alignment vertical="center" wrapText="1"/>
    </xf>
    <xf numFmtId="0" fontId="0" fillId="2" borderId="39" xfId="0" applyNumberFormat="1" applyFill="1" applyBorder="1" applyAlignment="1">
      <alignment vertical="center" wrapText="1"/>
    </xf>
    <xf numFmtId="1" fontId="6" fillId="2" borderId="42" xfId="0" applyNumberFormat="1" applyFont="1" applyFill="1" applyBorder="1" applyAlignment="1">
      <alignment horizontal="left" vertical="center" wrapText="1"/>
    </xf>
    <xf numFmtId="1" fontId="6" fillId="2" borderId="43" xfId="0" applyNumberFormat="1" applyFont="1" applyFill="1" applyBorder="1" applyAlignment="1">
      <alignment horizontal="left" vertical="center" wrapText="1"/>
    </xf>
    <xf numFmtId="1" fontId="6" fillId="2" borderId="44" xfId="0" applyNumberFormat="1" applyFont="1" applyFill="1" applyBorder="1" applyAlignment="1">
      <alignment horizontal="left" vertical="center" wrapText="1"/>
    </xf>
    <xf numFmtId="0" fontId="21" fillId="2" borderId="29" xfId="0" applyNumberFormat="1" applyFont="1" applyBorder="1" applyAlignment="1">
      <alignment vertical="top"/>
    </xf>
    <xf numFmtId="0" fontId="22" fillId="2" borderId="30" xfId="0" applyNumberFormat="1" applyFont="1" applyBorder="1" applyAlignment="1">
      <alignment/>
    </xf>
    <xf numFmtId="0" fontId="22" fillId="2" borderId="31" xfId="0" applyNumberFormat="1" applyFont="1" applyBorder="1" applyAlignment="1">
      <alignment/>
    </xf>
    <xf numFmtId="0" fontId="21" fillId="2" borderId="45" xfId="0" applyNumberFormat="1" applyFont="1" applyBorder="1" applyAlignment="1">
      <alignment vertical="center"/>
    </xf>
    <xf numFmtId="0" fontId="22" fillId="2" borderId="46" xfId="0" applyNumberFormat="1" applyFont="1" applyBorder="1" applyAlignment="1">
      <alignment vertical="center"/>
    </xf>
    <xf numFmtId="1" fontId="3" fillId="2" borderId="37" xfId="0" applyNumberFormat="1" applyFont="1" applyBorder="1" applyAlignment="1">
      <alignment horizontal="left" vertical="center" wrapText="1"/>
    </xf>
    <xf numFmtId="0" fontId="0" fillId="2" borderId="38" xfId="0" applyNumberFormat="1" applyBorder="1" applyAlignment="1">
      <alignment vertical="center" wrapText="1"/>
    </xf>
    <xf numFmtId="0" fontId="0" fillId="2" borderId="39" xfId="0" applyNumberFormat="1" applyBorder="1" applyAlignment="1">
      <alignment vertical="center" wrapText="1"/>
    </xf>
    <xf numFmtId="1" fontId="6" fillId="2" borderId="42" xfId="0" applyNumberFormat="1" applyFont="1" applyBorder="1" applyAlignment="1">
      <alignment horizontal="left" vertical="center" wrapText="1"/>
    </xf>
    <xf numFmtId="0" fontId="0" fillId="2" borderId="43" xfId="0" applyNumberFormat="1" applyBorder="1" applyAlignment="1">
      <alignment vertical="center" wrapText="1"/>
    </xf>
    <xf numFmtId="0" fontId="0" fillId="2" borderId="44" xfId="0" applyNumberFormat="1" applyBorder="1" applyAlignment="1">
      <alignment vertical="center" wrapText="1"/>
    </xf>
    <xf numFmtId="1" fontId="6" fillId="2" borderId="0" xfId="0" applyNumberFormat="1" applyFont="1" applyFill="1" applyBorder="1" applyAlignment="1">
      <alignment horizontal="left" vertical="center" wrapText="1"/>
    </xf>
    <xf numFmtId="1" fontId="6" fillId="2" borderId="41" xfId="0" applyNumberFormat="1" applyFont="1" applyFill="1" applyBorder="1" applyAlignment="1">
      <alignment horizontal="left" vertical="center" wrapText="1"/>
    </xf>
    <xf numFmtId="1" fontId="6" fillId="2" borderId="38" xfId="0" applyNumberFormat="1" applyFont="1" applyFill="1" applyBorder="1" applyAlignment="1">
      <alignment horizontal="left" vertical="center" wrapText="1"/>
    </xf>
    <xf numFmtId="1" fontId="6" fillId="2" borderId="39" xfId="0" applyNumberFormat="1" applyFont="1" applyFill="1" applyBorder="1" applyAlignment="1">
      <alignment horizontal="left" vertical="center" wrapText="1"/>
    </xf>
    <xf numFmtId="1" fontId="6" fillId="2" borderId="40" xfId="0" applyNumberFormat="1" applyFont="1" applyBorder="1" applyAlignment="1">
      <alignment horizontal="left" vertical="center" wrapText="1"/>
    </xf>
    <xf numFmtId="1" fontId="6" fillId="2" borderId="37" xfId="0" applyNumberFormat="1" applyFont="1" applyBorder="1" applyAlignment="1">
      <alignment horizontal="left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ORM B - PRICES W PROV FUND" xfId="21"/>
    <cellStyle name="Percent" xfId="22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71"/>
  <sheetViews>
    <sheetView showZeros="0" tabSelected="1" showOutlineSymbols="0" view="pageBreakPreview" zoomScaleNormal="75" zoomScaleSheetLayoutView="100" workbookViewId="0" topLeftCell="B1">
      <selection activeCell="G9" sqref="G9"/>
    </sheetView>
  </sheetViews>
  <sheetFormatPr defaultColWidth="8.77734375" defaultRowHeight="15"/>
  <cols>
    <col min="1" max="1" width="7.88671875" style="19" hidden="1" customWidth="1"/>
    <col min="2" max="2" width="8.77734375" style="11" customWidth="1"/>
    <col min="3" max="3" width="36.77734375" style="0" customWidth="1"/>
    <col min="4" max="4" width="12.77734375" style="22" customWidth="1"/>
    <col min="5" max="5" width="6.77734375" style="0" customWidth="1"/>
    <col min="6" max="6" width="11.77734375" style="0" customWidth="1"/>
    <col min="7" max="7" width="11.77734375" style="19" customWidth="1"/>
    <col min="8" max="8" width="16.77734375" style="19" customWidth="1"/>
    <col min="9" max="9" width="42.6640625" style="0" customWidth="1"/>
    <col min="10" max="10" width="10.5546875" style="0" customWidth="1"/>
    <col min="11" max="11" width="15.77734375" style="0" customWidth="1"/>
    <col min="12" max="12" width="13.99609375" style="0" customWidth="1"/>
    <col min="13" max="16384" width="10.5546875" style="0" customWidth="1"/>
  </cols>
  <sheetData>
    <row r="1" spans="1:8" ht="15.75">
      <c r="A1" s="30"/>
      <c r="B1" s="28" t="s">
        <v>0</v>
      </c>
      <c r="C1" s="29"/>
      <c r="D1" s="29"/>
      <c r="E1" s="29"/>
      <c r="F1" s="29"/>
      <c r="G1" s="30"/>
      <c r="H1" s="29"/>
    </row>
    <row r="2" spans="1:8" ht="15">
      <c r="A2" s="27"/>
      <c r="B2" s="12" t="s">
        <v>126</v>
      </c>
      <c r="C2" s="1"/>
      <c r="D2" s="1"/>
      <c r="E2" s="1"/>
      <c r="F2" s="1"/>
      <c r="G2" s="27"/>
      <c r="H2" s="1"/>
    </row>
    <row r="3" spans="1:8" ht="15">
      <c r="A3" s="15"/>
      <c r="B3" s="11" t="s">
        <v>1</v>
      </c>
      <c r="C3" s="35"/>
      <c r="D3" s="35"/>
      <c r="E3" s="35"/>
      <c r="F3" s="35"/>
      <c r="G3" s="34"/>
      <c r="H3" s="33"/>
    </row>
    <row r="4" spans="1:8" ht="15">
      <c r="A4" s="55" t="s">
        <v>27</v>
      </c>
      <c r="B4" s="13" t="s">
        <v>3</v>
      </c>
      <c r="C4" s="3" t="s">
        <v>4</v>
      </c>
      <c r="D4" s="2" t="s">
        <v>5</v>
      </c>
      <c r="E4" s="4" t="s">
        <v>6</v>
      </c>
      <c r="F4" s="4" t="s">
        <v>7</v>
      </c>
      <c r="G4" s="16" t="s">
        <v>8</v>
      </c>
      <c r="H4" s="4" t="s">
        <v>9</v>
      </c>
    </row>
    <row r="5" spans="1:8" ht="15.75" thickBot="1">
      <c r="A5" s="21"/>
      <c r="B5" s="45"/>
      <c r="C5" s="46"/>
      <c r="D5" s="47" t="s">
        <v>10</v>
      </c>
      <c r="E5" s="48"/>
      <c r="F5" s="49" t="s">
        <v>11</v>
      </c>
      <c r="G5" s="50"/>
      <c r="H5" s="51"/>
    </row>
    <row r="6" spans="1:8" ht="30" customHeight="1" thickBot="1" thickTop="1">
      <c r="A6" s="17"/>
      <c r="B6" s="215" t="s">
        <v>363</v>
      </c>
      <c r="C6" s="216"/>
      <c r="D6" s="216"/>
      <c r="E6" s="216"/>
      <c r="F6" s="217"/>
      <c r="G6" s="169"/>
      <c r="H6" s="170"/>
    </row>
    <row r="7" spans="1:8" s="40" customFormat="1" ht="30" customHeight="1" thickTop="1">
      <c r="A7" s="38"/>
      <c r="B7" s="101" t="s">
        <v>12</v>
      </c>
      <c r="C7" s="203" t="s">
        <v>247</v>
      </c>
      <c r="D7" s="226"/>
      <c r="E7" s="226"/>
      <c r="F7" s="227"/>
      <c r="G7" s="102"/>
      <c r="H7" s="103"/>
    </row>
    <row r="8" spans="1:8" ht="36" customHeight="1">
      <c r="A8" s="17"/>
      <c r="B8" s="104"/>
      <c r="C8" s="31" t="s">
        <v>19</v>
      </c>
      <c r="D8" s="105"/>
      <c r="E8" s="106" t="s">
        <v>2</v>
      </c>
      <c r="F8" s="106" t="s">
        <v>2</v>
      </c>
      <c r="G8" s="107" t="s">
        <v>2</v>
      </c>
      <c r="H8" s="108"/>
    </row>
    <row r="9" spans="1:16" s="78" customFormat="1" ht="30" customHeight="1">
      <c r="A9" s="74" t="s">
        <v>219</v>
      </c>
      <c r="B9" s="109" t="s">
        <v>31</v>
      </c>
      <c r="C9" s="110" t="s">
        <v>221</v>
      </c>
      <c r="D9" s="111" t="s">
        <v>157</v>
      </c>
      <c r="E9" s="112" t="s">
        <v>32</v>
      </c>
      <c r="F9" s="113">
        <v>400</v>
      </c>
      <c r="G9" s="114"/>
      <c r="H9" s="115">
        <f>ROUND(G9,2)*F9</f>
        <v>0</v>
      </c>
      <c r="I9" s="58"/>
      <c r="K9" s="79"/>
      <c r="L9" s="133"/>
      <c r="M9" s="134"/>
      <c r="N9" s="80"/>
      <c r="O9" s="80"/>
      <c r="P9" s="80"/>
    </row>
    <row r="10" spans="1:16" s="81" customFormat="1" ht="30" customHeight="1">
      <c r="A10" s="76" t="s">
        <v>222</v>
      </c>
      <c r="B10" s="109" t="s">
        <v>33</v>
      </c>
      <c r="C10" s="110" t="s">
        <v>224</v>
      </c>
      <c r="D10" s="111" t="s">
        <v>157</v>
      </c>
      <c r="E10" s="112" t="s">
        <v>34</v>
      </c>
      <c r="F10" s="113">
        <v>1390</v>
      </c>
      <c r="G10" s="114"/>
      <c r="H10" s="115">
        <f>ROUND(G10,2)*F10</f>
        <v>0</v>
      </c>
      <c r="I10" s="58"/>
      <c r="K10" s="79"/>
      <c r="L10" s="133"/>
      <c r="M10" s="134"/>
      <c r="N10" s="80"/>
      <c r="O10" s="80"/>
      <c r="P10" s="80"/>
    </row>
    <row r="11" spans="1:16" s="78" customFormat="1" ht="30" customHeight="1">
      <c r="A11" s="76" t="s">
        <v>225</v>
      </c>
      <c r="B11" s="109" t="s">
        <v>220</v>
      </c>
      <c r="C11" s="110" t="s">
        <v>227</v>
      </c>
      <c r="D11" s="111" t="s">
        <v>157</v>
      </c>
      <c r="E11" s="112"/>
      <c r="F11" s="113"/>
      <c r="G11" s="118"/>
      <c r="H11" s="115"/>
      <c r="I11" s="58"/>
      <c r="K11" s="79"/>
      <c r="N11" s="80"/>
      <c r="O11" s="80"/>
      <c r="P11" s="80"/>
    </row>
    <row r="12" spans="1:16" s="78" customFormat="1" ht="30" customHeight="1">
      <c r="A12" s="74" t="s">
        <v>228</v>
      </c>
      <c r="B12" s="117" t="s">
        <v>35</v>
      </c>
      <c r="C12" s="110" t="s">
        <v>229</v>
      </c>
      <c r="D12" s="111" t="s">
        <v>2</v>
      </c>
      <c r="E12" s="112" t="s">
        <v>36</v>
      </c>
      <c r="F12" s="113">
        <v>650</v>
      </c>
      <c r="G12" s="114"/>
      <c r="H12" s="115">
        <f>ROUND(G12,2)*F12</f>
        <v>0</v>
      </c>
      <c r="I12" s="58"/>
      <c r="K12" s="79"/>
      <c r="N12" s="80"/>
      <c r="O12" s="80"/>
      <c r="P12" s="80"/>
    </row>
    <row r="13" spans="1:16" s="78" customFormat="1" ht="43.5" customHeight="1">
      <c r="A13" s="76" t="s">
        <v>37</v>
      </c>
      <c r="B13" s="109" t="s">
        <v>223</v>
      </c>
      <c r="C13" s="110" t="s">
        <v>38</v>
      </c>
      <c r="D13" s="111" t="s">
        <v>359</v>
      </c>
      <c r="E13" s="112" t="s">
        <v>32</v>
      </c>
      <c r="F13" s="113">
        <v>110</v>
      </c>
      <c r="G13" s="114"/>
      <c r="H13" s="115">
        <f>ROUND(G13,2)*F13</f>
        <v>0</v>
      </c>
      <c r="I13" s="58"/>
      <c r="K13" s="79"/>
      <c r="N13" s="80"/>
      <c r="O13" s="80"/>
      <c r="P13" s="80"/>
    </row>
    <row r="14" spans="1:16" s="81" customFormat="1" ht="30" customHeight="1">
      <c r="A14" s="74" t="s">
        <v>39</v>
      </c>
      <c r="B14" s="109" t="s">
        <v>304</v>
      </c>
      <c r="C14" s="110" t="s">
        <v>40</v>
      </c>
      <c r="D14" s="111" t="s">
        <v>157</v>
      </c>
      <c r="E14" s="112" t="s">
        <v>34</v>
      </c>
      <c r="F14" s="113">
        <v>810</v>
      </c>
      <c r="G14" s="114"/>
      <c r="H14" s="115">
        <f>ROUND(G14,2)*F14</f>
        <v>0</v>
      </c>
      <c r="I14" s="58" t="s">
        <v>158</v>
      </c>
      <c r="K14" s="79"/>
      <c r="N14" s="80"/>
      <c r="O14" s="80"/>
      <c r="P14" s="80"/>
    </row>
    <row r="15" spans="1:16" s="81" customFormat="1" ht="43.5" customHeight="1">
      <c r="A15" s="76" t="s">
        <v>230</v>
      </c>
      <c r="B15" s="109" t="s">
        <v>305</v>
      </c>
      <c r="C15" s="110" t="s">
        <v>232</v>
      </c>
      <c r="D15" s="111" t="s">
        <v>233</v>
      </c>
      <c r="E15" s="112" t="s">
        <v>34</v>
      </c>
      <c r="F15" s="113">
        <v>1390</v>
      </c>
      <c r="G15" s="114"/>
      <c r="H15" s="115">
        <f>ROUND(G15,2)*F15</f>
        <v>0</v>
      </c>
      <c r="I15" s="58"/>
      <c r="K15" s="79"/>
      <c r="N15" s="80"/>
      <c r="O15" s="80"/>
      <c r="P15" s="80"/>
    </row>
    <row r="16" spans="1:8" ht="36" customHeight="1">
      <c r="A16" s="17"/>
      <c r="B16" s="104"/>
      <c r="C16" s="32" t="s">
        <v>20</v>
      </c>
      <c r="D16" s="105"/>
      <c r="E16" s="116"/>
      <c r="F16" s="105"/>
      <c r="G16" s="107"/>
      <c r="H16" s="108"/>
    </row>
    <row r="17" spans="1:16" s="78" customFormat="1" ht="30" customHeight="1">
      <c r="A17" s="72" t="s">
        <v>105</v>
      </c>
      <c r="B17" s="109" t="s">
        <v>226</v>
      </c>
      <c r="C17" s="110" t="s">
        <v>107</v>
      </c>
      <c r="D17" s="111" t="s">
        <v>157</v>
      </c>
      <c r="E17" s="112"/>
      <c r="F17" s="113"/>
      <c r="G17" s="118"/>
      <c r="H17" s="115"/>
      <c r="I17" s="58"/>
      <c r="K17" s="79"/>
      <c r="N17" s="80"/>
      <c r="O17" s="80"/>
      <c r="P17" s="80"/>
    </row>
    <row r="18" spans="1:16" s="81" customFormat="1" ht="30" customHeight="1">
      <c r="A18" s="72" t="s">
        <v>108</v>
      </c>
      <c r="B18" s="117" t="s">
        <v>35</v>
      </c>
      <c r="C18" s="110" t="s">
        <v>109</v>
      </c>
      <c r="D18" s="111" t="s">
        <v>2</v>
      </c>
      <c r="E18" s="112" t="s">
        <v>34</v>
      </c>
      <c r="F18" s="113">
        <v>1350</v>
      </c>
      <c r="G18" s="114"/>
      <c r="H18" s="115">
        <f>ROUND(G18,2)*F18</f>
        <v>0</v>
      </c>
      <c r="I18" s="58"/>
      <c r="K18" s="79"/>
      <c r="N18" s="80"/>
      <c r="O18" s="80"/>
      <c r="P18" s="80"/>
    </row>
    <row r="19" spans="1:16" s="78" customFormat="1" ht="43.5" customHeight="1">
      <c r="A19" s="72" t="s">
        <v>57</v>
      </c>
      <c r="B19" s="77" t="s">
        <v>155</v>
      </c>
      <c r="C19" s="59" t="s">
        <v>58</v>
      </c>
      <c r="D19" s="60" t="s">
        <v>129</v>
      </c>
      <c r="E19" s="61"/>
      <c r="F19" s="62"/>
      <c r="G19" s="65"/>
      <c r="H19" s="64"/>
      <c r="I19" s="68"/>
      <c r="K19" s="79"/>
      <c r="N19" s="80"/>
      <c r="O19" s="80"/>
      <c r="P19" s="80"/>
    </row>
    <row r="20" spans="1:16" s="81" customFormat="1" ht="30" customHeight="1">
      <c r="A20" s="72" t="s">
        <v>59</v>
      </c>
      <c r="B20" s="117" t="s">
        <v>315</v>
      </c>
      <c r="C20" s="110" t="s">
        <v>60</v>
      </c>
      <c r="D20" s="111" t="s">
        <v>61</v>
      </c>
      <c r="E20" s="112"/>
      <c r="F20" s="113"/>
      <c r="G20" s="118"/>
      <c r="H20" s="115"/>
      <c r="I20" s="58"/>
      <c r="K20" s="79"/>
      <c r="N20" s="80"/>
      <c r="O20" s="80"/>
      <c r="P20" s="80"/>
    </row>
    <row r="21" spans="1:16" s="81" customFormat="1" ht="30" customHeight="1">
      <c r="A21" s="72" t="s">
        <v>115</v>
      </c>
      <c r="B21" s="117" t="s">
        <v>159</v>
      </c>
      <c r="C21" s="110" t="s">
        <v>160</v>
      </c>
      <c r="D21" s="111"/>
      <c r="E21" s="112" t="s">
        <v>34</v>
      </c>
      <c r="F21" s="113">
        <v>10</v>
      </c>
      <c r="G21" s="114"/>
      <c r="H21" s="115">
        <f>ROUND(G21,2)*F21</f>
        <v>0</v>
      </c>
      <c r="I21" s="69"/>
      <c r="K21" s="79"/>
      <c r="N21" s="80"/>
      <c r="O21" s="80"/>
      <c r="P21" s="80"/>
    </row>
    <row r="22" spans="1:16" s="81" customFormat="1" ht="30" customHeight="1">
      <c r="A22" s="72" t="s">
        <v>62</v>
      </c>
      <c r="B22" s="67" t="s">
        <v>161</v>
      </c>
      <c r="C22" s="59" t="s">
        <v>162</v>
      </c>
      <c r="D22" s="60"/>
      <c r="E22" s="61" t="s">
        <v>34</v>
      </c>
      <c r="F22" s="62">
        <v>60</v>
      </c>
      <c r="G22" s="63"/>
      <c r="H22" s="64">
        <f>ROUND(G22,2)*F22</f>
        <v>0</v>
      </c>
      <c r="I22" s="58"/>
      <c r="K22" s="79"/>
      <c r="N22" s="80"/>
      <c r="O22" s="80"/>
      <c r="P22" s="80"/>
    </row>
    <row r="23" spans="1:8" ht="36" customHeight="1">
      <c r="A23" s="17"/>
      <c r="B23" s="121"/>
      <c r="C23" s="32" t="s">
        <v>21</v>
      </c>
      <c r="D23" s="105"/>
      <c r="E23" s="106"/>
      <c r="F23" s="106"/>
      <c r="G23" s="107"/>
      <c r="H23" s="108"/>
    </row>
    <row r="24" spans="1:16" s="78" customFormat="1" ht="43.5" customHeight="1">
      <c r="A24" s="74" t="s">
        <v>78</v>
      </c>
      <c r="B24" s="109" t="s">
        <v>307</v>
      </c>
      <c r="C24" s="110" t="s">
        <v>79</v>
      </c>
      <c r="D24" s="111" t="s">
        <v>235</v>
      </c>
      <c r="E24" s="112"/>
      <c r="F24" s="119"/>
      <c r="G24" s="118"/>
      <c r="H24" s="123"/>
      <c r="I24" s="58"/>
      <c r="K24" s="79"/>
      <c r="N24" s="80"/>
      <c r="O24" s="80"/>
      <c r="P24" s="80"/>
    </row>
    <row r="25" spans="1:16" s="78" customFormat="1" ht="43.5" customHeight="1">
      <c r="A25" s="74" t="s">
        <v>236</v>
      </c>
      <c r="B25" s="117" t="s">
        <v>35</v>
      </c>
      <c r="C25" s="110" t="s">
        <v>237</v>
      </c>
      <c r="D25" s="111" t="s">
        <v>2</v>
      </c>
      <c r="E25" s="112" t="s">
        <v>34</v>
      </c>
      <c r="F25" s="119">
        <v>1350</v>
      </c>
      <c r="G25" s="114"/>
      <c r="H25" s="123">
        <f>ROUND(G25,2)*F25</f>
        <v>0</v>
      </c>
      <c r="I25" s="68"/>
      <c r="K25" s="79"/>
      <c r="N25" s="80"/>
      <c r="O25" s="80"/>
      <c r="P25" s="80"/>
    </row>
    <row r="26" spans="1:16" s="81" customFormat="1" ht="43.5" customHeight="1">
      <c r="A26" s="74" t="s">
        <v>121</v>
      </c>
      <c r="B26" s="117" t="s">
        <v>46</v>
      </c>
      <c r="C26" s="110" t="s">
        <v>136</v>
      </c>
      <c r="D26" s="111" t="s">
        <v>70</v>
      </c>
      <c r="E26" s="112" t="s">
        <v>64</v>
      </c>
      <c r="F26" s="113">
        <v>290</v>
      </c>
      <c r="G26" s="114"/>
      <c r="H26" s="123">
        <f>ROUND(G26,2)*F26</f>
        <v>0</v>
      </c>
      <c r="I26" s="68"/>
      <c r="K26" s="79"/>
      <c r="N26" s="80"/>
      <c r="O26" s="80"/>
      <c r="P26" s="80"/>
    </row>
    <row r="27" spans="1:16" s="81" customFormat="1" ht="43.5" customHeight="1">
      <c r="A27" s="74" t="s">
        <v>286</v>
      </c>
      <c r="B27" s="117" t="s">
        <v>65</v>
      </c>
      <c r="C27" s="110" t="s">
        <v>287</v>
      </c>
      <c r="D27" s="111" t="s">
        <v>275</v>
      </c>
      <c r="E27" s="112" t="s">
        <v>64</v>
      </c>
      <c r="F27" s="113">
        <v>45</v>
      </c>
      <c r="G27" s="114"/>
      <c r="H27" s="123">
        <f>ROUND(G27,2)*F27</f>
        <v>0</v>
      </c>
      <c r="I27" s="68"/>
      <c r="K27" s="79"/>
      <c r="N27" s="80"/>
      <c r="O27" s="80"/>
      <c r="P27" s="80"/>
    </row>
    <row r="28" spans="1:16" s="81" customFormat="1" ht="43.5" customHeight="1">
      <c r="A28" s="74" t="s">
        <v>80</v>
      </c>
      <c r="B28" s="67" t="s">
        <v>93</v>
      </c>
      <c r="C28" s="59" t="s">
        <v>288</v>
      </c>
      <c r="D28" s="60" t="s">
        <v>289</v>
      </c>
      <c r="E28" s="61" t="s">
        <v>64</v>
      </c>
      <c r="F28" s="62">
        <v>20</v>
      </c>
      <c r="G28" s="63"/>
      <c r="H28" s="73">
        <f>ROUND(G28,2)*F28</f>
        <v>0</v>
      </c>
      <c r="I28" s="66"/>
      <c r="K28" s="79"/>
      <c r="N28" s="80"/>
      <c r="O28" s="80"/>
      <c r="P28" s="80"/>
    </row>
    <row r="29" spans="1:8" ht="48" customHeight="1">
      <c r="A29" s="17"/>
      <c r="B29" s="121"/>
      <c r="C29" s="32" t="s">
        <v>23</v>
      </c>
      <c r="D29" s="105"/>
      <c r="E29" s="122"/>
      <c r="F29" s="106"/>
      <c r="G29" s="107"/>
      <c r="H29" s="108"/>
    </row>
    <row r="30" spans="1:16" s="78" customFormat="1" ht="30" customHeight="1">
      <c r="A30" s="74" t="s">
        <v>238</v>
      </c>
      <c r="B30" s="109" t="s">
        <v>156</v>
      </c>
      <c r="C30" s="110" t="s">
        <v>239</v>
      </c>
      <c r="D30" s="111" t="s">
        <v>184</v>
      </c>
      <c r="E30" s="112"/>
      <c r="F30" s="119"/>
      <c r="G30" s="118"/>
      <c r="H30" s="123"/>
      <c r="I30" s="58"/>
      <c r="J30" s="84"/>
      <c r="K30" s="79"/>
      <c r="N30" s="80"/>
      <c r="O30" s="80"/>
      <c r="P30" s="80"/>
    </row>
    <row r="31" spans="1:16" s="78" customFormat="1" ht="30" customHeight="1">
      <c r="A31" s="74" t="s">
        <v>240</v>
      </c>
      <c r="B31" s="117" t="s">
        <v>35</v>
      </c>
      <c r="C31" s="110" t="s">
        <v>241</v>
      </c>
      <c r="D31" s="111"/>
      <c r="E31" s="112" t="s">
        <v>41</v>
      </c>
      <c r="F31" s="119">
        <v>2</v>
      </c>
      <c r="G31" s="114"/>
      <c r="H31" s="123">
        <f>ROUND(G31,2)*F31</f>
        <v>0</v>
      </c>
      <c r="I31" s="58"/>
      <c r="K31" s="79"/>
      <c r="N31" s="80"/>
      <c r="O31" s="80"/>
      <c r="P31" s="80"/>
    </row>
    <row r="32" spans="1:16" s="83" customFormat="1" ht="30" customHeight="1">
      <c r="A32" s="74" t="s">
        <v>193</v>
      </c>
      <c r="B32" s="109" t="s">
        <v>308</v>
      </c>
      <c r="C32" s="110" t="s">
        <v>195</v>
      </c>
      <c r="D32" s="111" t="s">
        <v>184</v>
      </c>
      <c r="E32" s="112" t="s">
        <v>64</v>
      </c>
      <c r="F32" s="119">
        <v>7</v>
      </c>
      <c r="G32" s="114"/>
      <c r="H32" s="123">
        <f>ROUND(G32,2)*F32</f>
        <v>0</v>
      </c>
      <c r="I32" s="58"/>
      <c r="J32" s="84"/>
      <c r="K32" s="79"/>
      <c r="N32" s="80"/>
      <c r="O32" s="80"/>
      <c r="P32" s="80"/>
    </row>
    <row r="33" spans="1:16" s="78" customFormat="1" ht="30" customHeight="1">
      <c r="A33" s="74" t="s">
        <v>242</v>
      </c>
      <c r="B33" s="109" t="s">
        <v>309</v>
      </c>
      <c r="C33" s="110" t="s">
        <v>243</v>
      </c>
      <c r="D33" s="111" t="s">
        <v>184</v>
      </c>
      <c r="E33" s="112" t="s">
        <v>41</v>
      </c>
      <c r="F33" s="119">
        <v>2</v>
      </c>
      <c r="G33" s="114"/>
      <c r="H33" s="123">
        <f>ROUND(G33,2)*F33</f>
        <v>0</v>
      </c>
      <c r="I33" s="58"/>
      <c r="J33" s="84"/>
      <c r="K33" s="79"/>
      <c r="N33" s="80"/>
      <c r="O33" s="80"/>
      <c r="P33" s="80"/>
    </row>
    <row r="34" spans="1:16" s="81" customFormat="1" ht="30" customHeight="1">
      <c r="A34" s="168" t="s">
        <v>244</v>
      </c>
      <c r="B34" s="109" t="s">
        <v>310</v>
      </c>
      <c r="C34" s="110" t="s">
        <v>245</v>
      </c>
      <c r="D34" s="111" t="s">
        <v>246</v>
      </c>
      <c r="E34" s="112" t="s">
        <v>64</v>
      </c>
      <c r="F34" s="119">
        <v>24</v>
      </c>
      <c r="G34" s="114"/>
      <c r="H34" s="123">
        <f>ROUND(G34,2)*F34</f>
        <v>0</v>
      </c>
      <c r="I34" s="58"/>
      <c r="K34" s="79"/>
      <c r="N34" s="80"/>
      <c r="O34" s="80"/>
      <c r="P34" s="80"/>
    </row>
    <row r="35" spans="1:8" ht="36" customHeight="1">
      <c r="A35" s="17"/>
      <c r="B35" s="130"/>
      <c r="C35" s="32" t="s">
        <v>24</v>
      </c>
      <c r="D35" s="105"/>
      <c r="E35" s="122"/>
      <c r="F35" s="106"/>
      <c r="G35" s="107"/>
      <c r="H35" s="108"/>
    </row>
    <row r="36" spans="1:16" s="78" customFormat="1" ht="30" customHeight="1">
      <c r="A36" s="74" t="s">
        <v>87</v>
      </c>
      <c r="B36" s="109" t="s">
        <v>311</v>
      </c>
      <c r="C36" s="110" t="s">
        <v>152</v>
      </c>
      <c r="D36" s="111" t="s">
        <v>206</v>
      </c>
      <c r="E36" s="112"/>
      <c r="F36" s="119"/>
      <c r="G36" s="118"/>
      <c r="H36" s="123"/>
      <c r="I36" s="58"/>
      <c r="K36" s="79"/>
      <c r="N36" s="80"/>
      <c r="O36" s="80"/>
      <c r="P36" s="80"/>
    </row>
    <row r="37" spans="1:16" s="81" customFormat="1" ht="30" customHeight="1">
      <c r="A37" s="74" t="s">
        <v>208</v>
      </c>
      <c r="B37" s="117" t="s">
        <v>35</v>
      </c>
      <c r="C37" s="110" t="s">
        <v>209</v>
      </c>
      <c r="D37" s="111"/>
      <c r="E37" s="112" t="s">
        <v>41</v>
      </c>
      <c r="F37" s="119">
        <v>1</v>
      </c>
      <c r="G37" s="114"/>
      <c r="H37" s="123">
        <f>ROUND(G37,2)*F37</f>
        <v>0</v>
      </c>
      <c r="I37" s="58"/>
      <c r="K37" s="79"/>
      <c r="N37" s="80"/>
      <c r="O37" s="80"/>
      <c r="P37" s="80"/>
    </row>
    <row r="38" spans="1:8" ht="36" customHeight="1">
      <c r="A38" s="17"/>
      <c r="B38" s="14"/>
      <c r="C38" s="32" t="s">
        <v>25</v>
      </c>
      <c r="D38" s="9"/>
      <c r="E38" s="6"/>
      <c r="F38" s="9"/>
      <c r="G38" s="17"/>
      <c r="H38" s="20"/>
    </row>
    <row r="39" spans="1:16" s="78" customFormat="1" ht="30" customHeight="1">
      <c r="A39" s="72" t="s">
        <v>95</v>
      </c>
      <c r="B39" s="109" t="s">
        <v>312</v>
      </c>
      <c r="C39" s="110" t="s">
        <v>96</v>
      </c>
      <c r="D39" s="111" t="s">
        <v>212</v>
      </c>
      <c r="E39" s="112"/>
      <c r="F39" s="113"/>
      <c r="G39" s="118"/>
      <c r="H39" s="115"/>
      <c r="I39" s="58"/>
      <c r="K39" s="79"/>
      <c r="N39" s="80"/>
      <c r="O39" s="80"/>
      <c r="P39" s="80"/>
    </row>
    <row r="40" spans="1:16" s="81" customFormat="1" ht="30" customHeight="1">
      <c r="A40" s="72" t="s">
        <v>213</v>
      </c>
      <c r="B40" s="117" t="s">
        <v>35</v>
      </c>
      <c r="C40" s="110" t="s">
        <v>214</v>
      </c>
      <c r="D40" s="111"/>
      <c r="E40" s="112" t="s">
        <v>34</v>
      </c>
      <c r="F40" s="113">
        <v>55</v>
      </c>
      <c r="G40" s="114"/>
      <c r="H40" s="115">
        <f>ROUND(G40,2)*F40</f>
        <v>0</v>
      </c>
      <c r="I40" s="75"/>
      <c r="K40" s="79"/>
      <c r="N40" s="80"/>
      <c r="O40" s="80"/>
      <c r="P40" s="80"/>
    </row>
    <row r="41" spans="1:16" s="81" customFormat="1" ht="30" customHeight="1">
      <c r="A41" s="72" t="s">
        <v>97</v>
      </c>
      <c r="B41" s="117" t="s">
        <v>46</v>
      </c>
      <c r="C41" s="110" t="s">
        <v>98</v>
      </c>
      <c r="D41" s="111"/>
      <c r="E41" s="112" t="s">
        <v>34</v>
      </c>
      <c r="F41" s="113">
        <v>80</v>
      </c>
      <c r="G41" s="114"/>
      <c r="H41" s="115">
        <f>ROUND(G41,2)*F41</f>
        <v>0</v>
      </c>
      <c r="I41" s="58"/>
      <c r="K41" s="79"/>
      <c r="N41" s="80"/>
      <c r="O41" s="80"/>
      <c r="P41" s="80"/>
    </row>
    <row r="42" spans="1:8" s="140" customFormat="1" ht="28.5" customHeight="1">
      <c r="A42" s="139"/>
      <c r="B42" s="141"/>
      <c r="C42" s="142" t="s">
        <v>26</v>
      </c>
      <c r="D42" s="143"/>
      <c r="E42" s="144"/>
      <c r="F42" s="145"/>
      <c r="G42" s="146"/>
      <c r="H42" s="147">
        <f>ROUND(F42*G42,2)</f>
        <v>0</v>
      </c>
    </row>
    <row r="43" spans="1:8" s="140" customFormat="1" ht="39" customHeight="1">
      <c r="A43" s="139"/>
      <c r="B43" s="153" t="s">
        <v>313</v>
      </c>
      <c r="C43" s="148" t="s">
        <v>378</v>
      </c>
      <c r="D43" s="111" t="s">
        <v>184</v>
      </c>
      <c r="E43" s="144" t="s">
        <v>41</v>
      </c>
      <c r="F43" s="152">
        <v>2</v>
      </c>
      <c r="G43" s="149"/>
      <c r="H43" s="147">
        <f>ROUND(F43*G43,2)</f>
        <v>0</v>
      </c>
    </row>
    <row r="44" spans="1:8" s="140" customFormat="1" ht="28.5" customHeight="1">
      <c r="A44" s="139"/>
      <c r="B44" s="153" t="s">
        <v>314</v>
      </c>
      <c r="C44" s="148" t="s">
        <v>284</v>
      </c>
      <c r="D44" s="143" t="s">
        <v>376</v>
      </c>
      <c r="E44" s="144" t="s">
        <v>34</v>
      </c>
      <c r="F44" s="152">
        <v>700</v>
      </c>
      <c r="G44" s="149"/>
      <c r="H44" s="147">
        <f>ROUND(F44*G44,2)</f>
        <v>0</v>
      </c>
    </row>
    <row r="45" spans="1:16" s="100" customFormat="1" ht="30" customHeight="1">
      <c r="A45" s="74"/>
      <c r="B45" s="109" t="s">
        <v>231</v>
      </c>
      <c r="C45" s="129" t="s">
        <v>293</v>
      </c>
      <c r="D45" s="111" t="s">
        <v>184</v>
      </c>
      <c r="E45" s="112"/>
      <c r="F45" s="119"/>
      <c r="G45" s="118"/>
      <c r="H45" s="123"/>
      <c r="I45" s="58"/>
      <c r="J45" s="87"/>
      <c r="K45" s="79"/>
      <c r="N45" s="80"/>
      <c r="O45" s="80"/>
      <c r="P45" s="80"/>
    </row>
    <row r="46" spans="1:16" s="100" customFormat="1" ht="39.75" customHeight="1">
      <c r="A46" s="74"/>
      <c r="B46" s="117" t="s">
        <v>35</v>
      </c>
      <c r="C46" s="129" t="s">
        <v>295</v>
      </c>
      <c r="D46" s="111"/>
      <c r="E46" s="112"/>
      <c r="F46" s="119"/>
      <c r="G46" s="118"/>
      <c r="H46" s="123"/>
      <c r="I46" s="58"/>
      <c r="K46" s="79"/>
      <c r="N46" s="80"/>
      <c r="O46" s="80"/>
      <c r="P46" s="80"/>
    </row>
    <row r="47" spans="1:16" s="81" customFormat="1" ht="43.5" customHeight="1">
      <c r="A47" s="74"/>
      <c r="B47" s="117" t="s">
        <v>159</v>
      </c>
      <c r="C47" s="110" t="s">
        <v>303</v>
      </c>
      <c r="D47" s="111" t="s">
        <v>358</v>
      </c>
      <c r="E47" s="112" t="s">
        <v>41</v>
      </c>
      <c r="F47" s="119">
        <v>2</v>
      </c>
      <c r="G47" s="114"/>
      <c r="H47" s="123">
        <f>ROUND(G47,2)*F47</f>
        <v>0</v>
      </c>
      <c r="I47" s="66"/>
      <c r="K47" s="79"/>
      <c r="N47" s="80"/>
      <c r="O47" s="80"/>
      <c r="P47" s="80"/>
    </row>
    <row r="48" spans="1:12" s="40" customFormat="1" ht="30" customHeight="1" thickBot="1">
      <c r="A48" s="41"/>
      <c r="B48" s="150" t="str">
        <f>B7</f>
        <v>A</v>
      </c>
      <c r="C48" s="209" t="str">
        <f>C7</f>
        <v>JESSIE AVENUE RECONSTRUCTION (GUELPH STREET TO HARROW STREET)</v>
      </c>
      <c r="D48" s="228"/>
      <c r="E48" s="228"/>
      <c r="F48" s="229"/>
      <c r="G48" s="151" t="s">
        <v>17</v>
      </c>
      <c r="H48" s="151">
        <f>SUM(H9:H47)</f>
        <v>0</v>
      </c>
      <c r="K48" s="167"/>
      <c r="L48" s="164"/>
    </row>
    <row r="49" spans="1:8" s="40" customFormat="1" ht="30" customHeight="1" thickTop="1">
      <c r="A49" s="38"/>
      <c r="B49" s="37" t="s">
        <v>13</v>
      </c>
      <c r="C49" s="223" t="s">
        <v>250</v>
      </c>
      <c r="D49" s="224"/>
      <c r="E49" s="224"/>
      <c r="F49" s="225"/>
      <c r="G49" s="38"/>
      <c r="H49" s="39"/>
    </row>
    <row r="50" spans="1:8" ht="36" customHeight="1">
      <c r="A50" s="17"/>
      <c r="B50" s="104"/>
      <c r="C50" s="31" t="s">
        <v>19</v>
      </c>
      <c r="D50" s="105"/>
      <c r="E50" s="106" t="s">
        <v>2</v>
      </c>
      <c r="F50" s="106" t="s">
        <v>2</v>
      </c>
      <c r="G50" s="107" t="s">
        <v>2</v>
      </c>
      <c r="H50" s="108"/>
    </row>
    <row r="51" spans="1:16" s="78" customFormat="1" ht="30" customHeight="1">
      <c r="A51" s="74" t="s">
        <v>219</v>
      </c>
      <c r="B51" s="109" t="s">
        <v>99</v>
      </c>
      <c r="C51" s="110" t="s">
        <v>221</v>
      </c>
      <c r="D51" s="111" t="s">
        <v>157</v>
      </c>
      <c r="E51" s="112" t="s">
        <v>32</v>
      </c>
      <c r="F51" s="113">
        <v>560</v>
      </c>
      <c r="G51" s="114"/>
      <c r="H51" s="115">
        <f>ROUND(G51,2)*F51</f>
        <v>0</v>
      </c>
      <c r="I51" s="58"/>
      <c r="K51" s="79"/>
      <c r="L51" s="133"/>
      <c r="M51" s="134"/>
      <c r="N51" s="80"/>
      <c r="O51" s="80"/>
      <c r="P51" s="80"/>
    </row>
    <row r="52" spans="1:16" s="78" customFormat="1" ht="43.5" customHeight="1">
      <c r="A52" s="76" t="s">
        <v>37</v>
      </c>
      <c r="B52" s="109" t="s">
        <v>100</v>
      </c>
      <c r="C52" s="110" t="s">
        <v>38</v>
      </c>
      <c r="D52" s="111" t="s">
        <v>359</v>
      </c>
      <c r="E52" s="112" t="s">
        <v>32</v>
      </c>
      <c r="F52" s="113">
        <v>120</v>
      </c>
      <c r="G52" s="114"/>
      <c r="H52" s="115">
        <f>ROUND(G52,2)*F52</f>
        <v>0</v>
      </c>
      <c r="I52" s="58"/>
      <c r="K52" s="79"/>
      <c r="N52" s="80"/>
      <c r="O52" s="80"/>
      <c r="P52" s="80"/>
    </row>
    <row r="53" spans="1:16" s="81" customFormat="1" ht="30" customHeight="1">
      <c r="A53" s="74" t="s">
        <v>39</v>
      </c>
      <c r="B53" s="109" t="s">
        <v>101</v>
      </c>
      <c r="C53" s="110" t="s">
        <v>40</v>
      </c>
      <c r="D53" s="111" t="s">
        <v>157</v>
      </c>
      <c r="E53" s="112" t="s">
        <v>34</v>
      </c>
      <c r="F53" s="113">
        <v>760</v>
      </c>
      <c r="G53" s="114"/>
      <c r="H53" s="115">
        <f>ROUND(G53,2)*F53</f>
        <v>0</v>
      </c>
      <c r="I53" s="58" t="s">
        <v>158</v>
      </c>
      <c r="K53" s="79"/>
      <c r="N53" s="80"/>
      <c r="O53" s="80"/>
      <c r="P53" s="80"/>
    </row>
    <row r="54" spans="1:16" s="81" customFormat="1" ht="43.5" customHeight="1">
      <c r="A54" s="76" t="s">
        <v>230</v>
      </c>
      <c r="B54" s="109" t="s">
        <v>102</v>
      </c>
      <c r="C54" s="110" t="s">
        <v>232</v>
      </c>
      <c r="D54" s="111" t="s">
        <v>233</v>
      </c>
      <c r="E54" s="112" t="s">
        <v>34</v>
      </c>
      <c r="F54" s="62">
        <v>1490</v>
      </c>
      <c r="G54" s="114"/>
      <c r="H54" s="115">
        <f>ROUND(G54,2)*F54</f>
        <v>0</v>
      </c>
      <c r="I54" s="58"/>
      <c r="K54" s="79"/>
      <c r="N54" s="80"/>
      <c r="O54" s="80"/>
      <c r="P54" s="80"/>
    </row>
    <row r="55" spans="1:8" ht="36" customHeight="1">
      <c r="A55" s="17"/>
      <c r="B55" s="104"/>
      <c r="C55" s="32" t="s">
        <v>20</v>
      </c>
      <c r="D55" s="105"/>
      <c r="E55" s="116"/>
      <c r="F55" s="105"/>
      <c r="G55" s="107"/>
      <c r="H55" s="108"/>
    </row>
    <row r="56" spans="1:16" s="78" customFormat="1" ht="30" customHeight="1">
      <c r="A56" s="72" t="s">
        <v>105</v>
      </c>
      <c r="B56" s="109" t="s">
        <v>103</v>
      </c>
      <c r="C56" s="110" t="s">
        <v>107</v>
      </c>
      <c r="D56" s="111" t="s">
        <v>157</v>
      </c>
      <c r="E56" s="112"/>
      <c r="F56" s="113"/>
      <c r="G56" s="118"/>
      <c r="H56" s="115"/>
      <c r="I56" s="58"/>
      <c r="K56" s="79"/>
      <c r="N56" s="80"/>
      <c r="O56" s="80"/>
      <c r="P56" s="80"/>
    </row>
    <row r="57" spans="1:16" s="81" customFormat="1" ht="30" customHeight="1">
      <c r="A57" s="72" t="s">
        <v>108</v>
      </c>
      <c r="B57" s="117" t="s">
        <v>35</v>
      </c>
      <c r="C57" s="110" t="s">
        <v>109</v>
      </c>
      <c r="D57" s="111" t="s">
        <v>2</v>
      </c>
      <c r="E57" s="112" t="s">
        <v>34</v>
      </c>
      <c r="F57" s="113">
        <v>1395</v>
      </c>
      <c r="G57" s="114"/>
      <c r="H57" s="115">
        <f>ROUND(G57,2)*F57</f>
        <v>0</v>
      </c>
      <c r="I57" s="58"/>
      <c r="K57" s="79"/>
      <c r="N57" s="80"/>
      <c r="O57" s="80"/>
      <c r="P57" s="80"/>
    </row>
    <row r="58" spans="1:16" s="78" customFormat="1" ht="43.5" customHeight="1">
      <c r="A58" s="72" t="s">
        <v>57</v>
      </c>
      <c r="B58" s="77" t="s">
        <v>104</v>
      </c>
      <c r="C58" s="59" t="s">
        <v>58</v>
      </c>
      <c r="D58" s="60" t="s">
        <v>129</v>
      </c>
      <c r="E58" s="61"/>
      <c r="F58" s="62"/>
      <c r="G58" s="65"/>
      <c r="H58" s="64"/>
      <c r="I58" s="68"/>
      <c r="K58" s="79"/>
      <c r="N58" s="80"/>
      <c r="O58" s="80"/>
      <c r="P58" s="80"/>
    </row>
    <row r="59" spans="1:16" s="81" customFormat="1" ht="30" customHeight="1">
      <c r="A59" s="72" t="s">
        <v>59</v>
      </c>
      <c r="B59" s="117" t="s">
        <v>315</v>
      </c>
      <c r="C59" s="110" t="s">
        <v>60</v>
      </c>
      <c r="D59" s="111" t="s">
        <v>61</v>
      </c>
      <c r="E59" s="112"/>
      <c r="F59" s="113"/>
      <c r="G59" s="118"/>
      <c r="H59" s="115"/>
      <c r="I59" s="58"/>
      <c r="K59" s="79"/>
      <c r="N59" s="80"/>
      <c r="O59" s="80"/>
      <c r="P59" s="80"/>
    </row>
    <row r="60" spans="1:16" s="81" customFormat="1" ht="30" customHeight="1">
      <c r="A60" s="72" t="s">
        <v>115</v>
      </c>
      <c r="B60" s="117" t="s">
        <v>159</v>
      </c>
      <c r="C60" s="110" t="s">
        <v>160</v>
      </c>
      <c r="D60" s="111"/>
      <c r="E60" s="112" t="s">
        <v>34</v>
      </c>
      <c r="F60" s="113">
        <v>10</v>
      </c>
      <c r="G60" s="114"/>
      <c r="H60" s="115">
        <f>ROUND(G60,2)*F60</f>
        <v>0</v>
      </c>
      <c r="I60" s="69"/>
      <c r="K60" s="79"/>
      <c r="N60" s="80"/>
      <c r="O60" s="80"/>
      <c r="P60" s="80"/>
    </row>
    <row r="61" spans="1:16" s="81" customFormat="1" ht="30" customHeight="1">
      <c r="A61" s="72" t="s">
        <v>62</v>
      </c>
      <c r="B61" s="67" t="s">
        <v>161</v>
      </c>
      <c r="C61" s="59" t="s">
        <v>162</v>
      </c>
      <c r="D61" s="60"/>
      <c r="E61" s="61" t="s">
        <v>34</v>
      </c>
      <c r="F61" s="62">
        <v>60</v>
      </c>
      <c r="G61" s="63"/>
      <c r="H61" s="64">
        <f>ROUND(G61,2)*F61</f>
        <v>0</v>
      </c>
      <c r="I61" s="58"/>
      <c r="K61" s="79"/>
      <c r="N61" s="80"/>
      <c r="O61" s="80"/>
      <c r="P61" s="80"/>
    </row>
    <row r="62" spans="1:8" ht="36" customHeight="1">
      <c r="A62" s="17"/>
      <c r="B62" s="121"/>
      <c r="C62" s="32" t="s">
        <v>21</v>
      </c>
      <c r="D62" s="105"/>
      <c r="E62" s="106"/>
      <c r="F62" s="106"/>
      <c r="G62" s="107"/>
      <c r="H62" s="108"/>
    </row>
    <row r="63" spans="1:16" s="78" customFormat="1" ht="43.5" customHeight="1">
      <c r="A63" s="74" t="s">
        <v>78</v>
      </c>
      <c r="B63" s="109" t="s">
        <v>106</v>
      </c>
      <c r="C63" s="110" t="s">
        <v>79</v>
      </c>
      <c r="D63" s="111" t="s">
        <v>235</v>
      </c>
      <c r="E63" s="112"/>
      <c r="F63" s="119"/>
      <c r="G63" s="118"/>
      <c r="H63" s="123"/>
      <c r="I63" s="58"/>
      <c r="K63" s="79"/>
      <c r="N63" s="80"/>
      <c r="O63" s="80"/>
      <c r="P63" s="80"/>
    </row>
    <row r="64" spans="1:16" s="78" customFormat="1" ht="43.5" customHeight="1">
      <c r="A64" s="74" t="s">
        <v>236</v>
      </c>
      <c r="B64" s="117" t="s">
        <v>35</v>
      </c>
      <c r="C64" s="110" t="s">
        <v>237</v>
      </c>
      <c r="D64" s="111" t="s">
        <v>2</v>
      </c>
      <c r="E64" s="112" t="s">
        <v>34</v>
      </c>
      <c r="F64" s="119">
        <v>1395</v>
      </c>
      <c r="G64" s="114"/>
      <c r="H64" s="123">
        <f>ROUND(G64,2)*F64</f>
        <v>0</v>
      </c>
      <c r="I64" s="68"/>
      <c r="K64" s="79"/>
      <c r="N64" s="80"/>
      <c r="O64" s="80"/>
      <c r="P64" s="80"/>
    </row>
    <row r="65" spans="1:16" s="81" customFormat="1" ht="43.5" customHeight="1">
      <c r="A65" s="74" t="s">
        <v>121</v>
      </c>
      <c r="B65" s="117" t="s">
        <v>46</v>
      </c>
      <c r="C65" s="110" t="s">
        <v>136</v>
      </c>
      <c r="D65" s="111" t="s">
        <v>70</v>
      </c>
      <c r="E65" s="112" t="s">
        <v>64</v>
      </c>
      <c r="F65" s="113">
        <v>280</v>
      </c>
      <c r="G65" s="114"/>
      <c r="H65" s="123">
        <f>ROUND(G65,2)*F65</f>
        <v>0</v>
      </c>
      <c r="I65" s="68"/>
      <c r="K65" s="79"/>
      <c r="N65" s="80"/>
      <c r="O65" s="80"/>
      <c r="P65" s="80"/>
    </row>
    <row r="66" spans="1:16" s="81" customFormat="1" ht="43.5" customHeight="1">
      <c r="A66" s="74" t="s">
        <v>286</v>
      </c>
      <c r="B66" s="117" t="s">
        <v>65</v>
      </c>
      <c r="C66" s="110" t="s">
        <v>287</v>
      </c>
      <c r="D66" s="111" t="s">
        <v>275</v>
      </c>
      <c r="E66" s="112" t="s">
        <v>64</v>
      </c>
      <c r="F66" s="113">
        <v>60</v>
      </c>
      <c r="G66" s="114"/>
      <c r="H66" s="123">
        <f>ROUND(G66,2)*F66</f>
        <v>0</v>
      </c>
      <c r="I66" s="68"/>
      <c r="K66" s="79"/>
      <c r="N66" s="80"/>
      <c r="O66" s="80"/>
      <c r="P66" s="80"/>
    </row>
    <row r="67" spans="1:16" s="81" customFormat="1" ht="43.5" customHeight="1">
      <c r="A67" s="74" t="s">
        <v>80</v>
      </c>
      <c r="B67" s="117" t="s">
        <v>93</v>
      </c>
      <c r="C67" s="110" t="s">
        <v>288</v>
      </c>
      <c r="D67" s="111" t="s">
        <v>289</v>
      </c>
      <c r="E67" s="112" t="s">
        <v>64</v>
      </c>
      <c r="F67" s="113">
        <v>16</v>
      </c>
      <c r="G67" s="114"/>
      <c r="H67" s="123">
        <f>ROUND(G67,2)*F67</f>
        <v>0</v>
      </c>
      <c r="I67" s="66"/>
      <c r="K67" s="79"/>
      <c r="N67" s="80"/>
      <c r="O67" s="80"/>
      <c r="P67" s="80"/>
    </row>
    <row r="68" spans="1:8" ht="48" customHeight="1">
      <c r="A68" s="17"/>
      <c r="B68" s="121"/>
      <c r="C68" s="32" t="s">
        <v>23</v>
      </c>
      <c r="D68" s="105"/>
      <c r="E68" s="122"/>
      <c r="F68" s="106"/>
      <c r="G68" s="107"/>
      <c r="H68" s="108"/>
    </row>
    <row r="69" spans="1:16" s="78" customFormat="1" ht="30" customHeight="1">
      <c r="A69" s="74" t="s">
        <v>238</v>
      </c>
      <c r="B69" s="109" t="s">
        <v>110</v>
      </c>
      <c r="C69" s="110" t="s">
        <v>239</v>
      </c>
      <c r="D69" s="111" t="s">
        <v>184</v>
      </c>
      <c r="E69" s="112"/>
      <c r="F69" s="119"/>
      <c r="G69" s="118"/>
      <c r="H69" s="123"/>
      <c r="I69" s="58"/>
      <c r="J69" s="84"/>
      <c r="K69" s="79"/>
      <c r="N69" s="80"/>
      <c r="O69" s="80"/>
      <c r="P69" s="80"/>
    </row>
    <row r="70" spans="1:16" s="78" customFormat="1" ht="30" customHeight="1">
      <c r="A70" s="74" t="s">
        <v>240</v>
      </c>
      <c r="B70" s="117" t="s">
        <v>35</v>
      </c>
      <c r="C70" s="110" t="s">
        <v>241</v>
      </c>
      <c r="D70" s="111"/>
      <c r="E70" s="112" t="s">
        <v>41</v>
      </c>
      <c r="F70" s="119">
        <v>4</v>
      </c>
      <c r="G70" s="114"/>
      <c r="H70" s="123">
        <f>ROUND(G70,2)*F70</f>
        <v>0</v>
      </c>
      <c r="I70" s="58"/>
      <c r="K70" s="79"/>
      <c r="N70" s="80"/>
      <c r="O70" s="80"/>
      <c r="P70" s="80"/>
    </row>
    <row r="71" spans="1:16" s="83" customFormat="1" ht="30" customHeight="1">
      <c r="A71" s="74" t="s">
        <v>193</v>
      </c>
      <c r="B71" s="109" t="s">
        <v>111</v>
      </c>
      <c r="C71" s="110" t="s">
        <v>195</v>
      </c>
      <c r="D71" s="111" t="s">
        <v>184</v>
      </c>
      <c r="E71" s="112" t="s">
        <v>64</v>
      </c>
      <c r="F71" s="119">
        <v>24</v>
      </c>
      <c r="G71" s="114"/>
      <c r="H71" s="123">
        <f>ROUND(G71,2)*F71</f>
        <v>0</v>
      </c>
      <c r="I71" s="58"/>
      <c r="J71" s="84"/>
      <c r="K71" s="79"/>
      <c r="N71" s="80"/>
      <c r="O71" s="80"/>
      <c r="P71" s="80"/>
    </row>
    <row r="72" spans="1:16" s="100" customFormat="1" ht="30" customHeight="1">
      <c r="A72" s="74" t="s">
        <v>291</v>
      </c>
      <c r="B72" s="109" t="s">
        <v>112</v>
      </c>
      <c r="C72" s="129" t="s">
        <v>293</v>
      </c>
      <c r="D72" s="111" t="s">
        <v>184</v>
      </c>
      <c r="E72" s="112"/>
      <c r="F72" s="119"/>
      <c r="G72" s="118"/>
      <c r="H72" s="123"/>
      <c r="I72" s="58"/>
      <c r="J72" s="87"/>
      <c r="K72"/>
      <c r="N72" s="80"/>
      <c r="O72" s="80"/>
      <c r="P72" s="80"/>
    </row>
    <row r="73" spans="1:16" s="100" customFormat="1" ht="39.75" customHeight="1">
      <c r="A73" s="74" t="s">
        <v>294</v>
      </c>
      <c r="B73" s="117" t="s">
        <v>35</v>
      </c>
      <c r="C73" s="129" t="s">
        <v>295</v>
      </c>
      <c r="D73" s="111"/>
      <c r="E73" s="112"/>
      <c r="F73" s="119"/>
      <c r="G73" s="118"/>
      <c r="H73" s="123"/>
      <c r="I73" s="58"/>
      <c r="K73" s="79"/>
      <c r="N73" s="80"/>
      <c r="O73" s="80"/>
      <c r="P73" s="80"/>
    </row>
    <row r="74" spans="1:16" s="81" customFormat="1" ht="43.5" customHeight="1">
      <c r="A74" s="74" t="s">
        <v>290</v>
      </c>
      <c r="B74" s="67" t="s">
        <v>161</v>
      </c>
      <c r="C74" s="59" t="s">
        <v>296</v>
      </c>
      <c r="D74" s="60"/>
      <c r="E74" s="61" t="s">
        <v>41</v>
      </c>
      <c r="F74" s="71">
        <v>4</v>
      </c>
      <c r="G74" s="63"/>
      <c r="H74" s="73">
        <f>ROUND(G74,2)*F74</f>
        <v>0</v>
      </c>
      <c r="I74" s="66"/>
      <c r="K74" s="79"/>
      <c r="N74" s="80"/>
      <c r="O74" s="80"/>
      <c r="P74" s="80"/>
    </row>
    <row r="75" spans="1:16" s="78" customFormat="1" ht="30" customHeight="1">
      <c r="A75" s="74" t="s">
        <v>242</v>
      </c>
      <c r="B75" s="109" t="s">
        <v>113</v>
      </c>
      <c r="C75" s="110" t="s">
        <v>243</v>
      </c>
      <c r="D75" s="111" t="s">
        <v>184</v>
      </c>
      <c r="E75" s="112" t="s">
        <v>41</v>
      </c>
      <c r="F75" s="119">
        <v>8</v>
      </c>
      <c r="G75" s="114"/>
      <c r="H75" s="123">
        <f>ROUND(G75,2)*F75</f>
        <v>0</v>
      </c>
      <c r="I75" s="58"/>
      <c r="J75" s="84"/>
      <c r="K75" s="79"/>
      <c r="N75" s="80"/>
      <c r="O75" s="80"/>
      <c r="P75" s="80"/>
    </row>
    <row r="76" spans="1:16" s="81" customFormat="1" ht="30" customHeight="1">
      <c r="A76" s="74" t="s">
        <v>244</v>
      </c>
      <c r="B76" s="109" t="s">
        <v>114</v>
      </c>
      <c r="C76" s="110" t="s">
        <v>245</v>
      </c>
      <c r="D76" s="111" t="s">
        <v>246</v>
      </c>
      <c r="E76" s="112" t="s">
        <v>64</v>
      </c>
      <c r="F76" s="119">
        <v>204</v>
      </c>
      <c r="G76" s="114"/>
      <c r="H76" s="123">
        <f>ROUND(G76,2)*F76</f>
        <v>0</v>
      </c>
      <c r="I76" s="58"/>
      <c r="K76" s="79"/>
      <c r="N76" s="80"/>
      <c r="O76" s="80"/>
      <c r="P76" s="80"/>
    </row>
    <row r="77" spans="1:8" ht="36" customHeight="1">
      <c r="A77" s="17"/>
      <c r="B77" s="130"/>
      <c r="C77" s="32" t="s">
        <v>24</v>
      </c>
      <c r="D77" s="105"/>
      <c r="E77" s="122"/>
      <c r="F77" s="106"/>
      <c r="G77" s="107"/>
      <c r="H77" s="108"/>
    </row>
    <row r="78" spans="1:16" s="78" customFormat="1" ht="30" customHeight="1">
      <c r="A78" s="74" t="s">
        <v>87</v>
      </c>
      <c r="B78" s="109" t="s">
        <v>116</v>
      </c>
      <c r="C78" s="110" t="s">
        <v>152</v>
      </c>
      <c r="D78" s="111" t="s">
        <v>206</v>
      </c>
      <c r="E78" s="112"/>
      <c r="F78" s="119"/>
      <c r="G78" s="118"/>
      <c r="H78" s="123"/>
      <c r="I78" s="58"/>
      <c r="K78" s="79"/>
      <c r="N78" s="80"/>
      <c r="O78" s="80"/>
      <c r="P78" s="80"/>
    </row>
    <row r="79" spans="1:16" s="81" customFormat="1" ht="30" customHeight="1">
      <c r="A79" s="74" t="s">
        <v>208</v>
      </c>
      <c r="B79" s="117" t="s">
        <v>35</v>
      </c>
      <c r="C79" s="110" t="s">
        <v>209</v>
      </c>
      <c r="D79" s="111"/>
      <c r="E79" s="112" t="s">
        <v>41</v>
      </c>
      <c r="F79" s="119">
        <v>1</v>
      </c>
      <c r="G79" s="114"/>
      <c r="H79" s="123">
        <f>ROUND(G79,2)*F79</f>
        <v>0</v>
      </c>
      <c r="I79" s="58"/>
      <c r="K79" s="79"/>
      <c r="N79" s="80"/>
      <c r="O79" s="80"/>
      <c r="P79" s="80"/>
    </row>
    <row r="80" spans="1:8" ht="36" customHeight="1">
      <c r="A80" s="17"/>
      <c r="B80" s="14"/>
      <c r="C80" s="32" t="s">
        <v>25</v>
      </c>
      <c r="D80" s="9"/>
      <c r="E80" s="6"/>
      <c r="F80" s="9"/>
      <c r="G80" s="17"/>
      <c r="H80" s="20"/>
    </row>
    <row r="81" spans="1:16" s="78" customFormat="1" ht="30" customHeight="1">
      <c r="A81" s="72" t="s">
        <v>95</v>
      </c>
      <c r="B81" s="109" t="s">
        <v>316</v>
      </c>
      <c r="C81" s="110" t="s">
        <v>96</v>
      </c>
      <c r="D81" s="111" t="s">
        <v>212</v>
      </c>
      <c r="E81" s="112"/>
      <c r="F81" s="113"/>
      <c r="G81" s="118"/>
      <c r="H81" s="115"/>
      <c r="I81" s="58"/>
      <c r="K81" s="79"/>
      <c r="N81" s="80"/>
      <c r="O81" s="80"/>
      <c r="P81" s="80"/>
    </row>
    <row r="82" spans="1:16" s="81" customFormat="1" ht="30" customHeight="1">
      <c r="A82" s="72" t="s">
        <v>213</v>
      </c>
      <c r="B82" s="117" t="s">
        <v>35</v>
      </c>
      <c r="C82" s="110" t="s">
        <v>214</v>
      </c>
      <c r="D82" s="111"/>
      <c r="E82" s="112" t="s">
        <v>34</v>
      </c>
      <c r="F82" s="113">
        <v>55</v>
      </c>
      <c r="G82" s="114"/>
      <c r="H82" s="115">
        <f>ROUND(G82,2)*F82</f>
        <v>0</v>
      </c>
      <c r="I82" s="75"/>
      <c r="K82" s="79"/>
      <c r="N82" s="80"/>
      <c r="O82" s="80"/>
      <c r="P82" s="80"/>
    </row>
    <row r="83" spans="1:16" s="81" customFormat="1" ht="30" customHeight="1">
      <c r="A83" s="72" t="s">
        <v>97</v>
      </c>
      <c r="B83" s="117" t="s">
        <v>46</v>
      </c>
      <c r="C83" s="110" t="s">
        <v>98</v>
      </c>
      <c r="D83" s="111"/>
      <c r="E83" s="112" t="s">
        <v>34</v>
      </c>
      <c r="F83" s="113">
        <v>700</v>
      </c>
      <c r="G83" s="114"/>
      <c r="H83" s="115">
        <f>ROUND(G83,2)*F83</f>
        <v>0</v>
      </c>
      <c r="I83" s="58"/>
      <c r="K83" s="79"/>
      <c r="N83" s="80"/>
      <c r="O83" s="80"/>
      <c r="P83" s="80"/>
    </row>
    <row r="84" spans="1:8" s="140" customFormat="1" ht="28.5" customHeight="1">
      <c r="A84" s="139"/>
      <c r="B84" s="141"/>
      <c r="C84" s="142" t="s">
        <v>26</v>
      </c>
      <c r="D84" s="143"/>
      <c r="E84" s="144"/>
      <c r="F84" s="145"/>
      <c r="G84" s="146"/>
      <c r="H84" s="147">
        <f>ROUND(F84*G84,2)</f>
        <v>0</v>
      </c>
    </row>
    <row r="85" spans="1:16" s="78" customFormat="1" ht="30" customHeight="1">
      <c r="A85" s="76"/>
      <c r="B85" s="109" t="s">
        <v>317</v>
      </c>
      <c r="C85" s="110" t="s">
        <v>227</v>
      </c>
      <c r="D85" s="111" t="s">
        <v>157</v>
      </c>
      <c r="E85" s="112"/>
      <c r="F85" s="113"/>
      <c r="G85" s="118"/>
      <c r="H85" s="115"/>
      <c r="I85" s="58"/>
      <c r="K85" s="79"/>
      <c r="N85" s="80"/>
      <c r="O85" s="80"/>
      <c r="P85" s="80"/>
    </row>
    <row r="86" spans="1:16" s="78" customFormat="1" ht="30" customHeight="1">
      <c r="A86" s="74"/>
      <c r="B86" s="117" t="s">
        <v>35</v>
      </c>
      <c r="C86" s="110" t="s">
        <v>379</v>
      </c>
      <c r="D86" s="111" t="s">
        <v>377</v>
      </c>
      <c r="E86" s="112" t="s">
        <v>36</v>
      </c>
      <c r="F86" s="113">
        <v>1030</v>
      </c>
      <c r="G86" s="114"/>
      <c r="H86" s="115">
        <f>ROUND(G86,2)*F86</f>
        <v>0</v>
      </c>
      <c r="I86" s="58"/>
      <c r="K86" s="79"/>
      <c r="N86" s="80"/>
      <c r="O86" s="80"/>
      <c r="P86" s="80"/>
    </row>
    <row r="87" spans="1:8" s="140" customFormat="1" ht="28.5" customHeight="1">
      <c r="A87" s="139"/>
      <c r="B87" s="153" t="s">
        <v>318</v>
      </c>
      <c r="C87" s="148" t="s">
        <v>284</v>
      </c>
      <c r="D87" s="143" t="s">
        <v>376</v>
      </c>
      <c r="E87" s="144" t="s">
        <v>34</v>
      </c>
      <c r="F87" s="152">
        <v>1490</v>
      </c>
      <c r="G87" s="149"/>
      <c r="H87" s="147">
        <f>ROUND(F87*G87,2)</f>
        <v>0</v>
      </c>
    </row>
    <row r="88" spans="1:12" s="40" customFormat="1" ht="30" customHeight="1" thickBot="1">
      <c r="A88" s="41"/>
      <c r="B88" s="36" t="str">
        <f>B49</f>
        <v>B</v>
      </c>
      <c r="C88" s="231" t="str">
        <f>C49</f>
        <v>YALE AVENUE RECONSTRUCTION (WILTON STREET TO GUELPH STREET)</v>
      </c>
      <c r="D88" s="221"/>
      <c r="E88" s="221"/>
      <c r="F88" s="222"/>
      <c r="G88" s="41" t="s">
        <v>17</v>
      </c>
      <c r="H88" s="41">
        <f>SUM(H51:H87)</f>
        <v>0</v>
      </c>
      <c r="K88" s="167"/>
      <c r="L88" s="164"/>
    </row>
    <row r="89" spans="1:8" s="40" customFormat="1" ht="30" customHeight="1" thickTop="1">
      <c r="A89" s="42"/>
      <c r="B89" s="37" t="s">
        <v>14</v>
      </c>
      <c r="C89" s="223" t="s">
        <v>251</v>
      </c>
      <c r="D89" s="224"/>
      <c r="E89" s="224"/>
      <c r="F89" s="225"/>
      <c r="G89" s="42"/>
      <c r="H89" s="43"/>
    </row>
    <row r="90" spans="1:8" ht="36" customHeight="1">
      <c r="A90" s="17"/>
      <c r="B90" s="104"/>
      <c r="C90" s="31" t="s">
        <v>19</v>
      </c>
      <c r="D90" s="105"/>
      <c r="E90" s="106" t="s">
        <v>2</v>
      </c>
      <c r="F90" s="106" t="s">
        <v>2</v>
      </c>
      <c r="G90" s="107" t="s">
        <v>2</v>
      </c>
      <c r="H90" s="108"/>
    </row>
    <row r="91" spans="1:16" s="78" customFormat="1" ht="30" customHeight="1">
      <c r="A91" s="74" t="s">
        <v>219</v>
      </c>
      <c r="B91" s="109" t="s">
        <v>133</v>
      </c>
      <c r="C91" s="110" t="s">
        <v>221</v>
      </c>
      <c r="D91" s="111" t="s">
        <v>157</v>
      </c>
      <c r="E91" s="112" t="s">
        <v>32</v>
      </c>
      <c r="F91" s="113">
        <v>710</v>
      </c>
      <c r="G91" s="114"/>
      <c r="H91" s="115">
        <f>ROUND(G91,2)*F91</f>
        <v>0</v>
      </c>
      <c r="I91" s="58"/>
      <c r="K91" s="79"/>
      <c r="L91" s="133"/>
      <c r="M91" s="134"/>
      <c r="N91" s="80"/>
      <c r="O91" s="80"/>
      <c r="P91" s="80"/>
    </row>
    <row r="92" spans="1:16" s="81" customFormat="1" ht="30" customHeight="1">
      <c r="A92" s="76" t="s">
        <v>222</v>
      </c>
      <c r="B92" s="109" t="s">
        <v>134</v>
      </c>
      <c r="C92" s="110" t="s">
        <v>224</v>
      </c>
      <c r="D92" s="111" t="s">
        <v>157</v>
      </c>
      <c r="E92" s="112" t="s">
        <v>34</v>
      </c>
      <c r="F92" s="113">
        <v>2555</v>
      </c>
      <c r="G92" s="114"/>
      <c r="H92" s="115">
        <f>ROUND(G92,2)*F92</f>
        <v>0</v>
      </c>
      <c r="I92" s="58"/>
      <c r="K92" s="79"/>
      <c r="L92" s="133"/>
      <c r="M92" s="134"/>
      <c r="N92" s="80"/>
      <c r="O92" s="80"/>
      <c r="P92" s="80"/>
    </row>
    <row r="93" spans="1:16" s="78" customFormat="1" ht="30" customHeight="1">
      <c r="A93" s="76" t="s">
        <v>225</v>
      </c>
      <c r="B93" s="109" t="s">
        <v>135</v>
      </c>
      <c r="C93" s="110" t="s">
        <v>227</v>
      </c>
      <c r="D93" s="111" t="s">
        <v>157</v>
      </c>
      <c r="E93" s="112"/>
      <c r="F93" s="113"/>
      <c r="G93" s="118"/>
      <c r="H93" s="115"/>
      <c r="I93" s="58"/>
      <c r="K93" s="79"/>
      <c r="N93" s="80"/>
      <c r="O93" s="80"/>
      <c r="P93" s="80"/>
    </row>
    <row r="94" spans="1:16" s="78" customFormat="1" ht="30" customHeight="1">
      <c r="A94" s="74" t="s">
        <v>228</v>
      </c>
      <c r="B94" s="117" t="s">
        <v>35</v>
      </c>
      <c r="C94" s="110" t="s">
        <v>229</v>
      </c>
      <c r="D94" s="111" t="s">
        <v>2</v>
      </c>
      <c r="E94" s="112" t="s">
        <v>36</v>
      </c>
      <c r="F94" s="113">
        <v>1180</v>
      </c>
      <c r="G94" s="114"/>
      <c r="H94" s="115">
        <f>ROUND(G94,2)*F94</f>
        <v>0</v>
      </c>
      <c r="I94" s="58"/>
      <c r="K94" s="79"/>
      <c r="N94" s="80"/>
      <c r="O94" s="80"/>
      <c r="P94" s="80"/>
    </row>
    <row r="95" spans="1:16" s="78" customFormat="1" ht="43.5" customHeight="1">
      <c r="A95" s="76" t="s">
        <v>37</v>
      </c>
      <c r="B95" s="109" t="s">
        <v>137</v>
      </c>
      <c r="C95" s="110" t="s">
        <v>38</v>
      </c>
      <c r="D95" s="111" t="s">
        <v>359</v>
      </c>
      <c r="E95" s="112" t="s">
        <v>32</v>
      </c>
      <c r="F95" s="113">
        <v>200</v>
      </c>
      <c r="G95" s="114"/>
      <c r="H95" s="115">
        <f>ROUND(G95,2)*F95</f>
        <v>0</v>
      </c>
      <c r="I95" s="58"/>
      <c r="K95" s="79"/>
      <c r="N95" s="80"/>
      <c r="O95" s="80"/>
      <c r="P95" s="80"/>
    </row>
    <row r="96" spans="1:16" s="81" customFormat="1" ht="30" customHeight="1">
      <c r="A96" s="74" t="s">
        <v>39</v>
      </c>
      <c r="B96" s="109" t="s">
        <v>319</v>
      </c>
      <c r="C96" s="110" t="s">
        <v>40</v>
      </c>
      <c r="D96" s="111" t="s">
        <v>157</v>
      </c>
      <c r="E96" s="112" t="s">
        <v>34</v>
      </c>
      <c r="F96" s="113">
        <v>1660</v>
      </c>
      <c r="G96" s="114"/>
      <c r="H96" s="115">
        <f>ROUND(G96,2)*F96</f>
        <v>0</v>
      </c>
      <c r="I96" s="58" t="s">
        <v>158</v>
      </c>
      <c r="K96" s="79"/>
      <c r="N96" s="80"/>
      <c r="O96" s="80"/>
      <c r="P96" s="80"/>
    </row>
    <row r="97" spans="1:16" s="81" customFormat="1" ht="43.5" customHeight="1">
      <c r="A97" s="76" t="s">
        <v>230</v>
      </c>
      <c r="B97" s="109" t="s">
        <v>320</v>
      </c>
      <c r="C97" s="110" t="s">
        <v>232</v>
      </c>
      <c r="D97" s="111" t="s">
        <v>233</v>
      </c>
      <c r="E97" s="112" t="s">
        <v>34</v>
      </c>
      <c r="F97" s="113">
        <v>2555</v>
      </c>
      <c r="G97" s="114"/>
      <c r="H97" s="115">
        <f>ROUND(G97,2)*F97</f>
        <v>0</v>
      </c>
      <c r="I97" s="58"/>
      <c r="K97" s="79"/>
      <c r="N97" s="80"/>
      <c r="O97" s="80"/>
      <c r="P97" s="80"/>
    </row>
    <row r="98" spans="1:8" ht="36" customHeight="1">
      <c r="A98" s="17"/>
      <c r="B98" s="104"/>
      <c r="C98" s="32" t="s">
        <v>20</v>
      </c>
      <c r="D98" s="105"/>
      <c r="E98" s="116"/>
      <c r="F98" s="105"/>
      <c r="G98" s="107"/>
      <c r="H98" s="108"/>
    </row>
    <row r="99" spans="1:16" s="78" customFormat="1" ht="30" customHeight="1">
      <c r="A99" s="72" t="s">
        <v>105</v>
      </c>
      <c r="B99" s="109" t="s">
        <v>321</v>
      </c>
      <c r="C99" s="110" t="s">
        <v>107</v>
      </c>
      <c r="D99" s="111" t="s">
        <v>157</v>
      </c>
      <c r="E99" s="112"/>
      <c r="F99" s="113"/>
      <c r="G99" s="118"/>
      <c r="H99" s="115"/>
      <c r="I99" s="58"/>
      <c r="K99" s="79"/>
      <c r="N99" s="80"/>
      <c r="O99" s="80"/>
      <c r="P99" s="80"/>
    </row>
    <row r="100" spans="1:16" s="81" customFormat="1" ht="30" customHeight="1">
      <c r="A100" s="72" t="s">
        <v>108</v>
      </c>
      <c r="B100" s="117" t="s">
        <v>35</v>
      </c>
      <c r="C100" s="110" t="s">
        <v>109</v>
      </c>
      <c r="D100" s="111" t="s">
        <v>2</v>
      </c>
      <c r="E100" s="112" t="s">
        <v>34</v>
      </c>
      <c r="F100" s="113">
        <v>2270</v>
      </c>
      <c r="G100" s="114"/>
      <c r="H100" s="115">
        <f>ROUND(G100,2)*F100</f>
        <v>0</v>
      </c>
      <c r="I100" s="58"/>
      <c r="K100" s="79"/>
      <c r="N100" s="80"/>
      <c r="O100" s="80"/>
      <c r="P100" s="80"/>
    </row>
    <row r="101" spans="1:16" s="78" customFormat="1" ht="43.5" customHeight="1">
      <c r="A101" s="72" t="s">
        <v>57</v>
      </c>
      <c r="B101" s="77" t="s">
        <v>322</v>
      </c>
      <c r="C101" s="59" t="s">
        <v>58</v>
      </c>
      <c r="D101" s="60" t="s">
        <v>129</v>
      </c>
      <c r="E101" s="61"/>
      <c r="F101" s="62"/>
      <c r="G101" s="65"/>
      <c r="H101" s="64"/>
      <c r="I101" s="68"/>
      <c r="K101" s="79"/>
      <c r="N101" s="80"/>
      <c r="O101" s="80"/>
      <c r="P101" s="80"/>
    </row>
    <row r="102" spans="1:16" s="81" customFormat="1" ht="30" customHeight="1">
      <c r="A102" s="72" t="s">
        <v>59</v>
      </c>
      <c r="B102" s="117" t="s">
        <v>315</v>
      </c>
      <c r="C102" s="110" t="s">
        <v>60</v>
      </c>
      <c r="D102" s="111" t="s">
        <v>61</v>
      </c>
      <c r="E102" s="112"/>
      <c r="F102" s="113"/>
      <c r="G102" s="118"/>
      <c r="H102" s="115"/>
      <c r="I102" s="58"/>
      <c r="K102" s="79"/>
      <c r="N102" s="80"/>
      <c r="O102" s="80"/>
      <c r="P102" s="80"/>
    </row>
    <row r="103" spans="1:16" s="81" customFormat="1" ht="30" customHeight="1">
      <c r="A103" s="72" t="s">
        <v>115</v>
      </c>
      <c r="B103" s="117" t="s">
        <v>159</v>
      </c>
      <c r="C103" s="110" t="s">
        <v>160</v>
      </c>
      <c r="D103" s="111"/>
      <c r="E103" s="112" t="s">
        <v>34</v>
      </c>
      <c r="F103" s="113">
        <v>10</v>
      </c>
      <c r="G103" s="114"/>
      <c r="H103" s="115">
        <f>ROUND(G103,2)*F103</f>
        <v>0</v>
      </c>
      <c r="I103" s="69"/>
      <c r="K103" s="79"/>
      <c r="N103" s="80"/>
      <c r="O103" s="80"/>
      <c r="P103" s="80"/>
    </row>
    <row r="104" spans="1:16" s="81" customFormat="1" ht="30" customHeight="1">
      <c r="A104" s="72" t="s">
        <v>62</v>
      </c>
      <c r="B104" s="67" t="s">
        <v>161</v>
      </c>
      <c r="C104" s="59" t="s">
        <v>162</v>
      </c>
      <c r="D104" s="60"/>
      <c r="E104" s="61" t="s">
        <v>34</v>
      </c>
      <c r="F104" s="62">
        <v>48</v>
      </c>
      <c r="G104" s="63"/>
      <c r="H104" s="64">
        <f>ROUND(G104,2)*F104</f>
        <v>0</v>
      </c>
      <c r="I104" s="58"/>
      <c r="K104" s="79"/>
      <c r="N104" s="80"/>
      <c r="O104" s="80"/>
      <c r="P104" s="80"/>
    </row>
    <row r="105" spans="1:8" ht="36" customHeight="1">
      <c r="A105" s="17"/>
      <c r="B105" s="121"/>
      <c r="C105" s="32" t="s">
        <v>21</v>
      </c>
      <c r="D105" s="105"/>
      <c r="E105" s="106"/>
      <c r="F105" s="106"/>
      <c r="G105" s="107"/>
      <c r="H105" s="108"/>
    </row>
    <row r="106" spans="1:16" s="78" customFormat="1" ht="43.5" customHeight="1">
      <c r="A106" s="74" t="s">
        <v>78</v>
      </c>
      <c r="B106" s="109" t="s">
        <v>323</v>
      </c>
      <c r="C106" s="110" t="s">
        <v>79</v>
      </c>
      <c r="D106" s="111" t="s">
        <v>235</v>
      </c>
      <c r="E106" s="112"/>
      <c r="F106" s="119"/>
      <c r="G106" s="118"/>
      <c r="H106" s="123"/>
      <c r="I106" s="58"/>
      <c r="K106" s="79"/>
      <c r="N106" s="80"/>
      <c r="O106" s="80"/>
      <c r="P106" s="80"/>
    </row>
    <row r="107" spans="1:16" s="78" customFormat="1" ht="43.5" customHeight="1">
      <c r="A107" s="74" t="s">
        <v>236</v>
      </c>
      <c r="B107" s="117" t="s">
        <v>35</v>
      </c>
      <c r="C107" s="110" t="s">
        <v>237</v>
      </c>
      <c r="D107" s="111" t="s">
        <v>2</v>
      </c>
      <c r="E107" s="112" t="s">
        <v>34</v>
      </c>
      <c r="F107" s="119">
        <v>2270</v>
      </c>
      <c r="G107" s="114"/>
      <c r="H107" s="123">
        <f>ROUND(G107,2)*F107</f>
        <v>0</v>
      </c>
      <c r="I107" s="68"/>
      <c r="K107" s="79"/>
      <c r="N107" s="80"/>
      <c r="O107" s="80"/>
      <c r="P107" s="80"/>
    </row>
    <row r="108" spans="1:16" s="81" customFormat="1" ht="43.5" customHeight="1">
      <c r="A108" s="74" t="s">
        <v>121</v>
      </c>
      <c r="B108" s="117" t="s">
        <v>46</v>
      </c>
      <c r="C108" s="110" t="s">
        <v>136</v>
      </c>
      <c r="D108" s="111" t="s">
        <v>70</v>
      </c>
      <c r="E108" s="112" t="s">
        <v>64</v>
      </c>
      <c r="F108" s="113">
        <v>520</v>
      </c>
      <c r="G108" s="114"/>
      <c r="H108" s="123">
        <f>ROUND(G108,2)*F108</f>
        <v>0</v>
      </c>
      <c r="I108" s="68"/>
      <c r="K108" s="79"/>
      <c r="N108" s="80"/>
      <c r="O108" s="80"/>
      <c r="P108" s="80"/>
    </row>
    <row r="109" spans="1:16" s="81" customFormat="1" ht="43.5" customHeight="1">
      <c r="A109" s="74" t="s">
        <v>286</v>
      </c>
      <c r="B109" s="117" t="s">
        <v>65</v>
      </c>
      <c r="C109" s="110" t="s">
        <v>287</v>
      </c>
      <c r="D109" s="111" t="s">
        <v>275</v>
      </c>
      <c r="E109" s="112" t="s">
        <v>64</v>
      </c>
      <c r="F109" s="113">
        <v>60</v>
      </c>
      <c r="G109" s="114"/>
      <c r="H109" s="123">
        <f>ROUND(G109,2)*F109</f>
        <v>0</v>
      </c>
      <c r="I109" s="68"/>
      <c r="K109" s="79"/>
      <c r="N109" s="80"/>
      <c r="O109" s="80"/>
      <c r="P109" s="80"/>
    </row>
    <row r="110" spans="1:16" s="81" customFormat="1" ht="43.5" customHeight="1">
      <c r="A110" s="74" t="s">
        <v>80</v>
      </c>
      <c r="B110" s="117" t="s">
        <v>93</v>
      </c>
      <c r="C110" s="110" t="s">
        <v>288</v>
      </c>
      <c r="D110" s="111" t="s">
        <v>289</v>
      </c>
      <c r="E110" s="112" t="s">
        <v>64</v>
      </c>
      <c r="F110" s="113">
        <v>16</v>
      </c>
      <c r="G110" s="114"/>
      <c r="H110" s="123">
        <f>ROUND(G110,2)*F110</f>
        <v>0</v>
      </c>
      <c r="I110" s="66"/>
      <c r="K110" s="79"/>
      <c r="N110" s="80"/>
      <c r="O110" s="80"/>
      <c r="P110" s="80"/>
    </row>
    <row r="111" spans="1:8" ht="48" customHeight="1">
      <c r="A111" s="17"/>
      <c r="B111" s="121"/>
      <c r="C111" s="32" t="s">
        <v>23</v>
      </c>
      <c r="D111" s="105"/>
      <c r="E111" s="122"/>
      <c r="F111" s="106"/>
      <c r="G111" s="107"/>
      <c r="H111" s="108"/>
    </row>
    <row r="112" spans="1:16" s="78" customFormat="1" ht="30" customHeight="1">
      <c r="A112" s="74" t="s">
        <v>238</v>
      </c>
      <c r="B112" s="109" t="s">
        <v>324</v>
      </c>
      <c r="C112" s="110" t="s">
        <v>239</v>
      </c>
      <c r="D112" s="111" t="s">
        <v>184</v>
      </c>
      <c r="E112" s="112"/>
      <c r="F112" s="119"/>
      <c r="G112" s="118"/>
      <c r="H112" s="123"/>
      <c r="I112" s="58"/>
      <c r="J112" s="84"/>
      <c r="K112" s="79"/>
      <c r="N112" s="80"/>
      <c r="O112" s="80"/>
      <c r="P112" s="80"/>
    </row>
    <row r="113" spans="1:16" s="78" customFormat="1" ht="30" customHeight="1">
      <c r="A113" s="74" t="s">
        <v>240</v>
      </c>
      <c r="B113" s="117" t="s">
        <v>35</v>
      </c>
      <c r="C113" s="110" t="s">
        <v>241</v>
      </c>
      <c r="D113" s="111"/>
      <c r="E113" s="112" t="s">
        <v>41</v>
      </c>
      <c r="F113" s="119">
        <v>4</v>
      </c>
      <c r="G113" s="114"/>
      <c r="H113" s="123">
        <f>ROUND(G113,2)*F113</f>
        <v>0</v>
      </c>
      <c r="I113" s="58"/>
      <c r="K113" s="79"/>
      <c r="N113" s="80"/>
      <c r="O113" s="80"/>
      <c r="P113" s="80"/>
    </row>
    <row r="114" spans="1:16" s="83" customFormat="1" ht="30" customHeight="1">
      <c r="A114" s="74" t="s">
        <v>193</v>
      </c>
      <c r="B114" s="109" t="s">
        <v>325</v>
      </c>
      <c r="C114" s="110" t="s">
        <v>195</v>
      </c>
      <c r="D114" s="111" t="s">
        <v>184</v>
      </c>
      <c r="E114" s="112" t="s">
        <v>64</v>
      </c>
      <c r="F114" s="119">
        <v>33</v>
      </c>
      <c r="G114" s="114"/>
      <c r="H114" s="123">
        <f>ROUND(G114,2)*F114</f>
        <v>0</v>
      </c>
      <c r="I114" s="58"/>
      <c r="J114" s="84"/>
      <c r="K114" s="79"/>
      <c r="N114" s="80"/>
      <c r="O114" s="80"/>
      <c r="P114" s="80"/>
    </row>
    <row r="115" spans="1:16" s="78" customFormat="1" ht="30" customHeight="1">
      <c r="A115" s="74" t="s">
        <v>242</v>
      </c>
      <c r="B115" s="109" t="s">
        <v>326</v>
      </c>
      <c r="C115" s="110" t="s">
        <v>243</v>
      </c>
      <c r="D115" s="111" t="s">
        <v>184</v>
      </c>
      <c r="E115" s="112" t="s">
        <v>41</v>
      </c>
      <c r="F115" s="119">
        <v>4</v>
      </c>
      <c r="G115" s="114"/>
      <c r="H115" s="123">
        <f>ROUND(G115,2)*F115</f>
        <v>0</v>
      </c>
      <c r="I115" s="58"/>
      <c r="J115" s="84"/>
      <c r="K115" s="79"/>
      <c r="N115" s="80"/>
      <c r="O115" s="80"/>
      <c r="P115" s="80"/>
    </row>
    <row r="116" spans="1:16" s="81" customFormat="1" ht="30" customHeight="1">
      <c r="A116" s="74" t="s">
        <v>244</v>
      </c>
      <c r="B116" s="109" t="s">
        <v>327</v>
      </c>
      <c r="C116" s="110" t="s">
        <v>245</v>
      </c>
      <c r="D116" s="111" t="s">
        <v>246</v>
      </c>
      <c r="E116" s="112" t="s">
        <v>64</v>
      </c>
      <c r="F116" s="119">
        <v>48</v>
      </c>
      <c r="G116" s="114"/>
      <c r="H116" s="123">
        <f>ROUND(G116,2)*F116</f>
        <v>0</v>
      </c>
      <c r="I116" s="58"/>
      <c r="K116" s="79"/>
      <c r="N116" s="80"/>
      <c r="O116" s="80"/>
      <c r="P116" s="80"/>
    </row>
    <row r="117" spans="1:8" ht="36" customHeight="1">
      <c r="A117" s="17"/>
      <c r="B117" s="130"/>
      <c r="C117" s="32" t="s">
        <v>24</v>
      </c>
      <c r="D117" s="105"/>
      <c r="E117" s="122"/>
      <c r="F117" s="106"/>
      <c r="G117" s="107"/>
      <c r="H117" s="108"/>
    </row>
    <row r="118" spans="1:16" s="81" customFormat="1" ht="43.5" customHeight="1">
      <c r="A118" s="74" t="s">
        <v>86</v>
      </c>
      <c r="B118" s="77" t="s">
        <v>328</v>
      </c>
      <c r="C118" s="59" t="s">
        <v>149</v>
      </c>
      <c r="D118" s="60" t="s">
        <v>206</v>
      </c>
      <c r="E118" s="61" t="s">
        <v>41</v>
      </c>
      <c r="F118" s="71">
        <v>5</v>
      </c>
      <c r="G118" s="63"/>
      <c r="H118" s="73">
        <f>ROUND(G118,2)*F118</f>
        <v>0</v>
      </c>
      <c r="I118" s="58"/>
      <c r="K118" s="79"/>
      <c r="N118" s="80"/>
      <c r="O118" s="80"/>
      <c r="P118" s="80"/>
    </row>
    <row r="119" spans="1:16" s="78" customFormat="1" ht="30" customHeight="1">
      <c r="A119" s="74" t="s">
        <v>87</v>
      </c>
      <c r="B119" s="109" t="s">
        <v>329</v>
      </c>
      <c r="C119" s="110" t="s">
        <v>152</v>
      </c>
      <c r="D119" s="111" t="s">
        <v>206</v>
      </c>
      <c r="E119" s="112"/>
      <c r="F119" s="119"/>
      <c r="G119" s="118"/>
      <c r="H119" s="123"/>
      <c r="I119" s="58"/>
      <c r="K119" s="79"/>
      <c r="N119" s="80"/>
      <c r="O119" s="80"/>
      <c r="P119" s="80"/>
    </row>
    <row r="120" spans="1:16" s="81" customFormat="1" ht="30" customHeight="1">
      <c r="A120" s="74" t="s">
        <v>208</v>
      </c>
      <c r="B120" s="117" t="s">
        <v>35</v>
      </c>
      <c r="C120" s="110" t="s">
        <v>209</v>
      </c>
      <c r="D120" s="111"/>
      <c r="E120" s="112" t="s">
        <v>41</v>
      </c>
      <c r="F120" s="119">
        <v>5</v>
      </c>
      <c r="G120" s="114"/>
      <c r="H120" s="123">
        <f>ROUND(G120,2)*F120</f>
        <v>0</v>
      </c>
      <c r="I120" s="58"/>
      <c r="K120" s="79"/>
      <c r="N120" s="80"/>
      <c r="O120" s="80"/>
      <c r="P120" s="80"/>
    </row>
    <row r="121" spans="1:8" ht="36" customHeight="1">
      <c r="A121" s="17"/>
      <c r="B121" s="104"/>
      <c r="C121" s="32" t="s">
        <v>25</v>
      </c>
      <c r="D121" s="105"/>
      <c r="E121" s="116"/>
      <c r="F121" s="105"/>
      <c r="G121" s="107"/>
      <c r="H121" s="108"/>
    </row>
    <row r="122" spans="1:16" s="78" customFormat="1" ht="30" customHeight="1">
      <c r="A122" s="72" t="s">
        <v>95</v>
      </c>
      <c r="B122" s="109" t="s">
        <v>330</v>
      </c>
      <c r="C122" s="110" t="s">
        <v>96</v>
      </c>
      <c r="D122" s="111" t="s">
        <v>212</v>
      </c>
      <c r="E122" s="112"/>
      <c r="F122" s="113"/>
      <c r="G122" s="118"/>
      <c r="H122" s="115"/>
      <c r="I122" s="58"/>
      <c r="K122" s="79"/>
      <c r="N122" s="80"/>
      <c r="O122" s="80"/>
      <c r="P122" s="80"/>
    </row>
    <row r="123" spans="1:16" s="81" customFormat="1" ht="30" customHeight="1">
      <c r="A123" s="72" t="s">
        <v>213</v>
      </c>
      <c r="B123" s="117" t="s">
        <v>35</v>
      </c>
      <c r="C123" s="110" t="s">
        <v>214</v>
      </c>
      <c r="D123" s="111"/>
      <c r="E123" s="112" t="s">
        <v>34</v>
      </c>
      <c r="F123" s="113">
        <v>60</v>
      </c>
      <c r="G123" s="114"/>
      <c r="H123" s="115">
        <f>ROUND(G123,2)*F123</f>
        <v>0</v>
      </c>
      <c r="I123" s="75"/>
      <c r="K123" s="79"/>
      <c r="N123" s="80"/>
      <c r="O123" s="80"/>
      <c r="P123" s="80"/>
    </row>
    <row r="124" spans="1:16" s="81" customFormat="1" ht="30" customHeight="1">
      <c r="A124" s="72" t="s">
        <v>97</v>
      </c>
      <c r="B124" s="117" t="s">
        <v>46</v>
      </c>
      <c r="C124" s="110" t="s">
        <v>98</v>
      </c>
      <c r="D124" s="111"/>
      <c r="E124" s="112" t="s">
        <v>34</v>
      </c>
      <c r="F124" s="113">
        <v>1600</v>
      </c>
      <c r="G124" s="114"/>
      <c r="H124" s="115">
        <f>ROUND(G124,2)*F124</f>
        <v>0</v>
      </c>
      <c r="I124" s="58"/>
      <c r="K124" s="79"/>
      <c r="N124" s="80"/>
      <c r="O124" s="80"/>
      <c r="P124" s="80"/>
    </row>
    <row r="125" spans="1:8" s="140" customFormat="1" ht="28.5" customHeight="1">
      <c r="A125" s="139"/>
      <c r="B125" s="141"/>
      <c r="C125" s="142" t="s">
        <v>26</v>
      </c>
      <c r="D125" s="143"/>
      <c r="E125" s="144"/>
      <c r="F125" s="145"/>
      <c r="G125" s="146"/>
      <c r="H125" s="147">
        <f>ROUND(F125*G125,2)</f>
        <v>0</v>
      </c>
    </row>
    <row r="126" spans="1:8" s="140" customFormat="1" ht="28.5" customHeight="1">
      <c r="A126" s="139"/>
      <c r="B126" s="153" t="s">
        <v>331</v>
      </c>
      <c r="C126" s="148" t="s">
        <v>284</v>
      </c>
      <c r="D126" s="143" t="s">
        <v>376</v>
      </c>
      <c r="E126" s="144" t="s">
        <v>34</v>
      </c>
      <c r="F126" s="152">
        <v>900</v>
      </c>
      <c r="G126" s="149"/>
      <c r="H126" s="147">
        <f>ROUND(F126*G126,2)</f>
        <v>0</v>
      </c>
    </row>
    <row r="127" spans="1:16" s="100" customFormat="1" ht="30" customHeight="1">
      <c r="A127" s="74"/>
      <c r="B127" s="109" t="s">
        <v>355</v>
      </c>
      <c r="C127" s="129" t="s">
        <v>293</v>
      </c>
      <c r="D127" s="111" t="s">
        <v>184</v>
      </c>
      <c r="E127" s="112"/>
      <c r="F127" s="119"/>
      <c r="G127" s="118"/>
      <c r="H127" s="123"/>
      <c r="I127" s="58"/>
      <c r="J127" s="87"/>
      <c r="K127" s="79"/>
      <c r="N127" s="80"/>
      <c r="O127" s="80"/>
      <c r="P127" s="80"/>
    </row>
    <row r="128" spans="1:16" s="100" customFormat="1" ht="39.75" customHeight="1">
      <c r="A128" s="74"/>
      <c r="B128" s="117" t="s">
        <v>35</v>
      </c>
      <c r="C128" s="129" t="s">
        <v>295</v>
      </c>
      <c r="D128" s="111"/>
      <c r="E128" s="112"/>
      <c r="F128" s="119"/>
      <c r="G128" s="118"/>
      <c r="H128" s="123"/>
      <c r="I128" s="58"/>
      <c r="K128" s="79"/>
      <c r="N128" s="80"/>
      <c r="O128" s="80"/>
      <c r="P128" s="80"/>
    </row>
    <row r="129" spans="1:16" s="81" customFormat="1" ht="43.5" customHeight="1">
      <c r="A129" s="74"/>
      <c r="B129" s="156" t="s">
        <v>159</v>
      </c>
      <c r="C129" s="157" t="s">
        <v>356</v>
      </c>
      <c r="D129" s="158" t="s">
        <v>357</v>
      </c>
      <c r="E129" s="159" t="s">
        <v>41</v>
      </c>
      <c r="F129" s="161">
        <v>4</v>
      </c>
      <c r="G129" s="160"/>
      <c r="H129" s="162">
        <f>ROUND(G129,2)*F129</f>
        <v>0</v>
      </c>
      <c r="I129" s="66"/>
      <c r="K129" s="79"/>
      <c r="N129" s="80"/>
      <c r="O129" s="80"/>
      <c r="P129" s="80"/>
    </row>
    <row r="130" spans="1:12" s="40" customFormat="1" ht="30" customHeight="1" thickBot="1">
      <c r="A130" s="39"/>
      <c r="B130" s="154" t="str">
        <f>B89</f>
        <v>C</v>
      </c>
      <c r="C130" s="230" t="str">
        <f>C89</f>
        <v>ROSEDALE AVENUE (NASSAU STREET TO OSBORNE STREET)</v>
      </c>
      <c r="D130" s="199"/>
      <c r="E130" s="199"/>
      <c r="F130" s="200"/>
      <c r="G130" s="44" t="s">
        <v>17</v>
      </c>
      <c r="H130" s="155">
        <f>SUM(H91:H129)</f>
        <v>0</v>
      </c>
      <c r="K130" s="167"/>
      <c r="L130" s="164"/>
    </row>
    <row r="131" spans="1:8" ht="30" customHeight="1" thickBot="1" thickTop="1">
      <c r="A131" s="17"/>
      <c r="B131" s="215" t="s">
        <v>364</v>
      </c>
      <c r="C131" s="216"/>
      <c r="D131" s="216"/>
      <c r="E131" s="216"/>
      <c r="F131" s="217"/>
      <c r="G131" s="169"/>
      <c r="H131" s="170"/>
    </row>
    <row r="132" spans="1:8" s="40" customFormat="1" ht="30" customHeight="1" thickTop="1">
      <c r="A132" s="38"/>
      <c r="B132" s="101" t="s">
        <v>15</v>
      </c>
      <c r="C132" s="203" t="s">
        <v>248</v>
      </c>
      <c r="D132" s="204"/>
      <c r="E132" s="204"/>
      <c r="F132" s="205"/>
      <c r="G132" s="102"/>
      <c r="H132" s="103" t="s">
        <v>2</v>
      </c>
    </row>
    <row r="133" spans="1:8" ht="36" customHeight="1">
      <c r="A133" s="17"/>
      <c r="B133" s="104"/>
      <c r="C133" s="31" t="s">
        <v>19</v>
      </c>
      <c r="D133" s="105"/>
      <c r="E133" s="106" t="s">
        <v>2</v>
      </c>
      <c r="F133" s="106" t="s">
        <v>2</v>
      </c>
      <c r="G133" s="107" t="s">
        <v>2</v>
      </c>
      <c r="H133" s="108"/>
    </row>
    <row r="134" spans="1:16" s="78" customFormat="1" ht="30" customHeight="1">
      <c r="A134" s="74" t="s">
        <v>219</v>
      </c>
      <c r="B134" s="77" t="s">
        <v>138</v>
      </c>
      <c r="C134" s="59" t="s">
        <v>221</v>
      </c>
      <c r="D134" s="60" t="s">
        <v>157</v>
      </c>
      <c r="E134" s="61" t="s">
        <v>32</v>
      </c>
      <c r="F134" s="62">
        <v>60</v>
      </c>
      <c r="G134" s="63"/>
      <c r="H134" s="64">
        <f>ROUND(G134,2)*F134</f>
        <v>0</v>
      </c>
      <c r="I134" s="58"/>
      <c r="K134" s="79"/>
      <c r="L134" s="133"/>
      <c r="M134" s="134"/>
      <c r="N134" s="80"/>
      <c r="O134" s="80"/>
      <c r="P134" s="80"/>
    </row>
    <row r="135" spans="1:16" s="78" customFormat="1" ht="43.5" customHeight="1">
      <c r="A135" s="76" t="s">
        <v>37</v>
      </c>
      <c r="B135" s="109" t="s">
        <v>140</v>
      </c>
      <c r="C135" s="110" t="s">
        <v>38</v>
      </c>
      <c r="D135" s="111" t="s">
        <v>359</v>
      </c>
      <c r="E135" s="112" t="s">
        <v>32</v>
      </c>
      <c r="F135" s="113">
        <v>100</v>
      </c>
      <c r="G135" s="114"/>
      <c r="H135" s="115">
        <f>ROUND(G135,2)*F135</f>
        <v>0</v>
      </c>
      <c r="I135" s="58"/>
      <c r="K135" s="79"/>
      <c r="N135" s="80"/>
      <c r="O135" s="80"/>
      <c r="P135" s="80"/>
    </row>
    <row r="136" spans="1:16" s="81" customFormat="1" ht="30" customHeight="1">
      <c r="A136" s="74" t="s">
        <v>39</v>
      </c>
      <c r="B136" s="109" t="s">
        <v>332</v>
      </c>
      <c r="C136" s="110" t="s">
        <v>40</v>
      </c>
      <c r="D136" s="111" t="s">
        <v>157</v>
      </c>
      <c r="E136" s="112" t="s">
        <v>34</v>
      </c>
      <c r="F136" s="113">
        <v>1080</v>
      </c>
      <c r="G136" s="114"/>
      <c r="H136" s="115">
        <f>ROUND(G136,2)*F136</f>
        <v>0</v>
      </c>
      <c r="I136" s="58" t="s">
        <v>158</v>
      </c>
      <c r="K136" s="79"/>
      <c r="N136" s="80"/>
      <c r="O136" s="80"/>
      <c r="P136" s="80"/>
    </row>
    <row r="137" spans="1:8" ht="36" customHeight="1">
      <c r="A137" s="17"/>
      <c r="B137" s="104"/>
      <c r="C137" s="32" t="s">
        <v>20</v>
      </c>
      <c r="D137" s="105"/>
      <c r="E137" s="116"/>
      <c r="F137" s="105"/>
      <c r="G137" s="107"/>
      <c r="H137" s="108"/>
    </row>
    <row r="138" spans="1:16" s="78" customFormat="1" ht="30" customHeight="1">
      <c r="A138" s="72" t="s">
        <v>105</v>
      </c>
      <c r="B138" s="109" t="s">
        <v>187</v>
      </c>
      <c r="C138" s="110" t="s">
        <v>107</v>
      </c>
      <c r="D138" s="111" t="s">
        <v>157</v>
      </c>
      <c r="E138" s="112"/>
      <c r="F138" s="113"/>
      <c r="G138" s="118"/>
      <c r="H138" s="115"/>
      <c r="I138" s="58"/>
      <c r="K138" s="79"/>
      <c r="N138" s="80"/>
      <c r="O138" s="80"/>
      <c r="P138" s="80"/>
    </row>
    <row r="139" spans="1:16" s="81" customFormat="1" ht="30" customHeight="1">
      <c r="A139" s="72" t="s">
        <v>127</v>
      </c>
      <c r="B139" s="117" t="s">
        <v>35</v>
      </c>
      <c r="C139" s="110" t="s">
        <v>128</v>
      </c>
      <c r="D139" s="111" t="s">
        <v>2</v>
      </c>
      <c r="E139" s="112" t="s">
        <v>34</v>
      </c>
      <c r="F139" s="113">
        <v>2100</v>
      </c>
      <c r="G139" s="114"/>
      <c r="H139" s="115">
        <f>ROUND(G139,2)*F139</f>
        <v>0</v>
      </c>
      <c r="I139" s="66"/>
      <c r="K139" s="79"/>
      <c r="N139" s="80"/>
      <c r="O139" s="80"/>
      <c r="P139" s="80"/>
    </row>
    <row r="140" spans="1:16" s="81" customFormat="1" ht="30" customHeight="1">
      <c r="A140" s="72" t="s">
        <v>44</v>
      </c>
      <c r="B140" s="109" t="s">
        <v>333</v>
      </c>
      <c r="C140" s="110" t="s">
        <v>45</v>
      </c>
      <c r="D140" s="111" t="s">
        <v>252</v>
      </c>
      <c r="E140" s="112"/>
      <c r="F140" s="113"/>
      <c r="G140" s="118"/>
      <c r="H140" s="115"/>
      <c r="I140" s="58"/>
      <c r="K140" s="79"/>
      <c r="N140" s="80"/>
      <c r="O140" s="80"/>
      <c r="P140" s="80"/>
    </row>
    <row r="141" spans="1:16" s="81" customFormat="1" ht="43.5" customHeight="1">
      <c r="A141" s="72" t="s">
        <v>302</v>
      </c>
      <c r="B141" s="67" t="s">
        <v>35</v>
      </c>
      <c r="C141" s="59" t="s">
        <v>301</v>
      </c>
      <c r="D141" s="60" t="s">
        <v>2</v>
      </c>
      <c r="E141" s="61" t="s">
        <v>34</v>
      </c>
      <c r="F141" s="62">
        <v>100</v>
      </c>
      <c r="G141" s="63"/>
      <c r="H141" s="64">
        <f>ROUND(G141,2)*F141</f>
        <v>0</v>
      </c>
      <c r="I141" s="58"/>
      <c r="K141" s="79"/>
      <c r="N141" s="80"/>
      <c r="O141" s="80"/>
      <c r="P141" s="80"/>
    </row>
    <row r="142" spans="1:16" s="81" customFormat="1" ht="43.5" customHeight="1">
      <c r="A142" s="72" t="s">
        <v>47</v>
      </c>
      <c r="B142" s="109" t="s">
        <v>334</v>
      </c>
      <c r="C142" s="110" t="s">
        <v>48</v>
      </c>
      <c r="D142" s="111" t="s">
        <v>252</v>
      </c>
      <c r="E142" s="112"/>
      <c r="F142" s="113"/>
      <c r="G142" s="118"/>
      <c r="H142" s="115"/>
      <c r="I142" s="58"/>
      <c r="K142" s="79"/>
      <c r="N142" s="80"/>
      <c r="O142" s="80"/>
      <c r="P142" s="80"/>
    </row>
    <row r="143" spans="1:16" s="81" customFormat="1" ht="43.5" customHeight="1">
      <c r="A143" s="72" t="s">
        <v>360</v>
      </c>
      <c r="B143" s="117" t="s">
        <v>35</v>
      </c>
      <c r="C143" s="110" t="s">
        <v>301</v>
      </c>
      <c r="D143" s="111" t="s">
        <v>2</v>
      </c>
      <c r="E143" s="112" t="s">
        <v>34</v>
      </c>
      <c r="F143" s="113">
        <v>25</v>
      </c>
      <c r="G143" s="114"/>
      <c r="H143" s="115">
        <f>ROUND(G143,2)*F143</f>
        <v>0</v>
      </c>
      <c r="I143" s="66"/>
      <c r="K143" s="79"/>
      <c r="N143" s="80"/>
      <c r="O143" s="80"/>
      <c r="P143" s="80"/>
    </row>
    <row r="144" spans="1:16" s="78" customFormat="1" ht="43.5" customHeight="1">
      <c r="A144" s="72" t="s">
        <v>57</v>
      </c>
      <c r="B144" s="109" t="s">
        <v>335</v>
      </c>
      <c r="C144" s="110" t="s">
        <v>58</v>
      </c>
      <c r="D144" s="111" t="s">
        <v>129</v>
      </c>
      <c r="E144" s="112"/>
      <c r="F144" s="113"/>
      <c r="G144" s="118"/>
      <c r="H144" s="115"/>
      <c r="I144" s="68"/>
      <c r="K144" s="79"/>
      <c r="N144" s="80"/>
      <c r="O144" s="80"/>
      <c r="P144" s="80"/>
    </row>
    <row r="145" spans="1:16" s="81" customFormat="1" ht="30" customHeight="1">
      <c r="A145" s="72" t="s">
        <v>59</v>
      </c>
      <c r="B145" s="67" t="s">
        <v>315</v>
      </c>
      <c r="C145" s="59" t="s">
        <v>60</v>
      </c>
      <c r="D145" s="60" t="s">
        <v>61</v>
      </c>
      <c r="E145" s="61"/>
      <c r="F145" s="62"/>
      <c r="G145" s="65"/>
      <c r="H145" s="64"/>
      <c r="I145" s="58"/>
      <c r="K145" s="79"/>
      <c r="N145" s="80"/>
      <c r="O145" s="80"/>
      <c r="P145" s="80"/>
    </row>
    <row r="146" spans="1:16" s="81" customFormat="1" ht="30" customHeight="1">
      <c r="A146" s="72" t="s">
        <v>115</v>
      </c>
      <c r="B146" s="117" t="s">
        <v>159</v>
      </c>
      <c r="C146" s="110" t="s">
        <v>160</v>
      </c>
      <c r="D146" s="111"/>
      <c r="E146" s="112" t="s">
        <v>34</v>
      </c>
      <c r="F146" s="113">
        <v>10</v>
      </c>
      <c r="G146" s="114"/>
      <c r="H146" s="115">
        <f>ROUND(G146,2)*F146</f>
        <v>0</v>
      </c>
      <c r="I146" s="69"/>
      <c r="K146" s="79"/>
      <c r="N146" s="80"/>
      <c r="O146" s="80"/>
      <c r="P146" s="80"/>
    </row>
    <row r="147" spans="1:16" s="81" customFormat="1" ht="30" customHeight="1">
      <c r="A147" s="72" t="s">
        <v>62</v>
      </c>
      <c r="B147" s="117" t="s">
        <v>161</v>
      </c>
      <c r="C147" s="110" t="s">
        <v>162</v>
      </c>
      <c r="D147" s="111"/>
      <c r="E147" s="112" t="s">
        <v>34</v>
      </c>
      <c r="F147" s="113">
        <v>55</v>
      </c>
      <c r="G147" s="114"/>
      <c r="H147" s="115">
        <f>ROUND(G147,2)*F147</f>
        <v>0</v>
      </c>
      <c r="I147" s="58"/>
      <c r="K147" s="79"/>
      <c r="N147" s="80"/>
      <c r="O147" s="80"/>
      <c r="P147" s="80"/>
    </row>
    <row r="148" spans="1:16" s="81" customFormat="1" ht="30" customHeight="1">
      <c r="A148" s="72" t="s">
        <v>66</v>
      </c>
      <c r="B148" s="109" t="s">
        <v>336</v>
      </c>
      <c r="C148" s="110" t="s">
        <v>67</v>
      </c>
      <c r="D148" s="111" t="s">
        <v>163</v>
      </c>
      <c r="E148" s="112"/>
      <c r="F148" s="113"/>
      <c r="G148" s="118"/>
      <c r="H148" s="115"/>
      <c r="I148" s="58"/>
      <c r="K148" s="79"/>
      <c r="N148" s="80"/>
      <c r="O148" s="80"/>
      <c r="P148" s="80"/>
    </row>
    <row r="149" spans="1:16" s="81" customFormat="1" ht="30" customHeight="1">
      <c r="A149" s="72" t="s">
        <v>68</v>
      </c>
      <c r="B149" s="117" t="s">
        <v>35</v>
      </c>
      <c r="C149" s="110" t="s">
        <v>298</v>
      </c>
      <c r="D149" s="111" t="s">
        <v>218</v>
      </c>
      <c r="E149" s="112"/>
      <c r="F149" s="113"/>
      <c r="G149" s="115"/>
      <c r="H149" s="115"/>
      <c r="I149" s="68"/>
      <c r="K149" s="79"/>
      <c r="N149" s="80"/>
      <c r="O149" s="80"/>
      <c r="P149" s="80"/>
    </row>
    <row r="150" spans="1:16" s="81" customFormat="1" ht="30" customHeight="1">
      <c r="A150" s="72" t="s">
        <v>69</v>
      </c>
      <c r="B150" s="117" t="s">
        <v>159</v>
      </c>
      <c r="C150" s="110" t="s">
        <v>171</v>
      </c>
      <c r="D150" s="111"/>
      <c r="E150" s="112" t="s">
        <v>64</v>
      </c>
      <c r="F150" s="113">
        <v>35</v>
      </c>
      <c r="G150" s="114"/>
      <c r="H150" s="115">
        <f>ROUND(G150,2)*F150</f>
        <v>0</v>
      </c>
      <c r="I150" s="58"/>
      <c r="K150" s="79"/>
      <c r="N150" s="80"/>
      <c r="O150" s="80"/>
      <c r="P150" s="80"/>
    </row>
    <row r="151" spans="1:16" s="78" customFormat="1" ht="54" customHeight="1">
      <c r="A151" s="72" t="s">
        <v>130</v>
      </c>
      <c r="B151" s="117" t="s">
        <v>46</v>
      </c>
      <c r="C151" s="110" t="s">
        <v>165</v>
      </c>
      <c r="D151" s="111" t="s">
        <v>131</v>
      </c>
      <c r="E151" s="112"/>
      <c r="F151" s="119"/>
      <c r="G151" s="118"/>
      <c r="H151" s="115"/>
      <c r="I151" s="68"/>
      <c r="K151" s="79"/>
      <c r="N151" s="80"/>
      <c r="O151" s="80"/>
      <c r="P151" s="80"/>
    </row>
    <row r="152" spans="1:16" s="81" customFormat="1" ht="30" customHeight="1">
      <c r="A152" s="72" t="s">
        <v>166</v>
      </c>
      <c r="B152" s="117" t="s">
        <v>306</v>
      </c>
      <c r="C152" s="110" t="s">
        <v>168</v>
      </c>
      <c r="D152" s="111" t="s">
        <v>2</v>
      </c>
      <c r="E152" s="112" t="s">
        <v>64</v>
      </c>
      <c r="F152" s="113">
        <v>460</v>
      </c>
      <c r="G152" s="114"/>
      <c r="H152" s="115">
        <f>ROUND(G152,2)*F152</f>
        <v>0</v>
      </c>
      <c r="I152" s="70"/>
      <c r="K152" s="79"/>
      <c r="N152" s="80"/>
      <c r="O152" s="80"/>
      <c r="P152" s="80"/>
    </row>
    <row r="153" spans="1:16" s="78" customFormat="1" ht="54" customHeight="1">
      <c r="A153" s="72" t="s">
        <v>169</v>
      </c>
      <c r="B153" s="117" t="s">
        <v>65</v>
      </c>
      <c r="C153" s="110" t="s">
        <v>299</v>
      </c>
      <c r="D153" s="111" t="s">
        <v>164</v>
      </c>
      <c r="E153" s="112"/>
      <c r="F153" s="119"/>
      <c r="G153" s="118"/>
      <c r="H153" s="115"/>
      <c r="I153" s="58"/>
      <c r="K153" s="79"/>
      <c r="N153" s="80"/>
      <c r="O153" s="80"/>
      <c r="P153" s="80"/>
    </row>
    <row r="154" spans="1:16" s="81" customFormat="1" ht="30" customHeight="1">
      <c r="A154" s="72" t="s">
        <v>170</v>
      </c>
      <c r="B154" s="117" t="s">
        <v>159</v>
      </c>
      <c r="C154" s="110" t="s">
        <v>171</v>
      </c>
      <c r="D154" s="111"/>
      <c r="E154" s="112" t="s">
        <v>64</v>
      </c>
      <c r="F154" s="113">
        <v>95</v>
      </c>
      <c r="G154" s="114"/>
      <c r="H154" s="115">
        <f>ROUND(G154,2)*F154</f>
        <v>0</v>
      </c>
      <c r="I154" s="58"/>
      <c r="K154" s="79"/>
      <c r="N154" s="80"/>
      <c r="O154" s="80"/>
      <c r="P154" s="80"/>
    </row>
    <row r="155" spans="1:16" s="78" customFormat="1" ht="54" customHeight="1">
      <c r="A155" s="72" t="s">
        <v>172</v>
      </c>
      <c r="B155" s="117" t="s">
        <v>93</v>
      </c>
      <c r="C155" s="110" t="s">
        <v>300</v>
      </c>
      <c r="D155" s="111" t="s">
        <v>131</v>
      </c>
      <c r="E155" s="112"/>
      <c r="F155" s="119"/>
      <c r="G155" s="118"/>
      <c r="H155" s="115"/>
      <c r="I155" s="68"/>
      <c r="K155" s="79"/>
      <c r="N155" s="80"/>
      <c r="O155" s="80"/>
      <c r="P155" s="80"/>
    </row>
    <row r="156" spans="1:16" s="81" customFormat="1" ht="30" customHeight="1">
      <c r="A156" s="72" t="s">
        <v>173</v>
      </c>
      <c r="B156" s="117" t="s">
        <v>159</v>
      </c>
      <c r="C156" s="110" t="s">
        <v>174</v>
      </c>
      <c r="D156" s="111"/>
      <c r="E156" s="112" t="s">
        <v>64</v>
      </c>
      <c r="F156" s="113">
        <v>14</v>
      </c>
      <c r="G156" s="114"/>
      <c r="H156" s="115">
        <f>ROUND(G156,2)*F156</f>
        <v>0</v>
      </c>
      <c r="I156" s="69"/>
      <c r="K156" s="79"/>
      <c r="N156" s="80"/>
      <c r="O156" s="80"/>
      <c r="P156" s="80"/>
    </row>
    <row r="157" spans="1:16" s="81" customFormat="1" ht="30" customHeight="1">
      <c r="A157" s="72" t="s">
        <v>175</v>
      </c>
      <c r="B157" s="117" t="s">
        <v>161</v>
      </c>
      <c r="C157" s="110" t="s">
        <v>171</v>
      </c>
      <c r="D157" s="111"/>
      <c r="E157" s="112" t="s">
        <v>64</v>
      </c>
      <c r="F157" s="113">
        <v>40</v>
      </c>
      <c r="G157" s="114"/>
      <c r="H157" s="115">
        <f>ROUND(G157,2)*F157</f>
        <v>0</v>
      </c>
      <c r="I157" s="58"/>
      <c r="K157" s="79"/>
      <c r="N157" s="80"/>
      <c r="O157" s="80"/>
      <c r="P157" s="80"/>
    </row>
    <row r="158" spans="1:16" s="81" customFormat="1" ht="43.5" customHeight="1">
      <c r="A158" s="72" t="s">
        <v>71</v>
      </c>
      <c r="B158" s="109" t="s">
        <v>337</v>
      </c>
      <c r="C158" s="110" t="s">
        <v>72</v>
      </c>
      <c r="D158" s="111" t="s">
        <v>176</v>
      </c>
      <c r="E158" s="112" t="s">
        <v>34</v>
      </c>
      <c r="F158" s="113">
        <v>10</v>
      </c>
      <c r="G158" s="114"/>
      <c r="H158" s="115">
        <f>ROUND(G158,2)*F158</f>
        <v>0</v>
      </c>
      <c r="I158" s="58"/>
      <c r="K158" s="79"/>
      <c r="N158" s="80"/>
      <c r="O158" s="80"/>
      <c r="P158" s="80"/>
    </row>
    <row r="159" spans="1:16" s="81" customFormat="1" ht="43.5" customHeight="1">
      <c r="A159" s="72" t="s">
        <v>73</v>
      </c>
      <c r="B159" s="109" t="s">
        <v>338</v>
      </c>
      <c r="C159" s="110" t="s">
        <v>74</v>
      </c>
      <c r="D159" s="111" t="s">
        <v>132</v>
      </c>
      <c r="E159" s="120"/>
      <c r="F159" s="113"/>
      <c r="G159" s="118"/>
      <c r="H159" s="115"/>
      <c r="I159" s="58"/>
      <c r="K159" s="79"/>
      <c r="N159" s="80"/>
      <c r="O159" s="80"/>
      <c r="P159" s="80"/>
    </row>
    <row r="160" spans="1:16" s="81" customFormat="1" ht="30" customHeight="1">
      <c r="A160" s="72" t="s">
        <v>75</v>
      </c>
      <c r="B160" s="117" t="s">
        <v>35</v>
      </c>
      <c r="C160" s="110" t="s">
        <v>76</v>
      </c>
      <c r="D160" s="111"/>
      <c r="E160" s="112"/>
      <c r="F160" s="113"/>
      <c r="G160" s="118"/>
      <c r="H160" s="115"/>
      <c r="I160" s="58"/>
      <c r="K160" s="79"/>
      <c r="N160" s="80"/>
      <c r="O160" s="80"/>
      <c r="P160" s="80"/>
    </row>
    <row r="161" spans="1:16" s="81" customFormat="1" ht="30" customHeight="1">
      <c r="A161" s="72" t="s">
        <v>77</v>
      </c>
      <c r="B161" s="117" t="s">
        <v>159</v>
      </c>
      <c r="C161" s="110" t="s">
        <v>177</v>
      </c>
      <c r="D161" s="111"/>
      <c r="E161" s="112" t="s">
        <v>36</v>
      </c>
      <c r="F161" s="113">
        <v>565</v>
      </c>
      <c r="G161" s="114"/>
      <c r="H161" s="115">
        <f>ROUND(G161,2)*F161</f>
        <v>0</v>
      </c>
      <c r="I161" s="58"/>
      <c r="K161" s="79"/>
      <c r="N161" s="80"/>
      <c r="O161" s="80"/>
      <c r="P161" s="80"/>
    </row>
    <row r="162" spans="1:16" s="81" customFormat="1" ht="30" customHeight="1">
      <c r="A162" s="72" t="s">
        <v>118</v>
      </c>
      <c r="B162" s="117" t="s">
        <v>46</v>
      </c>
      <c r="C162" s="110" t="s">
        <v>119</v>
      </c>
      <c r="D162" s="111"/>
      <c r="E162" s="112"/>
      <c r="F162" s="113"/>
      <c r="G162" s="118"/>
      <c r="H162" s="115"/>
      <c r="I162" s="58"/>
      <c r="K162" s="79"/>
      <c r="N162" s="80"/>
      <c r="O162" s="80"/>
      <c r="P162" s="80"/>
    </row>
    <row r="163" spans="1:16" s="81" customFormat="1" ht="30" customHeight="1">
      <c r="A163" s="72" t="s">
        <v>120</v>
      </c>
      <c r="B163" s="117" t="s">
        <v>159</v>
      </c>
      <c r="C163" s="110" t="s">
        <v>177</v>
      </c>
      <c r="D163" s="111"/>
      <c r="E163" s="112" t="s">
        <v>36</v>
      </c>
      <c r="F163" s="113">
        <v>90</v>
      </c>
      <c r="G163" s="114"/>
      <c r="H163" s="115">
        <f>ROUND(G163,2)*F163</f>
        <v>0</v>
      </c>
      <c r="I163" s="58"/>
      <c r="K163" s="79"/>
      <c r="N163" s="80"/>
      <c r="O163" s="80"/>
      <c r="P163" s="80"/>
    </row>
    <row r="164" spans="1:8" ht="36" customHeight="1">
      <c r="A164" s="17"/>
      <c r="B164" s="121"/>
      <c r="C164" s="32" t="s">
        <v>22</v>
      </c>
      <c r="D164" s="105"/>
      <c r="E164" s="122"/>
      <c r="F164" s="106"/>
      <c r="G164" s="107"/>
      <c r="H164" s="108"/>
    </row>
    <row r="165" spans="1:16" s="78" customFormat="1" ht="30" customHeight="1">
      <c r="A165" s="74" t="s">
        <v>81</v>
      </c>
      <c r="B165" s="109" t="s">
        <v>339</v>
      </c>
      <c r="C165" s="110" t="s">
        <v>82</v>
      </c>
      <c r="D165" s="111" t="s">
        <v>139</v>
      </c>
      <c r="E165" s="112" t="s">
        <v>64</v>
      </c>
      <c r="F165" s="119">
        <v>300</v>
      </c>
      <c r="G165" s="114"/>
      <c r="H165" s="123">
        <f>ROUND(G165,2)*F165</f>
        <v>0</v>
      </c>
      <c r="I165" s="58"/>
      <c r="K165" s="79"/>
      <c r="N165" s="80"/>
      <c r="O165" s="80"/>
      <c r="P165" s="80"/>
    </row>
    <row r="166" spans="1:8" ht="48" customHeight="1">
      <c r="A166" s="17"/>
      <c r="B166" s="121"/>
      <c r="C166" s="32" t="s">
        <v>23</v>
      </c>
      <c r="D166" s="105"/>
      <c r="E166" s="122"/>
      <c r="F166" s="106"/>
      <c r="G166" s="107"/>
      <c r="H166" s="108"/>
    </row>
    <row r="167" spans="1:16" s="78" customFormat="1" ht="30" customHeight="1">
      <c r="A167" s="74" t="s">
        <v>181</v>
      </c>
      <c r="B167" s="109" t="s">
        <v>340</v>
      </c>
      <c r="C167" s="110" t="s">
        <v>183</v>
      </c>
      <c r="D167" s="111" t="s">
        <v>184</v>
      </c>
      <c r="E167" s="112"/>
      <c r="F167" s="119"/>
      <c r="G167" s="118"/>
      <c r="H167" s="123"/>
      <c r="I167" s="58"/>
      <c r="J167" s="84"/>
      <c r="K167" s="79"/>
      <c r="N167" s="80"/>
      <c r="O167" s="80"/>
      <c r="P167" s="80"/>
    </row>
    <row r="168" spans="1:16" s="78" customFormat="1" ht="30" customHeight="1">
      <c r="A168" s="74" t="s">
        <v>185</v>
      </c>
      <c r="B168" s="117" t="s">
        <v>35</v>
      </c>
      <c r="C168" s="110" t="s">
        <v>186</v>
      </c>
      <c r="D168" s="111"/>
      <c r="E168" s="112" t="s">
        <v>41</v>
      </c>
      <c r="F168" s="119">
        <v>4</v>
      </c>
      <c r="G168" s="114"/>
      <c r="H168" s="123">
        <f>ROUND(G168,2)*F168</f>
        <v>0</v>
      </c>
      <c r="I168" s="58"/>
      <c r="K168" s="79"/>
      <c r="N168" s="80"/>
      <c r="O168" s="80"/>
      <c r="P168" s="80"/>
    </row>
    <row r="169" spans="1:27" s="92" customFormat="1" ht="34.5" customHeight="1">
      <c r="A169" s="85" t="s">
        <v>188</v>
      </c>
      <c r="B169" s="124" t="s">
        <v>341</v>
      </c>
      <c r="C169" s="125" t="s">
        <v>190</v>
      </c>
      <c r="D169" s="126" t="s">
        <v>184</v>
      </c>
      <c r="E169" s="127"/>
      <c r="F169" s="119"/>
      <c r="G169" s="118"/>
      <c r="H169" s="123"/>
      <c r="I169" s="86"/>
      <c r="J169" s="87"/>
      <c r="K169" s="88"/>
      <c r="L169" s="88"/>
      <c r="M169" s="89"/>
      <c r="N169" s="88"/>
      <c r="O169" s="88"/>
      <c r="P169" s="89"/>
      <c r="Q169" s="88"/>
      <c r="R169" s="88"/>
      <c r="S169" s="89"/>
      <c r="T169" s="90"/>
      <c r="U169" s="89"/>
      <c r="V169" s="91"/>
      <c r="W169" s="91"/>
      <c r="X169" s="91"/>
      <c r="Y169" s="91"/>
      <c r="Z169" s="91"/>
      <c r="AA169" s="91"/>
    </row>
    <row r="170" spans="1:27" s="98" customFormat="1" ht="30" customHeight="1">
      <c r="A170" s="74" t="s">
        <v>191</v>
      </c>
      <c r="B170" s="128" t="s">
        <v>35</v>
      </c>
      <c r="C170" s="125" t="s">
        <v>192</v>
      </c>
      <c r="D170" s="126"/>
      <c r="E170" s="127" t="s">
        <v>41</v>
      </c>
      <c r="F170" s="119">
        <v>2</v>
      </c>
      <c r="G170" s="114"/>
      <c r="H170" s="123">
        <f>ROUND(G170,2)*F170</f>
        <v>0</v>
      </c>
      <c r="I170" s="93"/>
      <c r="J170" s="87"/>
      <c r="K170" s="94"/>
      <c r="L170" s="94"/>
      <c r="M170" s="95"/>
      <c r="N170" s="94"/>
      <c r="O170" s="94"/>
      <c r="P170" s="95"/>
      <c r="Q170" s="94"/>
      <c r="R170" s="94"/>
      <c r="S170" s="95"/>
      <c r="T170" s="96"/>
      <c r="U170" s="95"/>
      <c r="V170" s="97"/>
      <c r="W170" s="97"/>
      <c r="X170" s="97"/>
      <c r="Y170" s="97"/>
      <c r="Z170" s="97"/>
      <c r="AA170" s="97"/>
    </row>
    <row r="171" spans="1:16" s="83" customFormat="1" ht="30" customHeight="1">
      <c r="A171" s="74" t="s">
        <v>193</v>
      </c>
      <c r="B171" s="109" t="s">
        <v>342</v>
      </c>
      <c r="C171" s="110" t="s">
        <v>195</v>
      </c>
      <c r="D171" s="111" t="s">
        <v>184</v>
      </c>
      <c r="E171" s="112" t="s">
        <v>64</v>
      </c>
      <c r="F171" s="119">
        <v>16</v>
      </c>
      <c r="G171" s="114"/>
      <c r="H171" s="123">
        <f>ROUND(G171,2)*F171</f>
        <v>0</v>
      </c>
      <c r="I171" s="58"/>
      <c r="J171" s="84"/>
      <c r="K171" s="79"/>
      <c r="N171" s="80"/>
      <c r="O171" s="80"/>
      <c r="P171" s="80"/>
    </row>
    <row r="172" spans="1:16" s="100" customFormat="1" ht="43.5" customHeight="1">
      <c r="A172" s="74" t="s">
        <v>141</v>
      </c>
      <c r="B172" s="109" t="s">
        <v>343</v>
      </c>
      <c r="C172" s="129" t="s">
        <v>143</v>
      </c>
      <c r="D172" s="111" t="s">
        <v>184</v>
      </c>
      <c r="E172" s="112"/>
      <c r="F172" s="119"/>
      <c r="G172" s="118"/>
      <c r="H172" s="123"/>
      <c r="I172" s="58"/>
      <c r="J172" s="99"/>
      <c r="K172" s="79"/>
      <c r="N172" s="80"/>
      <c r="O172" s="80"/>
      <c r="P172" s="80"/>
    </row>
    <row r="173" spans="1:16" s="81" customFormat="1" ht="43.5" customHeight="1">
      <c r="A173" s="74" t="s">
        <v>144</v>
      </c>
      <c r="B173" s="117" t="s">
        <v>35</v>
      </c>
      <c r="C173" s="110" t="s">
        <v>145</v>
      </c>
      <c r="D173" s="111"/>
      <c r="E173" s="112" t="s">
        <v>41</v>
      </c>
      <c r="F173" s="119">
        <v>4</v>
      </c>
      <c r="G173" s="114"/>
      <c r="H173" s="123">
        <f>ROUND(G173,2)*F173</f>
        <v>0</v>
      </c>
      <c r="I173" s="66"/>
      <c r="J173" s="87"/>
      <c r="K173" s="79"/>
      <c r="N173" s="80"/>
      <c r="O173" s="80"/>
      <c r="P173" s="80"/>
    </row>
    <row r="174" spans="1:16" s="81" customFormat="1" ht="43.5" customHeight="1">
      <c r="A174" s="74" t="s">
        <v>146</v>
      </c>
      <c r="B174" s="117" t="s">
        <v>46</v>
      </c>
      <c r="C174" s="110" t="s">
        <v>147</v>
      </c>
      <c r="D174" s="111"/>
      <c r="E174" s="112" t="s">
        <v>41</v>
      </c>
      <c r="F174" s="119">
        <v>4</v>
      </c>
      <c r="G174" s="114"/>
      <c r="H174" s="123">
        <f>ROUND(G174,2)*F174</f>
        <v>0</v>
      </c>
      <c r="I174" s="66"/>
      <c r="J174" s="87"/>
      <c r="K174" s="79"/>
      <c r="N174" s="80"/>
      <c r="O174" s="80"/>
      <c r="P174" s="80"/>
    </row>
    <row r="175" spans="1:16" s="81" customFormat="1" ht="43.5" customHeight="1">
      <c r="A175" s="74" t="s">
        <v>197</v>
      </c>
      <c r="B175" s="117" t="s">
        <v>65</v>
      </c>
      <c r="C175" s="110" t="s">
        <v>198</v>
      </c>
      <c r="D175" s="111"/>
      <c r="E175" s="112" t="s">
        <v>41</v>
      </c>
      <c r="F175" s="119">
        <v>1</v>
      </c>
      <c r="G175" s="114"/>
      <c r="H175" s="123">
        <f>ROUND(G175,2)*F175</f>
        <v>0</v>
      </c>
      <c r="I175" s="66"/>
      <c r="J175" s="87"/>
      <c r="K175" s="79"/>
      <c r="N175" s="80"/>
      <c r="O175" s="80"/>
      <c r="P175" s="80"/>
    </row>
    <row r="176" spans="1:16" s="100" customFormat="1" ht="39.75" customHeight="1">
      <c r="A176" s="74" t="s">
        <v>199</v>
      </c>
      <c r="B176" s="109" t="s">
        <v>344</v>
      </c>
      <c r="C176" s="129" t="s">
        <v>201</v>
      </c>
      <c r="D176" s="111" t="s">
        <v>184</v>
      </c>
      <c r="E176" s="112"/>
      <c r="F176" s="119"/>
      <c r="G176" s="118"/>
      <c r="H176" s="123"/>
      <c r="I176" s="58"/>
      <c r="J176" s="87"/>
      <c r="K176" s="79"/>
      <c r="N176" s="80"/>
      <c r="O176" s="80"/>
      <c r="P176" s="80"/>
    </row>
    <row r="177" spans="1:16" s="100" customFormat="1" ht="30" customHeight="1">
      <c r="A177" s="74" t="s">
        <v>202</v>
      </c>
      <c r="B177" s="117" t="s">
        <v>35</v>
      </c>
      <c r="C177" s="129" t="s">
        <v>203</v>
      </c>
      <c r="D177" s="111"/>
      <c r="E177" s="112" t="s">
        <v>41</v>
      </c>
      <c r="F177" s="119">
        <v>4</v>
      </c>
      <c r="G177" s="114"/>
      <c r="H177" s="123">
        <f>ROUND(G177,2)*F177</f>
        <v>0</v>
      </c>
      <c r="I177" s="58"/>
      <c r="J177" s="87"/>
      <c r="K177" s="79"/>
      <c r="N177" s="80"/>
      <c r="O177" s="80"/>
      <c r="P177" s="80"/>
    </row>
    <row r="178" spans="1:16" s="81" customFormat="1" ht="39.75" customHeight="1">
      <c r="A178" s="74" t="s">
        <v>204</v>
      </c>
      <c r="B178" s="109" t="s">
        <v>365</v>
      </c>
      <c r="C178" s="110" t="s">
        <v>205</v>
      </c>
      <c r="D178" s="111" t="s">
        <v>184</v>
      </c>
      <c r="E178" s="112" t="s">
        <v>41</v>
      </c>
      <c r="F178" s="119">
        <v>4</v>
      </c>
      <c r="G178" s="114"/>
      <c r="H178" s="123">
        <f>ROUND(G178,2)*F178</f>
        <v>0</v>
      </c>
      <c r="I178" s="58"/>
      <c r="J178" s="84"/>
      <c r="K178" s="79"/>
      <c r="N178" s="80"/>
      <c r="O178" s="80"/>
      <c r="P178" s="80"/>
    </row>
    <row r="179" spans="1:16" s="81" customFormat="1" ht="30" customHeight="1">
      <c r="A179" s="74" t="s">
        <v>244</v>
      </c>
      <c r="B179" s="77" t="s">
        <v>366</v>
      </c>
      <c r="C179" s="59" t="s">
        <v>245</v>
      </c>
      <c r="D179" s="60" t="s">
        <v>246</v>
      </c>
      <c r="E179" s="61" t="s">
        <v>64</v>
      </c>
      <c r="F179" s="71">
        <v>24</v>
      </c>
      <c r="G179" s="63"/>
      <c r="H179" s="73">
        <f>ROUND(G179,2)*F179</f>
        <v>0</v>
      </c>
      <c r="I179" s="58"/>
      <c r="K179" s="79"/>
      <c r="N179" s="80"/>
      <c r="O179" s="80"/>
      <c r="P179" s="80"/>
    </row>
    <row r="180" spans="1:8" ht="36" customHeight="1">
      <c r="A180" s="17"/>
      <c r="B180" s="130"/>
      <c r="C180" s="32" t="s">
        <v>24</v>
      </c>
      <c r="D180" s="105"/>
      <c r="E180" s="122"/>
      <c r="F180" s="106"/>
      <c r="G180" s="107"/>
      <c r="H180" s="108"/>
    </row>
    <row r="181" spans="1:16" s="81" customFormat="1" ht="43.5" customHeight="1">
      <c r="A181" s="74" t="s">
        <v>86</v>
      </c>
      <c r="B181" s="109" t="s">
        <v>367</v>
      </c>
      <c r="C181" s="110" t="s">
        <v>149</v>
      </c>
      <c r="D181" s="111" t="s">
        <v>206</v>
      </c>
      <c r="E181" s="112" t="s">
        <v>41</v>
      </c>
      <c r="F181" s="119">
        <v>4</v>
      </c>
      <c r="G181" s="114"/>
      <c r="H181" s="123">
        <f>ROUND(G181,2)*F181</f>
        <v>0</v>
      </c>
      <c r="I181" s="58"/>
      <c r="K181" s="79"/>
      <c r="N181" s="80"/>
      <c r="O181" s="80"/>
      <c r="P181" s="80"/>
    </row>
    <row r="182" spans="1:16" s="81" customFormat="1" ht="30" customHeight="1">
      <c r="A182" s="74" t="s">
        <v>122</v>
      </c>
      <c r="B182" s="109" t="s">
        <v>368</v>
      </c>
      <c r="C182" s="110" t="s">
        <v>150</v>
      </c>
      <c r="D182" s="111" t="s">
        <v>184</v>
      </c>
      <c r="E182" s="112"/>
      <c r="F182" s="119"/>
      <c r="G182" s="115"/>
      <c r="H182" s="123"/>
      <c r="I182" s="58"/>
      <c r="J182" s="87"/>
      <c r="K182" s="79"/>
      <c r="N182" s="80"/>
      <c r="O182" s="80"/>
      <c r="P182" s="80"/>
    </row>
    <row r="183" spans="1:16" s="81" customFormat="1" ht="30" customHeight="1">
      <c r="A183" s="74" t="s">
        <v>151</v>
      </c>
      <c r="B183" s="117" t="s">
        <v>35</v>
      </c>
      <c r="C183" s="110" t="s">
        <v>207</v>
      </c>
      <c r="D183" s="111"/>
      <c r="E183" s="112" t="s">
        <v>123</v>
      </c>
      <c r="F183" s="119">
        <v>1</v>
      </c>
      <c r="G183" s="114"/>
      <c r="H183" s="123">
        <f>ROUND(G183,2)*F183</f>
        <v>0</v>
      </c>
      <c r="I183" s="58"/>
      <c r="J183" s="87"/>
      <c r="K183" s="79"/>
      <c r="N183" s="80"/>
      <c r="O183" s="80"/>
      <c r="P183" s="80"/>
    </row>
    <row r="184" spans="1:16" s="78" customFormat="1" ht="30" customHeight="1">
      <c r="A184" s="74" t="s">
        <v>87</v>
      </c>
      <c r="B184" s="109" t="s">
        <v>369</v>
      </c>
      <c r="C184" s="110" t="s">
        <v>152</v>
      </c>
      <c r="D184" s="111" t="s">
        <v>206</v>
      </c>
      <c r="E184" s="112"/>
      <c r="F184" s="119"/>
      <c r="G184" s="118"/>
      <c r="H184" s="123"/>
      <c r="I184" s="58"/>
      <c r="K184" s="79"/>
      <c r="N184" s="80"/>
      <c r="O184" s="80"/>
      <c r="P184" s="80"/>
    </row>
    <row r="185" spans="1:16" s="81" customFormat="1" ht="30" customHeight="1">
      <c r="A185" s="74" t="s">
        <v>208</v>
      </c>
      <c r="B185" s="117" t="s">
        <v>35</v>
      </c>
      <c r="C185" s="110" t="s">
        <v>209</v>
      </c>
      <c r="D185" s="111"/>
      <c r="E185" s="112" t="s">
        <v>41</v>
      </c>
      <c r="F185" s="119">
        <v>1</v>
      </c>
      <c r="G185" s="114"/>
      <c r="H185" s="123">
        <f>ROUND(G185,2)*F185</f>
        <v>0</v>
      </c>
      <c r="I185" s="58"/>
      <c r="K185" s="79"/>
      <c r="N185" s="80"/>
      <c r="O185" s="80"/>
      <c r="P185" s="80"/>
    </row>
    <row r="186" spans="1:16" s="81" customFormat="1" ht="43.5" customHeight="1">
      <c r="A186" s="74" t="s">
        <v>210</v>
      </c>
      <c r="B186" s="109" t="s">
        <v>370</v>
      </c>
      <c r="C186" s="110" t="s">
        <v>211</v>
      </c>
      <c r="D186" s="111" t="s">
        <v>206</v>
      </c>
      <c r="E186" s="112" t="s">
        <v>41</v>
      </c>
      <c r="F186" s="119">
        <v>2</v>
      </c>
      <c r="G186" s="114"/>
      <c r="H186" s="123">
        <f>ROUND(G186,2)*F186</f>
        <v>0</v>
      </c>
      <c r="I186" s="58"/>
      <c r="K186" s="79"/>
      <c r="N186" s="80"/>
      <c r="O186" s="80"/>
      <c r="P186" s="80"/>
    </row>
    <row r="187" spans="1:8" ht="36" customHeight="1">
      <c r="A187" s="17"/>
      <c r="B187" s="104"/>
      <c r="C187" s="32" t="s">
        <v>25</v>
      </c>
      <c r="D187" s="105"/>
      <c r="E187" s="116"/>
      <c r="F187" s="105"/>
      <c r="G187" s="107"/>
      <c r="H187" s="108"/>
    </row>
    <row r="188" spans="1:16" s="78" customFormat="1" ht="30" customHeight="1">
      <c r="A188" s="72" t="s">
        <v>95</v>
      </c>
      <c r="B188" s="109" t="s">
        <v>371</v>
      </c>
      <c r="C188" s="110" t="s">
        <v>96</v>
      </c>
      <c r="D188" s="111" t="s">
        <v>212</v>
      </c>
      <c r="E188" s="112"/>
      <c r="F188" s="113"/>
      <c r="G188" s="118"/>
      <c r="H188" s="115"/>
      <c r="I188" s="58"/>
      <c r="K188" s="79"/>
      <c r="N188" s="80"/>
      <c r="O188" s="80"/>
      <c r="P188" s="80"/>
    </row>
    <row r="189" spans="1:16" s="81" customFormat="1" ht="30" customHeight="1">
      <c r="A189" s="72" t="s">
        <v>213</v>
      </c>
      <c r="B189" s="117" t="s">
        <v>35</v>
      </c>
      <c r="C189" s="110" t="s">
        <v>214</v>
      </c>
      <c r="D189" s="111"/>
      <c r="E189" s="112" t="s">
        <v>34</v>
      </c>
      <c r="F189" s="113">
        <v>80</v>
      </c>
      <c r="G189" s="114"/>
      <c r="H189" s="115">
        <f>ROUND(G189,2)*F189</f>
        <v>0</v>
      </c>
      <c r="I189" s="75"/>
      <c r="K189" s="79"/>
      <c r="N189" s="80"/>
      <c r="O189" s="80"/>
      <c r="P189" s="80"/>
    </row>
    <row r="190" spans="1:16" s="81" customFormat="1" ht="30" customHeight="1">
      <c r="A190" s="72" t="s">
        <v>97</v>
      </c>
      <c r="B190" s="117" t="s">
        <v>46</v>
      </c>
      <c r="C190" s="110" t="s">
        <v>98</v>
      </c>
      <c r="D190" s="111"/>
      <c r="E190" s="112" t="s">
        <v>34</v>
      </c>
      <c r="F190" s="113">
        <v>1000</v>
      </c>
      <c r="G190" s="114"/>
      <c r="H190" s="115">
        <f>ROUND(G190,2)*F190</f>
        <v>0</v>
      </c>
      <c r="I190" s="58"/>
      <c r="K190" s="79"/>
      <c r="N190" s="80"/>
      <c r="O190" s="80"/>
      <c r="P190" s="80"/>
    </row>
    <row r="191" spans="1:16" s="81" customFormat="1" ht="30" customHeight="1">
      <c r="A191" s="72" t="s">
        <v>215</v>
      </c>
      <c r="B191" s="109" t="s">
        <v>372</v>
      </c>
      <c r="C191" s="110" t="s">
        <v>216</v>
      </c>
      <c r="D191" s="111" t="s">
        <v>217</v>
      </c>
      <c r="E191" s="112" t="s">
        <v>34</v>
      </c>
      <c r="F191" s="113">
        <v>20</v>
      </c>
      <c r="G191" s="114"/>
      <c r="H191" s="115">
        <f>ROUND(G191,2)*F191</f>
        <v>0</v>
      </c>
      <c r="I191" s="58"/>
      <c r="K191" s="79"/>
      <c r="N191" s="80"/>
      <c r="O191" s="80"/>
      <c r="P191" s="80"/>
    </row>
    <row r="192" spans="1:12" ht="30" customHeight="1" thickBot="1">
      <c r="A192" s="18"/>
      <c r="B192" s="131" t="str">
        <f>B132</f>
        <v>D</v>
      </c>
      <c r="C192" s="206" t="str">
        <f>C132</f>
        <v>RUE ST.PIERRE MAJOR REHABILITATION (AVENUE ST.THERESE TO AVENUE DU COUVENT)</v>
      </c>
      <c r="D192" s="207"/>
      <c r="E192" s="207"/>
      <c r="F192" s="208"/>
      <c r="G192" s="132" t="s">
        <v>17</v>
      </c>
      <c r="H192" s="132">
        <f>SUM(H134:H191)</f>
        <v>0</v>
      </c>
      <c r="K192" s="165"/>
      <c r="L192" s="163"/>
    </row>
    <row r="193" spans="1:8" s="40" customFormat="1" ht="30" customHeight="1" thickTop="1">
      <c r="A193" s="38"/>
      <c r="B193" s="101" t="s">
        <v>16</v>
      </c>
      <c r="C193" s="212" t="s">
        <v>249</v>
      </c>
      <c r="D193" s="213"/>
      <c r="E193" s="213"/>
      <c r="F193" s="214"/>
      <c r="G193" s="102"/>
      <c r="H193" s="103"/>
    </row>
    <row r="194" spans="1:8" ht="36" customHeight="1">
      <c r="A194" s="17"/>
      <c r="B194" s="104"/>
      <c r="C194" s="31" t="s">
        <v>19</v>
      </c>
      <c r="D194" s="105"/>
      <c r="E194" s="106" t="s">
        <v>2</v>
      </c>
      <c r="F194" s="106" t="s">
        <v>2</v>
      </c>
      <c r="G194" s="107" t="s">
        <v>2</v>
      </c>
      <c r="H194" s="108"/>
    </row>
    <row r="195" spans="1:16" s="78" customFormat="1" ht="43.5" customHeight="1">
      <c r="A195" s="76" t="s">
        <v>37</v>
      </c>
      <c r="B195" s="109" t="s">
        <v>142</v>
      </c>
      <c r="C195" s="110" t="s">
        <v>38</v>
      </c>
      <c r="D195" s="111" t="s">
        <v>359</v>
      </c>
      <c r="E195" s="112" t="s">
        <v>32</v>
      </c>
      <c r="F195" s="113">
        <v>20</v>
      </c>
      <c r="G195" s="114"/>
      <c r="H195" s="115">
        <f>ROUND(G195,2)*F195</f>
        <v>0</v>
      </c>
      <c r="I195" s="58"/>
      <c r="K195" s="79"/>
      <c r="N195" s="80"/>
      <c r="O195" s="80"/>
      <c r="P195" s="80"/>
    </row>
    <row r="196" spans="1:8" ht="36" customHeight="1">
      <c r="A196" s="17"/>
      <c r="B196" s="104"/>
      <c r="C196" s="32" t="s">
        <v>20</v>
      </c>
      <c r="D196" s="105"/>
      <c r="E196" s="116"/>
      <c r="F196" s="105"/>
      <c r="G196" s="107"/>
      <c r="H196" s="108"/>
    </row>
    <row r="197" spans="1:16" s="81" customFormat="1" ht="30" customHeight="1">
      <c r="A197" s="72" t="s">
        <v>42</v>
      </c>
      <c r="B197" s="109" t="s">
        <v>182</v>
      </c>
      <c r="C197" s="110" t="s">
        <v>43</v>
      </c>
      <c r="D197" s="111" t="s">
        <v>252</v>
      </c>
      <c r="E197" s="112"/>
      <c r="F197" s="113"/>
      <c r="G197" s="118"/>
      <c r="H197" s="115"/>
      <c r="I197" s="58"/>
      <c r="K197" s="79"/>
      <c r="N197" s="80"/>
      <c r="O197" s="80"/>
      <c r="P197" s="80"/>
    </row>
    <row r="198" spans="1:16" s="81" customFormat="1" ht="43.5" customHeight="1">
      <c r="A198" s="72" t="s">
        <v>253</v>
      </c>
      <c r="B198" s="117" t="s">
        <v>35</v>
      </c>
      <c r="C198" s="110" t="s">
        <v>254</v>
      </c>
      <c r="D198" s="111" t="s">
        <v>2</v>
      </c>
      <c r="E198" s="112" t="s">
        <v>34</v>
      </c>
      <c r="F198" s="113">
        <v>210</v>
      </c>
      <c r="G198" s="114"/>
      <c r="H198" s="115">
        <f>ROUND(G198,2)*F198</f>
        <v>0</v>
      </c>
      <c r="I198" s="66"/>
      <c r="K198" s="79"/>
      <c r="N198" s="80"/>
      <c r="O198" s="80"/>
      <c r="P198" s="80"/>
    </row>
    <row r="199" spans="1:16" s="81" customFormat="1" ht="30" customHeight="1">
      <c r="A199" s="72" t="s">
        <v>44</v>
      </c>
      <c r="B199" s="109" t="s">
        <v>189</v>
      </c>
      <c r="C199" s="110" t="s">
        <v>45</v>
      </c>
      <c r="D199" s="111" t="s">
        <v>252</v>
      </c>
      <c r="E199" s="112"/>
      <c r="F199" s="113"/>
      <c r="G199" s="118"/>
      <c r="H199" s="115"/>
      <c r="I199" s="58"/>
      <c r="K199" s="79"/>
      <c r="N199" s="80"/>
      <c r="O199" s="80"/>
      <c r="P199" s="80"/>
    </row>
    <row r="200" spans="1:16" s="81" customFormat="1" ht="43.5" customHeight="1">
      <c r="A200" s="72" t="s">
        <v>255</v>
      </c>
      <c r="B200" s="117" t="s">
        <v>35</v>
      </c>
      <c r="C200" s="110" t="s">
        <v>256</v>
      </c>
      <c r="D200" s="111" t="s">
        <v>2</v>
      </c>
      <c r="E200" s="112" t="s">
        <v>34</v>
      </c>
      <c r="F200" s="113">
        <v>10</v>
      </c>
      <c r="G200" s="114"/>
      <c r="H200" s="115">
        <f>ROUND(G200,2)*F200</f>
        <v>0</v>
      </c>
      <c r="I200" s="58"/>
      <c r="K200" s="79"/>
      <c r="N200" s="80"/>
      <c r="O200" s="80"/>
      <c r="P200" s="80"/>
    </row>
    <row r="201" spans="1:16" s="81" customFormat="1" ht="43.5" customHeight="1">
      <c r="A201" s="72" t="s">
        <v>257</v>
      </c>
      <c r="B201" s="117" t="s">
        <v>46</v>
      </c>
      <c r="C201" s="110" t="s">
        <v>258</v>
      </c>
      <c r="D201" s="111" t="s">
        <v>2</v>
      </c>
      <c r="E201" s="112" t="s">
        <v>34</v>
      </c>
      <c r="F201" s="113">
        <v>140</v>
      </c>
      <c r="G201" s="114"/>
      <c r="H201" s="115">
        <f>ROUND(G201,2)*F201</f>
        <v>0</v>
      </c>
      <c r="I201" s="58"/>
      <c r="K201" s="79"/>
      <c r="N201" s="80"/>
      <c r="O201" s="80"/>
      <c r="P201" s="80"/>
    </row>
    <row r="202" spans="1:16" s="81" customFormat="1" ht="43.5" customHeight="1">
      <c r="A202" s="72" t="s">
        <v>259</v>
      </c>
      <c r="B202" s="117" t="s">
        <v>65</v>
      </c>
      <c r="C202" s="110" t="s">
        <v>260</v>
      </c>
      <c r="D202" s="111" t="s">
        <v>2</v>
      </c>
      <c r="E202" s="112" t="s">
        <v>34</v>
      </c>
      <c r="F202" s="113">
        <v>10</v>
      </c>
      <c r="G202" s="114"/>
      <c r="H202" s="115">
        <f>ROUND(G202,2)*F202</f>
        <v>0</v>
      </c>
      <c r="I202" s="58"/>
      <c r="K202" s="79"/>
      <c r="N202" s="80"/>
      <c r="O202" s="80"/>
      <c r="P202" s="80"/>
    </row>
    <row r="203" spans="1:16" s="81" customFormat="1" ht="43.5" customHeight="1">
      <c r="A203" s="72" t="s">
        <v>261</v>
      </c>
      <c r="B203" s="117" t="s">
        <v>93</v>
      </c>
      <c r="C203" s="110" t="s">
        <v>262</v>
      </c>
      <c r="D203" s="111" t="s">
        <v>2</v>
      </c>
      <c r="E203" s="112" t="s">
        <v>34</v>
      </c>
      <c r="F203" s="113">
        <v>140</v>
      </c>
      <c r="G203" s="114"/>
      <c r="H203" s="115">
        <f>ROUND(G203,2)*F203</f>
        <v>0</v>
      </c>
      <c r="I203" s="58"/>
      <c r="K203" s="79"/>
      <c r="N203" s="80"/>
      <c r="O203" s="80"/>
      <c r="P203" s="80"/>
    </row>
    <row r="204" spans="1:16" s="81" customFormat="1" ht="43.5" customHeight="1">
      <c r="A204" s="72" t="s">
        <v>263</v>
      </c>
      <c r="B204" s="109" t="s">
        <v>345</v>
      </c>
      <c r="C204" s="110" t="s">
        <v>264</v>
      </c>
      <c r="D204" s="111" t="s">
        <v>252</v>
      </c>
      <c r="E204" s="112"/>
      <c r="F204" s="113"/>
      <c r="G204" s="118"/>
      <c r="H204" s="115"/>
      <c r="I204" s="58"/>
      <c r="K204" s="79"/>
      <c r="N204" s="80"/>
      <c r="O204" s="80"/>
      <c r="P204" s="80"/>
    </row>
    <row r="205" spans="1:16" s="81" customFormat="1" ht="43.5" customHeight="1">
      <c r="A205" s="72" t="s">
        <v>265</v>
      </c>
      <c r="B205" s="117" t="s">
        <v>35</v>
      </c>
      <c r="C205" s="110" t="s">
        <v>254</v>
      </c>
      <c r="D205" s="111" t="s">
        <v>2</v>
      </c>
      <c r="E205" s="112" t="s">
        <v>34</v>
      </c>
      <c r="F205" s="113">
        <v>140</v>
      </c>
      <c r="G205" s="114"/>
      <c r="H205" s="115">
        <f>ROUND(G205,2)*F205</f>
        <v>0</v>
      </c>
      <c r="I205" s="66"/>
      <c r="K205" s="79"/>
      <c r="N205" s="80"/>
      <c r="O205" s="80"/>
      <c r="P205" s="80"/>
    </row>
    <row r="206" spans="1:16" s="81" customFormat="1" ht="43.5" customHeight="1">
      <c r="A206" s="72" t="s">
        <v>47</v>
      </c>
      <c r="B206" s="109" t="s">
        <v>346</v>
      </c>
      <c r="C206" s="110" t="s">
        <v>48</v>
      </c>
      <c r="D206" s="111" t="s">
        <v>252</v>
      </c>
      <c r="E206" s="112"/>
      <c r="F206" s="113"/>
      <c r="G206" s="118"/>
      <c r="H206" s="115"/>
      <c r="I206" s="58"/>
      <c r="K206" s="79"/>
      <c r="N206" s="80"/>
      <c r="O206" s="80"/>
      <c r="P206" s="80"/>
    </row>
    <row r="207" spans="1:16" s="81" customFormat="1" ht="43.5" customHeight="1">
      <c r="A207" s="72" t="s">
        <v>266</v>
      </c>
      <c r="B207" s="117" t="s">
        <v>35</v>
      </c>
      <c r="C207" s="110" t="s">
        <v>256</v>
      </c>
      <c r="D207" s="111" t="s">
        <v>2</v>
      </c>
      <c r="E207" s="112" t="s">
        <v>34</v>
      </c>
      <c r="F207" s="113">
        <v>5</v>
      </c>
      <c r="G207" s="114"/>
      <c r="H207" s="115">
        <f>ROUND(G207,2)*F207</f>
        <v>0</v>
      </c>
      <c r="I207" s="58"/>
      <c r="K207" s="79"/>
      <c r="N207" s="80"/>
      <c r="O207" s="80"/>
      <c r="P207" s="80"/>
    </row>
    <row r="208" spans="1:16" s="81" customFormat="1" ht="43.5" customHeight="1">
      <c r="A208" s="72" t="s">
        <v>267</v>
      </c>
      <c r="B208" s="117" t="s">
        <v>46</v>
      </c>
      <c r="C208" s="110" t="s">
        <v>258</v>
      </c>
      <c r="D208" s="111" t="s">
        <v>2</v>
      </c>
      <c r="E208" s="112" t="s">
        <v>34</v>
      </c>
      <c r="F208" s="113">
        <v>10</v>
      </c>
      <c r="G208" s="114"/>
      <c r="H208" s="115">
        <f>ROUND(G208,2)*F208</f>
        <v>0</v>
      </c>
      <c r="I208" s="58"/>
      <c r="K208" s="79"/>
      <c r="N208" s="80"/>
      <c r="O208" s="80"/>
      <c r="P208" s="80"/>
    </row>
    <row r="209" spans="1:16" s="81" customFormat="1" ht="43.5" customHeight="1">
      <c r="A209" s="72" t="s">
        <v>268</v>
      </c>
      <c r="B209" s="117" t="s">
        <v>65</v>
      </c>
      <c r="C209" s="110" t="s">
        <v>260</v>
      </c>
      <c r="D209" s="111" t="s">
        <v>2</v>
      </c>
      <c r="E209" s="112" t="s">
        <v>34</v>
      </c>
      <c r="F209" s="113">
        <v>5</v>
      </c>
      <c r="G209" s="114"/>
      <c r="H209" s="115">
        <f>ROUND(G209,2)*F209</f>
        <v>0</v>
      </c>
      <c r="I209" s="66"/>
      <c r="K209" s="79"/>
      <c r="N209" s="80"/>
      <c r="O209" s="80"/>
      <c r="P209" s="80"/>
    </row>
    <row r="210" spans="1:16" s="81" customFormat="1" ht="43.5" customHeight="1">
      <c r="A210" s="72" t="s">
        <v>269</v>
      </c>
      <c r="B210" s="117" t="s">
        <v>93</v>
      </c>
      <c r="C210" s="110" t="s">
        <v>262</v>
      </c>
      <c r="D210" s="111" t="s">
        <v>2</v>
      </c>
      <c r="E210" s="112" t="s">
        <v>34</v>
      </c>
      <c r="F210" s="113">
        <v>10</v>
      </c>
      <c r="G210" s="114"/>
      <c r="H210" s="115">
        <f>ROUND(G210,2)*F210</f>
        <v>0</v>
      </c>
      <c r="I210" s="66"/>
      <c r="K210" s="79"/>
      <c r="N210" s="80"/>
      <c r="O210" s="80"/>
      <c r="P210" s="80"/>
    </row>
    <row r="211" spans="1:16" s="81" customFormat="1" ht="30" customHeight="1">
      <c r="A211" s="72" t="s">
        <v>49</v>
      </c>
      <c r="B211" s="109" t="s">
        <v>194</v>
      </c>
      <c r="C211" s="110" t="s">
        <v>50</v>
      </c>
      <c r="D211" s="111" t="s">
        <v>234</v>
      </c>
      <c r="E211" s="112"/>
      <c r="F211" s="113"/>
      <c r="G211" s="118"/>
      <c r="H211" s="115"/>
      <c r="I211" s="58"/>
      <c r="K211" s="79"/>
      <c r="N211" s="80"/>
      <c r="O211" s="80"/>
      <c r="P211" s="80"/>
    </row>
    <row r="212" spans="1:16" s="81" customFormat="1" ht="30" customHeight="1">
      <c r="A212" s="72" t="s">
        <v>51</v>
      </c>
      <c r="B212" s="117" t="s">
        <v>35</v>
      </c>
      <c r="C212" s="110" t="s">
        <v>52</v>
      </c>
      <c r="D212" s="111" t="s">
        <v>2</v>
      </c>
      <c r="E212" s="112" t="s">
        <v>41</v>
      </c>
      <c r="F212" s="113">
        <v>450</v>
      </c>
      <c r="G212" s="114"/>
      <c r="H212" s="115">
        <f>ROUND(G212,2)*F212</f>
        <v>0</v>
      </c>
      <c r="I212" s="58"/>
      <c r="K212" s="79"/>
      <c r="N212" s="80"/>
      <c r="O212" s="80"/>
      <c r="P212" s="80"/>
    </row>
    <row r="213" spans="1:16" s="81" customFormat="1" ht="30" customHeight="1">
      <c r="A213" s="72" t="s">
        <v>53</v>
      </c>
      <c r="B213" s="109" t="s">
        <v>347</v>
      </c>
      <c r="C213" s="110" t="s">
        <v>54</v>
      </c>
      <c r="D213" s="111" t="s">
        <v>234</v>
      </c>
      <c r="E213" s="112"/>
      <c r="F213" s="113"/>
      <c r="G213" s="118"/>
      <c r="H213" s="115"/>
      <c r="I213" s="58"/>
      <c r="K213" s="79"/>
      <c r="N213" s="80"/>
      <c r="O213" s="80"/>
      <c r="P213" s="80"/>
    </row>
    <row r="214" spans="1:16" s="81" customFormat="1" ht="30" customHeight="1">
      <c r="A214" s="72" t="s">
        <v>55</v>
      </c>
      <c r="B214" s="117" t="s">
        <v>35</v>
      </c>
      <c r="C214" s="110" t="s">
        <v>56</v>
      </c>
      <c r="D214" s="111" t="s">
        <v>2</v>
      </c>
      <c r="E214" s="112" t="s">
        <v>41</v>
      </c>
      <c r="F214" s="113">
        <v>360</v>
      </c>
      <c r="G214" s="114"/>
      <c r="H214" s="115">
        <f>ROUND(G214,2)*F214</f>
        <v>0</v>
      </c>
      <c r="I214" s="58"/>
      <c r="K214" s="79"/>
      <c r="N214" s="80"/>
      <c r="O214" s="80"/>
      <c r="P214" s="80"/>
    </row>
    <row r="215" spans="1:16" s="78" customFormat="1" ht="43.5" customHeight="1">
      <c r="A215" s="72" t="s">
        <v>57</v>
      </c>
      <c r="B215" s="109" t="s">
        <v>348</v>
      </c>
      <c r="C215" s="110" t="s">
        <v>58</v>
      </c>
      <c r="D215" s="111" t="s">
        <v>129</v>
      </c>
      <c r="E215" s="112"/>
      <c r="F215" s="113"/>
      <c r="G215" s="118"/>
      <c r="H215" s="115"/>
      <c r="I215" s="68"/>
      <c r="K215" s="79"/>
      <c r="N215" s="80"/>
      <c r="O215" s="80"/>
      <c r="P215" s="80"/>
    </row>
    <row r="216" spans="1:16" s="81" customFormat="1" ht="30" customHeight="1">
      <c r="A216" s="72" t="s">
        <v>59</v>
      </c>
      <c r="B216" s="117" t="s">
        <v>315</v>
      </c>
      <c r="C216" s="110" t="s">
        <v>60</v>
      </c>
      <c r="D216" s="111" t="s">
        <v>61</v>
      </c>
      <c r="E216" s="112"/>
      <c r="F216" s="113"/>
      <c r="G216" s="118"/>
      <c r="H216" s="115"/>
      <c r="I216" s="58"/>
      <c r="K216" s="79"/>
      <c r="N216" s="80"/>
      <c r="O216" s="80"/>
      <c r="P216" s="80"/>
    </row>
    <row r="217" spans="1:16" s="81" customFormat="1" ht="30" customHeight="1">
      <c r="A217" s="72" t="s">
        <v>115</v>
      </c>
      <c r="B217" s="117" t="s">
        <v>159</v>
      </c>
      <c r="C217" s="110" t="s">
        <v>160</v>
      </c>
      <c r="D217" s="111"/>
      <c r="E217" s="112" t="s">
        <v>34</v>
      </c>
      <c r="F217" s="113">
        <v>20</v>
      </c>
      <c r="G217" s="114"/>
      <c r="H217" s="115">
        <f>ROUND(G217,2)*F217</f>
        <v>0</v>
      </c>
      <c r="I217" s="69"/>
      <c r="K217" s="79"/>
      <c r="N217" s="80"/>
      <c r="O217" s="80"/>
      <c r="P217" s="80"/>
    </row>
    <row r="218" spans="1:16" s="81" customFormat="1" ht="30" customHeight="1">
      <c r="A218" s="72" t="s">
        <v>62</v>
      </c>
      <c r="B218" s="117" t="s">
        <v>161</v>
      </c>
      <c r="C218" s="110" t="s">
        <v>162</v>
      </c>
      <c r="D218" s="111"/>
      <c r="E218" s="112" t="s">
        <v>34</v>
      </c>
      <c r="F218" s="113">
        <v>50</v>
      </c>
      <c r="G218" s="114"/>
      <c r="H218" s="115">
        <f>ROUND(G218,2)*F218</f>
        <v>0</v>
      </c>
      <c r="I218" s="58"/>
      <c r="K218" s="79"/>
      <c r="N218" s="80"/>
      <c r="O218" s="80"/>
      <c r="P218" s="80"/>
    </row>
    <row r="219" spans="1:16" s="81" customFormat="1" ht="30" customHeight="1">
      <c r="A219" s="72" t="s">
        <v>63</v>
      </c>
      <c r="B219" s="117" t="s">
        <v>270</v>
      </c>
      <c r="C219" s="110" t="s">
        <v>271</v>
      </c>
      <c r="D219" s="111" t="s">
        <v>2</v>
      </c>
      <c r="E219" s="112" t="s">
        <v>34</v>
      </c>
      <c r="F219" s="113">
        <v>20</v>
      </c>
      <c r="G219" s="114"/>
      <c r="H219" s="115">
        <f>ROUND(G219,2)*F219</f>
        <v>0</v>
      </c>
      <c r="I219" s="70"/>
      <c r="K219" s="79"/>
      <c r="N219" s="80"/>
      <c r="O219" s="80"/>
      <c r="P219" s="80"/>
    </row>
    <row r="220" spans="1:16" s="81" customFormat="1" ht="30" customHeight="1">
      <c r="A220" s="72" t="s">
        <v>66</v>
      </c>
      <c r="B220" s="109" t="s">
        <v>285</v>
      </c>
      <c r="C220" s="110" t="s">
        <v>67</v>
      </c>
      <c r="D220" s="111" t="s">
        <v>163</v>
      </c>
      <c r="E220" s="112"/>
      <c r="F220" s="113"/>
      <c r="G220" s="118"/>
      <c r="H220" s="115"/>
      <c r="I220" s="58"/>
      <c r="K220" s="79"/>
      <c r="N220" s="80"/>
      <c r="O220" s="80"/>
      <c r="P220" s="80"/>
    </row>
    <row r="221" spans="1:16" s="81" customFormat="1" ht="30" customHeight="1">
      <c r="A221" s="72" t="s">
        <v>68</v>
      </c>
      <c r="B221" s="117" t="s">
        <v>35</v>
      </c>
      <c r="C221" s="110" t="s">
        <v>298</v>
      </c>
      <c r="D221" s="111" t="s">
        <v>218</v>
      </c>
      <c r="E221" s="112"/>
      <c r="F221" s="113"/>
      <c r="G221" s="115"/>
      <c r="H221" s="115"/>
      <c r="I221" s="68"/>
      <c r="K221" s="79"/>
      <c r="N221" s="80"/>
      <c r="O221" s="80"/>
      <c r="P221" s="80"/>
    </row>
    <row r="222" spans="1:16" s="81" customFormat="1" ht="30" customHeight="1">
      <c r="A222" s="72" t="s">
        <v>117</v>
      </c>
      <c r="B222" s="117" t="s">
        <v>159</v>
      </c>
      <c r="C222" s="110" t="s">
        <v>174</v>
      </c>
      <c r="D222" s="111"/>
      <c r="E222" s="112" t="s">
        <v>64</v>
      </c>
      <c r="F222" s="113">
        <v>35</v>
      </c>
      <c r="G222" s="114"/>
      <c r="H222" s="115">
        <f>ROUND(G222,2)*F222</f>
        <v>0</v>
      </c>
      <c r="I222" s="69"/>
      <c r="K222" s="79"/>
      <c r="N222" s="80"/>
      <c r="O222" s="80"/>
      <c r="P222" s="80"/>
    </row>
    <row r="223" spans="1:16" s="81" customFormat="1" ht="30" customHeight="1">
      <c r="A223" s="72" t="s">
        <v>69</v>
      </c>
      <c r="B223" s="117" t="s">
        <v>161</v>
      </c>
      <c r="C223" s="110" t="s">
        <v>171</v>
      </c>
      <c r="D223" s="111"/>
      <c r="E223" s="112" t="s">
        <v>64</v>
      </c>
      <c r="F223" s="113">
        <v>115</v>
      </c>
      <c r="G223" s="114"/>
      <c r="H223" s="115">
        <f>ROUND(G223,2)*F223</f>
        <v>0</v>
      </c>
      <c r="I223" s="58"/>
      <c r="K223" s="79"/>
      <c r="N223" s="80"/>
      <c r="O223" s="80"/>
      <c r="P223" s="80"/>
    </row>
    <row r="224" spans="1:16" s="81" customFormat="1" ht="30" customHeight="1">
      <c r="A224" s="72" t="s">
        <v>272</v>
      </c>
      <c r="B224" s="117" t="s">
        <v>167</v>
      </c>
      <c r="C224" s="110" t="s">
        <v>273</v>
      </c>
      <c r="D224" s="111" t="s">
        <v>2</v>
      </c>
      <c r="E224" s="112" t="s">
        <v>64</v>
      </c>
      <c r="F224" s="113">
        <v>30</v>
      </c>
      <c r="G224" s="114"/>
      <c r="H224" s="115">
        <f>ROUND(G224,2)*F224</f>
        <v>0</v>
      </c>
      <c r="I224" s="70"/>
      <c r="K224" s="79"/>
      <c r="N224" s="80"/>
      <c r="O224" s="80"/>
      <c r="P224" s="80"/>
    </row>
    <row r="225" spans="1:16" s="81" customFormat="1" ht="30" customHeight="1">
      <c r="A225" s="72" t="s">
        <v>274</v>
      </c>
      <c r="B225" s="117" t="s">
        <v>46</v>
      </c>
      <c r="C225" s="110" t="s">
        <v>297</v>
      </c>
      <c r="D225" s="111" t="s">
        <v>275</v>
      </c>
      <c r="E225" s="112" t="s">
        <v>64</v>
      </c>
      <c r="F225" s="113">
        <v>10</v>
      </c>
      <c r="G225" s="114"/>
      <c r="H225" s="115">
        <f>ROUND(G225,2)*F225</f>
        <v>0</v>
      </c>
      <c r="I225" s="58"/>
      <c r="K225" s="79"/>
      <c r="N225" s="80"/>
      <c r="O225" s="80"/>
      <c r="P225" s="80"/>
    </row>
    <row r="226" spans="1:16" s="136" customFormat="1" ht="30" customHeight="1">
      <c r="A226" s="72" t="s">
        <v>276</v>
      </c>
      <c r="B226" s="117" t="s">
        <v>65</v>
      </c>
      <c r="C226" s="110" t="s">
        <v>277</v>
      </c>
      <c r="D226" s="111" t="s">
        <v>278</v>
      </c>
      <c r="E226" s="112" t="s">
        <v>64</v>
      </c>
      <c r="F226" s="113">
        <v>20</v>
      </c>
      <c r="G226" s="114"/>
      <c r="H226" s="115">
        <f>ROUND(G226,2)*F226</f>
        <v>0</v>
      </c>
      <c r="I226" s="135"/>
      <c r="K226" s="137"/>
      <c r="N226" s="138"/>
      <c r="O226" s="138"/>
      <c r="P226" s="138"/>
    </row>
    <row r="227" spans="1:16" s="81" customFormat="1" ht="31.5" customHeight="1">
      <c r="A227" s="72" t="s">
        <v>73</v>
      </c>
      <c r="B227" s="109" t="s">
        <v>196</v>
      </c>
      <c r="C227" s="110" t="s">
        <v>74</v>
      </c>
      <c r="D227" s="111" t="s">
        <v>132</v>
      </c>
      <c r="E227" s="120"/>
      <c r="F227" s="113"/>
      <c r="G227" s="118"/>
      <c r="H227" s="115"/>
      <c r="I227" s="58"/>
      <c r="K227" s="79"/>
      <c r="N227" s="80"/>
      <c r="O227" s="80"/>
      <c r="P227" s="80"/>
    </row>
    <row r="228" spans="1:16" s="81" customFormat="1" ht="30" customHeight="1">
      <c r="A228" s="72" t="s">
        <v>75</v>
      </c>
      <c r="B228" s="117" t="s">
        <v>35</v>
      </c>
      <c r="C228" s="110" t="s">
        <v>76</v>
      </c>
      <c r="D228" s="111"/>
      <c r="E228" s="112"/>
      <c r="F228" s="113"/>
      <c r="G228" s="118"/>
      <c r="H228" s="115"/>
      <c r="I228" s="58"/>
      <c r="K228" s="79"/>
      <c r="N228" s="80"/>
      <c r="O228" s="80"/>
      <c r="P228" s="80"/>
    </row>
    <row r="229" spans="1:16" s="81" customFormat="1" ht="30" customHeight="1">
      <c r="A229" s="72" t="s">
        <v>77</v>
      </c>
      <c r="B229" s="117" t="s">
        <v>159</v>
      </c>
      <c r="C229" s="110" t="s">
        <v>177</v>
      </c>
      <c r="D229" s="111"/>
      <c r="E229" s="112" t="s">
        <v>36</v>
      </c>
      <c r="F229" s="113">
        <v>415</v>
      </c>
      <c r="G229" s="114"/>
      <c r="H229" s="115">
        <f>ROUND(G229,2)*F229</f>
        <v>0</v>
      </c>
      <c r="I229" s="58"/>
      <c r="K229" s="79"/>
      <c r="N229" s="80"/>
      <c r="O229" s="80"/>
      <c r="P229" s="80"/>
    </row>
    <row r="230" spans="1:16" s="81" customFormat="1" ht="30" customHeight="1">
      <c r="A230" s="72" t="s">
        <v>118</v>
      </c>
      <c r="B230" s="117" t="s">
        <v>46</v>
      </c>
      <c r="C230" s="110" t="s">
        <v>119</v>
      </c>
      <c r="D230" s="111"/>
      <c r="E230" s="112"/>
      <c r="F230" s="113"/>
      <c r="G230" s="118"/>
      <c r="H230" s="115"/>
      <c r="I230" s="58"/>
      <c r="K230" s="79"/>
      <c r="N230" s="80"/>
      <c r="O230" s="80"/>
      <c r="P230" s="80"/>
    </row>
    <row r="231" spans="1:16" s="81" customFormat="1" ht="30" customHeight="1">
      <c r="A231" s="72" t="s">
        <v>279</v>
      </c>
      <c r="B231" s="117" t="s">
        <v>306</v>
      </c>
      <c r="C231" s="110" t="s">
        <v>280</v>
      </c>
      <c r="D231" s="111"/>
      <c r="E231" s="112" t="s">
        <v>36</v>
      </c>
      <c r="F231" s="113">
        <v>25</v>
      </c>
      <c r="G231" s="114"/>
      <c r="H231" s="115">
        <f>ROUND(G231,2)*F231</f>
        <v>0</v>
      </c>
      <c r="I231" s="58"/>
      <c r="K231" s="79"/>
      <c r="N231" s="80"/>
      <c r="O231" s="80"/>
      <c r="P231" s="80"/>
    </row>
    <row r="232" spans="1:16" s="82" customFormat="1" ht="30" customHeight="1">
      <c r="A232" s="72" t="s">
        <v>178</v>
      </c>
      <c r="B232" s="109" t="s">
        <v>349</v>
      </c>
      <c r="C232" s="110" t="s">
        <v>179</v>
      </c>
      <c r="D232" s="111" t="s">
        <v>180</v>
      </c>
      <c r="E232" s="112"/>
      <c r="F232" s="113"/>
      <c r="G232" s="118"/>
      <c r="H232" s="115"/>
      <c r="I232" s="58"/>
      <c r="K232" s="79"/>
      <c r="N232" s="80"/>
      <c r="O232" s="80"/>
      <c r="P232" s="80"/>
    </row>
    <row r="233" spans="1:16" s="83" customFormat="1" ht="30" customHeight="1">
      <c r="A233" s="72" t="s">
        <v>281</v>
      </c>
      <c r="B233" s="117" t="s">
        <v>35</v>
      </c>
      <c r="C233" s="110" t="s">
        <v>282</v>
      </c>
      <c r="D233" s="111" t="s">
        <v>2</v>
      </c>
      <c r="E233" s="112" t="s">
        <v>34</v>
      </c>
      <c r="F233" s="113">
        <v>30</v>
      </c>
      <c r="G233" s="114"/>
      <c r="H233" s="115">
        <f>ROUND(G233,2)*F233</f>
        <v>0</v>
      </c>
      <c r="I233" s="58"/>
      <c r="K233" s="79"/>
      <c r="N233" s="80"/>
      <c r="O233" s="80"/>
      <c r="P233" s="80"/>
    </row>
    <row r="234" spans="1:8" ht="36" customHeight="1">
      <c r="A234" s="17"/>
      <c r="B234" s="121"/>
      <c r="C234" s="32" t="s">
        <v>22</v>
      </c>
      <c r="D234" s="105"/>
      <c r="E234" s="122"/>
      <c r="F234" s="106"/>
      <c r="G234" s="107"/>
      <c r="H234" s="108"/>
    </row>
    <row r="235" spans="1:16" s="78" customFormat="1" ht="30" customHeight="1">
      <c r="A235" s="74" t="s">
        <v>81</v>
      </c>
      <c r="B235" s="109" t="s">
        <v>200</v>
      </c>
      <c r="C235" s="110" t="s">
        <v>82</v>
      </c>
      <c r="D235" s="111" t="s">
        <v>139</v>
      </c>
      <c r="E235" s="112" t="s">
        <v>64</v>
      </c>
      <c r="F235" s="119">
        <v>700</v>
      </c>
      <c r="G235" s="114"/>
      <c r="H235" s="123">
        <f>ROUND(G235,2)*F235</f>
        <v>0</v>
      </c>
      <c r="I235" s="58"/>
      <c r="K235" s="79"/>
      <c r="N235" s="80"/>
      <c r="O235" s="80"/>
      <c r="P235" s="80"/>
    </row>
    <row r="236" spans="1:8" ht="48" customHeight="1">
      <c r="A236" s="17"/>
      <c r="B236" s="5"/>
      <c r="C236" s="32" t="s">
        <v>23</v>
      </c>
      <c r="D236" s="9"/>
      <c r="E236" s="8"/>
      <c r="F236" s="7"/>
      <c r="G236" s="17"/>
      <c r="H236" s="20"/>
    </row>
    <row r="237" spans="1:16" s="78" customFormat="1" ht="30" customHeight="1">
      <c r="A237" s="74" t="s">
        <v>238</v>
      </c>
      <c r="B237" s="77" t="s">
        <v>350</v>
      </c>
      <c r="C237" s="59" t="s">
        <v>239</v>
      </c>
      <c r="D237" s="60" t="s">
        <v>184</v>
      </c>
      <c r="E237" s="61"/>
      <c r="F237" s="71"/>
      <c r="G237" s="65"/>
      <c r="H237" s="73"/>
      <c r="I237" s="58"/>
      <c r="J237" s="84"/>
      <c r="K237" s="79"/>
      <c r="N237" s="80"/>
      <c r="O237" s="80"/>
      <c r="P237" s="80"/>
    </row>
    <row r="238" spans="1:16" s="78" customFormat="1" ht="30" customHeight="1">
      <c r="A238" s="74" t="s">
        <v>240</v>
      </c>
      <c r="B238" s="117" t="s">
        <v>35</v>
      </c>
      <c r="C238" s="110" t="s">
        <v>241</v>
      </c>
      <c r="D238" s="111"/>
      <c r="E238" s="112" t="s">
        <v>41</v>
      </c>
      <c r="F238" s="119">
        <v>3</v>
      </c>
      <c r="G238" s="114"/>
      <c r="H238" s="123">
        <f>ROUND(G238,2)*F238</f>
        <v>0</v>
      </c>
      <c r="I238" s="58"/>
      <c r="K238" s="79"/>
      <c r="N238" s="80"/>
      <c r="O238" s="80"/>
      <c r="P238" s="80"/>
    </row>
    <row r="239" spans="1:27" s="92" customFormat="1" ht="43.5" customHeight="1">
      <c r="A239" s="85" t="s">
        <v>188</v>
      </c>
      <c r="B239" s="124" t="s">
        <v>351</v>
      </c>
      <c r="C239" s="125" t="s">
        <v>190</v>
      </c>
      <c r="D239" s="126" t="s">
        <v>184</v>
      </c>
      <c r="E239" s="127"/>
      <c r="F239" s="119"/>
      <c r="G239" s="118"/>
      <c r="H239" s="123"/>
      <c r="I239" s="86"/>
      <c r="J239" s="87"/>
      <c r="K239" s="88"/>
      <c r="L239" s="88"/>
      <c r="M239" s="89"/>
      <c r="N239" s="88"/>
      <c r="O239" s="88"/>
      <c r="P239" s="89"/>
      <c r="Q239" s="88"/>
      <c r="R239" s="88"/>
      <c r="S239" s="89"/>
      <c r="T239" s="90"/>
      <c r="U239" s="89"/>
      <c r="V239" s="91"/>
      <c r="W239" s="91"/>
      <c r="X239" s="91"/>
      <c r="Y239" s="91"/>
      <c r="Z239" s="91"/>
      <c r="AA239" s="91"/>
    </row>
    <row r="240" spans="1:27" s="98" customFormat="1" ht="30" customHeight="1">
      <c r="A240" s="74" t="s">
        <v>283</v>
      </c>
      <c r="B240" s="128" t="s">
        <v>35</v>
      </c>
      <c r="C240" s="125" t="s">
        <v>241</v>
      </c>
      <c r="D240" s="126"/>
      <c r="E240" s="127" t="s">
        <v>41</v>
      </c>
      <c r="F240" s="119">
        <v>3</v>
      </c>
      <c r="G240" s="114"/>
      <c r="H240" s="123">
        <f>ROUND(G240,2)*F240</f>
        <v>0</v>
      </c>
      <c r="I240" s="93"/>
      <c r="J240" s="87"/>
      <c r="K240" s="94"/>
      <c r="L240" s="94"/>
      <c r="M240" s="95"/>
      <c r="N240" s="94"/>
      <c r="O240" s="94"/>
      <c r="P240" s="95"/>
      <c r="Q240" s="94"/>
      <c r="R240" s="94"/>
      <c r="S240" s="95"/>
      <c r="T240" s="96"/>
      <c r="U240" s="95"/>
      <c r="V240" s="97"/>
      <c r="W240" s="97"/>
      <c r="X240" s="97"/>
      <c r="Y240" s="97"/>
      <c r="Z240" s="97"/>
      <c r="AA240" s="97"/>
    </row>
    <row r="241" spans="1:16" s="83" customFormat="1" ht="30" customHeight="1">
      <c r="A241" s="74" t="s">
        <v>193</v>
      </c>
      <c r="B241" s="109" t="s">
        <v>292</v>
      </c>
      <c r="C241" s="110" t="s">
        <v>195</v>
      </c>
      <c r="D241" s="111" t="s">
        <v>184</v>
      </c>
      <c r="E241" s="112" t="s">
        <v>64</v>
      </c>
      <c r="F241" s="119">
        <v>10</v>
      </c>
      <c r="G241" s="114"/>
      <c r="H241" s="123">
        <f>ROUND(G241,2)*F241</f>
        <v>0</v>
      </c>
      <c r="I241" s="58"/>
      <c r="J241" s="84"/>
      <c r="K241" s="79"/>
      <c r="N241" s="80"/>
      <c r="O241" s="80"/>
      <c r="P241" s="80"/>
    </row>
    <row r="242" spans="1:16" s="100" customFormat="1" ht="43.5" customHeight="1">
      <c r="A242" s="74" t="s">
        <v>141</v>
      </c>
      <c r="B242" s="109" t="s">
        <v>352</v>
      </c>
      <c r="C242" s="129" t="s">
        <v>143</v>
      </c>
      <c r="D242" s="111" t="s">
        <v>184</v>
      </c>
      <c r="E242" s="112"/>
      <c r="F242" s="119"/>
      <c r="G242" s="118"/>
      <c r="H242" s="123"/>
      <c r="I242" s="58"/>
      <c r="J242" s="99"/>
      <c r="K242" s="79"/>
      <c r="N242" s="80"/>
      <c r="O242" s="80"/>
      <c r="P242" s="80"/>
    </row>
    <row r="243" spans="1:16" s="81" customFormat="1" ht="43.5" customHeight="1">
      <c r="A243" s="74" t="s">
        <v>144</v>
      </c>
      <c r="B243" s="117" t="s">
        <v>35</v>
      </c>
      <c r="C243" s="110" t="s">
        <v>145</v>
      </c>
      <c r="D243" s="111"/>
      <c r="E243" s="112" t="s">
        <v>41</v>
      </c>
      <c r="F243" s="119">
        <v>2</v>
      </c>
      <c r="G243" s="114"/>
      <c r="H243" s="123">
        <f>ROUND(G243,2)*F243</f>
        <v>0</v>
      </c>
      <c r="I243" s="66"/>
      <c r="J243" s="87"/>
      <c r="K243" s="79"/>
      <c r="N243" s="80"/>
      <c r="O243" s="80"/>
      <c r="P243" s="80"/>
    </row>
    <row r="244" spans="1:16" s="81" customFormat="1" ht="43.5" customHeight="1">
      <c r="A244" s="74" t="s">
        <v>146</v>
      </c>
      <c r="B244" s="117" t="s">
        <v>46</v>
      </c>
      <c r="C244" s="110" t="s">
        <v>147</v>
      </c>
      <c r="D244" s="111"/>
      <c r="E244" s="112" t="s">
        <v>41</v>
      </c>
      <c r="F244" s="119">
        <v>2</v>
      </c>
      <c r="G244" s="114"/>
      <c r="H244" s="123">
        <f>ROUND(G244,2)*F244</f>
        <v>0</v>
      </c>
      <c r="I244" s="66"/>
      <c r="J244" s="87"/>
      <c r="K244" s="79"/>
      <c r="N244" s="80"/>
      <c r="O244" s="80"/>
      <c r="P244" s="80"/>
    </row>
    <row r="245" spans="1:16" s="81" customFormat="1" ht="43.5" customHeight="1">
      <c r="A245" s="74" t="s">
        <v>83</v>
      </c>
      <c r="B245" s="117" t="s">
        <v>65</v>
      </c>
      <c r="C245" s="110" t="s">
        <v>148</v>
      </c>
      <c r="D245" s="111"/>
      <c r="E245" s="112" t="s">
        <v>41</v>
      </c>
      <c r="F245" s="119">
        <v>2</v>
      </c>
      <c r="G245" s="114"/>
      <c r="H245" s="123">
        <f>ROUND(G245,2)*F245</f>
        <v>0</v>
      </c>
      <c r="I245" s="66"/>
      <c r="J245" s="87"/>
      <c r="K245" s="79"/>
      <c r="N245" s="80"/>
      <c r="O245" s="80"/>
      <c r="P245" s="80"/>
    </row>
    <row r="246" spans="1:16" s="81" customFormat="1" ht="43.5" customHeight="1">
      <c r="A246" s="74" t="s">
        <v>84</v>
      </c>
      <c r="B246" s="117" t="s">
        <v>93</v>
      </c>
      <c r="C246" s="110" t="s">
        <v>85</v>
      </c>
      <c r="D246" s="111"/>
      <c r="E246" s="112" t="s">
        <v>41</v>
      </c>
      <c r="F246" s="119">
        <v>2</v>
      </c>
      <c r="G246" s="114"/>
      <c r="H246" s="123">
        <f>ROUND(G246,2)*F246</f>
        <v>0</v>
      </c>
      <c r="I246" s="66"/>
      <c r="J246" s="87"/>
      <c r="K246" s="79"/>
      <c r="N246" s="80"/>
      <c r="O246" s="80"/>
      <c r="P246" s="80"/>
    </row>
    <row r="247" spans="1:8" ht="36" customHeight="1">
      <c r="A247" s="17"/>
      <c r="B247" s="130"/>
      <c r="C247" s="32" t="s">
        <v>24</v>
      </c>
      <c r="D247" s="105"/>
      <c r="E247" s="122"/>
      <c r="F247" s="106"/>
      <c r="G247" s="107"/>
      <c r="H247" s="108"/>
    </row>
    <row r="248" spans="1:16" s="81" customFormat="1" ht="43.5" customHeight="1">
      <c r="A248" s="74" t="s">
        <v>86</v>
      </c>
      <c r="B248" s="109" t="s">
        <v>353</v>
      </c>
      <c r="C248" s="110" t="s">
        <v>149</v>
      </c>
      <c r="D248" s="111" t="s">
        <v>206</v>
      </c>
      <c r="E248" s="112" t="s">
        <v>41</v>
      </c>
      <c r="F248" s="119">
        <v>4</v>
      </c>
      <c r="G248" s="114"/>
      <c r="H248" s="123">
        <f>ROUND(G248,2)*F248</f>
        <v>0</v>
      </c>
      <c r="I248" s="58"/>
      <c r="K248" s="79"/>
      <c r="N248" s="80"/>
      <c r="O248" s="80"/>
      <c r="P248" s="80"/>
    </row>
    <row r="249" spans="1:16" s="78" customFormat="1" ht="30" customHeight="1">
      <c r="A249" s="74" t="s">
        <v>87</v>
      </c>
      <c r="B249" s="109" t="s">
        <v>354</v>
      </c>
      <c r="C249" s="110" t="s">
        <v>152</v>
      </c>
      <c r="D249" s="111" t="s">
        <v>206</v>
      </c>
      <c r="E249" s="112"/>
      <c r="F249" s="119"/>
      <c r="G249" s="118"/>
      <c r="H249" s="123"/>
      <c r="I249" s="58"/>
      <c r="K249" s="79"/>
      <c r="N249" s="80"/>
      <c r="O249" s="80"/>
      <c r="P249" s="80"/>
    </row>
    <row r="250" spans="1:16" s="81" customFormat="1" ht="30" customHeight="1">
      <c r="A250" s="74" t="s">
        <v>208</v>
      </c>
      <c r="B250" s="67" t="s">
        <v>35</v>
      </c>
      <c r="C250" s="59" t="s">
        <v>209</v>
      </c>
      <c r="D250" s="60"/>
      <c r="E250" s="61" t="s">
        <v>41</v>
      </c>
      <c r="F250" s="71">
        <v>1</v>
      </c>
      <c r="G250" s="63"/>
      <c r="H250" s="73">
        <f aca="true" t="shared" si="0" ref="H250:H256">ROUND(G250,2)*F250</f>
        <v>0</v>
      </c>
      <c r="I250" s="58"/>
      <c r="K250" s="79"/>
      <c r="N250" s="80"/>
      <c r="O250" s="80"/>
      <c r="P250" s="80"/>
    </row>
    <row r="251" spans="1:16" s="81" customFormat="1" ht="30" customHeight="1">
      <c r="A251" s="74" t="s">
        <v>88</v>
      </c>
      <c r="B251" s="117" t="s">
        <v>46</v>
      </c>
      <c r="C251" s="110" t="s">
        <v>89</v>
      </c>
      <c r="D251" s="111"/>
      <c r="E251" s="112" t="s">
        <v>41</v>
      </c>
      <c r="F251" s="119">
        <v>6</v>
      </c>
      <c r="G251" s="114"/>
      <c r="H251" s="123">
        <f t="shared" si="0"/>
        <v>0</v>
      </c>
      <c r="I251" s="58"/>
      <c r="K251" s="79"/>
      <c r="N251" s="80"/>
      <c r="O251" s="80"/>
      <c r="P251" s="80"/>
    </row>
    <row r="252" spans="1:16" s="81" customFormat="1" ht="30" customHeight="1">
      <c r="A252" s="74" t="s">
        <v>90</v>
      </c>
      <c r="B252" s="117" t="s">
        <v>65</v>
      </c>
      <c r="C252" s="110" t="s">
        <v>91</v>
      </c>
      <c r="D252" s="111"/>
      <c r="E252" s="112" t="s">
        <v>41</v>
      </c>
      <c r="F252" s="119">
        <v>1</v>
      </c>
      <c r="G252" s="114"/>
      <c r="H252" s="123">
        <f t="shared" si="0"/>
        <v>0</v>
      </c>
      <c r="I252" s="58"/>
      <c r="K252" s="79"/>
      <c r="N252" s="80"/>
      <c r="O252" s="80"/>
      <c r="P252" s="80"/>
    </row>
    <row r="253" spans="1:16" s="81" customFormat="1" ht="30" customHeight="1">
      <c r="A253" s="74" t="s">
        <v>92</v>
      </c>
      <c r="B253" s="117" t="s">
        <v>93</v>
      </c>
      <c r="C253" s="110" t="s">
        <v>94</v>
      </c>
      <c r="D253" s="111"/>
      <c r="E253" s="112" t="s">
        <v>41</v>
      </c>
      <c r="F253" s="119">
        <v>1</v>
      </c>
      <c r="G253" s="114"/>
      <c r="H253" s="123">
        <f t="shared" si="0"/>
        <v>0</v>
      </c>
      <c r="I253" s="58"/>
      <c r="K253" s="79"/>
      <c r="N253" s="80"/>
      <c r="O253" s="80"/>
      <c r="P253" s="80"/>
    </row>
    <row r="254" spans="1:16" s="78" customFormat="1" ht="30" customHeight="1">
      <c r="A254" s="74" t="s">
        <v>124</v>
      </c>
      <c r="B254" s="109" t="s">
        <v>373</v>
      </c>
      <c r="C254" s="110" t="s">
        <v>153</v>
      </c>
      <c r="D254" s="111" t="s">
        <v>206</v>
      </c>
      <c r="E254" s="112" t="s">
        <v>41</v>
      </c>
      <c r="F254" s="119">
        <v>1</v>
      </c>
      <c r="G254" s="114"/>
      <c r="H254" s="123">
        <f t="shared" si="0"/>
        <v>0</v>
      </c>
      <c r="I254" s="58"/>
      <c r="K254" s="79"/>
      <c r="N254" s="80"/>
      <c r="O254" s="80"/>
      <c r="P254" s="80"/>
    </row>
    <row r="255" spans="1:16" s="78" customFormat="1" ht="30" customHeight="1">
      <c r="A255" s="74" t="s">
        <v>125</v>
      </c>
      <c r="B255" s="109" t="s">
        <v>374</v>
      </c>
      <c r="C255" s="110" t="s">
        <v>154</v>
      </c>
      <c r="D255" s="111" t="s">
        <v>206</v>
      </c>
      <c r="E255" s="112" t="s">
        <v>41</v>
      </c>
      <c r="F255" s="119">
        <v>3</v>
      </c>
      <c r="G255" s="114"/>
      <c r="H255" s="123">
        <f t="shared" si="0"/>
        <v>0</v>
      </c>
      <c r="I255" s="58"/>
      <c r="K255" s="79"/>
      <c r="N255" s="80"/>
      <c r="O255" s="80"/>
      <c r="P255" s="80"/>
    </row>
    <row r="256" spans="1:16" s="81" customFormat="1" ht="43.5" customHeight="1">
      <c r="A256" s="74" t="s">
        <v>210</v>
      </c>
      <c r="B256" s="109" t="s">
        <v>375</v>
      </c>
      <c r="C256" s="110" t="s">
        <v>211</v>
      </c>
      <c r="D256" s="111" t="s">
        <v>206</v>
      </c>
      <c r="E256" s="112" t="s">
        <v>41</v>
      </c>
      <c r="F256" s="119">
        <v>4</v>
      </c>
      <c r="G256" s="114"/>
      <c r="H256" s="123">
        <f t="shared" si="0"/>
        <v>0</v>
      </c>
      <c r="I256" s="58"/>
      <c r="K256" s="79"/>
      <c r="N256" s="80"/>
      <c r="O256" s="80"/>
      <c r="P256" s="80"/>
    </row>
    <row r="257" spans="1:12" s="40" customFormat="1" ht="30" customHeight="1" thickBot="1">
      <c r="A257" s="41"/>
      <c r="B257" s="150" t="str">
        <f>B193</f>
        <v>E</v>
      </c>
      <c r="C257" s="209" t="str">
        <f>C193</f>
        <v>BALMORAL AVENUE MAJOR REHABILITATION (PORTAGE AVENUE TO ELLICE AVENUE)</v>
      </c>
      <c r="D257" s="210"/>
      <c r="E257" s="210"/>
      <c r="F257" s="211"/>
      <c r="G257" s="151" t="s">
        <v>17</v>
      </c>
      <c r="H257" s="151">
        <f>SUM(H195:H256)</f>
        <v>0</v>
      </c>
      <c r="K257" s="166"/>
      <c r="L257" s="164"/>
    </row>
    <row r="258" spans="1:8" ht="36" customHeight="1" thickTop="1">
      <c r="A258" s="56"/>
      <c r="B258" s="10"/>
      <c r="C258" s="183" t="s">
        <v>18</v>
      </c>
      <c r="D258" s="171"/>
      <c r="E258" s="171"/>
      <c r="F258" s="171"/>
      <c r="G258" s="171"/>
      <c r="H258" s="23"/>
    </row>
    <row r="259" spans="1:8" s="40" customFormat="1" ht="31.5" customHeight="1">
      <c r="A259" s="172"/>
      <c r="B259" s="218" t="str">
        <f>B6</f>
        <v>PART 1      CITY FUNDED WORK</v>
      </c>
      <c r="C259" s="219"/>
      <c r="D259" s="219"/>
      <c r="E259" s="219"/>
      <c r="F259" s="219"/>
      <c r="G259" s="173"/>
      <c r="H259" s="174"/>
    </row>
    <row r="260" spans="1:8" ht="30" customHeight="1" thickBot="1">
      <c r="A260" s="18"/>
      <c r="B260" s="36" t="s">
        <v>12</v>
      </c>
      <c r="C260" s="220" t="str">
        <f>C48</f>
        <v>JESSIE AVENUE RECONSTRUCTION (GUELPH STREET TO HARROW STREET)</v>
      </c>
      <c r="D260" s="221"/>
      <c r="E260" s="221"/>
      <c r="F260" s="222"/>
      <c r="G260" s="18" t="s">
        <v>17</v>
      </c>
      <c r="H260" s="18">
        <f>H48</f>
        <v>0</v>
      </c>
    </row>
    <row r="261" spans="1:8" ht="30" customHeight="1" thickBot="1" thickTop="1">
      <c r="A261" s="18"/>
      <c r="B261" s="36" t="s">
        <v>13</v>
      </c>
      <c r="C261" s="184" t="str">
        <f>C88</f>
        <v>YALE AVENUE RECONSTRUCTION (WILTON STREET TO GUELPH STREET)</v>
      </c>
      <c r="D261" s="185"/>
      <c r="E261" s="185"/>
      <c r="F261" s="186"/>
      <c r="G261" s="18" t="s">
        <v>17</v>
      </c>
      <c r="H261" s="18">
        <f>H88</f>
        <v>0</v>
      </c>
    </row>
    <row r="262" spans="1:8" ht="30" customHeight="1" thickBot="1" thickTop="1">
      <c r="A262" s="18"/>
      <c r="B262" s="36" t="s">
        <v>14</v>
      </c>
      <c r="C262" s="184" t="str">
        <f>C130</f>
        <v>ROSEDALE AVENUE (NASSAU STREET TO OSBORNE STREET)</v>
      </c>
      <c r="D262" s="185"/>
      <c r="E262" s="185"/>
      <c r="F262" s="186"/>
      <c r="G262" s="18" t="s">
        <v>17</v>
      </c>
      <c r="H262" s="18">
        <f>H130</f>
        <v>0</v>
      </c>
    </row>
    <row r="263" spans="1:8" ht="28.5" customHeight="1" thickBot="1" thickTop="1">
      <c r="A263" s="169"/>
      <c r="B263" s="175"/>
      <c r="C263" s="176"/>
      <c r="D263" s="177"/>
      <c r="E263" s="178"/>
      <c r="F263" s="178"/>
      <c r="G263" s="179" t="s">
        <v>361</v>
      </c>
      <c r="H263" s="180">
        <f>SUM(H260:H262)</f>
        <v>0</v>
      </c>
    </row>
    <row r="264" spans="1:8" s="40" customFormat="1" ht="31.5" customHeight="1" thickBot="1" thickTop="1">
      <c r="A264" s="41"/>
      <c r="B264" s="195" t="str">
        <f>B131</f>
        <v>PART 2      PROVINCIALLY FUNDED WORK (See D2)</v>
      </c>
      <c r="C264" s="196"/>
      <c r="D264" s="196"/>
      <c r="E264" s="196"/>
      <c r="F264" s="197"/>
      <c r="G264" s="44"/>
      <c r="H264" s="44"/>
    </row>
    <row r="265" spans="1:8" ht="30" customHeight="1" thickBot="1" thickTop="1">
      <c r="A265" s="182"/>
      <c r="B265" s="154" t="s">
        <v>15</v>
      </c>
      <c r="C265" s="198" t="str">
        <f>C192</f>
        <v>RUE ST.PIERRE MAJOR REHABILITATION (AVENUE ST.THERESE TO AVENUE DU COUVENT)</v>
      </c>
      <c r="D265" s="199"/>
      <c r="E265" s="199"/>
      <c r="F265" s="200"/>
      <c r="G265" s="182" t="s">
        <v>17</v>
      </c>
      <c r="H265" s="182">
        <f>H192</f>
        <v>0</v>
      </c>
    </row>
    <row r="266" spans="1:8" ht="30" customHeight="1" thickBot="1" thickTop="1">
      <c r="A266" s="181"/>
      <c r="B266" s="37" t="s">
        <v>16</v>
      </c>
      <c r="C266" s="184" t="str">
        <f>C257</f>
        <v>BALMORAL AVENUE MAJOR REHABILITATION (PORTAGE AVENUE TO ELLICE AVENUE)</v>
      </c>
      <c r="D266" s="201"/>
      <c r="E266" s="201"/>
      <c r="F266" s="202"/>
      <c r="G266" s="26" t="s">
        <v>17</v>
      </c>
      <c r="H266" s="26">
        <f>H257</f>
        <v>0</v>
      </c>
    </row>
    <row r="267" spans="1:8" ht="28.5" customHeight="1" thickBot="1" thickTop="1">
      <c r="A267" s="18"/>
      <c r="B267" s="175"/>
      <c r="C267" s="176"/>
      <c r="D267" s="177"/>
      <c r="E267" s="178"/>
      <c r="F267" s="178"/>
      <c r="G267" s="179" t="s">
        <v>362</v>
      </c>
      <c r="H267" s="180">
        <f>SUM(H265:H266)</f>
        <v>0</v>
      </c>
    </row>
    <row r="268" spans="1:8" s="35" customFormat="1" ht="37.5" customHeight="1" thickTop="1">
      <c r="A268" s="17"/>
      <c r="B268" s="193" t="s">
        <v>30</v>
      </c>
      <c r="C268" s="194"/>
      <c r="D268" s="194"/>
      <c r="E268" s="194"/>
      <c r="F268" s="194"/>
      <c r="G268" s="191">
        <f>SUM(H263+H267)</f>
        <v>0</v>
      </c>
      <c r="H268" s="192"/>
    </row>
    <row r="269" spans="1:8" ht="37.5" customHeight="1">
      <c r="A269" s="17"/>
      <c r="B269" s="187" t="s">
        <v>28</v>
      </c>
      <c r="C269" s="188"/>
      <c r="D269" s="188"/>
      <c r="E269" s="188"/>
      <c r="F269" s="188"/>
      <c r="G269" s="188"/>
      <c r="H269" s="189"/>
    </row>
    <row r="270" spans="1:8" ht="37.5" customHeight="1">
      <c r="A270" s="17"/>
      <c r="B270" s="190" t="s">
        <v>29</v>
      </c>
      <c r="C270" s="188"/>
      <c r="D270" s="188"/>
      <c r="E270" s="188"/>
      <c r="F270" s="188"/>
      <c r="G270" s="188"/>
      <c r="H270" s="189"/>
    </row>
    <row r="271" spans="1:8" ht="15.75" customHeight="1">
      <c r="A271" s="57"/>
      <c r="B271" s="52"/>
      <c r="C271" s="53"/>
      <c r="D271" s="54"/>
      <c r="E271" s="53"/>
      <c r="F271" s="53"/>
      <c r="G271" s="24"/>
      <c r="H271" s="25"/>
    </row>
  </sheetData>
  <sheetProtection password="CC47" sheet="1" objects="1" scenarios="1" selectLockedCells="1"/>
  <mergeCells count="23">
    <mergeCell ref="B6:F6"/>
    <mergeCell ref="B131:F131"/>
    <mergeCell ref="B259:F259"/>
    <mergeCell ref="C260:F260"/>
    <mergeCell ref="C49:F49"/>
    <mergeCell ref="C7:F7"/>
    <mergeCell ref="C48:F48"/>
    <mergeCell ref="C130:F130"/>
    <mergeCell ref="C88:F88"/>
    <mergeCell ref="C89:F89"/>
    <mergeCell ref="C132:F132"/>
    <mergeCell ref="C192:F192"/>
    <mergeCell ref="C257:F257"/>
    <mergeCell ref="C193:F193"/>
    <mergeCell ref="C262:F262"/>
    <mergeCell ref="C261:F261"/>
    <mergeCell ref="B269:H269"/>
    <mergeCell ref="B270:H270"/>
    <mergeCell ref="G268:H268"/>
    <mergeCell ref="B268:F268"/>
    <mergeCell ref="B264:F264"/>
    <mergeCell ref="C265:F265"/>
    <mergeCell ref="C266:F266"/>
  </mergeCells>
  <conditionalFormatting sqref="D188:D191 D165 D173:D175 D181 D183:D186 D17:D22 D31 D39:D40 D134:D136 D52:D57 D59:D64 D24:D28 D73 D81:D82 D258:D265 D9:D15 D102:D107 D109:D111 D138:D163 D195 D197:D233 D235 D238 D243:D246 D119:D120 D128 D49:D50 D70 D248:D256 D267 D46:D47 D94:D100 D124:D126 D77 D66:D68 D87:D90 D84 D42 D44">
    <cfRule type="cellIs" priority="1" dxfId="0" operator="equal" stopIfTrue="1">
      <formula>"CW 2130-R11"</formula>
    </cfRule>
    <cfRule type="cellIs" priority="2" dxfId="0" operator="equal" stopIfTrue="1">
      <formula>"CW 3120-R2"</formula>
    </cfRule>
    <cfRule type="cellIs" priority="3" dxfId="0" operator="equal" stopIfTrue="1">
      <formula>"CW 3240-R7"</formula>
    </cfRule>
  </conditionalFormatting>
  <conditionalFormatting sqref="D167:D172 D118 D182 D239:D242 D74:D75 D36 D78 D121 D48 D32 D176:D178">
    <cfRule type="cellIs" priority="4" dxfId="0" operator="equal" stopIfTrue="1">
      <formula>"CW 3120-R2"</formula>
    </cfRule>
    <cfRule type="cellIs" priority="5" dxfId="0" operator="equal" stopIfTrue="1">
      <formula>"CW 3240-R7"</formula>
    </cfRule>
  </conditionalFormatting>
  <conditionalFormatting sqref="D37 D79 D122 D76 D179">
    <cfRule type="cellIs" priority="6" dxfId="0" operator="equal" stopIfTrue="1">
      <formula>"CW 2130-R11"</formula>
    </cfRule>
    <cfRule type="cellIs" priority="7" dxfId="0" operator="equal" stopIfTrue="1">
      <formula>"CW 3240-R7"</formula>
    </cfRule>
  </conditionalFormatting>
  <dataValidations count="4"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134:G136 G146:G147 G152 G154 G156:G158 G161 G163 G150 G165 G168 G170:G171 G173:G175 G143 G181 G183 G185:G186 G189:G191 G123:G124 G18 G21:G22 G40:G41 G107:G110 G37 G51:G54 G57 G60:G61 G25:G28 G79 G250:G256 G12:G15 G100 G103:G104 G64:G67 G74:G76 G120 G31:G34 G195 G198 G200:G203 G205 G207:G210 G212 G214 G217:G219 G222:G226 G229 G231 G233 G235 G238 G240:G241 G243:G246 G248 G70:G71 G82:G83 G118 G9:G10 G91:G92 G94:G97 G139 G47 G113:G116 G129 G141 G177:G179 G86">
      <formula1>0</formula1>
    </dataValidation>
    <dataValidation type="custom" allowBlank="1" showInputMessage="1" showErrorMessage="1" error="If you can enter a Unit  Price in this cell, pLease contact the Contract Administrator immediately!" sqref="G249 G188 G153 G155 G159:G160 G162 G167 G169 G172 G176 G184 G148 G151 G17 G19:G20 G24 G30 G36 G39 G56 G58:G59 G63 G69 G78 G81 G99 G101:G102 G106 G112 G119 G122 G197 G199 G204 G206 G211 G213 G215:G216 G220 G227:G228 G230 G232 G237 G239 G242 G127:G128 G45:G46 G72:G73 G138 G140 G11 G93 G142 G144:G145 G85">
      <formula1>"isblank(G3)"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182">
      <formula1>0</formula1>
    </dataValidation>
    <dataValidation type="decimal" operator="greaterThan" allowBlank="1" showInputMessage="1" showErrorMessage="1" prompt="Enter your Unit Bid Price.&#10;You do not need to type in the &quot;$&quot;" errorTitle="Illegal Entry" error="Unit Prices must be greater than 0." sqref="G87 G126 G43:G44">
      <formula1>0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291-2008 &amp;R&amp;10Bid Submission
Page &amp;P+3 of 20</oddHeader>
    <oddFooter xml:space="preserve">&amp;R__________________
Name of Bidder                    </oddFooter>
  </headerFooter>
  <rowBreaks count="11" manualBreakCount="11">
    <brk id="48" min="1" max="7" man="1"/>
    <brk id="67" min="1" max="7" man="1"/>
    <brk id="88" min="1" max="7" man="1"/>
    <brk id="107" min="1" max="7" man="1"/>
    <brk id="130" min="1" max="7" man="1"/>
    <brk id="151" min="1" max="7" man="1"/>
    <brk id="171" min="1" max="7" man="1"/>
    <brk id="192" min="1" max="7" man="1"/>
    <brk id="210" min="1" max="7" man="1"/>
    <brk id="235" min="1" max="7" man="1"/>
    <brk id="257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Streets &amp; Transportation</dc:creator>
  <cp:keywords/>
  <dc:description>CHK'D BY HP APRIL 4 - 79360 BYTES
RECHECKED BY: ROLF DOERRIES
DATE; APRIL 08, 2008
FILE SIZE: 79,360 BYTES</dc:description>
  <cp:lastModifiedBy>pw</cp:lastModifiedBy>
  <cp:lastPrinted>2008-04-04T14:20:50Z</cp:lastPrinted>
  <dcterms:created xsi:type="dcterms:W3CDTF">1999-03-31T15:44:33Z</dcterms:created>
  <dcterms:modified xsi:type="dcterms:W3CDTF">2008-04-08T16:45:14Z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</Properties>
</file>