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5" yWindow="65506" windowWidth="18930" windowHeight="10560" activeTab="0"/>
  </bookViews>
  <sheets>
    <sheet name="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numbers">'[1]Numbering'!$A$1:$E$27</definedName>
    <definedName name="PAGE1OF13" localSheetId="0">'Form B'!#REF!</definedName>
    <definedName name="PAGE1OF13">#REF!</definedName>
    <definedName name="_xlnm.Print_Area" localSheetId="0">'Form B'!$B$5:$H$222</definedName>
    <definedName name="_xlnm.Print_Titles" localSheetId="0">'Form B'!$1:$4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B'!$B$1:$IV$232</definedName>
    <definedName name="XEVERYTHING">#REF!</definedName>
    <definedName name="XITEMS" localSheetId="0">'Form B'!$B$5:$IV$232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<sst xmlns="http://schemas.openxmlformats.org/spreadsheetml/2006/main" count="817" uniqueCount="347">
  <si>
    <t/>
  </si>
  <si>
    <t>ITEM</t>
  </si>
  <si>
    <t>DESCRIPTION</t>
  </si>
  <si>
    <t>UNIT</t>
  </si>
  <si>
    <t>UNIT PRICE</t>
  </si>
  <si>
    <t>AMOUNT</t>
  </si>
  <si>
    <t>A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</si>
  <si>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</si>
  <si>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</si>
  <si>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</si>
  <si>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</si>
  <si>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</si>
  <si>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</si>
  <si>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</si>
  <si>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</si>
  <si>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</si>
  <si>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</si>
  <si>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</si>
  <si>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</si>
  <si>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</si>
  <si>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</si>
  <si>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</si>
  <si>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</si>
  <si>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</si>
  <si>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</si>
  <si>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</si>
  <si>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</si>
  <si>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</si>
  <si>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</si>
  <si>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</si>
  <si>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</si>
  <si>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</si>
  <si>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</si>
  <si>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</si>
  <si>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</si>
  <si>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</si>
  <si>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</si>
  <si>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</si>
  <si>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</si>
  <si>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</si>
  <si>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</si>
  <si>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</si>
  <si>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m</t>
  </si>
  <si>
    <t>B154</t>
  </si>
  <si>
    <t>Concrete Curb Renewal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</si>
  <si>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</si>
  <si>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</si>
  <si>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</si>
  <si>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</si>
  <si>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</si>
  <si>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</si>
  <si>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</si>
  <si>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</si>
  <si>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</si>
  <si>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</si>
  <si>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</si>
  <si>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51mm</t>
  </si>
  <si>
    <t>G001</t>
  </si>
  <si>
    <t>Sodding</t>
  </si>
  <si>
    <t>B.8</t>
  </si>
  <si>
    <t>B.9</t>
  </si>
  <si>
    <t>B.12</t>
  </si>
  <si>
    <t>B119</t>
  </si>
  <si>
    <t>F002</t>
  </si>
  <si>
    <t>vert. m</t>
  </si>
  <si>
    <t>F009</t>
  </si>
  <si>
    <t xml:space="preserve">CW 3235-R6  </t>
  </si>
  <si>
    <t xml:space="preserve">CW 3410-R7 </t>
  </si>
  <si>
    <t>C.1</t>
  </si>
  <si>
    <t>C.3</t>
  </si>
  <si>
    <t>CW 3250-R6</t>
  </si>
  <si>
    <t>E023</t>
  </si>
  <si>
    <t>E.1</t>
  </si>
  <si>
    <t>Replacing Standard Frames &amp; Covers</t>
  </si>
  <si>
    <t>E025</t>
  </si>
  <si>
    <t>AP-005 - Standard Solid Cover for Standard Frame</t>
  </si>
  <si>
    <t>Adjustment of Catch Basins / Manholes Frames</t>
  </si>
  <si>
    <t>Replacing Existing Risers</t>
  </si>
  <si>
    <t>Lifter Rings</t>
  </si>
  <si>
    <t>Adjustment of Valve Boxes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</si>
  <si>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</si>
  <si>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</si>
  <si>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</si>
  <si>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</si>
  <si>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</si>
  <si>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</si>
  <si>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</si>
  <si>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</si>
  <si>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Crushed Sub-base Material</t>
  </si>
  <si>
    <t>A008</t>
  </si>
  <si>
    <t>A.8</t>
  </si>
  <si>
    <t>A022</t>
  </si>
  <si>
    <t>Separation/Reinforcement Geotextile Fabric</t>
  </si>
  <si>
    <t>CW 3130-R1</t>
  </si>
  <si>
    <t>B113</t>
  </si>
  <si>
    <t>SD-228B</t>
  </si>
  <si>
    <t>B126</t>
  </si>
  <si>
    <t>Concrete Curb Removal</t>
  </si>
  <si>
    <t>Planing of Pavement</t>
  </si>
  <si>
    <t xml:space="preserve">CW 3450-R5 </t>
  </si>
  <si>
    <t>C010</t>
  </si>
  <si>
    <t>Construction of 200 mm Concrete Pavement (Plain-Dowelled)</t>
  </si>
  <si>
    <t>C017</t>
  </si>
  <si>
    <t>Construction of Monolithic Curb and Sidewalk</t>
  </si>
  <si>
    <t>E.3</t>
  </si>
  <si>
    <t>E.4</t>
  </si>
  <si>
    <t>E012</t>
  </si>
  <si>
    <t>Drainage Connection Pipe</t>
  </si>
  <si>
    <t>CW 3210-R7</t>
  </si>
  <si>
    <t>CW 3510-R9</t>
  </si>
  <si>
    <t>G002</t>
  </si>
  <si>
    <t xml:space="preserve"> width &lt; 600mm</t>
  </si>
  <si>
    <t>CW 3650-R4</t>
  </si>
  <si>
    <t>H020</t>
  </si>
  <si>
    <t>Salvaging Existing Barrier Rail</t>
  </si>
  <si>
    <t>C050</t>
  </si>
  <si>
    <t>B107</t>
  </si>
  <si>
    <t>B.11</t>
  </si>
  <si>
    <t xml:space="preserve">Miscellaneous Concrete Slab Installation </t>
  </si>
  <si>
    <t>B127</t>
  </si>
  <si>
    <t>50 mm - Limestone</t>
  </si>
  <si>
    <t>B.5</t>
  </si>
  <si>
    <t>D</t>
  </si>
  <si>
    <t>JOINT AND CRACK SEALING</t>
  </si>
  <si>
    <t>B</t>
  </si>
  <si>
    <t>C</t>
  </si>
  <si>
    <t>E</t>
  </si>
  <si>
    <t>F</t>
  </si>
  <si>
    <t>A.1</t>
  </si>
  <si>
    <t>B.1</t>
  </si>
  <si>
    <t>B.10</t>
  </si>
  <si>
    <t>B001</t>
  </si>
  <si>
    <t>Pavement Removal</t>
  </si>
  <si>
    <t>SD-203A</t>
  </si>
  <si>
    <t>G003</t>
  </si>
  <si>
    <t xml:space="preserve"> width &gt; or = 600mm</t>
  </si>
  <si>
    <t>Subtotal:</t>
  </si>
  <si>
    <t>B100</t>
  </si>
  <si>
    <t>Miscellaneous Concrete Slab Removal</t>
  </si>
  <si>
    <t>B104</t>
  </si>
  <si>
    <t>B002</t>
  </si>
  <si>
    <t>Concrete Pavement</t>
  </si>
  <si>
    <t>B123</t>
  </si>
  <si>
    <t>Monolithic Curb and Sidewalk</t>
  </si>
  <si>
    <t>SUMMARY</t>
  </si>
  <si>
    <t>A001</t>
  </si>
  <si>
    <t>Clearing and Grubbing</t>
  </si>
  <si>
    <t>CW 3010-R4</t>
  </si>
  <si>
    <t>ha</t>
  </si>
  <si>
    <t>B106</t>
  </si>
  <si>
    <t>A.7</t>
  </si>
  <si>
    <t>C055</t>
  </si>
  <si>
    <t>C.9</t>
  </si>
  <si>
    <t>D.4</t>
  </si>
  <si>
    <t>A.10</t>
  </si>
  <si>
    <t>C.4</t>
  </si>
  <si>
    <t>A009</t>
  </si>
  <si>
    <t>H021</t>
  </si>
  <si>
    <t>Salvaging Existing Barrier Posts</t>
  </si>
  <si>
    <t>B159</t>
  </si>
  <si>
    <t>C.5</t>
  </si>
  <si>
    <t>Tie-ins and Patches</t>
  </si>
  <si>
    <t>B190</t>
  </si>
  <si>
    <t xml:space="preserve">Construction of Asphaltic Concrete Overlay </t>
  </si>
  <si>
    <t>E003</t>
  </si>
  <si>
    <t xml:space="preserve">Catch Basin  </t>
  </si>
  <si>
    <t>Construction of 230 mm Concrete Pavement (Plain-Dowelled, Tinted)</t>
  </si>
  <si>
    <t>E10</t>
  </si>
  <si>
    <t>E11</t>
  </si>
  <si>
    <t>SD-203B</t>
  </si>
  <si>
    <t>On Street Transit Priority Improvements- Phase 2</t>
  </si>
  <si>
    <t>Regent/Nairn Corridor - Regent Ave @ Lagimodiere Blvd</t>
  </si>
  <si>
    <t>McPhillips Corridor -  McPhillips St @ Logan Ave</t>
  </si>
  <si>
    <t>Regent/Nairn Corridor -  Regent Ave @ Plessis Rd</t>
  </si>
  <si>
    <t>McPhillips Corridor -  McPhillips St @ Selkirk Ave</t>
  </si>
  <si>
    <t xml:space="preserve">150 mm - Limestone </t>
  </si>
  <si>
    <t xml:space="preserve">CW 3110-R10, E16 </t>
  </si>
  <si>
    <t>SPEC.
REF.</t>
  </si>
  <si>
    <t>APPROX. QUANTITY</t>
  </si>
  <si>
    <t xml:space="preserve">CW 3230-R6
</t>
  </si>
  <si>
    <t>230 mm Concrete Pavement (Type A)</t>
  </si>
  <si>
    <t>230 mm Concrete Pavement (Type B)</t>
  </si>
  <si>
    <t>ROADWORK - REMOVALS/RENEWALS</t>
  </si>
  <si>
    <t>B047</t>
  </si>
  <si>
    <t>Partial Slab Patches - Early Opening (24 hour)</t>
  </si>
  <si>
    <t>B052</t>
  </si>
  <si>
    <t>B053</t>
  </si>
  <si>
    <t>CW 3230-R6</t>
  </si>
  <si>
    <t>B105</t>
  </si>
  <si>
    <t>Bullnose</t>
  </si>
  <si>
    <t>SD-226A</t>
  </si>
  <si>
    <t>a)</t>
  </si>
  <si>
    <t>b)</t>
  </si>
  <si>
    <t>B125A</t>
  </si>
  <si>
    <t>Removal of Precast Sidewalk Blocks</t>
  </si>
  <si>
    <t xml:space="preserve">CW 3240-R7 </t>
  </si>
  <si>
    <t>SD-205</t>
  </si>
  <si>
    <t>Curb Ramp (10mm ht, Monolithic)</t>
  </si>
  <si>
    <t>B160</t>
  </si>
  <si>
    <t>Less than 3 m</t>
  </si>
  <si>
    <t>B161</t>
  </si>
  <si>
    <t>3 m to 30 m</t>
  </si>
  <si>
    <t>B214</t>
  </si>
  <si>
    <t>SD-229C,D</t>
  </si>
  <si>
    <t>Type IA</t>
  </si>
  <si>
    <t>B200</t>
  </si>
  <si>
    <t>B201</t>
  </si>
  <si>
    <t>0 - 50 mm Depth (Asphalt)</t>
  </si>
  <si>
    <t>ROADWORK - NEW CONSTRUCTION</t>
  </si>
  <si>
    <t>CW 3310-R12</t>
  </si>
  <si>
    <t>C007</t>
  </si>
  <si>
    <t>Construction of 230 mm Concrete Pavement (Plain-Dowelled)</t>
  </si>
  <si>
    <t>C033</t>
  </si>
  <si>
    <t>C036</t>
  </si>
  <si>
    <t>C065</t>
  </si>
  <si>
    <t>Construction of  Curb Ramp (10mm ht, Monolithic)</t>
  </si>
  <si>
    <t>SD-229C</t>
  </si>
  <si>
    <t>C051</t>
  </si>
  <si>
    <t>100 mm Concrete Sidewalk</t>
  </si>
  <si>
    <t xml:space="preserve">CW 3325-R2  </t>
  </si>
  <si>
    <t xml:space="preserve">Construction of Asphaltic Concrete Pavements </t>
  </si>
  <si>
    <t>C056</t>
  </si>
  <si>
    <t>C058</t>
  </si>
  <si>
    <t>CW 2130-R11</t>
  </si>
  <si>
    <t>E004</t>
  </si>
  <si>
    <t>SD-024</t>
  </si>
  <si>
    <t>E032</t>
  </si>
  <si>
    <t>Connecting to Existing Manhole</t>
  </si>
  <si>
    <t>E033</t>
  </si>
  <si>
    <t>E050</t>
  </si>
  <si>
    <t>Abandoning Existing Drainage Inlets</t>
  </si>
  <si>
    <t>F002A</t>
  </si>
  <si>
    <t>Pre-cast Concrete Risers</t>
  </si>
  <si>
    <t>F010</t>
  </si>
  <si>
    <t>Valve Box Extensions</t>
  </si>
  <si>
    <t>F011</t>
  </si>
  <si>
    <t>Adjustment of Curb Stop Boxes</t>
  </si>
  <si>
    <t>F018</t>
  </si>
  <si>
    <t>Curb Stop Extensions</t>
  </si>
  <si>
    <t>F028</t>
  </si>
  <si>
    <t>Adjustment of Traffic Signal Service Box Frames</t>
  </si>
  <si>
    <t>Construction of  Barrier (150mm ht, Dowelled)</t>
  </si>
  <si>
    <t>Barrier Separate</t>
  </si>
  <si>
    <t>B120</t>
  </si>
  <si>
    <t>5 sq.m. to 20 sq.m.</t>
  </si>
  <si>
    <t>Less than 5 sq.m.</t>
  </si>
  <si>
    <t>Barrier (150 mm ht, Separate)</t>
  </si>
  <si>
    <t>Henderson Corridor - Henderson Hwy @ Cobourg Ave</t>
  </si>
  <si>
    <t>Supply and Installation of concrete base for bus stop totem</t>
  </si>
  <si>
    <t>Supply and Installation of concrete base for bus stop flag</t>
  </si>
  <si>
    <t>Supply and install of paving stone insert in concrete sidewalk</t>
  </si>
  <si>
    <t>Supply and install concrete base for heated shelter</t>
  </si>
  <si>
    <t>Curb Ramp (10mm ht, Integral)</t>
  </si>
  <si>
    <t>A.2</t>
  </si>
  <si>
    <t>A.15</t>
  </si>
  <si>
    <t>A.5</t>
  </si>
  <si>
    <t>A.6</t>
  </si>
  <si>
    <t>A.9</t>
  </si>
  <si>
    <t>A.11</t>
  </si>
  <si>
    <t>A.12</t>
  </si>
  <si>
    <t>A.13</t>
  </si>
  <si>
    <t>A.14</t>
  </si>
  <si>
    <t>A.16</t>
  </si>
  <si>
    <t>B.2</t>
  </si>
  <si>
    <t>B.3</t>
  </si>
  <si>
    <t>B.4</t>
  </si>
  <si>
    <t>B.6</t>
  </si>
  <si>
    <t>B.7</t>
  </si>
  <si>
    <t>Concrete and Paving Stone Work for Bus Stop Upgrade</t>
  </si>
  <si>
    <t>Supply and Installation of concrete base for power pedestal</t>
  </si>
  <si>
    <t>All Corridors - Miscellaneous Restorations</t>
  </si>
  <si>
    <t>C.2</t>
  </si>
  <si>
    <t>C.6</t>
  </si>
  <si>
    <t>C.7</t>
  </si>
  <si>
    <t>C.8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</si>
  <si>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</si>
  <si>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</si>
  <si>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</si>
  <si>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</si>
  <si>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</si>
  <si>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</si>
  <si>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</si>
  <si>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</si>
  <si>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</si>
  <si>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</si>
  <si>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</si>
  <si>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</si>
  <si>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</si>
  <si>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C.33</t>
  </si>
  <si>
    <t>C.23</t>
  </si>
  <si>
    <t>C.24</t>
  </si>
  <si>
    <t>C.25</t>
  </si>
  <si>
    <t>C.26</t>
  </si>
  <si>
    <t>C.27</t>
  </si>
  <si>
    <t>C.28</t>
  </si>
  <si>
    <t>C.29</t>
  </si>
  <si>
    <t>C.31</t>
  </si>
  <si>
    <t>C.32</t>
  </si>
  <si>
    <t>C.34</t>
  </si>
  <si>
    <t>C.35</t>
  </si>
  <si>
    <t>C.36</t>
  </si>
  <si>
    <t>C.37</t>
  </si>
  <si>
    <t>C015</t>
  </si>
  <si>
    <t>Construction of Monolithic Concrete Median Slabs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</si>
  <si>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</si>
  <si>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</si>
  <si>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</si>
  <si>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</si>
  <si>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</si>
  <si>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</si>
  <si>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</si>
  <si>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</si>
  <si>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</si>
  <si>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</si>
  <si>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</si>
  <si>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E.2</t>
  </si>
  <si>
    <t>E.5</t>
  </si>
  <si>
    <t>B003</t>
  </si>
  <si>
    <t>Asphalt Pavement</t>
  </si>
  <si>
    <t>Removal of Wooden Fence</t>
  </si>
  <si>
    <t xml:space="preserve"> i)</t>
  </si>
  <si>
    <t>F.1</t>
  </si>
  <si>
    <t>F.2</t>
  </si>
  <si>
    <t>F.3</t>
  </si>
  <si>
    <t>F.4</t>
  </si>
  <si>
    <t>F.5</t>
  </si>
  <si>
    <t>F.6</t>
  </si>
  <si>
    <t>Construction of Modified Barrier (150 mm ht, Dowelled)</t>
  </si>
  <si>
    <t>B184</t>
  </si>
  <si>
    <t>E12</t>
  </si>
  <si>
    <t>E006</t>
  </si>
  <si>
    <t xml:space="preserve">Catch Pit </t>
  </si>
  <si>
    <t>E007</t>
  </si>
  <si>
    <t>SD-023</t>
  </si>
  <si>
    <t>250 mm Catch Basin Lead</t>
  </si>
  <si>
    <t>C038</t>
  </si>
  <si>
    <t>SD-200, Drawings</t>
  </si>
  <si>
    <t>iv)</t>
  </si>
  <si>
    <t>Construction of Curb and Gutter (150mm ht, Barrier, Integral, 350mm width, 100mm Plain Concrete Pavement)</t>
  </si>
  <si>
    <t>FORM B:PRICES</t>
  </si>
  <si>
    <t>iii)</t>
  </si>
  <si>
    <t>(See B8)</t>
  </si>
  <si>
    <t>C.30</t>
  </si>
  <si>
    <t>v)</t>
  </si>
  <si>
    <t xml:space="preserve">CW 3310-R12 </t>
  </si>
  <si>
    <t>E9</t>
  </si>
  <si>
    <t xml:space="preserve">CW 3310-R12,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</si>
</sst>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0.0000"/>
    <numFmt numFmtId="188" formatCode="&quot;&quot;;&quot;&quot;;&quot;&quot;;&quot;&quot;"/>
    <numFmt numFmtId="189" formatCode="#\ ###\ ##0;[Red]#\ ###\ ##0;[Red]0;[Red]@"/>
    <numFmt numFmtId="190" formatCode="#\ ###\ ##0.00;;0;[Red]@"/>
    <numFmt numFmtId="191" formatCode="0;\-0;0;@"/>
    <numFmt numFmtId="192" formatCode="#\ ###\ ##0.00;;&quot;(in figures)                                 &quot;;@"/>
    <numFmt numFmtId="193" formatCode="#\ ###\ ##0.00;;;@"/>
    <numFmt numFmtId="194" formatCode="#\ ###\ ##0.?;[Red]0;[Red]0;[Red]@"/>
    <numFmt numFmtId="195" formatCode="#\ ###\ ##0.00;;;"/>
    <numFmt numFmtId="196" formatCode=";;;"/>
    <numFmt numFmtId="197" formatCode="#\ ###\ ##0.00"/>
    <numFmt numFmtId="198" formatCode="[Red]&quot;Z&quot;;[Red]&quot;Z&quot;;[Red]&quot;Z&quot;;@"/>
    <numFmt numFmtId="199" formatCode="#\ ###\ ##0.###;0.##%;[Red]0;[Red]@"/>
    <numFmt numFmtId="200" formatCode="#\ ###\ ##0.00;[Red]&quot;Error&quot;;\N\i\l;"/>
    <numFmt numFmtId="201" formatCode="#\ ###\ ##0.00;;&quot;Nil&quot;;@"/>
  </numFmts>
  <fonts count="2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16"/>
      <name val="Arial"/>
      <family val="2"/>
    </font>
    <font>
      <sz val="12"/>
      <color indexed="20"/>
      <name val="MS Sans Serif"/>
      <family val="0"/>
    </font>
    <font>
      <b/>
      <i/>
      <u val="single"/>
      <sz val="16"/>
      <color indexed="8"/>
      <name val="Arial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b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double"/>
      <top style="thin"/>
      <bottom style="double">
        <color indexed="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Fill="0">
      <alignment horizontal="right" vertical="top"/>
      <protection/>
    </xf>
    <xf numFmtId="0" fontId="17" fillId="0" borderId="1" applyFill="0">
      <alignment horizontal="right" vertical="top"/>
      <protection/>
    </xf>
    <xf numFmtId="188" fontId="17" fillId="0" borderId="2" applyFill="0">
      <alignment horizontal="right" vertical="top"/>
      <protection/>
    </xf>
    <xf numFmtId="0" fontId="17" fillId="0" borderId="1" applyFill="0">
      <alignment horizontal="center" vertical="top" wrapText="1"/>
      <protection/>
    </xf>
    <xf numFmtId="0" fontId="18" fillId="0" borderId="3" applyFill="0">
      <alignment horizontal="center" vertical="center" wrapText="1"/>
      <protection/>
    </xf>
    <xf numFmtId="0" fontId="17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172" fontId="20" fillId="0" borderId="4" applyFill="0">
      <alignment horizontal="centerContinuous" wrapText="1"/>
      <protection/>
    </xf>
    <xf numFmtId="172" fontId="17" fillId="0" borderId="1" applyFill="0">
      <alignment horizontal="center" vertical="top" wrapText="1"/>
      <protection/>
    </xf>
    <xf numFmtId="0" fontId="17" fillId="0" borderId="1" applyFill="0">
      <alignment horizontal="center" wrapText="1"/>
      <protection/>
    </xf>
    <xf numFmtId="194" fontId="17" fillId="0" borderId="1" applyFill="0">
      <alignment/>
      <protection/>
    </xf>
    <xf numFmtId="190" fontId="17" fillId="0" borderId="1" applyFill="0">
      <alignment horizontal="right"/>
      <protection locked="0"/>
    </xf>
    <xf numFmtId="177" fontId="17" fillId="0" borderId="1" applyFill="0">
      <alignment horizontal="right"/>
      <protection locked="0"/>
    </xf>
    <xf numFmtId="177" fontId="17" fillId="0" borderId="1" applyFill="0">
      <alignment/>
      <protection/>
    </xf>
    <xf numFmtId="177" fontId="17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1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>
      <alignment/>
      <protection/>
    </xf>
    <xf numFmtId="198" fontId="18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>
      <alignment horizontal="right"/>
      <protection/>
    </xf>
    <xf numFmtId="0" fontId="17" fillId="0" borderId="0" applyFill="0">
      <alignment horizontal="left"/>
      <protection/>
    </xf>
    <xf numFmtId="0" fontId="23" fillId="0" borderId="0" applyFill="0">
      <alignment horizontal="centerContinuous" vertical="center"/>
      <protection/>
    </xf>
    <xf numFmtId="193" fontId="24" fillId="0" borderId="0" applyFill="0">
      <alignment horizontal="centerContinuous" vertical="center"/>
      <protection/>
    </xf>
    <xf numFmtId="195" fontId="24" fillId="0" borderId="0" applyFill="0">
      <alignment horizontal="centerContinuous" vertical="center"/>
      <protection/>
    </xf>
    <xf numFmtId="0" fontId="17" fillId="0" borderId="3">
      <alignment horizontal="centerContinuous" wrapText="1"/>
      <protection/>
    </xf>
    <xf numFmtId="191" fontId="25" fillId="0" borderId="0" applyFill="0">
      <alignment horizontal="left"/>
      <protection/>
    </xf>
    <xf numFmtId="192" fontId="26" fillId="0" borderId="0" applyFill="0">
      <alignment horizontal="right"/>
      <protection/>
    </xf>
    <xf numFmtId="0" fontId="17" fillId="0" borderId="5" applyFill="0">
      <alignment/>
      <protection/>
    </xf>
  </cellStyleXfs>
  <cellXfs count="204">
    <xf numFmtId="0" fontId="0" fillId="2" borderId="0" xfId="0" applyNumberFormat="1" applyAlignment="1">
      <alignment/>
    </xf>
    <xf numFmtId="166" fontId="5" fillId="2" borderId="0" xfId="37" applyNumberFormat="1" applyFont="1" applyAlignment="1">
      <alignment horizontal="centerContinuous" vertical="center"/>
      <protection/>
    </xf>
    <xf numFmtId="1" fontId="4" fillId="2" borderId="0" xfId="37" applyNumberFormat="1" applyFont="1" applyAlignment="1">
      <alignment horizontal="centerContinuous" vertical="top"/>
      <protection/>
    </xf>
    <xf numFmtId="0" fontId="4" fillId="2" borderId="0" xfId="37" applyNumberFormat="1" applyFont="1" applyAlignment="1">
      <alignment horizontal="centerContinuous" vertical="center"/>
      <protection/>
    </xf>
    <xf numFmtId="0" fontId="0" fillId="2" borderId="0" xfId="37" applyNumberFormat="1">
      <alignment/>
      <protection/>
    </xf>
    <xf numFmtId="166" fontId="1" fillId="2" borderId="0" xfId="37" applyNumberFormat="1" applyFont="1" applyAlignment="1">
      <alignment horizontal="centerContinuous" vertical="center"/>
      <protection/>
    </xf>
    <xf numFmtId="14" fontId="0" fillId="2" borderId="0" xfId="37" applyNumberFormat="1" applyAlignment="1">
      <alignment horizontal="centerContinuous" vertical="top"/>
      <protection/>
    </xf>
    <xf numFmtId="0" fontId="0" fillId="2" borderId="0" xfId="37" applyNumberFormat="1" applyAlignment="1">
      <alignment horizontal="centerContinuous" vertical="center"/>
      <protection/>
    </xf>
    <xf numFmtId="166" fontId="0" fillId="2" borderId="0" xfId="37" applyNumberFormat="1" applyAlignment="1">
      <alignment horizontal="right"/>
      <protection/>
    </xf>
    <xf numFmtId="0" fontId="0" fillId="2" borderId="0" xfId="37" applyNumberFormat="1" applyAlignment="1">
      <alignment vertical="top"/>
      <protection/>
    </xf>
    <xf numFmtId="0" fontId="0" fillId="2" borderId="0" xfId="37" applyNumberFormat="1" applyAlignment="1">
      <alignment/>
      <protection/>
    </xf>
    <xf numFmtId="166" fontId="0" fillId="2" borderId="0" xfId="37" applyNumberFormat="1" applyAlignment="1">
      <alignment horizontal="centerContinuous" vertical="center"/>
      <protection/>
    </xf>
    <xf numFmtId="2" fontId="0" fillId="2" borderId="0" xfId="37" applyNumberFormat="1" applyAlignment="1">
      <alignment horizontal="centerContinuous"/>
      <protection/>
    </xf>
    <xf numFmtId="0" fontId="0" fillId="0" borderId="6" xfId="37" applyNumberFormat="1" applyFont="1" applyFill="1" applyBorder="1" applyAlignment="1" applyProtection="1">
      <alignment horizontal="center" wrapText="1"/>
      <protection/>
    </xf>
    <xf numFmtId="0" fontId="0" fillId="0" borderId="7" xfId="37" applyNumberFormat="1" applyFont="1" applyFill="1" applyBorder="1" applyAlignment="1" applyProtection="1">
      <alignment horizontal="center" wrapText="1"/>
      <protection/>
    </xf>
    <xf numFmtId="0" fontId="0" fillId="0" borderId="8" xfId="37" applyNumberFormat="1" applyFont="1" applyFill="1" applyBorder="1" applyAlignment="1" applyProtection="1">
      <alignment horizontal="centerContinuous" wrapText="1"/>
      <protection/>
    </xf>
    <xf numFmtId="0" fontId="0" fillId="0" borderId="9" xfId="37" applyNumberFormat="1" applyFont="1" applyFill="1" applyBorder="1" applyAlignment="1" applyProtection="1">
      <alignment horizontal="center" wrapText="1"/>
      <protection/>
    </xf>
    <xf numFmtId="0" fontId="0" fillId="0" borderId="0" xfId="37" applyFill="1">
      <alignment/>
      <protection/>
    </xf>
    <xf numFmtId="166" fontId="0" fillId="0" borderId="10" xfId="37" applyNumberFormat="1" applyFill="1" applyBorder="1" applyAlignment="1">
      <alignment horizontal="right" vertical="center"/>
      <protection/>
    </xf>
    <xf numFmtId="0" fontId="0" fillId="0" borderId="11" xfId="37" applyNumberFormat="1" applyFill="1" applyBorder="1" applyAlignment="1">
      <alignment vertical="center"/>
      <protection/>
    </xf>
    <xf numFmtId="0" fontId="0" fillId="0" borderId="12" xfId="37" applyFill="1" applyBorder="1" applyAlignment="1">
      <alignment horizontal="right" vertical="center"/>
      <protection/>
    </xf>
    <xf numFmtId="0" fontId="0" fillId="0" borderId="13" xfId="37" applyFill="1" applyBorder="1" applyAlignment="1">
      <alignment horizontal="right" vertical="center"/>
      <protection/>
    </xf>
    <xf numFmtId="0" fontId="0" fillId="0" borderId="0" xfId="37" applyNumberFormat="1" applyFill="1" applyAlignment="1">
      <alignment vertical="center"/>
      <protection/>
    </xf>
    <xf numFmtId="166" fontId="10" fillId="3" borderId="0" xfId="37" applyNumberFormat="1" applyFont="1" applyFill="1" applyBorder="1" applyAlignment="1" applyProtection="1">
      <alignment horizontal="right"/>
      <protection/>
    </xf>
    <xf numFmtId="1" fontId="2" fillId="0" borderId="14" xfId="37" applyNumberFormat="1" applyFont="1" applyFill="1" applyBorder="1" applyAlignment="1" applyProtection="1">
      <alignment horizontal="center" vertical="center"/>
      <protection/>
    </xf>
    <xf numFmtId="1" fontId="6" fillId="0" borderId="0" xfId="37" applyNumberFormat="1" applyFont="1" applyFill="1" applyBorder="1" applyAlignment="1" applyProtection="1">
      <alignment horizontal="left" vertical="center"/>
      <protection/>
    </xf>
    <xf numFmtId="0" fontId="10" fillId="0" borderId="15" xfId="37" applyNumberFormat="1" applyFont="1" applyFill="1" applyBorder="1" applyAlignment="1" applyProtection="1">
      <alignment horizontal="left"/>
      <protection/>
    </xf>
    <xf numFmtId="0" fontId="10" fillId="0" borderId="15" xfId="37" applyNumberFormat="1" applyFont="1" applyFill="1" applyBorder="1" applyProtection="1">
      <alignment/>
      <protection/>
    </xf>
    <xf numFmtId="0" fontId="10" fillId="0" borderId="15" xfId="37" applyNumberFormat="1" applyFont="1" applyFill="1" applyBorder="1" applyAlignment="1" applyProtection="1">
      <alignment horizontal="center"/>
      <protection/>
    </xf>
    <xf numFmtId="0" fontId="10" fillId="0" borderId="15" xfId="37" applyFont="1" applyFill="1" applyBorder="1" applyAlignment="1" applyProtection="1">
      <alignment horizontal="right"/>
      <protection/>
    </xf>
    <xf numFmtId="0" fontId="10" fillId="0" borderId="16" xfId="37" applyNumberFormat="1" applyFont="1" applyFill="1" applyBorder="1" applyAlignment="1" applyProtection="1">
      <alignment horizontal="right"/>
      <protection/>
    </xf>
    <xf numFmtId="0" fontId="0" fillId="2" borderId="0" xfId="37" applyNumberFormat="1" applyFont="1" applyProtection="1">
      <alignment/>
      <protection/>
    </xf>
    <xf numFmtId="176" fontId="4" fillId="0" borderId="17" xfId="37" applyNumberFormat="1" applyFont="1" applyFill="1" applyBorder="1" applyAlignment="1" applyProtection="1">
      <alignment horizontal="center"/>
      <protection/>
    </xf>
    <xf numFmtId="173" fontId="4" fillId="0" borderId="18" xfId="37" applyNumberFormat="1" applyFont="1" applyFill="1" applyBorder="1" applyAlignment="1" applyProtection="1">
      <alignment horizontal="center" vertical="center" wrapText="1"/>
      <protection/>
    </xf>
    <xf numFmtId="172" fontId="4" fillId="0" borderId="19" xfId="37" applyNumberFormat="1" applyFont="1" applyFill="1" applyBorder="1" applyAlignment="1" applyProtection="1">
      <alignment vertical="center"/>
      <protection/>
    </xf>
    <xf numFmtId="172" fontId="4" fillId="0" borderId="19" xfId="37" applyNumberFormat="1" applyFont="1" applyFill="1" applyBorder="1" applyAlignment="1" applyProtection="1">
      <alignment horizontal="centerContinuous"/>
      <protection/>
    </xf>
    <xf numFmtId="0" fontId="4" fillId="0" borderId="19" xfId="37" applyFont="1" applyFill="1" applyBorder="1" applyAlignment="1" applyProtection="1">
      <alignment vertical="center"/>
      <protection/>
    </xf>
    <xf numFmtId="4" fontId="0" fillId="0" borderId="20" xfId="37" applyNumberFormat="1" applyFont="1" applyFill="1" applyBorder="1" applyAlignment="1" applyProtection="1">
      <alignment horizontal="center" vertical="top" wrapText="1"/>
      <protection/>
    </xf>
    <xf numFmtId="173" fontId="0" fillId="0" borderId="2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1" xfId="37" applyNumberFormat="1" applyFont="1" applyFill="1" applyBorder="1" applyAlignment="1" applyProtection="1">
      <alignment horizontal="center" vertical="top" wrapText="1"/>
      <protection/>
    </xf>
    <xf numFmtId="1" fontId="0" fillId="0" borderId="1" xfId="37" applyNumberFormat="1" applyFont="1" applyFill="1" applyBorder="1" applyAlignment="1" applyProtection="1">
      <alignment horizontal="right" vertical="top"/>
      <protection/>
    </xf>
    <xf numFmtId="174" fontId="0" fillId="0" borderId="1" xfId="37" applyNumberFormat="1" applyFont="1" applyFill="1" applyBorder="1" applyAlignment="1" applyProtection="1">
      <alignment vertical="top"/>
      <protection locked="0"/>
    </xf>
    <xf numFmtId="174" fontId="0" fillId="0" borderId="22" xfId="37" applyNumberFormat="1" applyFont="1" applyFill="1" applyBorder="1" applyAlignment="1" applyProtection="1">
      <alignment vertical="top"/>
      <protection/>
    </xf>
    <xf numFmtId="176" fontId="0" fillId="0" borderId="20" xfId="37" applyNumberFormat="1" applyFont="1" applyFill="1" applyBorder="1" applyAlignment="1" applyProtection="1">
      <alignment horizontal="center" vertical="top"/>
      <protection/>
    </xf>
    <xf numFmtId="0" fontId="0" fillId="0" borderId="0" xfId="37" applyFill="1" applyAlignment="1">
      <alignment/>
      <protection/>
    </xf>
    <xf numFmtId="0" fontId="4" fillId="0" borderId="1" xfId="37" applyNumberFormat="1" applyFont="1" applyFill="1" applyBorder="1" applyAlignment="1" applyProtection="1">
      <alignment vertical="center"/>
      <protection/>
    </xf>
    <xf numFmtId="173" fontId="0" fillId="0" borderId="21" xfId="37" applyNumberFormat="1" applyFont="1" applyFill="1" applyBorder="1" applyAlignment="1" applyProtection="1">
      <alignment horizontal="right" vertical="top" wrapText="1"/>
      <protection/>
    </xf>
    <xf numFmtId="173" fontId="4" fillId="0" borderId="18" xfId="37" applyNumberFormat="1" applyFont="1" applyFill="1" applyBorder="1" applyAlignment="1" applyProtection="1">
      <alignment horizontal="left" vertical="center" wrapText="1"/>
      <protection/>
    </xf>
    <xf numFmtId="172" fontId="4" fillId="0" borderId="19" xfId="37" applyNumberFormat="1" applyFont="1" applyFill="1" applyBorder="1" applyAlignment="1" applyProtection="1">
      <alignment vertical="center" wrapText="1"/>
      <protection/>
    </xf>
    <xf numFmtId="172" fontId="4" fillId="0" borderId="19" xfId="37" applyNumberFormat="1" applyFont="1" applyFill="1" applyBorder="1" applyAlignment="1" applyProtection="1">
      <alignment horizontal="centerContinuous" wrapText="1"/>
      <protection/>
    </xf>
    <xf numFmtId="4" fontId="0" fillId="0" borderId="20" xfId="37" applyNumberFormat="1" applyFont="1" applyFill="1" applyBorder="1" applyAlignment="1" applyProtection="1">
      <alignment horizontal="center" vertical="top"/>
      <protection/>
    </xf>
    <xf numFmtId="0" fontId="15" fillId="0" borderId="0" xfId="37" applyFont="1" applyFill="1" applyAlignment="1">
      <alignment/>
      <protection/>
    </xf>
    <xf numFmtId="0" fontId="8" fillId="0" borderId="0" xfId="37" applyFont="1" applyFill="1" applyBorder="1" applyAlignment="1">
      <alignment/>
      <protection/>
    </xf>
    <xf numFmtId="174" fontId="0" fillId="0" borderId="22" xfId="37" applyNumberFormat="1" applyFont="1" applyFill="1" applyBorder="1" applyAlignment="1" applyProtection="1">
      <alignment vertical="top" wrapText="1"/>
      <protection/>
    </xf>
    <xf numFmtId="4" fontId="0" fillId="0" borderId="23" xfId="37" applyNumberFormat="1" applyFont="1" applyFill="1" applyBorder="1" applyAlignment="1" applyProtection="1">
      <alignment horizontal="center" vertical="top"/>
      <protection/>
    </xf>
    <xf numFmtId="173" fontId="0" fillId="0" borderId="24" xfId="37" applyNumberFormat="1" applyFont="1" applyFill="1" applyBorder="1" applyAlignment="1" applyProtection="1">
      <alignment horizontal="right" vertical="top" wrapText="1"/>
      <protection/>
    </xf>
    <xf numFmtId="172" fontId="0" fillId="0" borderId="25" xfId="37" applyNumberFormat="1" applyFont="1" applyFill="1" applyBorder="1" applyAlignment="1" applyProtection="1">
      <alignment horizontal="left" vertical="top" wrapText="1"/>
      <protection/>
    </xf>
    <xf numFmtId="172" fontId="0" fillId="0" borderId="25" xfId="37" applyNumberFormat="1" applyFont="1" applyFill="1" applyBorder="1" applyAlignment="1" applyProtection="1">
      <alignment horizontal="center" vertical="top" wrapText="1"/>
      <protection/>
    </xf>
    <xf numFmtId="0" fontId="0" fillId="0" borderId="25" xfId="37" applyNumberFormat="1" applyFont="1" applyFill="1" applyBorder="1" applyAlignment="1" applyProtection="1">
      <alignment horizontal="center" vertical="top" wrapText="1"/>
      <protection/>
    </xf>
    <xf numFmtId="1" fontId="0" fillId="0" borderId="25" xfId="37" applyNumberFormat="1" applyFont="1" applyFill="1" applyBorder="1" applyAlignment="1" applyProtection="1">
      <alignment horizontal="right" vertical="top"/>
      <protection/>
    </xf>
    <xf numFmtId="174" fontId="0" fillId="0" borderId="25" xfId="37" applyNumberFormat="1" applyFont="1" applyFill="1" applyBorder="1" applyAlignment="1" applyProtection="1">
      <alignment vertical="top"/>
      <protection locked="0"/>
    </xf>
    <xf numFmtId="174" fontId="0" fillId="0" borderId="26" xfId="37" applyNumberFormat="1" applyFont="1" applyFill="1" applyBorder="1" applyAlignment="1" applyProtection="1">
      <alignment vertical="top"/>
      <protection/>
    </xf>
    <xf numFmtId="176" fontId="4" fillId="0" borderId="20" xfId="37" applyNumberFormat="1" applyFont="1" applyFill="1" applyBorder="1" applyAlignment="1" applyProtection="1">
      <alignment horizontal="center"/>
      <protection/>
    </xf>
    <xf numFmtId="173" fontId="4" fillId="0" borderId="21" xfId="37" applyNumberFormat="1" applyFont="1" applyFill="1" applyBorder="1" applyAlignment="1" applyProtection="1">
      <alignment horizontal="center" vertical="center" wrapText="1"/>
      <protection/>
    </xf>
    <xf numFmtId="172" fontId="4" fillId="0" borderId="1" xfId="37" applyNumberFormat="1" applyFont="1" applyFill="1" applyBorder="1" applyAlignment="1" applyProtection="1">
      <alignment vertical="center"/>
      <protection/>
    </xf>
    <xf numFmtId="172" fontId="4" fillId="0" borderId="1" xfId="37" applyNumberFormat="1" applyFont="1" applyFill="1" applyBorder="1" applyAlignment="1" applyProtection="1">
      <alignment horizontal="centerContinuous" wrapText="1"/>
      <protection/>
    </xf>
    <xf numFmtId="0" fontId="4" fillId="0" borderId="1" xfId="37" applyFont="1" applyFill="1" applyBorder="1" applyAlignment="1" applyProtection="1">
      <alignment vertical="center"/>
      <protection/>
    </xf>
    <xf numFmtId="1" fontId="0" fillId="0" borderId="1" xfId="37" applyNumberFormat="1" applyFont="1" applyFill="1" applyBorder="1" applyAlignment="1" applyProtection="1">
      <alignment horizontal="right" vertical="top" wrapText="1"/>
      <protection/>
    </xf>
    <xf numFmtId="0" fontId="0" fillId="2" borderId="0" xfId="37" applyFont="1" applyAlignment="1" applyProtection="1">
      <alignment/>
      <protection/>
    </xf>
    <xf numFmtId="1" fontId="0" fillId="0" borderId="27" xfId="37" applyNumberFormat="1" applyFont="1" applyFill="1" applyBorder="1" applyAlignment="1" applyProtection="1">
      <alignment horizontal="right" vertical="top" wrapText="1"/>
      <protection/>
    </xf>
    <xf numFmtId="166" fontId="0" fillId="0" borderId="28" xfId="37" applyNumberFormat="1" applyFont="1" applyFill="1" applyBorder="1" applyAlignment="1" applyProtection="1">
      <alignment horizontal="right"/>
      <protection/>
    </xf>
    <xf numFmtId="1" fontId="2" fillId="0" borderId="29" xfId="37" applyNumberFormat="1" applyFont="1" applyFill="1" applyBorder="1" applyAlignment="1" applyProtection="1">
      <alignment horizontal="center" vertical="center"/>
      <protection/>
    </xf>
    <xf numFmtId="1" fontId="2" fillId="0" borderId="30" xfId="37" applyNumberFormat="1" applyFont="1" applyFill="1" applyBorder="1" applyAlignment="1" applyProtection="1">
      <alignment horizontal="left" vertical="center"/>
      <protection/>
    </xf>
    <xf numFmtId="1" fontId="0" fillId="0" borderId="30" xfId="37" applyNumberFormat="1" applyFont="1" applyFill="1" applyBorder="1" applyAlignment="1" applyProtection="1">
      <alignment horizontal="center" vertical="top"/>
      <protection/>
    </xf>
    <xf numFmtId="1" fontId="0" fillId="0" borderId="30" xfId="37" applyNumberFormat="1" applyFont="1" applyFill="1" applyBorder="1" applyAlignment="1" applyProtection="1">
      <alignment vertical="top"/>
      <protection/>
    </xf>
    <xf numFmtId="0" fontId="0" fillId="0" borderId="30" xfId="37" applyFont="1" applyFill="1" applyBorder="1" applyAlignment="1" applyProtection="1">
      <alignment vertical="top"/>
      <protection/>
    </xf>
    <xf numFmtId="174" fontId="0" fillId="0" borderId="30" xfId="37" applyNumberFormat="1" applyFont="1" applyFill="1" applyBorder="1" applyAlignment="1" applyProtection="1">
      <alignment horizontal="right" vertical="center"/>
      <protection/>
    </xf>
    <xf numFmtId="174" fontId="0" fillId="0" borderId="31" xfId="37" applyNumberFormat="1" applyFont="1" applyFill="1" applyBorder="1" applyAlignment="1" applyProtection="1">
      <alignment horizontal="right" vertical="center"/>
      <protection/>
    </xf>
    <xf numFmtId="0" fontId="0" fillId="0" borderId="0" xfId="37" applyFont="1" applyFill="1" applyAlignment="1">
      <alignment vertical="top"/>
      <protection/>
    </xf>
    <xf numFmtId="0" fontId="11" fillId="2" borderId="0" xfId="37" applyFont="1" applyAlignment="1">
      <alignment/>
      <protection/>
    </xf>
    <xf numFmtId="166" fontId="10" fillId="0" borderId="0" xfId="37" applyNumberFormat="1" applyFont="1" applyFill="1" applyBorder="1" applyAlignment="1" applyProtection="1">
      <alignment horizontal="right"/>
      <protection/>
    </xf>
    <xf numFmtId="1" fontId="2" fillId="0" borderId="32" xfId="37" applyNumberFormat="1" applyFont="1" applyFill="1" applyBorder="1" applyAlignment="1" applyProtection="1">
      <alignment horizontal="left" vertical="center"/>
      <protection/>
    </xf>
    <xf numFmtId="0" fontId="10" fillId="0" borderId="15" xfId="37" applyFont="1" applyFill="1" applyBorder="1" applyAlignment="1" applyProtection="1">
      <alignment horizontal="center"/>
      <protection/>
    </xf>
    <xf numFmtId="0" fontId="10" fillId="0" borderId="16" xfId="37" applyFont="1" applyFill="1" applyBorder="1" applyAlignment="1" applyProtection="1">
      <alignment horizontal="right"/>
      <protection/>
    </xf>
    <xf numFmtId="173" fontId="0" fillId="0" borderId="33" xfId="37" applyNumberFormat="1" applyFont="1" applyFill="1" applyBorder="1" applyAlignment="1" applyProtection="1">
      <alignment horizontal="left" vertical="top" wrapText="1"/>
      <protection/>
    </xf>
    <xf numFmtId="172" fontId="0" fillId="0" borderId="2" xfId="37" applyNumberFormat="1" applyFont="1" applyFill="1" applyBorder="1" applyAlignment="1" applyProtection="1">
      <alignment horizontal="left" vertical="top" wrapText="1"/>
      <protection/>
    </xf>
    <xf numFmtId="172" fontId="0" fillId="0" borderId="2" xfId="37" applyNumberFormat="1" applyFont="1" applyFill="1" applyBorder="1" applyAlignment="1" applyProtection="1">
      <alignment horizontal="center" vertical="top" wrapText="1"/>
      <protection/>
    </xf>
    <xf numFmtId="0" fontId="0" fillId="0" borderId="2" xfId="37" applyNumberFormat="1" applyFont="1" applyFill="1" applyBorder="1" applyAlignment="1" applyProtection="1">
      <alignment horizontal="center" vertical="top" wrapText="1"/>
      <protection/>
    </xf>
    <xf numFmtId="1" fontId="0" fillId="0" borderId="34" xfId="37" applyNumberFormat="1" applyFont="1" applyFill="1" applyBorder="1" applyAlignment="1" applyProtection="1">
      <alignment horizontal="right" vertical="top" wrapText="1"/>
      <protection/>
    </xf>
    <xf numFmtId="174" fontId="0" fillId="0" borderId="2" xfId="37" applyNumberFormat="1" applyFont="1" applyFill="1" applyBorder="1" applyAlignment="1" applyProtection="1">
      <alignment vertical="top"/>
      <protection locked="0"/>
    </xf>
    <xf numFmtId="174" fontId="0" fillId="0" borderId="35" xfId="37" applyNumberFormat="1" applyFont="1" applyFill="1" applyBorder="1" applyAlignment="1" applyProtection="1">
      <alignment vertical="top" wrapText="1"/>
      <protection/>
    </xf>
    <xf numFmtId="166" fontId="0" fillId="0" borderId="36" xfId="37" applyNumberFormat="1" applyFont="1" applyFill="1" applyBorder="1" applyAlignment="1" applyProtection="1">
      <alignment horizontal="right"/>
      <protection/>
    </xf>
    <xf numFmtId="172" fontId="0" fillId="0" borderId="20" xfId="37" applyNumberFormat="1" applyFont="1" applyFill="1" applyBorder="1" applyAlignment="1" applyProtection="1">
      <alignment horizontal="left" vertical="top"/>
      <protection/>
    </xf>
    <xf numFmtId="172" fontId="0" fillId="0" borderId="1" xfId="37" applyNumberFormat="1" applyFont="1" applyFill="1" applyBorder="1" applyAlignment="1" applyProtection="1">
      <alignment horizontal="center" vertical="top"/>
      <protection/>
    </xf>
    <xf numFmtId="2" fontId="0" fillId="0" borderId="1" xfId="37" applyNumberFormat="1" applyFont="1" applyFill="1" applyBorder="1" applyAlignment="1" applyProtection="1">
      <alignment horizontal="right" vertical="top"/>
      <protection/>
    </xf>
    <xf numFmtId="0" fontId="9" fillId="0" borderId="0" xfId="37" applyFont="1" applyFill="1">
      <alignment/>
      <protection/>
    </xf>
    <xf numFmtId="0" fontId="9" fillId="0" borderId="0" xfId="37" applyFont="1" applyFill="1" applyAlignment="1">
      <alignment/>
      <protection/>
    </xf>
    <xf numFmtId="0" fontId="8" fillId="0" borderId="0" xfId="37" applyFont="1" applyFill="1" applyAlignment="1">
      <alignment/>
      <protection/>
    </xf>
    <xf numFmtId="4" fontId="0" fillId="0" borderId="23" xfId="37" applyNumberFormat="1" applyFont="1" applyFill="1" applyBorder="1" applyAlignment="1" applyProtection="1">
      <alignment horizontal="center" vertical="top" wrapText="1"/>
      <protection/>
    </xf>
    <xf numFmtId="174" fontId="0" fillId="0" borderId="26" xfId="37" applyNumberFormat="1" applyFont="1" applyFill="1" applyBorder="1" applyAlignment="1" applyProtection="1">
      <alignment vertical="top" wrapText="1"/>
      <protection/>
    </xf>
    <xf numFmtId="172" fontId="0" fillId="0" borderId="1" xfId="37" applyNumberFormat="1" applyFont="1" applyFill="1" applyBorder="1" applyAlignment="1" applyProtection="1">
      <alignment vertical="top" wrapText="1"/>
      <protection/>
    </xf>
    <xf numFmtId="0" fontId="0" fillId="0" borderId="0" xfId="37" applyFill="1" applyAlignment="1">
      <alignment vertical="top"/>
      <protection/>
    </xf>
    <xf numFmtId="174" fontId="0" fillId="0" borderId="1" xfId="37" applyNumberFormat="1" applyFont="1" applyFill="1" applyBorder="1" applyAlignment="1" applyProtection="1">
      <alignment vertical="top"/>
      <protection/>
    </xf>
    <xf numFmtId="1" fontId="0" fillId="0" borderId="25" xfId="37" applyNumberFormat="1" applyFont="1" applyFill="1" applyBorder="1" applyAlignment="1" applyProtection="1">
      <alignment horizontal="right" vertical="top" wrapText="1"/>
      <protection/>
    </xf>
    <xf numFmtId="173" fontId="0" fillId="0" borderId="21" xfId="37" applyNumberFormat="1" applyFont="1" applyFill="1" applyBorder="1" applyAlignment="1" applyProtection="1">
      <alignment horizontal="left" vertical="top"/>
      <protection/>
    </xf>
    <xf numFmtId="1" fontId="0" fillId="0" borderId="2" xfId="37" applyNumberFormat="1" applyFont="1" applyFill="1" applyBorder="1" applyAlignment="1" applyProtection="1">
      <alignment horizontal="right" vertical="top"/>
      <protection/>
    </xf>
    <xf numFmtId="174" fontId="0" fillId="0" borderId="35" xfId="37" applyNumberFormat="1" applyFont="1" applyFill="1" applyBorder="1" applyAlignment="1" applyProtection="1">
      <alignment vertical="top"/>
      <protection/>
    </xf>
    <xf numFmtId="166" fontId="10" fillId="0" borderId="37" xfId="37" applyNumberFormat="1" applyFont="1" applyFill="1" applyBorder="1" applyAlignment="1" applyProtection="1">
      <alignment horizontal="right"/>
      <protection/>
    </xf>
    <xf numFmtId="1" fontId="2" fillId="0" borderId="38" xfId="37" applyNumberFormat="1" applyFont="1" applyFill="1" applyBorder="1" applyAlignment="1" applyProtection="1">
      <alignment horizontal="center" vertical="center"/>
      <protection/>
    </xf>
    <xf numFmtId="0" fontId="10" fillId="0" borderId="39" xfId="37" applyNumberFormat="1" applyFont="1" applyFill="1" applyBorder="1" applyAlignment="1" applyProtection="1">
      <alignment horizontal="left"/>
      <protection/>
    </xf>
    <xf numFmtId="0" fontId="10" fillId="0" borderId="39" xfId="37" applyNumberFormat="1" applyFont="1" applyFill="1" applyBorder="1" applyProtection="1">
      <alignment/>
      <protection/>
    </xf>
    <xf numFmtId="0" fontId="10" fillId="0" borderId="39" xfId="37" applyFont="1" applyFill="1" applyBorder="1" applyAlignment="1" applyProtection="1">
      <alignment horizontal="center"/>
      <protection/>
    </xf>
    <xf numFmtId="0" fontId="10" fillId="0" borderId="39" xfId="37" applyFont="1" applyFill="1" applyBorder="1" applyAlignment="1" applyProtection="1">
      <alignment horizontal="right"/>
      <protection/>
    </xf>
    <xf numFmtId="0" fontId="10" fillId="0" borderId="40" xfId="37" applyFont="1" applyFill="1" applyBorder="1" applyAlignment="1" applyProtection="1">
      <alignment horizontal="right"/>
      <protection/>
    </xf>
    <xf numFmtId="173" fontId="0" fillId="0" borderId="33" xfId="37" applyNumberFormat="1" applyFont="1" applyFill="1" applyBorder="1" applyAlignment="1" applyProtection="1">
      <alignment horizontal="right" vertical="top" wrapText="1"/>
      <protection/>
    </xf>
    <xf numFmtId="173" fontId="4" fillId="0" borderId="21" xfId="37" applyNumberFormat="1" applyFont="1" applyFill="1" applyBorder="1" applyAlignment="1" applyProtection="1">
      <alignment horizontal="left" vertical="center" wrapText="1"/>
      <protection/>
    </xf>
    <xf numFmtId="172" fontId="4" fillId="0" borderId="1" xfId="37" applyNumberFormat="1" applyFont="1" applyFill="1" applyBorder="1" applyAlignment="1" applyProtection="1">
      <alignment vertical="center" wrapText="1"/>
      <protection/>
    </xf>
    <xf numFmtId="166" fontId="0" fillId="0" borderId="0" xfId="37" applyNumberFormat="1" applyFont="1" applyFill="1" applyBorder="1" applyAlignment="1" applyProtection="1">
      <alignment horizontal="right"/>
      <protection/>
    </xf>
    <xf numFmtId="1" fontId="2" fillId="0" borderId="41" xfId="37" applyNumberFormat="1" applyFont="1" applyFill="1" applyBorder="1" applyAlignment="1" applyProtection="1">
      <alignment horizontal="center" vertical="center"/>
      <protection/>
    </xf>
    <xf numFmtId="1" fontId="0" fillId="0" borderId="42" xfId="37" applyNumberFormat="1" applyFont="1" applyFill="1" applyBorder="1" applyAlignment="1" applyProtection="1">
      <alignment horizontal="center" vertical="top"/>
      <protection/>
    </xf>
    <xf numFmtId="1" fontId="0" fillId="0" borderId="43" xfId="37" applyNumberFormat="1" applyFont="1" applyFill="1" applyBorder="1" applyAlignment="1" applyProtection="1">
      <alignment vertical="top"/>
      <protection/>
    </xf>
    <xf numFmtId="0" fontId="0" fillId="0" borderId="43" xfId="37" applyFont="1" applyFill="1" applyBorder="1" applyAlignment="1" applyProtection="1">
      <alignment vertical="top"/>
      <protection/>
    </xf>
    <xf numFmtId="174" fontId="0" fillId="0" borderId="44" xfId="37" applyNumberFormat="1" applyFont="1" applyFill="1" applyBorder="1" applyAlignment="1" applyProtection="1">
      <alignment horizontal="right" vertical="center"/>
      <protection/>
    </xf>
    <xf numFmtId="174" fontId="0" fillId="0" borderId="45" xfId="37" applyNumberFormat="1" applyFont="1" applyFill="1" applyBorder="1" applyAlignment="1" applyProtection="1">
      <alignment horizontal="right" vertical="center"/>
      <protection/>
    </xf>
    <xf numFmtId="172" fontId="4" fillId="0" borderId="46" xfId="37" applyNumberFormat="1" applyFont="1" applyFill="1" applyBorder="1" applyAlignment="1" applyProtection="1">
      <alignment vertical="center" wrapText="1"/>
      <protection/>
    </xf>
    <xf numFmtId="1" fontId="0" fillId="0" borderId="47" xfId="37" applyNumberFormat="1" applyFont="1" applyFill="1" applyBorder="1" applyAlignment="1" applyProtection="1">
      <alignment horizontal="center" vertical="top"/>
      <protection/>
    </xf>
    <xf numFmtId="1" fontId="0" fillId="0" borderId="48" xfId="37" applyNumberFormat="1" applyFont="1" applyFill="1" applyBorder="1" applyAlignment="1" applyProtection="1">
      <alignment vertical="top"/>
      <protection/>
    </xf>
    <xf numFmtId="0" fontId="0" fillId="0" borderId="48" xfId="37" applyFont="1" applyFill="1" applyBorder="1" applyAlignment="1" applyProtection="1">
      <alignment vertical="top"/>
      <protection/>
    </xf>
    <xf numFmtId="174" fontId="0" fillId="0" borderId="49" xfId="37" applyNumberFormat="1" applyFont="1" applyFill="1" applyBorder="1" applyAlignment="1" applyProtection="1">
      <alignment horizontal="right" vertical="center"/>
      <protection/>
    </xf>
    <xf numFmtId="0" fontId="0" fillId="0" borderId="0" xfId="37" applyNumberFormat="1" applyFont="1" applyFill="1" applyBorder="1" applyAlignment="1" applyProtection="1">
      <alignment horizontal="right"/>
      <protection/>
    </xf>
    <xf numFmtId="0" fontId="0" fillId="0" borderId="50" xfId="37" applyNumberFormat="1" applyFont="1" applyFill="1" applyBorder="1" applyAlignment="1" applyProtection="1">
      <alignment vertical="top"/>
      <protection/>
    </xf>
    <xf numFmtId="0" fontId="4" fillId="0" borderId="51" xfId="37" applyNumberFormat="1" applyFont="1" applyFill="1" applyBorder="1" applyAlignment="1" applyProtection="1">
      <alignment horizontal="centerContinuous"/>
      <protection/>
    </xf>
    <xf numFmtId="0" fontId="0" fillId="0" borderId="51" xfId="37" applyNumberFormat="1" applyFont="1" applyFill="1" applyBorder="1" applyAlignment="1" applyProtection="1">
      <alignment horizontal="centerContinuous"/>
      <protection/>
    </xf>
    <xf numFmtId="174" fontId="0" fillId="0" borderId="51" xfId="37" applyNumberFormat="1" applyFont="1" applyFill="1" applyBorder="1" applyAlignment="1" applyProtection="1">
      <alignment horizontal="centerContinuous"/>
      <protection/>
    </xf>
    <xf numFmtId="174" fontId="0" fillId="0" borderId="52" xfId="37" applyNumberFormat="1" applyFont="1" applyFill="1" applyBorder="1" applyAlignment="1" applyProtection="1">
      <alignment horizontal="right"/>
      <protection/>
    </xf>
    <xf numFmtId="166" fontId="0" fillId="0" borderId="53" xfId="37" applyNumberFormat="1" applyFont="1" applyFill="1" applyBorder="1" applyAlignment="1" applyProtection="1">
      <alignment horizontal="right"/>
      <protection/>
    </xf>
    <xf numFmtId="1" fontId="2" fillId="0" borderId="54" xfId="37" applyNumberFormat="1" applyFont="1" applyFill="1" applyBorder="1" applyAlignment="1" applyProtection="1">
      <alignment horizontal="left"/>
      <protection/>
    </xf>
    <xf numFmtId="0" fontId="4" fillId="0" borderId="0" xfId="37" applyNumberFormat="1" applyFont="1" applyFill="1" applyBorder="1" applyAlignment="1" applyProtection="1">
      <alignment horizontal="centerContinuous"/>
      <protection/>
    </xf>
    <xf numFmtId="0" fontId="0" fillId="0" borderId="0" xfId="37" applyNumberFormat="1" applyFont="1" applyFill="1" applyBorder="1" applyAlignment="1" applyProtection="1">
      <alignment horizontal="centerContinuous"/>
      <protection/>
    </xf>
    <xf numFmtId="174" fontId="0" fillId="0" borderId="0" xfId="37" applyNumberFormat="1" applyFont="1" applyFill="1" applyBorder="1" applyAlignment="1" applyProtection="1">
      <alignment horizontal="centerContinuous"/>
      <protection/>
    </xf>
    <xf numFmtId="174" fontId="0" fillId="0" borderId="55" xfId="37" applyNumberFormat="1" applyFont="1" applyFill="1" applyBorder="1" applyAlignment="1" applyProtection="1">
      <alignment horizontal="right"/>
      <protection/>
    </xf>
    <xf numFmtId="1" fontId="2" fillId="0" borderId="56" xfId="37" applyNumberFormat="1" applyFont="1" applyFill="1" applyBorder="1" applyAlignment="1" applyProtection="1">
      <alignment horizontal="center"/>
      <protection/>
    </xf>
    <xf numFmtId="1" fontId="2" fillId="0" borderId="57" xfId="37" applyNumberFormat="1" applyFont="1" applyFill="1" applyBorder="1" applyAlignment="1" applyProtection="1">
      <alignment horizontal="left"/>
      <protection/>
    </xf>
    <xf numFmtId="1" fontId="0" fillId="0" borderId="58" xfId="37" applyNumberFormat="1" applyFont="1" applyFill="1" applyBorder="1" applyAlignment="1" applyProtection="1">
      <alignment horizontal="center"/>
      <protection/>
    </xf>
    <xf numFmtId="1" fontId="0" fillId="0" borderId="58" xfId="37" applyNumberFormat="1" applyFont="1" applyFill="1" applyBorder="1" applyAlignment="1" applyProtection="1">
      <alignment/>
      <protection/>
    </xf>
    <xf numFmtId="0" fontId="0" fillId="0" borderId="59" xfId="37" applyFont="1" applyFill="1" applyBorder="1" applyAlignment="1" applyProtection="1">
      <alignment/>
      <protection/>
    </xf>
    <xf numFmtId="174" fontId="0" fillId="0" borderId="60" xfId="37" applyNumberFormat="1" applyFont="1" applyFill="1" applyBorder="1" applyAlignment="1" applyProtection="1">
      <alignment horizontal="right"/>
      <protection/>
    </xf>
    <xf numFmtId="174" fontId="0" fillId="0" borderId="61" xfId="37" applyNumberFormat="1" applyFont="1" applyFill="1" applyBorder="1" applyAlignment="1" applyProtection="1">
      <alignment horizontal="right"/>
      <protection/>
    </xf>
    <xf numFmtId="1" fontId="2" fillId="0" borderId="62" xfId="37" applyNumberFormat="1" applyFont="1" applyFill="1" applyBorder="1" applyAlignment="1" applyProtection="1">
      <alignment horizontal="center"/>
      <protection/>
    </xf>
    <xf numFmtId="1" fontId="2" fillId="0" borderId="63" xfId="37" applyNumberFormat="1" applyFont="1" applyFill="1" applyBorder="1" applyAlignment="1" applyProtection="1">
      <alignment horizontal="left"/>
      <protection/>
    </xf>
    <xf numFmtId="1" fontId="0" fillId="0" borderId="5" xfId="37" applyNumberFormat="1" applyFont="1" applyFill="1" applyBorder="1" applyAlignment="1" applyProtection="1">
      <alignment horizontal="center"/>
      <protection/>
    </xf>
    <xf numFmtId="1" fontId="0" fillId="0" borderId="5" xfId="37" applyNumberFormat="1" applyFont="1" applyFill="1" applyBorder="1" applyAlignment="1" applyProtection="1">
      <alignment/>
      <protection/>
    </xf>
    <xf numFmtId="0" fontId="0" fillId="0" borderId="64" xfId="37" applyFont="1" applyFill="1" applyBorder="1" applyAlignment="1" applyProtection="1">
      <alignment/>
      <protection/>
    </xf>
    <xf numFmtId="174" fontId="0" fillId="0" borderId="65" xfId="37" applyNumberFormat="1" applyFont="1" applyFill="1" applyBorder="1" applyAlignment="1" applyProtection="1">
      <alignment horizontal="right"/>
      <protection/>
    </xf>
    <xf numFmtId="174" fontId="0" fillId="0" borderId="66" xfId="37" applyNumberFormat="1" applyFont="1" applyFill="1" applyBorder="1" applyAlignment="1" applyProtection="1">
      <alignment horizontal="right"/>
      <protection/>
    </xf>
    <xf numFmtId="166" fontId="0" fillId="0" borderId="67" xfId="37" applyNumberFormat="1" applyFont="1" applyFill="1" applyBorder="1" applyAlignment="1" applyProtection="1">
      <alignment horizontal="right"/>
      <protection/>
    </xf>
    <xf numFmtId="1" fontId="2" fillId="0" borderId="68" xfId="37" applyNumberFormat="1" applyFont="1" applyFill="1" applyBorder="1" applyAlignment="1" applyProtection="1">
      <alignment horizontal="center"/>
      <protection/>
    </xf>
    <xf numFmtId="1" fontId="2" fillId="0" borderId="4" xfId="37" applyNumberFormat="1" applyFont="1" applyFill="1" applyBorder="1" applyAlignment="1" applyProtection="1">
      <alignment horizontal="left"/>
      <protection/>
    </xf>
    <xf numFmtId="1" fontId="0" fillId="0" borderId="69" xfId="37" applyNumberFormat="1" applyFont="1" applyFill="1" applyBorder="1" applyAlignment="1" applyProtection="1">
      <alignment horizontal="center"/>
      <protection/>
    </xf>
    <xf numFmtId="1" fontId="0" fillId="0" borderId="69" xfId="37" applyNumberFormat="1" applyFont="1" applyFill="1" applyBorder="1" applyAlignment="1" applyProtection="1">
      <alignment/>
      <protection/>
    </xf>
    <xf numFmtId="0" fontId="0" fillId="0" borderId="70" xfId="37" applyFont="1" applyFill="1" applyBorder="1" applyAlignment="1" applyProtection="1">
      <alignment/>
      <protection/>
    </xf>
    <xf numFmtId="174" fontId="0" fillId="0" borderId="71" xfId="37" applyNumberFormat="1" applyFont="1" applyFill="1" applyBorder="1" applyAlignment="1" applyProtection="1">
      <alignment horizontal="right"/>
      <protection/>
    </xf>
    <xf numFmtId="1" fontId="2" fillId="0" borderId="72" xfId="37" applyNumberFormat="1" applyFont="1" applyFill="1" applyBorder="1" applyAlignment="1" applyProtection="1">
      <alignment horizontal="center"/>
      <protection/>
    </xf>
    <xf numFmtId="1" fontId="2" fillId="0" borderId="73" xfId="37" applyNumberFormat="1" applyFont="1" applyFill="1" applyBorder="1" applyAlignment="1" applyProtection="1">
      <alignment horizontal="left"/>
      <protection/>
    </xf>
    <xf numFmtId="1" fontId="0" fillId="0" borderId="74" xfId="37" applyNumberFormat="1" applyFont="1" applyFill="1" applyBorder="1" applyAlignment="1" applyProtection="1">
      <alignment horizontal="center"/>
      <protection/>
    </xf>
    <xf numFmtId="1" fontId="0" fillId="0" borderId="74" xfId="37" applyNumberFormat="1" applyFont="1" applyFill="1" applyBorder="1" applyAlignment="1" applyProtection="1">
      <alignment/>
      <protection/>
    </xf>
    <xf numFmtId="0" fontId="0" fillId="0" borderId="75" xfId="37" applyFont="1" applyFill="1" applyBorder="1" applyAlignment="1" applyProtection="1">
      <alignment/>
      <protection/>
    </xf>
    <xf numFmtId="174" fontId="0" fillId="0" borderId="76" xfId="37" applyNumberFormat="1" applyFont="1" applyFill="1" applyBorder="1" applyAlignment="1" applyProtection="1">
      <alignment horizontal="right"/>
      <protection/>
    </xf>
    <xf numFmtId="166" fontId="0" fillId="2" borderId="15" xfId="37" applyNumberFormat="1" applyBorder="1" applyAlignment="1">
      <alignment horizontal="right"/>
      <protection/>
    </xf>
    <xf numFmtId="1" fontId="2" fillId="0" borderId="77" xfId="37" applyNumberFormat="1" applyFont="1" applyFill="1" applyBorder="1" applyAlignment="1" applyProtection="1">
      <alignment horizontal="center"/>
      <protection/>
    </xf>
    <xf numFmtId="1" fontId="2" fillId="0" borderId="78" xfId="37" applyNumberFormat="1" applyFont="1" applyFill="1" applyBorder="1" applyAlignment="1" applyProtection="1">
      <alignment horizontal="left"/>
      <protection/>
    </xf>
    <xf numFmtId="1" fontId="0" fillId="0" borderId="79" xfId="37" applyNumberFormat="1" applyFont="1" applyFill="1" applyBorder="1" applyAlignment="1" applyProtection="1">
      <alignment horizontal="center"/>
      <protection/>
    </xf>
    <xf numFmtId="1" fontId="0" fillId="0" borderId="79" xfId="37" applyNumberFormat="1" applyFont="1" applyFill="1" applyBorder="1" applyAlignment="1" applyProtection="1">
      <alignment/>
      <protection/>
    </xf>
    <xf numFmtId="0" fontId="0" fillId="0" borderId="80" xfId="37" applyFont="1" applyFill="1" applyBorder="1" applyAlignment="1" applyProtection="1">
      <alignment/>
      <protection/>
    </xf>
    <xf numFmtId="174" fontId="0" fillId="0" borderId="32" xfId="37" applyNumberFormat="1" applyFont="1" applyFill="1" applyBorder="1" applyAlignment="1" applyProtection="1">
      <alignment horizontal="right"/>
      <protection/>
    </xf>
    <xf numFmtId="174" fontId="0" fillId="0" borderId="81" xfId="37" applyNumberFormat="1" applyFont="1" applyFill="1" applyBorder="1" applyAlignment="1" applyProtection="1">
      <alignment horizontal="right"/>
      <protection/>
    </xf>
    <xf numFmtId="166" fontId="0" fillId="2" borderId="36" xfId="37" applyNumberFormat="1" applyBorder="1" applyAlignment="1">
      <alignment horizontal="right"/>
      <protection/>
    </xf>
    <xf numFmtId="166" fontId="0" fillId="2" borderId="0" xfId="37" applyNumberFormat="1" applyBorder="1" applyAlignment="1">
      <alignment horizontal="right"/>
      <protection/>
    </xf>
    <xf numFmtId="0" fontId="0" fillId="2" borderId="0" xfId="37" applyNumberFormat="1" applyBorder="1" applyAlignment="1">
      <alignment vertical="top"/>
      <protection/>
    </xf>
    <xf numFmtId="0" fontId="0" fillId="2" borderId="0" xfId="37" applyNumberFormat="1" applyBorder="1">
      <alignment/>
      <protection/>
    </xf>
    <xf numFmtId="0" fontId="0" fillId="2" borderId="0" xfId="37" applyNumberFormat="1" applyBorder="1" applyAlignment="1">
      <alignment horizontal="center"/>
      <protection/>
    </xf>
    <xf numFmtId="0" fontId="0" fillId="2" borderId="0" xfId="37" applyNumberFormat="1" applyBorder="1" applyAlignment="1">
      <alignment horizontal="right"/>
      <protection/>
    </xf>
    <xf numFmtId="0" fontId="0" fillId="2" borderId="0" xfId="37" applyNumberFormat="1" applyAlignment="1">
      <alignment horizontal="right"/>
      <protection/>
    </xf>
    <xf numFmtId="0" fontId="0" fillId="2" borderId="0" xfId="37" applyNumberFormat="1" applyAlignment="1">
      <alignment horizontal="center"/>
      <protection/>
    </xf>
    <xf numFmtId="177" fontId="0" fillId="0" borderId="82" xfId="37" applyNumberFormat="1" applyFont="1" applyFill="1" applyBorder="1" applyAlignment="1" applyProtection="1">
      <alignment horizontal="centerContinuous"/>
      <protection/>
    </xf>
    <xf numFmtId="177" fontId="0" fillId="0" borderId="22" xfId="37" applyNumberFormat="1" applyFont="1" applyFill="1" applyBorder="1" applyAlignment="1" applyProtection="1">
      <alignment horizontal="centerContinuous"/>
      <protection/>
    </xf>
    <xf numFmtId="0" fontId="0" fillId="2" borderId="83" xfId="37" applyNumberFormat="1" applyBorder="1" applyAlignment="1" quotePrefix="1">
      <alignment/>
      <protection/>
    </xf>
    <xf numFmtId="0" fontId="0" fillId="2" borderId="37" xfId="37" applyNumberFormat="1" applyBorder="1" applyAlignment="1" quotePrefix="1">
      <alignment/>
      <protection/>
    </xf>
    <xf numFmtId="0" fontId="0" fillId="2" borderId="84" xfId="37" applyNumberFormat="1" applyBorder="1" applyAlignment="1" quotePrefix="1">
      <alignment/>
      <protection/>
    </xf>
    <xf numFmtId="0" fontId="0" fillId="2" borderId="54" xfId="37" applyNumberFormat="1" applyBorder="1" applyAlignment="1" quotePrefix="1">
      <alignment/>
      <protection/>
    </xf>
    <xf numFmtId="0" fontId="0" fillId="2" borderId="0" xfId="37" applyNumberFormat="1" applyBorder="1" applyAlignment="1" quotePrefix="1">
      <alignment/>
      <protection/>
    </xf>
    <xf numFmtId="0" fontId="0" fillId="2" borderId="55" xfId="37" applyNumberFormat="1" applyBorder="1" applyAlignment="1" quotePrefix="1">
      <alignment/>
      <protection/>
    </xf>
    <xf numFmtId="1" fontId="12" fillId="0" borderId="12" xfId="37" applyNumberFormat="1" applyFont="1" applyFill="1" applyBorder="1" applyAlignment="1">
      <alignment horizontal="left" vertical="center" wrapText="1"/>
      <protection/>
    </xf>
    <xf numFmtId="0" fontId="10" fillId="0" borderId="85" xfId="37" applyNumberFormat="1" applyFont="1" applyFill="1" applyBorder="1" applyAlignment="1">
      <alignment vertical="center" wrapText="1"/>
      <protection/>
    </xf>
    <xf numFmtId="0" fontId="10" fillId="0" borderId="10" xfId="37" applyNumberFormat="1" applyFont="1" applyFill="1" applyBorder="1" applyAlignment="1">
      <alignment vertical="center" wrapText="1"/>
      <protection/>
    </xf>
    <xf numFmtId="0" fontId="0" fillId="2" borderId="86" xfId="37" applyNumberFormat="1" applyBorder="1" applyAlignment="1">
      <alignment/>
      <protection/>
    </xf>
    <xf numFmtId="0" fontId="0" fillId="2" borderId="87" xfId="37" applyNumberFormat="1" applyBorder="1" applyAlignment="1">
      <alignment/>
      <protection/>
    </xf>
    <xf numFmtId="166" fontId="0" fillId="2" borderId="88" xfId="37" applyNumberFormat="1" applyBorder="1" applyAlignment="1">
      <alignment horizontal="center"/>
      <protection/>
    </xf>
    <xf numFmtId="166" fontId="0" fillId="2" borderId="89" xfId="37" applyNumberFormat="1" applyBorder="1" applyAlignment="1">
      <alignment horizontal="center"/>
      <protection/>
    </xf>
    <xf numFmtId="0" fontId="0" fillId="2" borderId="54" xfId="37" applyNumberFormat="1" applyBorder="1" applyAlignment="1">
      <alignment/>
      <protection/>
    </xf>
    <xf numFmtId="0" fontId="0" fillId="2" borderId="0" xfId="37" applyNumberFormat="1" applyBorder="1" applyAlignment="1">
      <alignment/>
      <protection/>
    </xf>
    <xf numFmtId="0" fontId="0" fillId="2" borderId="55" xfId="37" applyNumberFormat="1" applyBorder="1" applyAlignment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426-2008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188</xdr:row>
      <xdr:rowOff>342900</xdr:rowOff>
    </xdr:from>
    <xdr:to>
      <xdr:col>8</xdr:col>
      <xdr:colOff>0</xdr:colOff>
      <xdr:row>191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39225" y="82172175"/>
          <a:ext cx="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Combined all type A, B's,etc. from all sites into this section instead of having it spread out in all sections.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&amp;W%20Form_B_(2006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84" hidden="1" customWidth="1"/>
    <col min="2" max="2" width="8.77734375" style="9" customWidth="1"/>
    <col min="3" max="3" width="36.77734375" style="4" customWidth="1"/>
    <col min="4" max="4" width="12.77734375" style="185" customWidth="1"/>
    <col min="5" max="5" width="6.77734375" style="4" customWidth="1"/>
    <col min="6" max="6" width="11.77734375" style="4" customWidth="1"/>
    <col min="7" max="7" width="11.77734375" style="184" customWidth="1"/>
    <col min="8" max="8" width="16.77734375" style="184" customWidth="1"/>
    <col min="9" max="16384" width="10.5546875" style="4" customWidth="1"/>
  </cols>
  <sheetData>
    <row r="1" spans="1:8" ht="15.75">
      <c r="A1" s="1"/>
      <c r="B1" s="2" t="s">
        <v>339</v>
      </c>
      <c r="C1" s="3"/>
      <c r="D1" s="3"/>
      <c r="E1" s="3"/>
      <c r="F1" s="3"/>
      <c r="G1" s="1"/>
      <c r="H1" s="3"/>
    </row>
    <row r="2" spans="1:8" ht="15">
      <c r="A2" s="5"/>
      <c r="B2" s="6" t="s">
        <v>341</v>
      </c>
      <c r="C2" s="7"/>
      <c r="D2" s="7"/>
      <c r="E2" s="7"/>
      <c r="F2" s="7"/>
      <c r="G2" s="5"/>
      <c r="H2" s="7"/>
    </row>
    <row r="3" spans="1:8" ht="15.75" thickBot="1">
      <c r="A3" s="8"/>
      <c r="C3" s="10"/>
      <c r="D3" s="10"/>
      <c r="E3" s="10"/>
      <c r="F3" s="10"/>
      <c r="G3" s="11"/>
      <c r="H3" s="12"/>
    </row>
    <row r="4" spans="1:8" s="17" customFormat="1" ht="31.5" thickBot="1" thickTop="1">
      <c r="A4" s="13" t="s">
        <v>12</v>
      </c>
      <c r="B4" s="14" t="s">
        <v>1</v>
      </c>
      <c r="C4" s="15" t="s">
        <v>2</v>
      </c>
      <c r="D4" s="15" t="s">
        <v>177</v>
      </c>
      <c r="E4" s="15" t="s">
        <v>3</v>
      </c>
      <c r="F4" s="15" t="s">
        <v>178</v>
      </c>
      <c r="G4" s="15" t="s">
        <v>4</v>
      </c>
      <c r="H4" s="16" t="s">
        <v>5</v>
      </c>
    </row>
    <row r="5" spans="1:8" s="22" customFormat="1" ht="30" customHeight="1" thickBot="1" thickTop="1">
      <c r="A5" s="18"/>
      <c r="B5" s="19"/>
      <c r="C5" s="194" t="s">
        <v>170</v>
      </c>
      <c r="D5" s="195"/>
      <c r="E5" s="195"/>
      <c r="F5" s="196"/>
      <c r="G5" s="20"/>
      <c r="H5" s="21"/>
    </row>
    <row r="6" spans="1:8" s="31" customFormat="1" ht="33" customHeight="1" thickBot="1" thickTop="1">
      <c r="A6" s="23"/>
      <c r="B6" s="24" t="s">
        <v>6</v>
      </c>
      <c r="C6" s="25" t="s">
        <v>171</v>
      </c>
      <c r="D6" s="26"/>
      <c r="E6" s="27"/>
      <c r="F6" s="28"/>
      <c r="G6" s="29"/>
      <c r="H6" s="30"/>
    </row>
    <row r="7" spans="1:8" s="17" customFormat="1" ht="36" customHeight="1" thickTop="1">
      <c r="A7" s="32"/>
      <c r="B7" s="33"/>
      <c r="C7" s="34" t="s">
        <v>7</v>
      </c>
      <c r="D7" s="35"/>
      <c r="E7" s="35"/>
      <c r="F7" s="35"/>
      <c r="G7" s="36"/>
      <c r="H7" s="186"/>
    </row>
    <row r="8" spans="1:8" s="17" customFormat="1" ht="30" customHeight="1">
      <c r="A8" s="37" t="s">
        <v>80</v>
      </c>
      <c r="B8" s="38" t="s">
        <v>128</v>
      </c>
      <c r="C8" s="39" t="s">
        <v>82</v>
      </c>
      <c r="D8" s="40" t="s">
        <v>83</v>
      </c>
      <c r="E8" s="41" t="s">
        <v>16</v>
      </c>
      <c r="F8" s="42">
        <v>200</v>
      </c>
      <c r="G8" s="43"/>
      <c r="H8" s="44">
        <f>ROUND(G8,2)*F8</f>
        <v>0</v>
      </c>
    </row>
    <row r="9" spans="1:8" s="46" customFormat="1" ht="30" customHeight="1">
      <c r="A9" s="45" t="s">
        <v>84</v>
      </c>
      <c r="B9" s="38" t="s">
        <v>253</v>
      </c>
      <c r="C9" s="39" t="s">
        <v>86</v>
      </c>
      <c r="D9" s="40" t="s">
        <v>83</v>
      </c>
      <c r="E9" s="41" t="s">
        <v>17</v>
      </c>
      <c r="F9" s="42">
        <v>175</v>
      </c>
      <c r="G9" s="43"/>
      <c r="H9" s="44">
        <f>ROUND(G9,2)*F9</f>
        <v>0</v>
      </c>
    </row>
    <row r="10" spans="1:8" s="17" customFormat="1" ht="30" customHeight="1">
      <c r="A10" s="45" t="s">
        <v>87</v>
      </c>
      <c r="B10" s="38" t="s">
        <v>81</v>
      </c>
      <c r="C10" s="39" t="s">
        <v>88</v>
      </c>
      <c r="D10" s="40" t="s">
        <v>83</v>
      </c>
      <c r="E10" s="41"/>
      <c r="F10" s="42"/>
      <c r="G10" s="47"/>
      <c r="H10" s="44"/>
    </row>
    <row r="11" spans="1:8" s="17" customFormat="1" ht="30" customHeight="1">
      <c r="A11" s="37" t="s">
        <v>89</v>
      </c>
      <c r="B11" s="48" t="s">
        <v>18</v>
      </c>
      <c r="C11" s="39" t="s">
        <v>120</v>
      </c>
      <c r="D11" s="40" t="s">
        <v>0</v>
      </c>
      <c r="E11" s="41" t="s">
        <v>19</v>
      </c>
      <c r="F11" s="42">
        <v>340</v>
      </c>
      <c r="G11" s="43"/>
      <c r="H11" s="44">
        <f>ROUND(G11,2)*F11</f>
        <v>0</v>
      </c>
    </row>
    <row r="12" spans="1:8" s="17" customFormat="1" ht="37.5" customHeight="1">
      <c r="A12" s="45" t="s">
        <v>20</v>
      </c>
      <c r="B12" s="38" t="s">
        <v>85</v>
      </c>
      <c r="C12" s="39" t="s">
        <v>21</v>
      </c>
      <c r="D12" s="40" t="s">
        <v>176</v>
      </c>
      <c r="E12" s="41" t="s">
        <v>16</v>
      </c>
      <c r="F12" s="42">
        <v>13</v>
      </c>
      <c r="G12" s="43"/>
      <c r="H12" s="44">
        <f>ROUND(G12,2)*F12</f>
        <v>0</v>
      </c>
    </row>
    <row r="13" spans="1:8" s="46" customFormat="1" ht="30" customHeight="1" thickBot="1">
      <c r="A13" s="37" t="s">
        <v>22</v>
      </c>
      <c r="B13" s="38" t="s">
        <v>255</v>
      </c>
      <c r="C13" s="39" t="s">
        <v>23</v>
      </c>
      <c r="D13" s="40" t="s">
        <v>83</v>
      </c>
      <c r="E13" s="41" t="s">
        <v>17</v>
      </c>
      <c r="F13" s="42">
        <v>6</v>
      </c>
      <c r="G13" s="43"/>
      <c r="H13" s="44">
        <f>ROUND(G13,2)*F13</f>
        <v>0</v>
      </c>
    </row>
    <row r="14" spans="1:8" s="17" customFormat="1" ht="43.5" customHeight="1" thickTop="1">
      <c r="A14" s="32"/>
      <c r="B14" s="49"/>
      <c r="C14" s="50" t="s">
        <v>182</v>
      </c>
      <c r="D14" s="51"/>
      <c r="E14" s="51"/>
      <c r="F14" s="51"/>
      <c r="G14" s="36"/>
      <c r="H14" s="186"/>
    </row>
    <row r="15" spans="1:8" s="46" customFormat="1" ht="30" customHeight="1">
      <c r="A15" s="52" t="s">
        <v>27</v>
      </c>
      <c r="B15" s="38" t="s">
        <v>256</v>
      </c>
      <c r="C15" s="39" t="s">
        <v>28</v>
      </c>
      <c r="D15" s="40" t="s">
        <v>187</v>
      </c>
      <c r="E15" s="41"/>
      <c r="F15" s="42"/>
      <c r="G15" s="47"/>
      <c r="H15" s="44"/>
    </row>
    <row r="16" spans="1:8" s="46" customFormat="1" ht="30" customHeight="1">
      <c r="A16" s="52" t="s">
        <v>29</v>
      </c>
      <c r="B16" s="48" t="s">
        <v>18</v>
      </c>
      <c r="C16" s="39" t="s">
        <v>30</v>
      </c>
      <c r="D16" s="40" t="s">
        <v>0</v>
      </c>
      <c r="E16" s="41" t="s">
        <v>24</v>
      </c>
      <c r="F16" s="42">
        <v>50</v>
      </c>
      <c r="G16" s="43"/>
      <c r="H16" s="44">
        <f>ROUND(G16,2)*F16</f>
        <v>0</v>
      </c>
    </row>
    <row r="17" spans="1:8" s="46" customFormat="1" ht="30" customHeight="1">
      <c r="A17" s="52" t="s">
        <v>31</v>
      </c>
      <c r="B17" s="38" t="s">
        <v>150</v>
      </c>
      <c r="C17" s="39" t="s">
        <v>32</v>
      </c>
      <c r="D17" s="40" t="s">
        <v>187</v>
      </c>
      <c r="E17" s="41"/>
      <c r="F17" s="42"/>
      <c r="G17" s="47"/>
      <c r="H17" s="44"/>
    </row>
    <row r="18" spans="1:8" s="46" customFormat="1" ht="30" customHeight="1">
      <c r="A18" s="52" t="s">
        <v>33</v>
      </c>
      <c r="B18" s="48" t="s">
        <v>18</v>
      </c>
      <c r="C18" s="39" t="s">
        <v>34</v>
      </c>
      <c r="D18" s="40" t="s">
        <v>0</v>
      </c>
      <c r="E18" s="41" t="s">
        <v>24</v>
      </c>
      <c r="F18" s="42">
        <v>80</v>
      </c>
      <c r="G18" s="43"/>
      <c r="H18" s="44">
        <f>ROUND(G18,2)*F18</f>
        <v>0</v>
      </c>
    </row>
    <row r="19" spans="1:8" s="46" customFormat="1" ht="30" customHeight="1">
      <c r="A19" s="52" t="s">
        <v>35</v>
      </c>
      <c r="B19" s="48" t="s">
        <v>26</v>
      </c>
      <c r="C19" s="39" t="s">
        <v>36</v>
      </c>
      <c r="D19" s="40" t="s">
        <v>0</v>
      </c>
      <c r="E19" s="41" t="s">
        <v>24</v>
      </c>
      <c r="F19" s="42">
        <v>20</v>
      </c>
      <c r="G19" s="43"/>
      <c r="H19" s="44">
        <f>ROUND(G19,2)*F19</f>
        <v>0</v>
      </c>
    </row>
    <row r="20" spans="1:8" s="17" customFormat="1" ht="43.5" customHeight="1">
      <c r="A20" s="52" t="s">
        <v>137</v>
      </c>
      <c r="B20" s="38" t="s">
        <v>90</v>
      </c>
      <c r="C20" s="39" t="s">
        <v>138</v>
      </c>
      <c r="D20" s="40" t="s">
        <v>66</v>
      </c>
      <c r="E20" s="41"/>
      <c r="F20" s="42"/>
      <c r="G20" s="47"/>
      <c r="H20" s="44"/>
    </row>
    <row r="21" spans="1:8" s="46" customFormat="1" ht="30" customHeight="1">
      <c r="A21" s="52" t="s">
        <v>149</v>
      </c>
      <c r="B21" s="48" t="s">
        <v>18</v>
      </c>
      <c r="C21" s="39" t="s">
        <v>143</v>
      </c>
      <c r="D21" s="40" t="s">
        <v>0</v>
      </c>
      <c r="E21" s="41" t="s">
        <v>17</v>
      </c>
      <c r="F21" s="42">
        <v>325</v>
      </c>
      <c r="G21" s="43"/>
      <c r="H21" s="44">
        <f>ROUND(G21,2)*F21</f>
        <v>0</v>
      </c>
    </row>
    <row r="22" spans="1:8" s="17" customFormat="1" ht="43.5" customHeight="1">
      <c r="A22" s="52" t="s">
        <v>116</v>
      </c>
      <c r="B22" s="38" t="s">
        <v>257</v>
      </c>
      <c r="C22" s="39" t="s">
        <v>118</v>
      </c>
      <c r="D22" s="40" t="s">
        <v>66</v>
      </c>
      <c r="E22" s="41"/>
      <c r="F22" s="42"/>
      <c r="G22" s="47"/>
      <c r="H22" s="44"/>
    </row>
    <row r="23" spans="1:8" s="46" customFormat="1" ht="30" customHeight="1">
      <c r="A23" s="52" t="s">
        <v>94</v>
      </c>
      <c r="B23" s="48" t="s">
        <v>18</v>
      </c>
      <c r="C23" s="39" t="s">
        <v>143</v>
      </c>
      <c r="D23" s="40" t="s">
        <v>95</v>
      </c>
      <c r="E23" s="41" t="s">
        <v>17</v>
      </c>
      <c r="F23" s="42">
        <v>170</v>
      </c>
      <c r="G23" s="43"/>
      <c r="H23" s="44">
        <f>ROUND(G23,2)*F23</f>
        <v>0</v>
      </c>
    </row>
    <row r="24" spans="1:8" s="46" customFormat="1" ht="30" customHeight="1">
      <c r="A24" s="52" t="s">
        <v>43</v>
      </c>
      <c r="B24" s="38" t="s">
        <v>154</v>
      </c>
      <c r="C24" s="39" t="s">
        <v>44</v>
      </c>
      <c r="D24" s="40" t="s">
        <v>195</v>
      </c>
      <c r="E24" s="41"/>
      <c r="F24" s="42"/>
      <c r="G24" s="47"/>
      <c r="H24" s="44"/>
    </row>
    <row r="25" spans="1:8" s="53" customFormat="1" ht="30" customHeight="1">
      <c r="A25" s="52" t="s">
        <v>328</v>
      </c>
      <c r="B25" s="48" t="s">
        <v>18</v>
      </c>
      <c r="C25" s="39" t="s">
        <v>252</v>
      </c>
      <c r="D25" s="40" t="s">
        <v>203</v>
      </c>
      <c r="E25" s="41" t="s">
        <v>42</v>
      </c>
      <c r="F25" s="42">
        <v>24</v>
      </c>
      <c r="G25" s="43"/>
      <c r="H25" s="44">
        <f>ROUND(G25,2)*F25</f>
        <v>0</v>
      </c>
    </row>
    <row r="26" spans="1:8" s="46" customFormat="1" ht="43.5" customHeight="1">
      <c r="A26" s="52" t="s">
        <v>162</v>
      </c>
      <c r="B26" s="38" t="s">
        <v>258</v>
      </c>
      <c r="C26" s="39" t="s">
        <v>163</v>
      </c>
      <c r="D26" s="40" t="s">
        <v>67</v>
      </c>
      <c r="E26" s="54"/>
      <c r="F26" s="42"/>
      <c r="G26" s="47"/>
      <c r="H26" s="44"/>
    </row>
    <row r="27" spans="1:8" s="31" customFormat="1" ht="33" customHeight="1">
      <c r="A27" s="52"/>
      <c r="B27" s="48" t="s">
        <v>18</v>
      </c>
      <c r="C27" s="39" t="s">
        <v>161</v>
      </c>
      <c r="D27" s="40" t="s">
        <v>167</v>
      </c>
      <c r="E27" s="41"/>
      <c r="F27" s="42"/>
      <c r="G27" s="47"/>
      <c r="H27" s="55"/>
    </row>
    <row r="28" spans="1:8" s="46" customFormat="1" ht="30" customHeight="1" thickBot="1">
      <c r="A28" s="56"/>
      <c r="B28" s="57" t="s">
        <v>191</v>
      </c>
      <c r="C28" s="58" t="s">
        <v>204</v>
      </c>
      <c r="D28" s="59"/>
      <c r="E28" s="60" t="s">
        <v>19</v>
      </c>
      <c r="F28" s="61">
        <v>11</v>
      </c>
      <c r="G28" s="62"/>
      <c r="H28" s="63">
        <f>ROUND(G28,2)*F28</f>
        <v>0</v>
      </c>
    </row>
    <row r="29" spans="1:8" s="17" customFormat="1" ht="34.5" customHeight="1" thickTop="1">
      <c r="A29" s="64"/>
      <c r="B29" s="65"/>
      <c r="C29" s="66" t="s">
        <v>208</v>
      </c>
      <c r="D29" s="67"/>
      <c r="E29" s="67"/>
      <c r="F29" s="67"/>
      <c r="G29" s="68"/>
      <c r="H29" s="187"/>
    </row>
    <row r="30" spans="1:8" s="17" customFormat="1" ht="43.5" customHeight="1">
      <c r="A30" s="37" t="s">
        <v>47</v>
      </c>
      <c r="B30" s="38" t="s">
        <v>259</v>
      </c>
      <c r="C30" s="39" t="s">
        <v>48</v>
      </c>
      <c r="D30" s="40" t="s">
        <v>344</v>
      </c>
      <c r="E30" s="41"/>
      <c r="F30" s="69"/>
      <c r="G30" s="47"/>
      <c r="H30" s="55"/>
    </row>
    <row r="31" spans="1:8" s="70" customFormat="1" ht="33" customHeight="1">
      <c r="A31" s="37"/>
      <c r="B31" s="48" t="s">
        <v>18</v>
      </c>
      <c r="C31" s="39" t="s">
        <v>166</v>
      </c>
      <c r="D31" s="40" t="s">
        <v>345</v>
      </c>
      <c r="E31" s="41" t="s">
        <v>17</v>
      </c>
      <c r="F31" s="69">
        <v>175</v>
      </c>
      <c r="G31" s="43"/>
      <c r="H31" s="55">
        <f>ROUND(G31,2)*F31</f>
        <v>0</v>
      </c>
    </row>
    <row r="32" spans="1:8" s="17" customFormat="1" ht="43.5" customHeight="1" thickBot="1">
      <c r="A32" s="37" t="s">
        <v>115</v>
      </c>
      <c r="B32" s="38" t="s">
        <v>260</v>
      </c>
      <c r="C32" s="39" t="s">
        <v>45</v>
      </c>
      <c r="D32" s="40" t="s">
        <v>209</v>
      </c>
      <c r="E32" s="41" t="s">
        <v>42</v>
      </c>
      <c r="F32" s="69">
        <v>20</v>
      </c>
      <c r="G32" s="43"/>
      <c r="H32" s="55">
        <f>ROUND(G32,2)*F32</f>
        <v>0</v>
      </c>
    </row>
    <row r="33" spans="1:8" s="17" customFormat="1" ht="36" customHeight="1" thickTop="1">
      <c r="A33" s="32"/>
      <c r="B33" s="33"/>
      <c r="C33" s="50" t="s">
        <v>9</v>
      </c>
      <c r="D33" s="51"/>
      <c r="E33" s="51"/>
      <c r="F33" s="51"/>
      <c r="G33" s="36"/>
      <c r="H33" s="186"/>
    </row>
    <row r="34" spans="1:8" s="17" customFormat="1" ht="30" customHeight="1">
      <c r="A34" s="37" t="s">
        <v>65</v>
      </c>
      <c r="B34" s="38" t="s">
        <v>261</v>
      </c>
      <c r="C34" s="39" t="s">
        <v>79</v>
      </c>
      <c r="D34" s="40" t="s">
        <v>108</v>
      </c>
      <c r="E34" s="41" t="s">
        <v>24</v>
      </c>
      <c r="F34" s="69">
        <v>1</v>
      </c>
      <c r="G34" s="43"/>
      <c r="H34" s="55">
        <f>ROUND(G34,2)*F34</f>
        <v>0</v>
      </c>
    </row>
    <row r="35" spans="1:8" s="46" customFormat="1" ht="43.5" customHeight="1" thickBot="1">
      <c r="A35" s="37" t="s">
        <v>239</v>
      </c>
      <c r="B35" s="38" t="s">
        <v>254</v>
      </c>
      <c r="C35" s="39" t="s">
        <v>240</v>
      </c>
      <c r="D35" s="40" t="s">
        <v>108</v>
      </c>
      <c r="E35" s="41" t="s">
        <v>24</v>
      </c>
      <c r="F35" s="71">
        <v>1</v>
      </c>
      <c r="G35" s="43"/>
      <c r="H35" s="55">
        <f>ROUND(G35,2)*F35</f>
        <v>0</v>
      </c>
    </row>
    <row r="36" spans="1:8" s="17" customFormat="1" ht="36" customHeight="1" thickTop="1">
      <c r="A36" s="32"/>
      <c r="B36" s="33"/>
      <c r="C36" s="50" t="s">
        <v>10</v>
      </c>
      <c r="D36" s="51"/>
      <c r="E36" s="51"/>
      <c r="F36" s="51"/>
      <c r="G36" s="36"/>
      <c r="H36" s="186"/>
    </row>
    <row r="37" spans="1:8" s="17" customFormat="1" ht="30" customHeight="1">
      <c r="A37" s="52" t="s">
        <v>57</v>
      </c>
      <c r="B37" s="38" t="s">
        <v>262</v>
      </c>
      <c r="C37" s="39" t="s">
        <v>58</v>
      </c>
      <c r="D37" s="40" t="s">
        <v>109</v>
      </c>
      <c r="E37" s="41"/>
      <c r="F37" s="42"/>
      <c r="G37" s="47"/>
      <c r="H37" s="44"/>
    </row>
    <row r="38" spans="1:8" s="46" customFormat="1" ht="30" customHeight="1">
      <c r="A38" s="52" t="s">
        <v>134</v>
      </c>
      <c r="B38" s="48" t="s">
        <v>18</v>
      </c>
      <c r="C38" s="39" t="s">
        <v>135</v>
      </c>
      <c r="D38" s="40"/>
      <c r="E38" s="41" t="s">
        <v>17</v>
      </c>
      <c r="F38" s="42">
        <v>6</v>
      </c>
      <c r="G38" s="43"/>
      <c r="H38" s="44">
        <f>ROUND(G38,2)*F38</f>
        <v>0</v>
      </c>
    </row>
    <row r="39" spans="1:8" s="81" customFormat="1" ht="33" customHeight="1" thickBot="1">
      <c r="A39" s="72"/>
      <c r="B39" s="73" t="str">
        <f>B6</f>
        <v>A</v>
      </c>
      <c r="C39" s="74" t="str">
        <f>C6</f>
        <v>Regent/Nairn Corridor - Regent Ave @ Lagimodiere Blvd</v>
      </c>
      <c r="D39" s="75"/>
      <c r="E39" s="76"/>
      <c r="F39" s="77"/>
      <c r="G39" s="78" t="s">
        <v>136</v>
      </c>
      <c r="H39" s="79">
        <f>SUM(H8:H38)</f>
        <v>0</v>
      </c>
    </row>
    <row r="40" spans="1:8" s="31" customFormat="1" ht="33" customHeight="1" thickBot="1" thickTop="1">
      <c r="A40" s="82"/>
      <c r="B40" s="24" t="s">
        <v>124</v>
      </c>
      <c r="C40" s="83" t="s">
        <v>173</v>
      </c>
      <c r="D40" s="26"/>
      <c r="E40" s="27"/>
      <c r="F40" s="84"/>
      <c r="G40" s="29"/>
      <c r="H40" s="85"/>
    </row>
    <row r="41" spans="1:8" s="17" customFormat="1" ht="36" customHeight="1" thickTop="1">
      <c r="A41" s="32"/>
      <c r="B41" s="33"/>
      <c r="C41" s="34" t="s">
        <v>7</v>
      </c>
      <c r="D41" s="35"/>
      <c r="E41" s="35"/>
      <c r="F41" s="35"/>
      <c r="G41" s="36"/>
      <c r="H41" s="186"/>
    </row>
    <row r="42" spans="1:8" s="17" customFormat="1" ht="30" customHeight="1">
      <c r="A42" s="37" t="s">
        <v>80</v>
      </c>
      <c r="B42" s="38" t="s">
        <v>129</v>
      </c>
      <c r="C42" s="39" t="s">
        <v>82</v>
      </c>
      <c r="D42" s="40" t="s">
        <v>83</v>
      </c>
      <c r="E42" s="41" t="s">
        <v>16</v>
      </c>
      <c r="F42" s="42">
        <v>40</v>
      </c>
      <c r="G42" s="43"/>
      <c r="H42" s="44">
        <f>ROUND(G42,2)*F42</f>
        <v>0</v>
      </c>
    </row>
    <row r="43" spans="1:8" s="46" customFormat="1" ht="30" customHeight="1">
      <c r="A43" s="45" t="s">
        <v>84</v>
      </c>
      <c r="B43" s="38" t="s">
        <v>263</v>
      </c>
      <c r="C43" s="39" t="s">
        <v>86</v>
      </c>
      <c r="D43" s="40" t="s">
        <v>83</v>
      </c>
      <c r="E43" s="41" t="s">
        <v>17</v>
      </c>
      <c r="F43" s="42">
        <v>35</v>
      </c>
      <c r="G43" s="43"/>
      <c r="H43" s="44">
        <f>ROUND(G43,2)*F43</f>
        <v>0</v>
      </c>
    </row>
    <row r="44" spans="1:8" s="17" customFormat="1" ht="30" customHeight="1">
      <c r="A44" s="45" t="s">
        <v>87</v>
      </c>
      <c r="B44" s="38" t="s">
        <v>264</v>
      </c>
      <c r="C44" s="39" t="s">
        <v>88</v>
      </c>
      <c r="D44" s="40" t="s">
        <v>83</v>
      </c>
      <c r="E44" s="41"/>
      <c r="F44" s="42"/>
      <c r="G44" s="47"/>
      <c r="H44" s="44"/>
    </row>
    <row r="45" spans="1:8" s="17" customFormat="1" ht="30" customHeight="1">
      <c r="A45" s="37" t="s">
        <v>89</v>
      </c>
      <c r="B45" s="48" t="s">
        <v>18</v>
      </c>
      <c r="C45" s="39" t="s">
        <v>120</v>
      </c>
      <c r="D45" s="40" t="s">
        <v>0</v>
      </c>
      <c r="E45" s="41" t="s">
        <v>19</v>
      </c>
      <c r="F45" s="42">
        <v>68</v>
      </c>
      <c r="G45" s="43"/>
      <c r="H45" s="44">
        <f>ROUND(G45,2)*F45</f>
        <v>0</v>
      </c>
    </row>
    <row r="46" spans="1:8" s="17" customFormat="1" ht="43.5" customHeight="1" thickBot="1">
      <c r="A46" s="45" t="s">
        <v>20</v>
      </c>
      <c r="B46" s="38" t="s">
        <v>265</v>
      </c>
      <c r="C46" s="39" t="s">
        <v>21</v>
      </c>
      <c r="D46" s="40" t="s">
        <v>176</v>
      </c>
      <c r="E46" s="41" t="s">
        <v>16</v>
      </c>
      <c r="F46" s="42">
        <v>3</v>
      </c>
      <c r="G46" s="43"/>
      <c r="H46" s="44">
        <f>ROUND(G46,2)*F46</f>
        <v>0</v>
      </c>
    </row>
    <row r="47" spans="1:8" s="17" customFormat="1" ht="43.5" customHeight="1" thickTop="1">
      <c r="A47" s="32"/>
      <c r="B47" s="49"/>
      <c r="C47" s="50" t="s">
        <v>182</v>
      </c>
      <c r="D47" s="51"/>
      <c r="E47" s="51"/>
      <c r="F47" s="51"/>
      <c r="G47" s="36"/>
      <c r="H47" s="186"/>
    </row>
    <row r="48" spans="1:8" s="46" customFormat="1" ht="30" customHeight="1">
      <c r="A48" s="52" t="s">
        <v>27</v>
      </c>
      <c r="B48" s="38" t="s">
        <v>121</v>
      </c>
      <c r="C48" s="39" t="s">
        <v>28</v>
      </c>
      <c r="D48" s="40" t="s">
        <v>187</v>
      </c>
      <c r="E48" s="41"/>
      <c r="F48" s="42"/>
      <c r="G48" s="47"/>
      <c r="H48" s="44"/>
    </row>
    <row r="49" spans="1:8" s="46" customFormat="1" ht="30" customHeight="1">
      <c r="A49" s="52" t="s">
        <v>29</v>
      </c>
      <c r="B49" s="48" t="s">
        <v>18</v>
      </c>
      <c r="C49" s="39" t="s">
        <v>30</v>
      </c>
      <c r="D49" s="40" t="s">
        <v>0</v>
      </c>
      <c r="E49" s="41" t="s">
        <v>24</v>
      </c>
      <c r="F49" s="42">
        <v>15</v>
      </c>
      <c r="G49" s="43"/>
      <c r="H49" s="44">
        <f>ROUND(G49,2)*F49</f>
        <v>0</v>
      </c>
    </row>
    <row r="50" spans="1:8" s="46" customFormat="1" ht="30" customHeight="1">
      <c r="A50" s="52" t="s">
        <v>31</v>
      </c>
      <c r="B50" s="38" t="s">
        <v>266</v>
      </c>
      <c r="C50" s="39" t="s">
        <v>32</v>
      </c>
      <c r="D50" s="40" t="s">
        <v>187</v>
      </c>
      <c r="E50" s="41"/>
      <c r="F50" s="42"/>
      <c r="G50" s="47"/>
      <c r="H50" s="44"/>
    </row>
    <row r="51" spans="1:8" s="46" customFormat="1" ht="30" customHeight="1">
      <c r="A51" s="52" t="s">
        <v>33</v>
      </c>
      <c r="B51" s="48" t="s">
        <v>18</v>
      </c>
      <c r="C51" s="39" t="s">
        <v>34</v>
      </c>
      <c r="D51" s="40" t="s">
        <v>0</v>
      </c>
      <c r="E51" s="41" t="s">
        <v>24</v>
      </c>
      <c r="F51" s="42">
        <v>30</v>
      </c>
      <c r="G51" s="43"/>
      <c r="H51" s="44">
        <f>ROUND(G51,2)*F51</f>
        <v>0</v>
      </c>
    </row>
    <row r="52" spans="1:8" s="46" customFormat="1" ht="30" customHeight="1">
      <c r="A52" s="52" t="s">
        <v>35</v>
      </c>
      <c r="B52" s="48" t="s">
        <v>26</v>
      </c>
      <c r="C52" s="39" t="s">
        <v>36</v>
      </c>
      <c r="D52" s="40" t="s">
        <v>0</v>
      </c>
      <c r="E52" s="41" t="s">
        <v>24</v>
      </c>
      <c r="F52" s="42">
        <v>5</v>
      </c>
      <c r="G52" s="43"/>
      <c r="H52" s="44">
        <f>ROUND(G52,2)*F52</f>
        <v>0</v>
      </c>
    </row>
    <row r="53" spans="1:8" s="17" customFormat="1" ht="43.5" customHeight="1">
      <c r="A53" s="52" t="s">
        <v>137</v>
      </c>
      <c r="B53" s="38" t="s">
        <v>267</v>
      </c>
      <c r="C53" s="39" t="s">
        <v>138</v>
      </c>
      <c r="D53" s="40" t="s">
        <v>66</v>
      </c>
      <c r="E53" s="41"/>
      <c r="F53" s="42"/>
      <c r="G53" s="47"/>
      <c r="H53" s="44"/>
    </row>
    <row r="54" spans="1:8" s="46" customFormat="1" ht="30" customHeight="1">
      <c r="A54" s="52" t="s">
        <v>149</v>
      </c>
      <c r="B54" s="48" t="s">
        <v>18</v>
      </c>
      <c r="C54" s="39" t="s">
        <v>143</v>
      </c>
      <c r="D54" s="40" t="s">
        <v>0</v>
      </c>
      <c r="E54" s="41" t="s">
        <v>17</v>
      </c>
      <c r="F54" s="42">
        <v>45</v>
      </c>
      <c r="G54" s="43"/>
      <c r="H54" s="44">
        <f>ROUND(G54,2)*F54</f>
        <v>0</v>
      </c>
    </row>
    <row r="55" spans="1:8" s="17" customFormat="1" ht="43.5" customHeight="1">
      <c r="A55" s="52" t="s">
        <v>116</v>
      </c>
      <c r="B55" s="38" t="s">
        <v>59</v>
      </c>
      <c r="C55" s="39" t="s">
        <v>118</v>
      </c>
      <c r="D55" s="40" t="s">
        <v>66</v>
      </c>
      <c r="E55" s="41"/>
      <c r="F55" s="42"/>
      <c r="G55" s="47"/>
      <c r="H55" s="44"/>
    </row>
    <row r="56" spans="1:8" s="46" customFormat="1" ht="30" customHeight="1">
      <c r="A56" s="52" t="s">
        <v>94</v>
      </c>
      <c r="B56" s="48" t="s">
        <v>18</v>
      </c>
      <c r="C56" s="39" t="s">
        <v>143</v>
      </c>
      <c r="D56" s="40" t="s">
        <v>95</v>
      </c>
      <c r="E56" s="41" t="s">
        <v>17</v>
      </c>
      <c r="F56" s="42">
        <v>25</v>
      </c>
      <c r="G56" s="43"/>
      <c r="H56" s="44">
        <f>ROUND(G56,2)*F56</f>
        <v>0</v>
      </c>
    </row>
    <row r="57" spans="1:8" s="46" customFormat="1" ht="30" customHeight="1">
      <c r="A57" s="52" t="s">
        <v>43</v>
      </c>
      <c r="B57" s="38" t="s">
        <v>60</v>
      </c>
      <c r="C57" s="39" t="s">
        <v>44</v>
      </c>
      <c r="D57" s="40" t="s">
        <v>195</v>
      </c>
      <c r="E57" s="41"/>
      <c r="F57" s="42"/>
      <c r="G57" s="47"/>
      <c r="H57" s="44"/>
    </row>
    <row r="58" spans="1:8" s="53" customFormat="1" ht="30" customHeight="1" thickBot="1">
      <c r="A58" s="56" t="s">
        <v>202</v>
      </c>
      <c r="B58" s="57" t="s">
        <v>18</v>
      </c>
      <c r="C58" s="58" t="s">
        <v>197</v>
      </c>
      <c r="D58" s="59" t="s">
        <v>203</v>
      </c>
      <c r="E58" s="60" t="s">
        <v>42</v>
      </c>
      <c r="F58" s="61">
        <v>12</v>
      </c>
      <c r="G58" s="62"/>
      <c r="H58" s="63">
        <f>ROUND(G58,2)*F58</f>
        <v>0</v>
      </c>
    </row>
    <row r="59" spans="1:8" s="17" customFormat="1" ht="34.5" customHeight="1" thickTop="1">
      <c r="A59" s="64"/>
      <c r="B59" s="65"/>
      <c r="C59" s="66" t="s">
        <v>208</v>
      </c>
      <c r="D59" s="67"/>
      <c r="E59" s="67"/>
      <c r="F59" s="67"/>
      <c r="G59" s="68"/>
      <c r="H59" s="187"/>
    </row>
    <row r="60" spans="1:8" s="17" customFormat="1" ht="43.5" customHeight="1">
      <c r="A60" s="37" t="s">
        <v>47</v>
      </c>
      <c r="B60" s="38" t="s">
        <v>130</v>
      </c>
      <c r="C60" s="39" t="s">
        <v>48</v>
      </c>
      <c r="D60" s="40" t="s">
        <v>346</v>
      </c>
      <c r="E60" s="41"/>
      <c r="F60" s="69"/>
      <c r="G60" s="47"/>
      <c r="H60" s="55"/>
    </row>
    <row r="61" spans="1:8" s="70" customFormat="1" ht="33" customHeight="1">
      <c r="A61" s="37"/>
      <c r="B61" s="48" t="s">
        <v>18</v>
      </c>
      <c r="C61" s="39" t="s">
        <v>166</v>
      </c>
      <c r="D61" s="40" t="s">
        <v>345</v>
      </c>
      <c r="E61" s="41" t="s">
        <v>17</v>
      </c>
      <c r="F61" s="69">
        <v>22</v>
      </c>
      <c r="G61" s="43"/>
      <c r="H61" s="55">
        <f>ROUND(G61,2)*F61</f>
        <v>0</v>
      </c>
    </row>
    <row r="62" spans="1:8" s="17" customFormat="1" ht="43.5" customHeight="1">
      <c r="A62" s="37" t="s">
        <v>210</v>
      </c>
      <c r="B62" s="48" t="s">
        <v>26</v>
      </c>
      <c r="C62" s="39" t="s">
        <v>211</v>
      </c>
      <c r="D62" s="40" t="s">
        <v>0</v>
      </c>
      <c r="E62" s="41" t="s">
        <v>17</v>
      </c>
      <c r="F62" s="69">
        <v>10</v>
      </c>
      <c r="G62" s="43"/>
      <c r="H62" s="55">
        <f>ROUND(G62,2)*F62</f>
        <v>0</v>
      </c>
    </row>
    <row r="63" spans="1:8" s="17" customFormat="1" ht="43.5" customHeight="1" thickBot="1">
      <c r="A63" s="37" t="s">
        <v>115</v>
      </c>
      <c r="B63" s="38" t="s">
        <v>117</v>
      </c>
      <c r="C63" s="39" t="s">
        <v>45</v>
      </c>
      <c r="D63" s="40" t="s">
        <v>209</v>
      </c>
      <c r="E63" s="41" t="s">
        <v>42</v>
      </c>
      <c r="F63" s="69">
        <v>6</v>
      </c>
      <c r="G63" s="43"/>
      <c r="H63" s="55">
        <f>ROUND(G63,2)*F63</f>
        <v>0</v>
      </c>
    </row>
    <row r="64" spans="1:8" s="17" customFormat="1" ht="36" customHeight="1" thickTop="1">
      <c r="A64" s="32"/>
      <c r="B64" s="33"/>
      <c r="C64" s="50" t="s">
        <v>9</v>
      </c>
      <c r="D64" s="51"/>
      <c r="E64" s="51"/>
      <c r="F64" s="51"/>
      <c r="G64" s="36"/>
      <c r="H64" s="186"/>
    </row>
    <row r="65" spans="1:8" s="46" customFormat="1" ht="43.5" customHeight="1">
      <c r="A65" s="37" t="s">
        <v>239</v>
      </c>
      <c r="B65" s="86" t="s">
        <v>61</v>
      </c>
      <c r="C65" s="87" t="s">
        <v>240</v>
      </c>
      <c r="D65" s="88" t="s">
        <v>108</v>
      </c>
      <c r="E65" s="89" t="s">
        <v>24</v>
      </c>
      <c r="F65" s="90">
        <v>1</v>
      </c>
      <c r="G65" s="91"/>
      <c r="H65" s="92">
        <f>ROUND(G65,2)*F65</f>
        <v>0</v>
      </c>
    </row>
    <row r="66" spans="1:8" s="31" customFormat="1" ht="33" customHeight="1" thickBot="1">
      <c r="A66" s="93"/>
      <c r="B66" s="73" t="str">
        <f>B40</f>
        <v>B</v>
      </c>
      <c r="C66" s="74" t="str">
        <f>C40</f>
        <v>Regent/Nairn Corridor -  Regent Ave @ Plessis Rd</v>
      </c>
      <c r="D66" s="75"/>
      <c r="E66" s="76"/>
      <c r="F66" s="77"/>
      <c r="G66" s="78" t="s">
        <v>136</v>
      </c>
      <c r="H66" s="79">
        <f>SUM(H42:H65)</f>
        <v>0</v>
      </c>
    </row>
    <row r="67" spans="1:8" s="31" customFormat="1" ht="33" customHeight="1" thickBot="1" thickTop="1">
      <c r="A67" s="82"/>
      <c r="B67" s="24" t="s">
        <v>125</v>
      </c>
      <c r="C67" s="83" t="s">
        <v>172</v>
      </c>
      <c r="D67" s="26"/>
      <c r="E67" s="27"/>
      <c r="F67" s="84"/>
      <c r="G67" s="29"/>
      <c r="H67" s="85"/>
    </row>
    <row r="68" spans="1:8" s="17" customFormat="1" ht="36" customHeight="1" thickTop="1">
      <c r="A68" s="32"/>
      <c r="B68" s="33"/>
      <c r="C68" s="34" t="s">
        <v>7</v>
      </c>
      <c r="D68" s="35"/>
      <c r="E68" s="35"/>
      <c r="F68" s="35"/>
      <c r="G68" s="36"/>
      <c r="H68" s="186"/>
    </row>
    <row r="69" spans="1:8" s="17" customFormat="1" ht="30" customHeight="1">
      <c r="A69" s="45" t="s">
        <v>145</v>
      </c>
      <c r="B69" s="38" t="s">
        <v>68</v>
      </c>
      <c r="C69" s="94" t="s">
        <v>146</v>
      </c>
      <c r="D69" s="40" t="s">
        <v>147</v>
      </c>
      <c r="E69" s="95" t="s">
        <v>148</v>
      </c>
      <c r="F69" s="96">
        <v>0.012</v>
      </c>
      <c r="G69" s="43"/>
      <c r="H69" s="44">
        <f>ROUND(G69,2)*F69</f>
        <v>0</v>
      </c>
    </row>
    <row r="70" spans="1:8" s="17" customFormat="1" ht="30" customHeight="1">
      <c r="A70" s="37" t="s">
        <v>80</v>
      </c>
      <c r="B70" s="38" t="s">
        <v>271</v>
      </c>
      <c r="C70" s="39" t="s">
        <v>82</v>
      </c>
      <c r="D70" s="40" t="s">
        <v>83</v>
      </c>
      <c r="E70" s="41" t="s">
        <v>16</v>
      </c>
      <c r="F70" s="42">
        <v>920</v>
      </c>
      <c r="G70" s="43"/>
      <c r="H70" s="44">
        <f>ROUND(G70,2)*F70</f>
        <v>0</v>
      </c>
    </row>
    <row r="71" spans="1:8" s="46" customFormat="1" ht="30" customHeight="1">
      <c r="A71" s="45" t="s">
        <v>84</v>
      </c>
      <c r="B71" s="38" t="s">
        <v>69</v>
      </c>
      <c r="C71" s="39" t="s">
        <v>86</v>
      </c>
      <c r="D71" s="40" t="s">
        <v>83</v>
      </c>
      <c r="E71" s="41" t="s">
        <v>17</v>
      </c>
      <c r="F71" s="42">
        <v>930</v>
      </c>
      <c r="G71" s="43"/>
      <c r="H71" s="44">
        <f>ROUND(G71,2)*F71</f>
        <v>0</v>
      </c>
    </row>
    <row r="72" spans="1:8" s="17" customFormat="1" ht="30" customHeight="1">
      <c r="A72" s="45" t="s">
        <v>87</v>
      </c>
      <c r="B72" s="38" t="s">
        <v>155</v>
      </c>
      <c r="C72" s="39" t="s">
        <v>88</v>
      </c>
      <c r="D72" s="40" t="s">
        <v>83</v>
      </c>
      <c r="E72" s="41"/>
      <c r="F72" s="42"/>
      <c r="G72" s="47"/>
      <c r="H72" s="44"/>
    </row>
    <row r="73" spans="1:8" s="17" customFormat="1" ht="30" customHeight="1">
      <c r="A73" s="37" t="s">
        <v>89</v>
      </c>
      <c r="B73" s="48" t="s">
        <v>18</v>
      </c>
      <c r="C73" s="39" t="s">
        <v>120</v>
      </c>
      <c r="D73" s="40" t="s">
        <v>0</v>
      </c>
      <c r="E73" s="41" t="s">
        <v>19</v>
      </c>
      <c r="F73" s="42">
        <v>410</v>
      </c>
      <c r="G73" s="43"/>
      <c r="H73" s="44">
        <f>ROUND(G73,2)*F73</f>
        <v>0</v>
      </c>
    </row>
    <row r="74" spans="1:8" s="17" customFormat="1" ht="30" customHeight="1">
      <c r="A74" s="37" t="s">
        <v>156</v>
      </c>
      <c r="B74" s="48" t="s">
        <v>26</v>
      </c>
      <c r="C74" s="39" t="s">
        <v>175</v>
      </c>
      <c r="D74" s="40" t="s">
        <v>0</v>
      </c>
      <c r="E74" s="41" t="s">
        <v>19</v>
      </c>
      <c r="F74" s="42">
        <v>840</v>
      </c>
      <c r="G74" s="43"/>
      <c r="H74" s="44">
        <f>ROUND(G74,2)*F74</f>
        <v>0</v>
      </c>
    </row>
    <row r="75" spans="1:8" s="17" customFormat="1" ht="43.5" customHeight="1">
      <c r="A75" s="45" t="s">
        <v>20</v>
      </c>
      <c r="B75" s="38" t="s">
        <v>160</v>
      </c>
      <c r="C75" s="39" t="s">
        <v>21</v>
      </c>
      <c r="D75" s="40" t="s">
        <v>176</v>
      </c>
      <c r="E75" s="41" t="s">
        <v>16</v>
      </c>
      <c r="F75" s="42">
        <v>66</v>
      </c>
      <c r="G75" s="43"/>
      <c r="H75" s="44">
        <f>ROUND(G75,2)*F75</f>
        <v>0</v>
      </c>
    </row>
    <row r="76" spans="1:8" s="46" customFormat="1" ht="30" customHeight="1">
      <c r="A76" s="37" t="s">
        <v>22</v>
      </c>
      <c r="B76" s="38" t="s">
        <v>272</v>
      </c>
      <c r="C76" s="39" t="s">
        <v>23</v>
      </c>
      <c r="D76" s="40" t="s">
        <v>83</v>
      </c>
      <c r="E76" s="41" t="s">
        <v>17</v>
      </c>
      <c r="F76" s="42">
        <v>485</v>
      </c>
      <c r="G76" s="43"/>
      <c r="H76" s="44">
        <f>ROUND(G76,2)*F76</f>
        <v>0</v>
      </c>
    </row>
    <row r="77" spans="1:8" s="46" customFormat="1" ht="43.5" customHeight="1" thickBot="1">
      <c r="A77" s="45" t="s">
        <v>91</v>
      </c>
      <c r="B77" s="38" t="s">
        <v>273</v>
      </c>
      <c r="C77" s="39" t="s">
        <v>92</v>
      </c>
      <c r="D77" s="40" t="s">
        <v>93</v>
      </c>
      <c r="E77" s="41" t="s">
        <v>17</v>
      </c>
      <c r="F77" s="42">
        <v>730</v>
      </c>
      <c r="G77" s="43"/>
      <c r="H77" s="44">
        <f>ROUND(G77,2)*F77</f>
        <v>0</v>
      </c>
    </row>
    <row r="78" spans="1:8" s="17" customFormat="1" ht="43.5" customHeight="1" thickTop="1">
      <c r="A78" s="32"/>
      <c r="B78" s="49"/>
      <c r="C78" s="50" t="s">
        <v>182</v>
      </c>
      <c r="D78" s="51"/>
      <c r="E78" s="51"/>
      <c r="F78" s="51"/>
      <c r="G78" s="36"/>
      <c r="H78" s="186"/>
    </row>
    <row r="79" spans="1:8" s="17" customFormat="1" ht="30" customHeight="1">
      <c r="A79" s="52" t="s">
        <v>131</v>
      </c>
      <c r="B79" s="38" t="s">
        <v>274</v>
      </c>
      <c r="C79" s="39" t="s">
        <v>132</v>
      </c>
      <c r="D79" s="40" t="s">
        <v>83</v>
      </c>
      <c r="E79" s="41"/>
      <c r="F79" s="42"/>
      <c r="G79" s="47"/>
      <c r="H79" s="44"/>
    </row>
    <row r="80" spans="1:8" s="46" customFormat="1" ht="30" customHeight="1">
      <c r="A80" s="52" t="s">
        <v>140</v>
      </c>
      <c r="B80" s="48" t="s">
        <v>18</v>
      </c>
      <c r="C80" s="39" t="s">
        <v>141</v>
      </c>
      <c r="D80" s="40" t="s">
        <v>0</v>
      </c>
      <c r="E80" s="41" t="s">
        <v>17</v>
      </c>
      <c r="F80" s="42">
        <v>275</v>
      </c>
      <c r="G80" s="43"/>
      <c r="H80" s="44">
        <f>ROUND(G80,2)*F80</f>
        <v>0</v>
      </c>
    </row>
    <row r="81" spans="1:8" s="46" customFormat="1" ht="30" customHeight="1">
      <c r="A81" s="52" t="s">
        <v>317</v>
      </c>
      <c r="B81" s="48" t="s">
        <v>26</v>
      </c>
      <c r="C81" s="39" t="s">
        <v>318</v>
      </c>
      <c r="D81" s="40" t="s">
        <v>0</v>
      </c>
      <c r="E81" s="41" t="s">
        <v>17</v>
      </c>
      <c r="F81" s="42">
        <v>30</v>
      </c>
      <c r="G81" s="43"/>
      <c r="H81" s="44">
        <f>ROUND(G81,2)*F81</f>
        <v>0</v>
      </c>
    </row>
    <row r="82" spans="1:8" s="46" customFormat="1" ht="30" customHeight="1">
      <c r="A82" s="52" t="s">
        <v>27</v>
      </c>
      <c r="B82" s="38" t="s">
        <v>152</v>
      </c>
      <c r="C82" s="39" t="s">
        <v>28</v>
      </c>
      <c r="D82" s="40" t="s">
        <v>187</v>
      </c>
      <c r="E82" s="41"/>
      <c r="F82" s="42"/>
      <c r="G82" s="47"/>
      <c r="H82" s="44"/>
    </row>
    <row r="83" spans="1:8" s="46" customFormat="1" ht="30" customHeight="1">
      <c r="A83" s="52" t="s">
        <v>29</v>
      </c>
      <c r="B83" s="48" t="s">
        <v>18</v>
      </c>
      <c r="C83" s="39" t="s">
        <v>30</v>
      </c>
      <c r="D83" s="40" t="s">
        <v>0</v>
      </c>
      <c r="E83" s="41" t="s">
        <v>24</v>
      </c>
      <c r="F83" s="42">
        <v>35</v>
      </c>
      <c r="G83" s="43"/>
      <c r="H83" s="44">
        <f>ROUND(G83,2)*F83</f>
        <v>0</v>
      </c>
    </row>
    <row r="84" spans="1:8" s="46" customFormat="1" ht="30" customHeight="1">
      <c r="A84" s="52" t="s">
        <v>31</v>
      </c>
      <c r="B84" s="38" t="s">
        <v>275</v>
      </c>
      <c r="C84" s="39" t="s">
        <v>32</v>
      </c>
      <c r="D84" s="40" t="s">
        <v>187</v>
      </c>
      <c r="E84" s="41"/>
      <c r="F84" s="42"/>
      <c r="G84" s="47"/>
      <c r="H84" s="44"/>
    </row>
    <row r="85" spans="1:8" s="46" customFormat="1" ht="30" customHeight="1">
      <c r="A85" s="52" t="s">
        <v>33</v>
      </c>
      <c r="B85" s="48" t="s">
        <v>18</v>
      </c>
      <c r="C85" s="39" t="s">
        <v>34</v>
      </c>
      <c r="D85" s="40" t="s">
        <v>0</v>
      </c>
      <c r="E85" s="41" t="s">
        <v>24</v>
      </c>
      <c r="F85" s="42">
        <v>190</v>
      </c>
      <c r="G85" s="43"/>
      <c r="H85" s="44">
        <f>ROUND(G85,2)*F85</f>
        <v>0</v>
      </c>
    </row>
    <row r="86" spans="1:8" s="46" customFormat="1" ht="30" customHeight="1">
      <c r="A86" s="52" t="s">
        <v>35</v>
      </c>
      <c r="B86" s="48" t="s">
        <v>26</v>
      </c>
      <c r="C86" s="39" t="s">
        <v>36</v>
      </c>
      <c r="D86" s="40" t="s">
        <v>0</v>
      </c>
      <c r="E86" s="41" t="s">
        <v>24</v>
      </c>
      <c r="F86" s="42">
        <v>20</v>
      </c>
      <c r="G86" s="43"/>
      <c r="H86" s="44">
        <f>ROUND(G86,2)*F86</f>
        <v>0</v>
      </c>
    </row>
    <row r="87" spans="1:8" s="17" customFormat="1" ht="43.5" customHeight="1">
      <c r="A87" s="52" t="s">
        <v>137</v>
      </c>
      <c r="B87" s="38" t="s">
        <v>276</v>
      </c>
      <c r="C87" s="39" t="s">
        <v>138</v>
      </c>
      <c r="D87" s="40" t="s">
        <v>66</v>
      </c>
      <c r="E87" s="41"/>
      <c r="F87" s="42"/>
      <c r="G87" s="47"/>
      <c r="H87" s="44"/>
    </row>
    <row r="88" spans="1:8" s="46" customFormat="1" ht="30" customHeight="1">
      <c r="A88" s="52" t="s">
        <v>139</v>
      </c>
      <c r="B88" s="48" t="s">
        <v>18</v>
      </c>
      <c r="C88" s="39" t="s">
        <v>40</v>
      </c>
      <c r="D88" s="40" t="s">
        <v>0</v>
      </c>
      <c r="E88" s="41" t="s">
        <v>17</v>
      </c>
      <c r="F88" s="42">
        <v>190</v>
      </c>
      <c r="G88" s="43"/>
      <c r="H88" s="44">
        <f>ROUND(G88,2)*F88</f>
        <v>0</v>
      </c>
    </row>
    <row r="89" spans="1:8" s="46" customFormat="1" ht="30" customHeight="1">
      <c r="A89" s="52" t="s">
        <v>149</v>
      </c>
      <c r="B89" s="48" t="s">
        <v>26</v>
      </c>
      <c r="C89" s="39" t="s">
        <v>143</v>
      </c>
      <c r="D89" s="40" t="s">
        <v>0</v>
      </c>
      <c r="E89" s="41" t="s">
        <v>17</v>
      </c>
      <c r="F89" s="42">
        <v>90</v>
      </c>
      <c r="G89" s="43"/>
      <c r="H89" s="44">
        <f>ROUND(G89,2)*F89</f>
        <v>0</v>
      </c>
    </row>
    <row r="90" spans="1:8" s="17" customFormat="1" ht="30" customHeight="1">
      <c r="A90" s="52" t="s">
        <v>96</v>
      </c>
      <c r="B90" s="38" t="s">
        <v>277</v>
      </c>
      <c r="C90" s="39" t="s">
        <v>97</v>
      </c>
      <c r="D90" s="40" t="s">
        <v>195</v>
      </c>
      <c r="E90" s="41"/>
      <c r="F90" s="42"/>
      <c r="G90" s="47"/>
      <c r="H90" s="44"/>
    </row>
    <row r="91" spans="1:8" s="46" customFormat="1" ht="30" customHeight="1" thickBot="1">
      <c r="A91" s="56" t="s">
        <v>119</v>
      </c>
      <c r="B91" s="57" t="s">
        <v>18</v>
      </c>
      <c r="C91" s="58" t="s">
        <v>242</v>
      </c>
      <c r="D91" s="59" t="s">
        <v>0</v>
      </c>
      <c r="E91" s="60" t="s">
        <v>42</v>
      </c>
      <c r="F91" s="61">
        <v>160</v>
      </c>
      <c r="G91" s="62"/>
      <c r="H91" s="63">
        <f>ROUND(G91,2)*F91</f>
        <v>0</v>
      </c>
    </row>
    <row r="92" spans="1:8" s="46" customFormat="1" ht="30" customHeight="1" thickTop="1">
      <c r="A92" s="52" t="s">
        <v>43</v>
      </c>
      <c r="B92" s="38" t="s">
        <v>278</v>
      </c>
      <c r="C92" s="39" t="s">
        <v>44</v>
      </c>
      <c r="D92" s="40" t="s">
        <v>195</v>
      </c>
      <c r="E92" s="41"/>
      <c r="F92" s="42"/>
      <c r="G92" s="47"/>
      <c r="H92" s="44"/>
    </row>
    <row r="93" spans="1:8" s="53" customFormat="1" ht="30" customHeight="1">
      <c r="A93" s="52" t="s">
        <v>202</v>
      </c>
      <c r="B93" s="48" t="s">
        <v>18</v>
      </c>
      <c r="C93" s="39" t="s">
        <v>197</v>
      </c>
      <c r="D93" s="40" t="s">
        <v>203</v>
      </c>
      <c r="E93" s="41" t="s">
        <v>42</v>
      </c>
      <c r="F93" s="42">
        <v>6</v>
      </c>
      <c r="G93" s="43"/>
      <c r="H93" s="44">
        <f>ROUND(G93,2)*F93</f>
        <v>0</v>
      </c>
    </row>
    <row r="94" spans="1:8" s="97" customFormat="1" ht="30" customHeight="1">
      <c r="A94" s="52" t="s">
        <v>205</v>
      </c>
      <c r="B94" s="38" t="s">
        <v>279</v>
      </c>
      <c r="C94" s="39" t="s">
        <v>98</v>
      </c>
      <c r="D94" s="40" t="s">
        <v>99</v>
      </c>
      <c r="E94" s="41"/>
      <c r="F94" s="42"/>
      <c r="G94" s="47"/>
      <c r="H94" s="44"/>
    </row>
    <row r="95" spans="1:8" s="98" customFormat="1" ht="30" customHeight="1" thickBot="1">
      <c r="A95" s="52" t="s">
        <v>206</v>
      </c>
      <c r="B95" s="48" t="s">
        <v>18</v>
      </c>
      <c r="C95" s="39" t="s">
        <v>207</v>
      </c>
      <c r="D95" s="40" t="s">
        <v>0</v>
      </c>
      <c r="E95" s="41" t="s">
        <v>17</v>
      </c>
      <c r="F95" s="42">
        <v>10</v>
      </c>
      <c r="G95" s="43"/>
      <c r="H95" s="44">
        <f>ROUND(G95,2)*F95</f>
        <v>0</v>
      </c>
    </row>
    <row r="96" spans="1:8" s="17" customFormat="1" ht="34.5" customHeight="1" thickTop="1">
      <c r="A96" s="32"/>
      <c r="B96" s="33"/>
      <c r="C96" s="34" t="s">
        <v>208</v>
      </c>
      <c r="D96" s="51"/>
      <c r="E96" s="51"/>
      <c r="F96" s="51"/>
      <c r="G96" s="36"/>
      <c r="H96" s="186"/>
    </row>
    <row r="97" spans="1:8" s="17" customFormat="1" ht="43.5" customHeight="1">
      <c r="A97" s="37" t="s">
        <v>47</v>
      </c>
      <c r="B97" s="38" t="s">
        <v>280</v>
      </c>
      <c r="C97" s="39" t="s">
        <v>48</v>
      </c>
      <c r="D97" s="40" t="s">
        <v>209</v>
      </c>
      <c r="E97" s="41"/>
      <c r="F97" s="69"/>
      <c r="G97" s="47"/>
      <c r="H97" s="55"/>
    </row>
    <row r="98" spans="1:8" s="17" customFormat="1" ht="43.5" customHeight="1">
      <c r="A98" s="37" t="s">
        <v>210</v>
      </c>
      <c r="B98" s="48" t="s">
        <v>18</v>
      </c>
      <c r="C98" s="39" t="s">
        <v>211</v>
      </c>
      <c r="D98" s="40" t="s">
        <v>0</v>
      </c>
      <c r="E98" s="41" t="s">
        <v>17</v>
      </c>
      <c r="F98" s="69">
        <v>730</v>
      </c>
      <c r="G98" s="43"/>
      <c r="H98" s="55">
        <f>ROUND(G98,2)*F98</f>
        <v>0</v>
      </c>
    </row>
    <row r="99" spans="1:8" s="17" customFormat="1" ht="43.5" customHeight="1">
      <c r="A99" s="37" t="s">
        <v>102</v>
      </c>
      <c r="B99" s="48" t="s">
        <v>26</v>
      </c>
      <c r="C99" s="39" t="s">
        <v>103</v>
      </c>
      <c r="D99" s="40" t="s">
        <v>95</v>
      </c>
      <c r="E99" s="41" t="s">
        <v>17</v>
      </c>
      <c r="F99" s="69">
        <v>230</v>
      </c>
      <c r="G99" s="43"/>
      <c r="H99" s="55">
        <f>ROUND(G99,2)*F99</f>
        <v>0</v>
      </c>
    </row>
    <row r="100" spans="1:8" s="17" customFormat="1" ht="43.5" customHeight="1">
      <c r="A100" s="37" t="s">
        <v>49</v>
      </c>
      <c r="B100" s="38" t="s">
        <v>281</v>
      </c>
      <c r="C100" s="39" t="s">
        <v>50</v>
      </c>
      <c r="D100" s="40" t="s">
        <v>209</v>
      </c>
      <c r="E100" s="41"/>
      <c r="F100" s="69"/>
      <c r="G100" s="47"/>
      <c r="H100" s="55"/>
    </row>
    <row r="101" spans="1:8" s="46" customFormat="1" ht="43.5" customHeight="1">
      <c r="A101" s="37" t="s">
        <v>212</v>
      </c>
      <c r="B101" s="48" t="s">
        <v>18</v>
      </c>
      <c r="C101" s="39" t="s">
        <v>241</v>
      </c>
      <c r="D101" s="40" t="s">
        <v>196</v>
      </c>
      <c r="E101" s="41" t="s">
        <v>42</v>
      </c>
      <c r="F101" s="42">
        <v>140</v>
      </c>
      <c r="G101" s="43"/>
      <c r="H101" s="55">
        <f aca="true" t="shared" si="0" ref="H101:H106">ROUND(G101,2)*F101</f>
        <v>0</v>
      </c>
    </row>
    <row r="102" spans="1:8" s="46" customFormat="1" ht="43.5" customHeight="1">
      <c r="A102" s="37" t="s">
        <v>213</v>
      </c>
      <c r="B102" s="48" t="s">
        <v>26</v>
      </c>
      <c r="C102" s="39" t="s">
        <v>327</v>
      </c>
      <c r="D102" s="40" t="s">
        <v>169</v>
      </c>
      <c r="E102" s="41" t="s">
        <v>42</v>
      </c>
      <c r="F102" s="42">
        <v>10</v>
      </c>
      <c r="G102" s="43"/>
      <c r="H102" s="55">
        <f t="shared" si="0"/>
        <v>0</v>
      </c>
    </row>
    <row r="103" spans="1:8" s="17" customFormat="1" ht="61.5" customHeight="1">
      <c r="A103" s="37" t="s">
        <v>335</v>
      </c>
      <c r="B103" s="48" t="s">
        <v>340</v>
      </c>
      <c r="C103" s="39" t="s">
        <v>338</v>
      </c>
      <c r="D103" s="40" t="s">
        <v>336</v>
      </c>
      <c r="E103" s="41" t="s">
        <v>42</v>
      </c>
      <c r="F103" s="69">
        <v>50</v>
      </c>
      <c r="G103" s="43"/>
      <c r="H103" s="55">
        <f t="shared" si="0"/>
        <v>0</v>
      </c>
    </row>
    <row r="104" spans="1:8" s="99" customFormat="1" ht="43.5" customHeight="1">
      <c r="A104" s="37" t="s">
        <v>214</v>
      </c>
      <c r="B104" s="48" t="s">
        <v>337</v>
      </c>
      <c r="C104" s="39" t="s">
        <v>215</v>
      </c>
      <c r="D104" s="40" t="s">
        <v>216</v>
      </c>
      <c r="E104" s="41" t="s">
        <v>42</v>
      </c>
      <c r="F104" s="42">
        <v>27</v>
      </c>
      <c r="G104" s="43"/>
      <c r="H104" s="55">
        <f t="shared" si="0"/>
        <v>0</v>
      </c>
    </row>
    <row r="105" spans="1:8" s="17" customFormat="1" ht="43.5" customHeight="1">
      <c r="A105" s="37" t="s">
        <v>115</v>
      </c>
      <c r="B105" s="38" t="s">
        <v>282</v>
      </c>
      <c r="C105" s="39" t="s">
        <v>45</v>
      </c>
      <c r="D105" s="40" t="s">
        <v>209</v>
      </c>
      <c r="E105" s="41" t="s">
        <v>42</v>
      </c>
      <c r="F105" s="69">
        <v>130</v>
      </c>
      <c r="G105" s="43"/>
      <c r="H105" s="55">
        <f t="shared" si="0"/>
        <v>0</v>
      </c>
    </row>
    <row r="106" spans="1:8" s="17" customFormat="1" ht="30" customHeight="1">
      <c r="A106" s="37" t="s">
        <v>217</v>
      </c>
      <c r="B106" s="38" t="s">
        <v>283</v>
      </c>
      <c r="C106" s="39" t="s">
        <v>218</v>
      </c>
      <c r="D106" s="40" t="s">
        <v>219</v>
      </c>
      <c r="E106" s="41" t="s">
        <v>17</v>
      </c>
      <c r="F106" s="69">
        <v>190</v>
      </c>
      <c r="G106" s="43"/>
      <c r="H106" s="55">
        <f t="shared" si="0"/>
        <v>0</v>
      </c>
    </row>
    <row r="107" spans="1:8" s="46" customFormat="1" ht="43.5" customHeight="1">
      <c r="A107" s="37" t="s">
        <v>151</v>
      </c>
      <c r="B107" s="38" t="s">
        <v>284</v>
      </c>
      <c r="C107" s="39" t="s">
        <v>220</v>
      </c>
      <c r="D107" s="40" t="s">
        <v>67</v>
      </c>
      <c r="E107" s="54"/>
      <c r="F107" s="42"/>
      <c r="G107" s="47"/>
      <c r="H107" s="55"/>
    </row>
    <row r="108" spans="1:8" s="46" customFormat="1" ht="30" customHeight="1">
      <c r="A108" s="37" t="s">
        <v>221</v>
      </c>
      <c r="B108" s="48" t="s">
        <v>18</v>
      </c>
      <c r="C108" s="39" t="s">
        <v>46</v>
      </c>
      <c r="D108" s="40"/>
      <c r="E108" s="41"/>
      <c r="F108" s="42"/>
      <c r="G108" s="47"/>
      <c r="H108" s="55"/>
    </row>
    <row r="109" spans="1:8" s="46" customFormat="1" ht="30" customHeight="1">
      <c r="A109" s="37" t="s">
        <v>222</v>
      </c>
      <c r="B109" s="48" t="s">
        <v>191</v>
      </c>
      <c r="C109" s="39" t="s">
        <v>204</v>
      </c>
      <c r="D109" s="40"/>
      <c r="E109" s="41" t="s">
        <v>19</v>
      </c>
      <c r="F109" s="42">
        <v>150</v>
      </c>
      <c r="G109" s="43"/>
      <c r="H109" s="55">
        <f>ROUND(G109,2)*F109</f>
        <v>0</v>
      </c>
    </row>
    <row r="110" spans="1:8" s="31" customFormat="1" ht="33" customHeight="1">
      <c r="A110" s="52"/>
      <c r="B110" s="48" t="s">
        <v>26</v>
      </c>
      <c r="C110" s="39" t="s">
        <v>161</v>
      </c>
      <c r="D110" s="40" t="s">
        <v>167</v>
      </c>
      <c r="E110" s="41"/>
      <c r="F110" s="42"/>
      <c r="G110" s="47"/>
      <c r="H110" s="55"/>
    </row>
    <row r="111" spans="1:8" s="46" customFormat="1" ht="30" customHeight="1" thickBot="1">
      <c r="A111" s="100"/>
      <c r="B111" s="57" t="s">
        <v>191</v>
      </c>
      <c r="C111" s="58" t="s">
        <v>204</v>
      </c>
      <c r="D111" s="59"/>
      <c r="E111" s="60" t="s">
        <v>19</v>
      </c>
      <c r="F111" s="61">
        <v>20</v>
      </c>
      <c r="G111" s="62"/>
      <c r="H111" s="101">
        <f aca="true" t="shared" si="1" ref="H111:H117">ROUND(G111,2)*F111</f>
        <v>0</v>
      </c>
    </row>
    <row r="112" spans="1:8" s="46" customFormat="1" ht="43.5" customHeight="1" thickTop="1">
      <c r="A112" s="37"/>
      <c r="B112" s="38" t="s">
        <v>285</v>
      </c>
      <c r="C112" s="39" t="s">
        <v>268</v>
      </c>
      <c r="D112" s="40" t="s">
        <v>168</v>
      </c>
      <c r="E112" s="41"/>
      <c r="F112" s="42"/>
      <c r="G112" s="47"/>
      <c r="H112" s="55">
        <f t="shared" si="1"/>
        <v>0</v>
      </c>
    </row>
    <row r="113" spans="1:8" s="46" customFormat="1" ht="43.5" customHeight="1">
      <c r="A113" s="37"/>
      <c r="B113" s="48" t="s">
        <v>18</v>
      </c>
      <c r="C113" s="39" t="s">
        <v>248</v>
      </c>
      <c r="D113" s="40" t="s">
        <v>168</v>
      </c>
      <c r="E113" s="41" t="s">
        <v>24</v>
      </c>
      <c r="F113" s="42">
        <v>1</v>
      </c>
      <c r="G113" s="43"/>
      <c r="H113" s="55">
        <f t="shared" si="1"/>
        <v>0</v>
      </c>
    </row>
    <row r="114" spans="1:8" s="46" customFormat="1" ht="43.5" customHeight="1">
      <c r="A114" s="37"/>
      <c r="B114" s="48" t="s">
        <v>26</v>
      </c>
      <c r="C114" s="39" t="s">
        <v>249</v>
      </c>
      <c r="D114" s="40" t="s">
        <v>168</v>
      </c>
      <c r="E114" s="41" t="s">
        <v>24</v>
      </c>
      <c r="F114" s="42">
        <v>1</v>
      </c>
      <c r="G114" s="43"/>
      <c r="H114" s="55">
        <f t="shared" si="1"/>
        <v>0</v>
      </c>
    </row>
    <row r="115" spans="1:8" s="46" customFormat="1" ht="43.5" customHeight="1">
      <c r="A115" s="37"/>
      <c r="B115" s="48" t="s">
        <v>340</v>
      </c>
      <c r="C115" s="39" t="s">
        <v>269</v>
      </c>
      <c r="D115" s="40" t="s">
        <v>168</v>
      </c>
      <c r="E115" s="41" t="s">
        <v>24</v>
      </c>
      <c r="F115" s="42">
        <v>1</v>
      </c>
      <c r="G115" s="43"/>
      <c r="H115" s="55">
        <f t="shared" si="1"/>
        <v>0</v>
      </c>
    </row>
    <row r="116" spans="1:8" s="46" customFormat="1" ht="43.5" customHeight="1">
      <c r="A116" s="37"/>
      <c r="B116" s="48" t="s">
        <v>337</v>
      </c>
      <c r="C116" s="39" t="s">
        <v>251</v>
      </c>
      <c r="D116" s="40" t="s">
        <v>168</v>
      </c>
      <c r="E116" s="41" t="s">
        <v>24</v>
      </c>
      <c r="F116" s="42">
        <v>1</v>
      </c>
      <c r="G116" s="43"/>
      <c r="H116" s="55">
        <f t="shared" si="1"/>
        <v>0</v>
      </c>
    </row>
    <row r="117" spans="1:8" s="46" customFormat="1" ht="43.5" customHeight="1" thickBot="1">
      <c r="A117" s="37"/>
      <c r="B117" s="48" t="s">
        <v>343</v>
      </c>
      <c r="C117" s="39" t="s">
        <v>250</v>
      </c>
      <c r="D117" s="40" t="s">
        <v>168</v>
      </c>
      <c r="E117" s="60" t="s">
        <v>24</v>
      </c>
      <c r="F117" s="42">
        <v>2</v>
      </c>
      <c r="G117" s="43"/>
      <c r="H117" s="55">
        <f t="shared" si="1"/>
        <v>0</v>
      </c>
    </row>
    <row r="118" spans="1:8" s="17" customFormat="1" ht="36" customHeight="1" thickTop="1">
      <c r="A118" s="32"/>
      <c r="B118" s="33"/>
      <c r="C118" s="50" t="s">
        <v>8</v>
      </c>
      <c r="D118" s="51"/>
      <c r="E118" s="51"/>
      <c r="F118" s="51"/>
      <c r="G118" s="36"/>
      <c r="H118" s="186"/>
    </row>
    <row r="119" spans="1:8" s="17" customFormat="1" ht="30" customHeight="1">
      <c r="A119" s="37" t="s">
        <v>164</v>
      </c>
      <c r="B119" s="38" t="s">
        <v>286</v>
      </c>
      <c r="C119" s="39" t="s">
        <v>165</v>
      </c>
      <c r="D119" s="40" t="s">
        <v>223</v>
      </c>
      <c r="E119" s="41"/>
      <c r="F119" s="69"/>
      <c r="G119" s="68"/>
      <c r="H119" s="55"/>
    </row>
    <row r="120" spans="1:8" s="17" customFormat="1" ht="30" customHeight="1">
      <c r="A120" s="37" t="s">
        <v>224</v>
      </c>
      <c r="B120" s="48" t="s">
        <v>18</v>
      </c>
      <c r="C120" s="39" t="s">
        <v>225</v>
      </c>
      <c r="D120" s="40"/>
      <c r="E120" s="41" t="s">
        <v>24</v>
      </c>
      <c r="F120" s="69">
        <v>2</v>
      </c>
      <c r="G120" s="43"/>
      <c r="H120" s="55">
        <f>ROUND(G120,2)*F120</f>
        <v>0</v>
      </c>
    </row>
    <row r="121" spans="1:8" s="17" customFormat="1" ht="30" customHeight="1">
      <c r="A121" s="37" t="s">
        <v>330</v>
      </c>
      <c r="B121" s="38" t="s">
        <v>287</v>
      </c>
      <c r="C121" s="39" t="s">
        <v>331</v>
      </c>
      <c r="D121" s="40" t="s">
        <v>223</v>
      </c>
      <c r="E121" s="41"/>
      <c r="F121" s="69"/>
      <c r="G121" s="68"/>
      <c r="H121" s="55"/>
    </row>
    <row r="122" spans="1:8" s="17" customFormat="1" ht="30" customHeight="1">
      <c r="A122" s="37" t="s">
        <v>332</v>
      </c>
      <c r="B122" s="48" t="s">
        <v>18</v>
      </c>
      <c r="C122" s="39" t="s">
        <v>333</v>
      </c>
      <c r="D122" s="40"/>
      <c r="E122" s="41" t="s">
        <v>24</v>
      </c>
      <c r="F122" s="69">
        <v>1</v>
      </c>
      <c r="G122" s="43"/>
      <c r="H122" s="55">
        <f>ROUND(G122,2)*F122</f>
        <v>0</v>
      </c>
    </row>
    <row r="123" spans="1:8" s="98" customFormat="1" ht="30" customHeight="1">
      <c r="A123" s="37" t="s">
        <v>106</v>
      </c>
      <c r="B123" s="38" t="s">
        <v>289</v>
      </c>
      <c r="C123" s="39" t="s">
        <v>107</v>
      </c>
      <c r="D123" s="40" t="s">
        <v>223</v>
      </c>
      <c r="E123" s="41" t="s">
        <v>42</v>
      </c>
      <c r="F123" s="69">
        <v>15</v>
      </c>
      <c r="G123" s="43"/>
      <c r="H123" s="55">
        <f>ROUND(G123,2)*F123</f>
        <v>0</v>
      </c>
    </row>
    <row r="124" spans="1:8" s="103" customFormat="1" ht="43.5" customHeight="1">
      <c r="A124" s="37" t="s">
        <v>71</v>
      </c>
      <c r="B124" s="38" t="s">
        <v>290</v>
      </c>
      <c r="C124" s="102" t="s">
        <v>73</v>
      </c>
      <c r="D124" s="40" t="s">
        <v>223</v>
      </c>
      <c r="E124" s="41"/>
      <c r="F124" s="69"/>
      <c r="G124" s="47"/>
      <c r="H124" s="55"/>
    </row>
    <row r="125" spans="1:8" s="46" customFormat="1" ht="43.5" customHeight="1">
      <c r="A125" s="37" t="s">
        <v>74</v>
      </c>
      <c r="B125" s="48" t="s">
        <v>18</v>
      </c>
      <c r="C125" s="39" t="s">
        <v>75</v>
      </c>
      <c r="D125" s="40"/>
      <c r="E125" s="41" t="s">
        <v>24</v>
      </c>
      <c r="F125" s="69">
        <v>2</v>
      </c>
      <c r="G125" s="43"/>
      <c r="H125" s="55">
        <f>ROUND(G125,2)*F125</f>
        <v>0</v>
      </c>
    </row>
    <row r="126" spans="1:8" s="103" customFormat="1" ht="30" customHeight="1">
      <c r="A126" s="37" t="s">
        <v>226</v>
      </c>
      <c r="B126" s="38" t="s">
        <v>291</v>
      </c>
      <c r="C126" s="102" t="s">
        <v>227</v>
      </c>
      <c r="D126" s="40" t="s">
        <v>223</v>
      </c>
      <c r="E126" s="41"/>
      <c r="F126" s="69"/>
      <c r="G126" s="47"/>
      <c r="H126" s="55"/>
    </row>
    <row r="127" spans="1:8" s="103" customFormat="1" ht="30" customHeight="1">
      <c r="A127" s="37" t="s">
        <v>228</v>
      </c>
      <c r="B127" s="48" t="s">
        <v>18</v>
      </c>
      <c r="C127" s="102" t="s">
        <v>334</v>
      </c>
      <c r="D127" s="40"/>
      <c r="E127" s="41" t="s">
        <v>24</v>
      </c>
      <c r="F127" s="69">
        <v>1</v>
      </c>
      <c r="G127" s="43"/>
      <c r="H127" s="55">
        <f>ROUND(G127,2)*F127</f>
        <v>0</v>
      </c>
    </row>
    <row r="128" spans="1:8" s="46" customFormat="1" ht="39.75" customHeight="1" thickBot="1">
      <c r="A128" s="37" t="s">
        <v>229</v>
      </c>
      <c r="B128" s="38" t="s">
        <v>292</v>
      </c>
      <c r="C128" s="39" t="s">
        <v>230</v>
      </c>
      <c r="D128" s="40" t="s">
        <v>223</v>
      </c>
      <c r="E128" s="41" t="s">
        <v>24</v>
      </c>
      <c r="F128" s="69">
        <v>3</v>
      </c>
      <c r="G128" s="43"/>
      <c r="H128" s="55">
        <f>ROUND(G128,2)*F128</f>
        <v>0</v>
      </c>
    </row>
    <row r="129" spans="1:8" s="17" customFormat="1" ht="36" customHeight="1" thickTop="1">
      <c r="A129" s="32"/>
      <c r="B129" s="33"/>
      <c r="C129" s="50" t="s">
        <v>9</v>
      </c>
      <c r="D129" s="51"/>
      <c r="E129" s="51"/>
      <c r="F129" s="51"/>
      <c r="G129" s="36"/>
      <c r="H129" s="186"/>
    </row>
    <row r="130" spans="1:8" s="46" customFormat="1" ht="43.5" customHeight="1">
      <c r="A130" s="37" t="s">
        <v>53</v>
      </c>
      <c r="B130" s="38" t="s">
        <v>293</v>
      </c>
      <c r="C130" s="39" t="s">
        <v>76</v>
      </c>
      <c r="D130" s="40" t="s">
        <v>108</v>
      </c>
      <c r="E130" s="41" t="s">
        <v>24</v>
      </c>
      <c r="F130" s="69">
        <v>2</v>
      </c>
      <c r="G130" s="43"/>
      <c r="H130" s="55">
        <f>ROUND(G130,2)*F130</f>
        <v>0</v>
      </c>
    </row>
    <row r="131" spans="1:8" s="46" customFormat="1" ht="30" customHeight="1">
      <c r="A131" s="37" t="s">
        <v>63</v>
      </c>
      <c r="B131" s="38" t="s">
        <v>294</v>
      </c>
      <c r="C131" s="39" t="s">
        <v>77</v>
      </c>
      <c r="D131" s="40" t="s">
        <v>223</v>
      </c>
      <c r="E131" s="41"/>
      <c r="F131" s="69"/>
      <c r="G131" s="104"/>
      <c r="H131" s="55"/>
    </row>
    <row r="132" spans="1:8" s="46" customFormat="1" ht="30" customHeight="1" thickBot="1">
      <c r="A132" s="100" t="s">
        <v>231</v>
      </c>
      <c r="B132" s="57" t="s">
        <v>18</v>
      </c>
      <c r="C132" s="58" t="s">
        <v>232</v>
      </c>
      <c r="D132" s="59"/>
      <c r="E132" s="60" t="s">
        <v>64</v>
      </c>
      <c r="F132" s="105">
        <v>1</v>
      </c>
      <c r="G132" s="62"/>
      <c r="H132" s="101">
        <f>ROUND(G132,2)*F132</f>
        <v>0</v>
      </c>
    </row>
    <row r="133" spans="1:8" s="17" customFormat="1" ht="30" customHeight="1" thickTop="1">
      <c r="A133" s="37" t="s">
        <v>54</v>
      </c>
      <c r="B133" s="38" t="s">
        <v>295</v>
      </c>
      <c r="C133" s="39" t="s">
        <v>78</v>
      </c>
      <c r="D133" s="40" t="s">
        <v>108</v>
      </c>
      <c r="E133" s="41"/>
      <c r="F133" s="69"/>
      <c r="G133" s="47"/>
      <c r="H133" s="55"/>
    </row>
    <row r="134" spans="1:8" s="46" customFormat="1" ht="30" customHeight="1">
      <c r="A134" s="37" t="s">
        <v>55</v>
      </c>
      <c r="B134" s="48" t="s">
        <v>18</v>
      </c>
      <c r="C134" s="39" t="s">
        <v>56</v>
      </c>
      <c r="D134" s="40"/>
      <c r="E134" s="41" t="s">
        <v>24</v>
      </c>
      <c r="F134" s="69">
        <v>2</v>
      </c>
      <c r="G134" s="43"/>
      <c r="H134" s="55">
        <f>ROUND(G134,2)*F134</f>
        <v>0</v>
      </c>
    </row>
    <row r="135" spans="1:8" s="17" customFormat="1" ht="30" customHeight="1">
      <c r="A135" s="37" t="s">
        <v>65</v>
      </c>
      <c r="B135" s="38" t="s">
        <v>342</v>
      </c>
      <c r="C135" s="39" t="s">
        <v>79</v>
      </c>
      <c r="D135" s="40" t="s">
        <v>108</v>
      </c>
      <c r="E135" s="41" t="s">
        <v>24</v>
      </c>
      <c r="F135" s="69">
        <v>2</v>
      </c>
      <c r="G135" s="43"/>
      <c r="H135" s="55">
        <f>ROUND(G135,2)*F135</f>
        <v>0</v>
      </c>
    </row>
    <row r="136" spans="1:8" s="17" customFormat="1" ht="30" customHeight="1">
      <c r="A136" s="37" t="s">
        <v>233</v>
      </c>
      <c r="B136" s="38" t="s">
        <v>296</v>
      </c>
      <c r="C136" s="39" t="s">
        <v>234</v>
      </c>
      <c r="D136" s="40" t="s">
        <v>108</v>
      </c>
      <c r="E136" s="41" t="s">
        <v>24</v>
      </c>
      <c r="F136" s="69">
        <v>1</v>
      </c>
      <c r="G136" s="43"/>
      <c r="H136" s="55">
        <f>ROUND(G136,2)*F136</f>
        <v>0</v>
      </c>
    </row>
    <row r="137" spans="1:8" s="46" customFormat="1" ht="30" customHeight="1">
      <c r="A137" s="37" t="s">
        <v>235</v>
      </c>
      <c r="B137" s="38" t="s">
        <v>297</v>
      </c>
      <c r="C137" s="39" t="s">
        <v>236</v>
      </c>
      <c r="D137" s="40" t="s">
        <v>108</v>
      </c>
      <c r="E137" s="41" t="s">
        <v>24</v>
      </c>
      <c r="F137" s="69">
        <v>1</v>
      </c>
      <c r="G137" s="43"/>
      <c r="H137" s="55">
        <f>ROUND(G137,2)*F137</f>
        <v>0</v>
      </c>
    </row>
    <row r="138" spans="1:8" s="46" customFormat="1" ht="30" customHeight="1" thickBot="1">
      <c r="A138" s="37" t="s">
        <v>237</v>
      </c>
      <c r="B138" s="38" t="s">
        <v>288</v>
      </c>
      <c r="C138" s="39" t="s">
        <v>238</v>
      </c>
      <c r="D138" s="40" t="s">
        <v>108</v>
      </c>
      <c r="E138" s="41" t="s">
        <v>24</v>
      </c>
      <c r="F138" s="69">
        <v>2</v>
      </c>
      <c r="G138" s="43"/>
      <c r="H138" s="55">
        <f>ROUND(G138,2)*F138</f>
        <v>0</v>
      </c>
    </row>
    <row r="139" spans="1:8" s="17" customFormat="1" ht="36" customHeight="1" thickTop="1">
      <c r="A139" s="32"/>
      <c r="B139" s="33"/>
      <c r="C139" s="50" t="s">
        <v>10</v>
      </c>
      <c r="D139" s="51"/>
      <c r="E139" s="51"/>
      <c r="F139" s="51"/>
      <c r="G139" s="36"/>
      <c r="H139" s="186"/>
    </row>
    <row r="140" spans="1:8" s="17" customFormat="1" ht="30" customHeight="1">
      <c r="A140" s="52" t="s">
        <v>57</v>
      </c>
      <c r="B140" s="38" t="s">
        <v>298</v>
      </c>
      <c r="C140" s="39" t="s">
        <v>58</v>
      </c>
      <c r="D140" s="40" t="s">
        <v>109</v>
      </c>
      <c r="E140" s="41"/>
      <c r="F140" s="42"/>
      <c r="G140" s="47"/>
      <c r="H140" s="44"/>
    </row>
    <row r="141" spans="1:8" s="46" customFormat="1" ht="30" customHeight="1">
      <c r="A141" s="52" t="s">
        <v>110</v>
      </c>
      <c r="B141" s="48" t="s">
        <v>18</v>
      </c>
      <c r="C141" s="39" t="s">
        <v>111</v>
      </c>
      <c r="D141" s="40"/>
      <c r="E141" s="41" t="s">
        <v>17</v>
      </c>
      <c r="F141" s="42">
        <v>30</v>
      </c>
      <c r="G141" s="43"/>
      <c r="H141" s="44">
        <f>ROUND(G141,2)*F141</f>
        <v>0</v>
      </c>
    </row>
    <row r="142" spans="1:8" s="46" customFormat="1" ht="30" customHeight="1" thickBot="1">
      <c r="A142" s="52" t="s">
        <v>134</v>
      </c>
      <c r="B142" s="48" t="s">
        <v>26</v>
      </c>
      <c r="C142" s="39" t="s">
        <v>135</v>
      </c>
      <c r="D142" s="40"/>
      <c r="E142" s="41" t="s">
        <v>17</v>
      </c>
      <c r="F142" s="42">
        <v>435</v>
      </c>
      <c r="G142" s="43"/>
      <c r="H142" s="44">
        <f>ROUND(G142,2)*F142</f>
        <v>0</v>
      </c>
    </row>
    <row r="143" spans="1:8" s="46" customFormat="1" ht="36" customHeight="1" thickTop="1">
      <c r="A143" s="32"/>
      <c r="B143" s="33"/>
      <c r="C143" s="50" t="s">
        <v>11</v>
      </c>
      <c r="D143" s="51"/>
      <c r="E143" s="51"/>
      <c r="F143" s="51"/>
      <c r="G143" s="36"/>
      <c r="H143" s="186"/>
    </row>
    <row r="144" spans="1:8" s="17" customFormat="1" ht="30" customHeight="1">
      <c r="A144" s="52" t="s">
        <v>113</v>
      </c>
      <c r="B144" s="38" t="s">
        <v>299</v>
      </c>
      <c r="C144" s="39" t="s">
        <v>114</v>
      </c>
      <c r="D144" s="40" t="s">
        <v>112</v>
      </c>
      <c r="E144" s="41" t="s">
        <v>42</v>
      </c>
      <c r="F144" s="42">
        <v>15</v>
      </c>
      <c r="G144" s="43"/>
      <c r="H144" s="44">
        <f>ROUND(G144,2)*F144</f>
        <v>0</v>
      </c>
    </row>
    <row r="145" spans="1:8" s="17" customFormat="1" ht="30" customHeight="1">
      <c r="A145" s="52" t="s">
        <v>157</v>
      </c>
      <c r="B145" s="106" t="s">
        <v>300</v>
      </c>
      <c r="C145" s="39" t="s">
        <v>158</v>
      </c>
      <c r="D145" s="40" t="s">
        <v>112</v>
      </c>
      <c r="E145" s="41" t="s">
        <v>24</v>
      </c>
      <c r="F145" s="42">
        <v>4</v>
      </c>
      <c r="G145" s="43"/>
      <c r="H145" s="44">
        <f>ROUND(G145,2)*F145</f>
        <v>0</v>
      </c>
    </row>
    <row r="146" spans="1:8" s="17" customFormat="1" ht="30" customHeight="1">
      <c r="A146" s="52"/>
      <c r="B146" s="86" t="s">
        <v>301</v>
      </c>
      <c r="C146" s="87" t="s">
        <v>319</v>
      </c>
      <c r="D146" s="88" t="s">
        <v>329</v>
      </c>
      <c r="E146" s="89" t="s">
        <v>42</v>
      </c>
      <c r="F146" s="107">
        <v>100</v>
      </c>
      <c r="G146" s="91"/>
      <c r="H146" s="108">
        <f>ROUND(G146,2)*F146</f>
        <v>0</v>
      </c>
    </row>
    <row r="147" spans="1:8" s="31" customFormat="1" ht="33" customHeight="1" thickBot="1">
      <c r="A147" s="93"/>
      <c r="B147" s="73" t="str">
        <f>B67</f>
        <v>C</v>
      </c>
      <c r="C147" s="74" t="str">
        <f>C67</f>
        <v>McPhillips Corridor -  McPhillips St @ Logan Ave</v>
      </c>
      <c r="D147" s="75"/>
      <c r="E147" s="76"/>
      <c r="F147" s="77"/>
      <c r="G147" s="78" t="s">
        <v>136</v>
      </c>
      <c r="H147" s="79">
        <f>SUM(H69:H146)</f>
        <v>0</v>
      </c>
    </row>
    <row r="148" spans="1:8" s="31" customFormat="1" ht="33" customHeight="1" thickBot="1" thickTop="1">
      <c r="A148" s="109"/>
      <c r="B148" s="110" t="s">
        <v>122</v>
      </c>
      <c r="C148" s="83" t="s">
        <v>174</v>
      </c>
      <c r="D148" s="111"/>
      <c r="E148" s="112"/>
      <c r="F148" s="113"/>
      <c r="G148" s="114"/>
      <c r="H148" s="115"/>
    </row>
    <row r="149" spans="1:8" s="17" customFormat="1" ht="36" customHeight="1" thickTop="1">
      <c r="A149" s="32"/>
      <c r="B149" s="33"/>
      <c r="C149" s="34" t="s">
        <v>7</v>
      </c>
      <c r="D149" s="35"/>
      <c r="E149" s="35"/>
      <c r="F149" s="35"/>
      <c r="G149" s="36"/>
      <c r="H149" s="186"/>
    </row>
    <row r="150" spans="1:8" s="17" customFormat="1" ht="30" customHeight="1">
      <c r="A150" s="37" t="s">
        <v>80</v>
      </c>
      <c r="B150" s="38" t="s">
        <v>304</v>
      </c>
      <c r="C150" s="39" t="s">
        <v>82</v>
      </c>
      <c r="D150" s="40" t="s">
        <v>83</v>
      </c>
      <c r="E150" s="41" t="s">
        <v>16</v>
      </c>
      <c r="F150" s="42">
        <v>55</v>
      </c>
      <c r="G150" s="43"/>
      <c r="H150" s="44">
        <f>ROUND(G150,2)*F150</f>
        <v>0</v>
      </c>
    </row>
    <row r="151" spans="1:8" s="46" customFormat="1" ht="30" customHeight="1">
      <c r="A151" s="45" t="s">
        <v>84</v>
      </c>
      <c r="B151" s="38" t="s">
        <v>305</v>
      </c>
      <c r="C151" s="39" t="s">
        <v>86</v>
      </c>
      <c r="D151" s="40" t="s">
        <v>83</v>
      </c>
      <c r="E151" s="41" t="s">
        <v>17</v>
      </c>
      <c r="F151" s="42">
        <v>110</v>
      </c>
      <c r="G151" s="43"/>
      <c r="H151" s="44">
        <f>ROUND(G151,2)*F151</f>
        <v>0</v>
      </c>
    </row>
    <row r="152" spans="1:8" s="17" customFormat="1" ht="30" customHeight="1">
      <c r="A152" s="45" t="s">
        <v>87</v>
      </c>
      <c r="B152" s="38" t="s">
        <v>306</v>
      </c>
      <c r="C152" s="39" t="s">
        <v>88</v>
      </c>
      <c r="D152" s="40" t="s">
        <v>83</v>
      </c>
      <c r="E152" s="41"/>
      <c r="F152" s="42"/>
      <c r="G152" s="47"/>
      <c r="H152" s="44"/>
    </row>
    <row r="153" spans="1:8" s="17" customFormat="1" ht="30" customHeight="1">
      <c r="A153" s="37" t="s">
        <v>89</v>
      </c>
      <c r="B153" s="48" t="s">
        <v>18</v>
      </c>
      <c r="C153" s="39" t="s">
        <v>120</v>
      </c>
      <c r="D153" s="40" t="s">
        <v>0</v>
      </c>
      <c r="E153" s="41" t="s">
        <v>19</v>
      </c>
      <c r="F153" s="42">
        <v>18</v>
      </c>
      <c r="G153" s="43"/>
      <c r="H153" s="44">
        <f>ROUND(G153,2)*F153</f>
        <v>0</v>
      </c>
    </row>
    <row r="154" spans="1:8" s="17" customFormat="1" ht="43.5" customHeight="1" thickBot="1">
      <c r="A154" s="45" t="s">
        <v>20</v>
      </c>
      <c r="B154" s="38" t="s">
        <v>153</v>
      </c>
      <c r="C154" s="39" t="s">
        <v>21</v>
      </c>
      <c r="D154" s="40" t="s">
        <v>176</v>
      </c>
      <c r="E154" s="41" t="s">
        <v>16</v>
      </c>
      <c r="F154" s="42">
        <v>8</v>
      </c>
      <c r="G154" s="43"/>
      <c r="H154" s="44">
        <f>ROUND(G154,2)*F154</f>
        <v>0</v>
      </c>
    </row>
    <row r="155" spans="1:8" s="17" customFormat="1" ht="43.5" customHeight="1" thickTop="1">
      <c r="A155" s="32"/>
      <c r="B155" s="49"/>
      <c r="C155" s="50" t="s">
        <v>182</v>
      </c>
      <c r="D155" s="51"/>
      <c r="E155" s="51"/>
      <c r="F155" s="51"/>
      <c r="G155" s="36"/>
      <c r="H155" s="186"/>
    </row>
    <row r="156" spans="1:8" s="46" customFormat="1" ht="30" customHeight="1">
      <c r="A156" s="52" t="s">
        <v>27</v>
      </c>
      <c r="B156" s="38" t="s">
        <v>307</v>
      </c>
      <c r="C156" s="39" t="s">
        <v>28</v>
      </c>
      <c r="D156" s="40" t="s">
        <v>187</v>
      </c>
      <c r="E156" s="41"/>
      <c r="F156" s="42"/>
      <c r="G156" s="47"/>
      <c r="H156" s="44"/>
    </row>
    <row r="157" spans="1:8" s="46" customFormat="1" ht="30" customHeight="1">
      <c r="A157" s="52" t="s">
        <v>29</v>
      </c>
      <c r="B157" s="48" t="s">
        <v>18</v>
      </c>
      <c r="C157" s="39" t="s">
        <v>30</v>
      </c>
      <c r="D157" s="40" t="s">
        <v>0</v>
      </c>
      <c r="E157" s="41" t="s">
        <v>24</v>
      </c>
      <c r="F157" s="42">
        <v>30</v>
      </c>
      <c r="G157" s="43"/>
      <c r="H157" s="44">
        <f>ROUND(G157,2)*F157</f>
        <v>0</v>
      </c>
    </row>
    <row r="158" spans="1:8" s="46" customFormat="1" ht="30" customHeight="1">
      <c r="A158" s="52" t="s">
        <v>31</v>
      </c>
      <c r="B158" s="38" t="s">
        <v>308</v>
      </c>
      <c r="C158" s="39" t="s">
        <v>32</v>
      </c>
      <c r="D158" s="40" t="s">
        <v>187</v>
      </c>
      <c r="E158" s="41"/>
      <c r="F158" s="42"/>
      <c r="G158" s="47"/>
      <c r="H158" s="44"/>
    </row>
    <row r="159" spans="1:8" s="46" customFormat="1" ht="30" customHeight="1">
      <c r="A159" s="52" t="s">
        <v>33</v>
      </c>
      <c r="B159" s="48" t="s">
        <v>18</v>
      </c>
      <c r="C159" s="39" t="s">
        <v>34</v>
      </c>
      <c r="D159" s="40" t="s">
        <v>0</v>
      </c>
      <c r="E159" s="41" t="s">
        <v>24</v>
      </c>
      <c r="F159" s="42">
        <v>70</v>
      </c>
      <c r="G159" s="43"/>
      <c r="H159" s="44">
        <f>ROUND(G159,2)*F159</f>
        <v>0</v>
      </c>
    </row>
    <row r="160" spans="1:8" s="17" customFormat="1" ht="43.5" customHeight="1">
      <c r="A160" s="52" t="s">
        <v>137</v>
      </c>
      <c r="B160" s="38" t="s">
        <v>309</v>
      </c>
      <c r="C160" s="39" t="s">
        <v>138</v>
      </c>
      <c r="D160" s="40" t="s">
        <v>66</v>
      </c>
      <c r="E160" s="41"/>
      <c r="F160" s="42"/>
      <c r="G160" s="47"/>
      <c r="H160" s="44"/>
    </row>
    <row r="161" spans="1:8" s="46" customFormat="1" ht="30" customHeight="1">
      <c r="A161" s="52" t="s">
        <v>188</v>
      </c>
      <c r="B161" s="48" t="s">
        <v>18</v>
      </c>
      <c r="C161" s="39" t="s">
        <v>189</v>
      </c>
      <c r="D161" s="40" t="s">
        <v>0</v>
      </c>
      <c r="E161" s="41" t="s">
        <v>17</v>
      </c>
      <c r="F161" s="42">
        <v>4</v>
      </c>
      <c r="G161" s="43"/>
      <c r="H161" s="44">
        <f>ROUND(G161,2)*F161</f>
        <v>0</v>
      </c>
    </row>
    <row r="162" spans="1:8" s="46" customFormat="1" ht="30" customHeight="1">
      <c r="A162" s="52" t="s">
        <v>193</v>
      </c>
      <c r="B162" s="38" t="s">
        <v>310</v>
      </c>
      <c r="C162" s="39" t="s">
        <v>194</v>
      </c>
      <c r="D162" s="40" t="s">
        <v>66</v>
      </c>
      <c r="E162" s="41" t="s">
        <v>17</v>
      </c>
      <c r="F162" s="42">
        <v>50</v>
      </c>
      <c r="G162" s="43"/>
      <c r="H162" s="44">
        <f>ROUND(G162,2)*F162</f>
        <v>0</v>
      </c>
    </row>
    <row r="163" spans="1:8" s="17" customFormat="1" ht="30" customHeight="1">
      <c r="A163" s="52" t="s">
        <v>96</v>
      </c>
      <c r="B163" s="38" t="s">
        <v>311</v>
      </c>
      <c r="C163" s="39" t="s">
        <v>97</v>
      </c>
      <c r="D163" s="40" t="s">
        <v>195</v>
      </c>
      <c r="E163" s="41"/>
      <c r="F163" s="42"/>
      <c r="G163" s="47"/>
      <c r="H163" s="44"/>
    </row>
    <row r="164" spans="1:8" s="46" customFormat="1" ht="30" customHeight="1" thickBot="1">
      <c r="A164" s="56" t="s">
        <v>119</v>
      </c>
      <c r="B164" s="57" t="s">
        <v>18</v>
      </c>
      <c r="C164" s="58" t="s">
        <v>242</v>
      </c>
      <c r="D164" s="59" t="s">
        <v>0</v>
      </c>
      <c r="E164" s="60" t="s">
        <v>42</v>
      </c>
      <c r="F164" s="61">
        <v>80</v>
      </c>
      <c r="G164" s="62"/>
      <c r="H164" s="63">
        <f>ROUND(G164,2)*F164</f>
        <v>0</v>
      </c>
    </row>
    <row r="165" spans="1:8" s="17" customFormat="1" ht="34.5" customHeight="1" thickTop="1">
      <c r="A165" s="64"/>
      <c r="B165" s="65"/>
      <c r="C165" s="66" t="s">
        <v>208</v>
      </c>
      <c r="D165" s="67"/>
      <c r="E165" s="67"/>
      <c r="F165" s="67"/>
      <c r="G165" s="68"/>
      <c r="H165" s="187"/>
    </row>
    <row r="166" spans="1:8" s="17" customFormat="1" ht="43.5" customHeight="1">
      <c r="A166" s="37" t="s">
        <v>47</v>
      </c>
      <c r="B166" s="38" t="s">
        <v>312</v>
      </c>
      <c r="C166" s="39" t="s">
        <v>48</v>
      </c>
      <c r="D166" s="40" t="s">
        <v>209</v>
      </c>
      <c r="E166" s="41"/>
      <c r="F166" s="69"/>
      <c r="G166" s="47"/>
      <c r="H166" s="55"/>
    </row>
    <row r="167" spans="1:8" s="17" customFormat="1" ht="43.5" customHeight="1">
      <c r="A167" s="37" t="s">
        <v>100</v>
      </c>
      <c r="B167" s="48" t="s">
        <v>18</v>
      </c>
      <c r="C167" s="39" t="s">
        <v>101</v>
      </c>
      <c r="D167" s="40" t="s">
        <v>0</v>
      </c>
      <c r="E167" s="41" t="s">
        <v>17</v>
      </c>
      <c r="F167" s="69">
        <v>100</v>
      </c>
      <c r="G167" s="43"/>
      <c r="H167" s="55">
        <f>ROUND(G167,2)*F167</f>
        <v>0</v>
      </c>
    </row>
    <row r="168" spans="1:8" s="17" customFormat="1" ht="43.5" customHeight="1">
      <c r="A168" s="37" t="s">
        <v>302</v>
      </c>
      <c r="B168" s="48" t="s">
        <v>26</v>
      </c>
      <c r="C168" s="39" t="s">
        <v>303</v>
      </c>
      <c r="D168" s="40" t="s">
        <v>190</v>
      </c>
      <c r="E168" s="41" t="s">
        <v>17</v>
      </c>
      <c r="F168" s="69">
        <v>70</v>
      </c>
      <c r="G168" s="43"/>
      <c r="H168" s="55">
        <f>ROUND(G168,2)*F168</f>
        <v>0</v>
      </c>
    </row>
    <row r="169" spans="1:8" s="17" customFormat="1" ht="43.5" customHeight="1">
      <c r="A169" s="37" t="s">
        <v>115</v>
      </c>
      <c r="B169" s="38" t="s">
        <v>313</v>
      </c>
      <c r="C169" s="39" t="s">
        <v>45</v>
      </c>
      <c r="D169" s="40" t="s">
        <v>209</v>
      </c>
      <c r="E169" s="41" t="s">
        <v>42</v>
      </c>
      <c r="F169" s="69">
        <v>16</v>
      </c>
      <c r="G169" s="43"/>
      <c r="H169" s="55">
        <f>ROUND(G169,2)*F169</f>
        <v>0</v>
      </c>
    </row>
    <row r="170" spans="1:8" s="46" customFormat="1" ht="43.5" customHeight="1">
      <c r="A170" s="37" t="s">
        <v>151</v>
      </c>
      <c r="B170" s="38" t="s">
        <v>314</v>
      </c>
      <c r="C170" s="39" t="s">
        <v>220</v>
      </c>
      <c r="D170" s="40" t="s">
        <v>67</v>
      </c>
      <c r="E170" s="54"/>
      <c r="F170" s="42"/>
      <c r="G170" s="47"/>
      <c r="H170" s="55"/>
    </row>
    <row r="171" spans="1:8" s="31" customFormat="1" ht="33" customHeight="1">
      <c r="A171" s="52"/>
      <c r="B171" s="48" t="s">
        <v>18</v>
      </c>
      <c r="C171" s="39" t="s">
        <v>161</v>
      </c>
      <c r="D171" s="40" t="s">
        <v>167</v>
      </c>
      <c r="E171" s="41"/>
      <c r="F171" s="42"/>
      <c r="G171" s="47"/>
      <c r="H171" s="55"/>
    </row>
    <row r="172" spans="1:8" s="46" customFormat="1" ht="30" customHeight="1">
      <c r="A172" s="37"/>
      <c r="B172" s="116" t="s">
        <v>191</v>
      </c>
      <c r="C172" s="87" t="s">
        <v>204</v>
      </c>
      <c r="D172" s="88"/>
      <c r="E172" s="89" t="s">
        <v>19</v>
      </c>
      <c r="F172" s="107">
        <v>15</v>
      </c>
      <c r="G172" s="91"/>
      <c r="H172" s="92">
        <f>ROUND(G172,2)*F172</f>
        <v>0</v>
      </c>
    </row>
    <row r="173" spans="1:8" s="31" customFormat="1" ht="33" customHeight="1" thickBot="1">
      <c r="A173" s="93"/>
      <c r="B173" s="73" t="str">
        <f>B148</f>
        <v>D</v>
      </c>
      <c r="C173" s="74" t="str">
        <f>C148</f>
        <v>McPhillips Corridor -  McPhillips St @ Selkirk Ave</v>
      </c>
      <c r="D173" s="75"/>
      <c r="E173" s="76"/>
      <c r="F173" s="77"/>
      <c r="G173" s="78" t="s">
        <v>136</v>
      </c>
      <c r="H173" s="79">
        <f>SUM(H150:H172)</f>
        <v>0</v>
      </c>
    </row>
    <row r="174" spans="1:8" s="31" customFormat="1" ht="33" customHeight="1" thickBot="1" thickTop="1">
      <c r="A174" s="109"/>
      <c r="B174" s="110" t="s">
        <v>126</v>
      </c>
      <c r="C174" s="83" t="s">
        <v>247</v>
      </c>
      <c r="D174" s="111"/>
      <c r="E174" s="112"/>
      <c r="F174" s="113"/>
      <c r="G174" s="114"/>
      <c r="H174" s="115"/>
    </row>
    <row r="175" spans="1:8" s="31" customFormat="1" ht="33" customHeight="1" thickTop="1">
      <c r="A175" s="64"/>
      <c r="B175" s="117"/>
      <c r="C175" s="118" t="s">
        <v>25</v>
      </c>
      <c r="D175" s="67"/>
      <c r="E175" s="67"/>
      <c r="F175" s="67"/>
      <c r="G175" s="68"/>
      <c r="H175" s="187"/>
    </row>
    <row r="176" spans="1:8" s="46" customFormat="1" ht="30" customHeight="1">
      <c r="A176" s="52" t="s">
        <v>31</v>
      </c>
      <c r="B176" s="38" t="s">
        <v>72</v>
      </c>
      <c r="C176" s="39" t="s">
        <v>32</v>
      </c>
      <c r="D176" s="40" t="s">
        <v>187</v>
      </c>
      <c r="E176" s="41"/>
      <c r="F176" s="42"/>
      <c r="G176" s="47"/>
      <c r="H176" s="44"/>
    </row>
    <row r="177" spans="1:8" s="46" customFormat="1" ht="30" customHeight="1">
      <c r="A177" s="52" t="s">
        <v>33</v>
      </c>
      <c r="B177" s="48" t="s">
        <v>18</v>
      </c>
      <c r="C177" s="39" t="s">
        <v>34</v>
      </c>
      <c r="D177" s="40" t="s">
        <v>0</v>
      </c>
      <c r="E177" s="41" t="s">
        <v>24</v>
      </c>
      <c r="F177" s="42">
        <v>10</v>
      </c>
      <c r="G177" s="43"/>
      <c r="H177" s="44">
        <f>ROUND(G177,2)*F177</f>
        <v>0</v>
      </c>
    </row>
    <row r="178" spans="1:8" s="17" customFormat="1" ht="43.5" customHeight="1">
      <c r="A178" s="52" t="s">
        <v>137</v>
      </c>
      <c r="B178" s="38" t="s">
        <v>315</v>
      </c>
      <c r="C178" s="39" t="s">
        <v>138</v>
      </c>
      <c r="D178" s="40" t="s">
        <v>66</v>
      </c>
      <c r="E178" s="41"/>
      <c r="F178" s="42"/>
      <c r="G178" s="47"/>
      <c r="H178" s="44"/>
    </row>
    <row r="179" spans="1:8" s="46" customFormat="1" ht="30" customHeight="1">
      <c r="A179" s="52" t="s">
        <v>149</v>
      </c>
      <c r="B179" s="48" t="s">
        <v>18</v>
      </c>
      <c r="C179" s="39" t="s">
        <v>143</v>
      </c>
      <c r="D179" s="40" t="s">
        <v>0</v>
      </c>
      <c r="E179" s="41" t="s">
        <v>17</v>
      </c>
      <c r="F179" s="42">
        <v>15</v>
      </c>
      <c r="G179" s="43"/>
      <c r="H179" s="44">
        <f>ROUND(G179,2)*F179</f>
        <v>0</v>
      </c>
    </row>
    <row r="180" spans="1:8" s="17" customFormat="1" ht="43.5" customHeight="1">
      <c r="A180" s="52" t="s">
        <v>116</v>
      </c>
      <c r="B180" s="38" t="s">
        <v>104</v>
      </c>
      <c r="C180" s="39" t="s">
        <v>118</v>
      </c>
      <c r="D180" s="40" t="s">
        <v>66</v>
      </c>
      <c r="E180" s="41"/>
      <c r="F180" s="42"/>
      <c r="G180" s="47"/>
      <c r="H180" s="44"/>
    </row>
    <row r="181" spans="1:8" s="46" customFormat="1" ht="30" customHeight="1">
      <c r="A181" s="52" t="s">
        <v>94</v>
      </c>
      <c r="B181" s="48" t="s">
        <v>18</v>
      </c>
      <c r="C181" s="39" t="s">
        <v>143</v>
      </c>
      <c r="D181" s="40" t="s">
        <v>95</v>
      </c>
      <c r="E181" s="41" t="s">
        <v>17</v>
      </c>
      <c r="F181" s="42">
        <v>10</v>
      </c>
      <c r="G181" s="43"/>
      <c r="H181" s="44">
        <f>ROUND(G181,2)*F181</f>
        <v>0</v>
      </c>
    </row>
    <row r="182" spans="1:8" s="17" customFormat="1" ht="43.5" customHeight="1">
      <c r="A182" s="52" t="s">
        <v>37</v>
      </c>
      <c r="B182" s="38" t="s">
        <v>105</v>
      </c>
      <c r="C182" s="39" t="s">
        <v>38</v>
      </c>
      <c r="D182" s="40" t="s">
        <v>66</v>
      </c>
      <c r="E182" s="41"/>
      <c r="F182" s="42"/>
      <c r="G182" s="47"/>
      <c r="H182" s="44"/>
    </row>
    <row r="183" spans="1:8" s="53" customFormat="1" ht="30" customHeight="1">
      <c r="A183" s="52" t="s">
        <v>202</v>
      </c>
      <c r="B183" s="48" t="s">
        <v>18</v>
      </c>
      <c r="C183" s="39" t="s">
        <v>197</v>
      </c>
      <c r="D183" s="40" t="s">
        <v>203</v>
      </c>
      <c r="E183" s="41" t="s">
        <v>42</v>
      </c>
      <c r="F183" s="42">
        <v>4</v>
      </c>
      <c r="G183" s="43"/>
      <c r="H183" s="44">
        <f>ROUND(G183,2)*F183</f>
        <v>0</v>
      </c>
    </row>
    <row r="184" spans="1:8" s="46" customFormat="1" ht="43.5" customHeight="1">
      <c r="A184" s="37" t="s">
        <v>151</v>
      </c>
      <c r="B184" s="38" t="s">
        <v>316</v>
      </c>
      <c r="C184" s="39" t="s">
        <v>220</v>
      </c>
      <c r="D184" s="40" t="s">
        <v>67</v>
      </c>
      <c r="E184" s="54"/>
      <c r="F184" s="42"/>
      <c r="G184" s="47"/>
      <c r="H184" s="55"/>
    </row>
    <row r="185" spans="1:8" s="31" customFormat="1" ht="33" customHeight="1">
      <c r="A185" s="52"/>
      <c r="B185" s="48" t="s">
        <v>18</v>
      </c>
      <c r="C185" s="39" t="s">
        <v>161</v>
      </c>
      <c r="D185" s="40" t="s">
        <v>167</v>
      </c>
      <c r="E185" s="41"/>
      <c r="F185" s="42"/>
      <c r="G185" s="47"/>
      <c r="H185" s="55"/>
    </row>
    <row r="186" spans="1:8" s="46" customFormat="1" ht="30" customHeight="1">
      <c r="A186" s="37"/>
      <c r="B186" s="116" t="s">
        <v>191</v>
      </c>
      <c r="C186" s="87" t="s">
        <v>204</v>
      </c>
      <c r="D186" s="88"/>
      <c r="E186" s="89" t="s">
        <v>19</v>
      </c>
      <c r="F186" s="107">
        <v>1</v>
      </c>
      <c r="G186" s="91"/>
      <c r="H186" s="92">
        <f>ROUND(G186,2)*F186</f>
        <v>0</v>
      </c>
    </row>
    <row r="187" spans="1:8" s="31" customFormat="1" ht="30" customHeight="1" thickBot="1">
      <c r="A187" s="119"/>
      <c r="B187" s="120" t="str">
        <f>B174</f>
        <v>E</v>
      </c>
      <c r="C187" s="83" t="str">
        <f>C174</f>
        <v>Henderson Corridor - Henderson Hwy @ Cobourg Ave</v>
      </c>
      <c r="D187" s="121"/>
      <c r="E187" s="122"/>
      <c r="F187" s="123"/>
      <c r="G187" s="124" t="s">
        <v>136</v>
      </c>
      <c r="H187" s="125">
        <f>SUM(H177:H186)</f>
        <v>0</v>
      </c>
    </row>
    <row r="188" spans="1:8" s="31" customFormat="1" ht="33" customHeight="1" thickBot="1" thickTop="1">
      <c r="A188" s="109"/>
      <c r="B188" s="110" t="s">
        <v>127</v>
      </c>
      <c r="C188" s="83" t="s">
        <v>270</v>
      </c>
      <c r="D188" s="111"/>
      <c r="E188" s="112"/>
      <c r="F188" s="113"/>
      <c r="G188" s="114"/>
      <c r="H188" s="115"/>
    </row>
    <row r="189" spans="1:8" s="31" customFormat="1" ht="33" customHeight="1" thickTop="1">
      <c r="A189" s="64"/>
      <c r="B189" s="117"/>
      <c r="C189" s="118" t="s">
        <v>25</v>
      </c>
      <c r="D189" s="67"/>
      <c r="E189" s="67"/>
      <c r="F189" s="67"/>
      <c r="G189" s="68"/>
      <c r="H189" s="187"/>
    </row>
    <row r="190" spans="1:8" s="46" customFormat="1" ht="43.5" customHeight="1">
      <c r="A190" s="52" t="s">
        <v>183</v>
      </c>
      <c r="B190" s="38" t="s">
        <v>321</v>
      </c>
      <c r="C190" s="39" t="s">
        <v>184</v>
      </c>
      <c r="D190" s="40" t="s">
        <v>179</v>
      </c>
      <c r="E190" s="41"/>
      <c r="F190" s="42"/>
      <c r="G190" s="47"/>
      <c r="H190" s="44"/>
    </row>
    <row r="191" spans="1:8" s="46" customFormat="1" ht="43.5" customHeight="1">
      <c r="A191" s="52" t="s">
        <v>185</v>
      </c>
      <c r="B191" s="48" t="s">
        <v>18</v>
      </c>
      <c r="C191" s="39" t="s">
        <v>180</v>
      </c>
      <c r="D191" s="40" t="s">
        <v>0</v>
      </c>
      <c r="E191" s="41" t="s">
        <v>17</v>
      </c>
      <c r="F191" s="42">
        <v>20</v>
      </c>
      <c r="G191" s="43"/>
      <c r="H191" s="44">
        <f>ROUND(G191,2)*F191</f>
        <v>0</v>
      </c>
    </row>
    <row r="192" spans="1:8" s="46" customFormat="1" ht="43.5" customHeight="1">
      <c r="A192" s="52" t="s">
        <v>186</v>
      </c>
      <c r="B192" s="48" t="s">
        <v>26</v>
      </c>
      <c r="C192" s="39" t="s">
        <v>181</v>
      </c>
      <c r="D192" s="40" t="s">
        <v>0</v>
      </c>
      <c r="E192" s="41" t="s">
        <v>17</v>
      </c>
      <c r="F192" s="42">
        <v>40</v>
      </c>
      <c r="G192" s="43"/>
      <c r="H192" s="44">
        <f>ROUND(G192,2)*F192</f>
        <v>0</v>
      </c>
    </row>
    <row r="193" spans="1:8" s="46" customFormat="1" ht="30" customHeight="1">
      <c r="A193" s="52" t="s">
        <v>31</v>
      </c>
      <c r="B193" s="38" t="s">
        <v>322</v>
      </c>
      <c r="C193" s="39" t="s">
        <v>32</v>
      </c>
      <c r="D193" s="40" t="s">
        <v>187</v>
      </c>
      <c r="E193" s="41"/>
      <c r="F193" s="42"/>
      <c r="G193" s="47"/>
      <c r="H193" s="44"/>
    </row>
    <row r="194" spans="1:8" s="46" customFormat="1" ht="30" customHeight="1">
      <c r="A194" s="52" t="s">
        <v>33</v>
      </c>
      <c r="B194" s="48" t="s">
        <v>18</v>
      </c>
      <c r="C194" s="39" t="s">
        <v>34</v>
      </c>
      <c r="D194" s="40" t="s">
        <v>0</v>
      </c>
      <c r="E194" s="41" t="s">
        <v>24</v>
      </c>
      <c r="F194" s="42">
        <v>20</v>
      </c>
      <c r="G194" s="43"/>
      <c r="H194" s="44">
        <f>ROUND(G194,2)*F194</f>
        <v>0</v>
      </c>
    </row>
    <row r="195" spans="1:8" s="17" customFormat="1" ht="43.5" customHeight="1">
      <c r="A195" s="52" t="s">
        <v>37</v>
      </c>
      <c r="B195" s="38" t="s">
        <v>323</v>
      </c>
      <c r="C195" s="39" t="s">
        <v>38</v>
      </c>
      <c r="D195" s="40" t="s">
        <v>66</v>
      </c>
      <c r="E195" s="41"/>
      <c r="F195" s="42"/>
      <c r="G195" s="47"/>
      <c r="H195" s="44"/>
    </row>
    <row r="196" spans="1:8" s="46" customFormat="1" ht="30" customHeight="1">
      <c r="A196" s="52" t="s">
        <v>39</v>
      </c>
      <c r="B196" s="48" t="s">
        <v>320</v>
      </c>
      <c r="C196" s="39" t="s">
        <v>40</v>
      </c>
      <c r="D196" s="40" t="s">
        <v>41</v>
      </c>
      <c r="E196" s="41"/>
      <c r="F196" s="42"/>
      <c r="G196" s="47"/>
      <c r="H196" s="44"/>
    </row>
    <row r="197" spans="1:8" s="46" customFormat="1" ht="30" customHeight="1">
      <c r="A197" s="52" t="s">
        <v>62</v>
      </c>
      <c r="B197" s="48" t="s">
        <v>191</v>
      </c>
      <c r="C197" s="39" t="s">
        <v>245</v>
      </c>
      <c r="D197" s="40"/>
      <c r="E197" s="41" t="s">
        <v>17</v>
      </c>
      <c r="F197" s="42">
        <v>30</v>
      </c>
      <c r="G197" s="43"/>
      <c r="H197" s="44">
        <f>ROUND(G197,2)*F197</f>
        <v>0</v>
      </c>
    </row>
    <row r="198" spans="1:8" s="46" customFormat="1" ht="30" customHeight="1">
      <c r="A198" s="52" t="s">
        <v>243</v>
      </c>
      <c r="B198" s="48" t="s">
        <v>192</v>
      </c>
      <c r="C198" s="39" t="s">
        <v>244</v>
      </c>
      <c r="D198" s="40"/>
      <c r="E198" s="41" t="s">
        <v>17</v>
      </c>
      <c r="F198" s="42">
        <v>20</v>
      </c>
      <c r="G198" s="43"/>
      <c r="H198" s="44">
        <f>ROUND(G198,2)*F198</f>
        <v>0</v>
      </c>
    </row>
    <row r="199" spans="1:8" s="46" customFormat="1" ht="30" customHeight="1">
      <c r="A199" s="52" t="s">
        <v>142</v>
      </c>
      <c r="B199" s="48" t="s">
        <v>26</v>
      </c>
      <c r="C199" s="39" t="s">
        <v>143</v>
      </c>
      <c r="D199" s="40" t="s">
        <v>95</v>
      </c>
      <c r="E199" s="41" t="s">
        <v>17</v>
      </c>
      <c r="F199" s="42">
        <v>20</v>
      </c>
      <c r="G199" s="43"/>
      <c r="H199" s="44">
        <f>ROUND(G199,2)*F199</f>
        <v>0</v>
      </c>
    </row>
    <row r="200" spans="1:8" s="46" customFormat="1" ht="30" customHeight="1">
      <c r="A200" s="52" t="s">
        <v>43</v>
      </c>
      <c r="B200" s="38" t="s">
        <v>324</v>
      </c>
      <c r="C200" s="39" t="s">
        <v>44</v>
      </c>
      <c r="D200" s="40" t="s">
        <v>195</v>
      </c>
      <c r="E200" s="41"/>
      <c r="F200" s="42"/>
      <c r="G200" s="47"/>
      <c r="H200" s="44"/>
    </row>
    <row r="201" spans="1:8" s="46" customFormat="1" ht="30" customHeight="1">
      <c r="A201" s="52" t="s">
        <v>159</v>
      </c>
      <c r="B201" s="48" t="s">
        <v>18</v>
      </c>
      <c r="C201" s="39" t="s">
        <v>246</v>
      </c>
      <c r="D201" s="40" t="s">
        <v>133</v>
      </c>
      <c r="E201" s="41"/>
      <c r="F201" s="42"/>
      <c r="G201" s="104"/>
      <c r="H201" s="44"/>
    </row>
    <row r="202" spans="1:8" s="46" customFormat="1" ht="30" customHeight="1">
      <c r="A202" s="52" t="s">
        <v>198</v>
      </c>
      <c r="B202" s="48" t="s">
        <v>191</v>
      </c>
      <c r="C202" s="39" t="s">
        <v>199</v>
      </c>
      <c r="D202" s="40"/>
      <c r="E202" s="41" t="s">
        <v>42</v>
      </c>
      <c r="F202" s="42">
        <v>10</v>
      </c>
      <c r="G202" s="43"/>
      <c r="H202" s="44">
        <f>ROUND(G202,2)*F202</f>
        <v>0</v>
      </c>
    </row>
    <row r="203" spans="1:8" s="46" customFormat="1" ht="30" customHeight="1">
      <c r="A203" s="52" t="s">
        <v>200</v>
      </c>
      <c r="B203" s="48" t="s">
        <v>192</v>
      </c>
      <c r="C203" s="39" t="s">
        <v>201</v>
      </c>
      <c r="D203" s="40"/>
      <c r="E203" s="41" t="s">
        <v>42</v>
      </c>
      <c r="F203" s="42">
        <v>20</v>
      </c>
      <c r="G203" s="43"/>
      <c r="H203" s="44">
        <f>ROUND(G203,2)*F203</f>
        <v>0</v>
      </c>
    </row>
    <row r="204" spans="1:8" s="53" customFormat="1" ht="30" customHeight="1" thickBot="1">
      <c r="A204" s="52" t="s">
        <v>202</v>
      </c>
      <c r="B204" s="48" t="s">
        <v>26</v>
      </c>
      <c r="C204" s="39" t="s">
        <v>197</v>
      </c>
      <c r="D204" s="40" t="s">
        <v>203</v>
      </c>
      <c r="E204" s="41" t="s">
        <v>42</v>
      </c>
      <c r="F204" s="42">
        <v>15</v>
      </c>
      <c r="G204" s="43"/>
      <c r="H204" s="44">
        <f>ROUND(G204,2)*F204</f>
        <v>0</v>
      </c>
    </row>
    <row r="205" spans="1:8" s="17" customFormat="1" ht="36" customHeight="1" thickTop="1">
      <c r="A205" s="32"/>
      <c r="B205" s="33"/>
      <c r="C205" s="34" t="s">
        <v>123</v>
      </c>
      <c r="D205" s="51"/>
      <c r="E205" s="51"/>
      <c r="F205" s="51"/>
      <c r="G205" s="36"/>
      <c r="H205" s="186"/>
    </row>
    <row r="206" spans="1:8" s="17" customFormat="1" ht="30" customHeight="1" thickBot="1">
      <c r="A206" s="37" t="s">
        <v>51</v>
      </c>
      <c r="B206" s="38" t="s">
        <v>325</v>
      </c>
      <c r="C206" s="39" t="s">
        <v>52</v>
      </c>
      <c r="D206" s="40" t="s">
        <v>70</v>
      </c>
      <c r="E206" s="41" t="s">
        <v>42</v>
      </c>
      <c r="F206" s="69">
        <v>1500</v>
      </c>
      <c r="G206" s="43"/>
      <c r="H206" s="55">
        <f>ROUND(G206,2)*F206</f>
        <v>0</v>
      </c>
    </row>
    <row r="207" spans="1:8" s="17" customFormat="1" ht="36" customHeight="1" thickTop="1">
      <c r="A207" s="32"/>
      <c r="B207" s="33"/>
      <c r="C207" s="50" t="s">
        <v>10</v>
      </c>
      <c r="D207" s="51"/>
      <c r="E207" s="51"/>
      <c r="F207" s="51"/>
      <c r="G207" s="36"/>
      <c r="H207" s="186"/>
    </row>
    <row r="208" spans="1:8" s="17" customFormat="1" ht="30" customHeight="1">
      <c r="A208" s="52" t="s">
        <v>57</v>
      </c>
      <c r="B208" s="38" t="s">
        <v>326</v>
      </c>
      <c r="C208" s="39" t="s">
        <v>58</v>
      </c>
      <c r="D208" s="40" t="s">
        <v>109</v>
      </c>
      <c r="E208" s="41"/>
      <c r="F208" s="42"/>
      <c r="G208" s="47"/>
      <c r="H208" s="44"/>
    </row>
    <row r="209" spans="1:8" s="46" customFormat="1" ht="30" customHeight="1">
      <c r="A209" s="52" t="s">
        <v>134</v>
      </c>
      <c r="B209" s="116" t="s">
        <v>18</v>
      </c>
      <c r="C209" s="87" t="s">
        <v>135</v>
      </c>
      <c r="D209" s="88"/>
      <c r="E209" s="89" t="s">
        <v>17</v>
      </c>
      <c r="F209" s="107">
        <v>20</v>
      </c>
      <c r="G209" s="91"/>
      <c r="H209" s="108">
        <f>ROUND(G209,2)*F209</f>
        <v>0</v>
      </c>
    </row>
    <row r="210" spans="1:8" s="31" customFormat="1" ht="30" customHeight="1" thickBot="1">
      <c r="A210" s="119"/>
      <c r="B210" s="73" t="str">
        <f>B188</f>
        <v>F</v>
      </c>
      <c r="C210" s="126" t="str">
        <f>C188</f>
        <v>All Corridors - Miscellaneous Restorations</v>
      </c>
      <c r="D210" s="127"/>
      <c r="E210" s="128"/>
      <c r="F210" s="129"/>
      <c r="G210" s="130" t="s">
        <v>136</v>
      </c>
      <c r="H210" s="79">
        <f>SUM(H191:H209)</f>
        <v>0</v>
      </c>
    </row>
    <row r="211" spans="1:8" s="81" customFormat="1" ht="33" customHeight="1" thickTop="1">
      <c r="A211" s="131"/>
      <c r="B211" s="132"/>
      <c r="C211" s="133" t="s">
        <v>144</v>
      </c>
      <c r="D211" s="134"/>
      <c r="E211" s="134"/>
      <c r="F211" s="134"/>
      <c r="G211" s="135"/>
      <c r="H211" s="136"/>
    </row>
    <row r="212" spans="1:8" s="80" customFormat="1" ht="33" customHeight="1">
      <c r="A212" s="137"/>
      <c r="B212" s="138">
        <f>+B5</f>
        <v>0</v>
      </c>
      <c r="C212" s="139"/>
      <c r="D212" s="140"/>
      <c r="E212" s="140"/>
      <c r="F212" s="140"/>
      <c r="G212" s="141"/>
      <c r="H212" s="142"/>
    </row>
    <row r="213" spans="1:8" s="80" customFormat="1" ht="33" customHeight="1">
      <c r="A213" s="137"/>
      <c r="B213" s="143" t="str">
        <f>B6</f>
        <v>A</v>
      </c>
      <c r="C213" s="144" t="str">
        <f>C6</f>
        <v>Regent/Nairn Corridor - Regent Ave @ Lagimodiere Blvd</v>
      </c>
      <c r="D213" s="145"/>
      <c r="E213" s="146"/>
      <c r="F213" s="147"/>
      <c r="G213" s="148" t="s">
        <v>136</v>
      </c>
      <c r="H213" s="149">
        <f>H39</f>
        <v>0</v>
      </c>
    </row>
    <row r="214" spans="1:8" s="80" customFormat="1" ht="33" customHeight="1">
      <c r="A214" s="137"/>
      <c r="B214" s="150" t="str">
        <f>B40</f>
        <v>B</v>
      </c>
      <c r="C214" s="151" t="str">
        <f>C40</f>
        <v>Regent/Nairn Corridor -  Regent Ave @ Plessis Rd</v>
      </c>
      <c r="D214" s="152"/>
      <c r="E214" s="153"/>
      <c r="F214" s="154"/>
      <c r="G214" s="155" t="s">
        <v>136</v>
      </c>
      <c r="H214" s="156">
        <f>H66</f>
        <v>0</v>
      </c>
    </row>
    <row r="215" spans="1:8" s="80" customFormat="1" ht="33" customHeight="1">
      <c r="A215" s="157"/>
      <c r="B215" s="158" t="str">
        <f>B67</f>
        <v>C</v>
      </c>
      <c r="C215" s="159" t="str">
        <f>C67</f>
        <v>McPhillips Corridor -  McPhillips St @ Logan Ave</v>
      </c>
      <c r="D215" s="160"/>
      <c r="E215" s="161"/>
      <c r="F215" s="162"/>
      <c r="G215" s="155" t="s">
        <v>136</v>
      </c>
      <c r="H215" s="163">
        <f>H147</f>
        <v>0</v>
      </c>
    </row>
    <row r="216" spans="1:8" s="80" customFormat="1" ht="33" customHeight="1">
      <c r="A216" s="157"/>
      <c r="B216" s="164" t="str">
        <f>B173</f>
        <v>D</v>
      </c>
      <c r="C216" s="165" t="str">
        <f>C173</f>
        <v>McPhillips Corridor -  McPhillips St @ Selkirk Ave</v>
      </c>
      <c r="D216" s="166"/>
      <c r="E216" s="167"/>
      <c r="F216" s="168"/>
      <c r="G216" s="155" t="s">
        <v>136</v>
      </c>
      <c r="H216" s="169">
        <f>H173</f>
        <v>0</v>
      </c>
    </row>
    <row r="217" spans="1:8" s="80" customFormat="1" ht="33" customHeight="1">
      <c r="A217" s="157"/>
      <c r="B217" s="164" t="str">
        <f>B174</f>
        <v>E</v>
      </c>
      <c r="C217" s="165" t="str">
        <f>C174</f>
        <v>Henderson Corridor - Henderson Hwy @ Cobourg Ave</v>
      </c>
      <c r="D217" s="166"/>
      <c r="E217" s="167"/>
      <c r="F217" s="168"/>
      <c r="G217" s="155" t="s">
        <v>136</v>
      </c>
      <c r="H217" s="169">
        <f>H187</f>
        <v>0</v>
      </c>
    </row>
    <row r="218" spans="1:8" s="10" customFormat="1" ht="33" customHeight="1" thickBot="1">
      <c r="A218" s="170"/>
      <c r="B218" s="171" t="str">
        <f>B210</f>
        <v>F</v>
      </c>
      <c r="C218" s="172" t="str">
        <f>C188</f>
        <v>All Corridors - Miscellaneous Restorations</v>
      </c>
      <c r="D218" s="173"/>
      <c r="E218" s="174"/>
      <c r="F218" s="175"/>
      <c r="G218" s="176" t="s">
        <v>136</v>
      </c>
      <c r="H218" s="177">
        <f>H210</f>
        <v>0</v>
      </c>
    </row>
    <row r="219" spans="1:8" ht="37.5" customHeight="1" thickTop="1">
      <c r="A219" s="170"/>
      <c r="B219" s="197" t="s">
        <v>15</v>
      </c>
      <c r="C219" s="198"/>
      <c r="D219" s="198"/>
      <c r="E219" s="198"/>
      <c r="F219" s="198"/>
      <c r="G219" s="199">
        <f>SUM(H213:H218)</f>
        <v>0</v>
      </c>
      <c r="H219" s="200"/>
    </row>
    <row r="220" spans="1:8" ht="37.5" customHeight="1">
      <c r="A220" s="170"/>
      <c r="B220" s="201" t="s">
        <v>13</v>
      </c>
      <c r="C220" s="202"/>
      <c r="D220" s="202"/>
      <c r="E220" s="202"/>
      <c r="F220" s="202"/>
      <c r="G220" s="202"/>
      <c r="H220" s="203"/>
    </row>
    <row r="221" spans="1:8" ht="15.75" customHeight="1">
      <c r="A221" s="178"/>
      <c r="B221" s="191" t="s">
        <v>14</v>
      </c>
      <c r="C221" s="192"/>
      <c r="D221" s="192"/>
      <c r="E221" s="192"/>
      <c r="F221" s="192"/>
      <c r="G221" s="192"/>
      <c r="H221" s="193"/>
    </row>
    <row r="222" spans="1:8" ht="15.75" customHeight="1" thickBot="1">
      <c r="A222" s="179"/>
      <c r="B222" s="188" t="s">
        <v>14</v>
      </c>
      <c r="C222" s="189"/>
      <c r="D222" s="189"/>
      <c r="E222" s="189"/>
      <c r="F222" s="189"/>
      <c r="G222" s="189"/>
      <c r="H222" s="190"/>
    </row>
    <row r="223" spans="1:8" ht="15.75" customHeight="1" thickTop="1">
      <c r="A223" s="179"/>
      <c r="B223" s="180"/>
      <c r="C223" s="181"/>
      <c r="D223" s="182"/>
      <c r="E223" s="181"/>
      <c r="F223" s="181"/>
      <c r="G223" s="179"/>
      <c r="H223" s="183"/>
    </row>
    <row r="224" spans="1:8" ht="15.75" customHeight="1">
      <c r="A224" s="179"/>
      <c r="B224" s="180"/>
      <c r="C224" s="181"/>
      <c r="D224" s="182"/>
      <c r="E224" s="181"/>
      <c r="F224" s="181"/>
      <c r="G224" s="179"/>
      <c r="H224" s="183"/>
    </row>
    <row r="225" spans="1:8" ht="15.75" customHeight="1">
      <c r="A225" s="179"/>
      <c r="B225" s="180"/>
      <c r="C225" s="181"/>
      <c r="D225" s="182"/>
      <c r="E225" s="181"/>
      <c r="F225" s="181"/>
      <c r="G225" s="179"/>
      <c r="H225" s="183"/>
    </row>
    <row r="226" spans="1:8" ht="15.75" customHeight="1">
      <c r="A226" s="179"/>
      <c r="B226" s="180"/>
      <c r="C226" s="181"/>
      <c r="D226" s="182"/>
      <c r="E226" s="181"/>
      <c r="F226" s="181"/>
      <c r="G226" s="179"/>
      <c r="H226" s="183"/>
    </row>
    <row r="227" spans="1:8" ht="15.75" customHeight="1">
      <c r="A227" s="179"/>
      <c r="B227" s="180"/>
      <c r="C227" s="181"/>
      <c r="D227" s="182"/>
      <c r="E227" s="181"/>
      <c r="F227" s="181"/>
      <c r="G227" s="179"/>
      <c r="H227" s="183"/>
    </row>
    <row r="228" spans="1:8" ht="15.75" customHeight="1">
      <c r="A228" s="179"/>
      <c r="B228" s="180"/>
      <c r="C228" s="181"/>
      <c r="D228" s="182"/>
      <c r="E228" s="181"/>
      <c r="F228" s="181"/>
      <c r="G228" s="179"/>
      <c r="H228" s="183"/>
    </row>
    <row r="229" spans="1:8" ht="15.75" customHeight="1">
      <c r="A229" s="179"/>
      <c r="B229" s="180"/>
      <c r="C229" s="181"/>
      <c r="D229" s="182"/>
      <c r="E229" s="181"/>
      <c r="F229" s="181"/>
      <c r="G229" s="179"/>
      <c r="H229" s="183"/>
    </row>
    <row r="230" spans="1:8" ht="15.75" customHeight="1">
      <c r="A230" s="179"/>
      <c r="B230" s="180"/>
      <c r="C230" s="181"/>
      <c r="D230" s="182"/>
      <c r="E230" s="181"/>
      <c r="F230" s="181"/>
      <c r="G230" s="179"/>
      <c r="H230" s="183"/>
    </row>
    <row r="231" spans="1:8" ht="15.75" customHeight="1">
      <c r="A231" s="179"/>
      <c r="B231" s="180"/>
      <c r="C231" s="181"/>
      <c r="D231" s="182"/>
      <c r="E231" s="181"/>
      <c r="F231" s="181"/>
      <c r="G231" s="179"/>
      <c r="H231" s="183"/>
    </row>
    <row r="232" spans="1:8" ht="15.75" customHeight="1">
      <c r="A232" s="179"/>
      <c r="B232" s="180"/>
      <c r="C232" s="181"/>
      <c r="D232" s="182"/>
      <c r="E232" s="181"/>
      <c r="F232" s="181"/>
      <c r="G232" s="179"/>
      <c r="H232" s="183"/>
    </row>
    <row r="233" spans="1:8" ht="15">
      <c r="A233" s="183"/>
      <c r="B233" s="180"/>
      <c r="C233" s="181"/>
      <c r="D233" s="182"/>
      <c r="E233" s="181"/>
      <c r="F233" s="181"/>
      <c r="G233" s="179"/>
      <c r="H233" s="183"/>
    </row>
  </sheetData>
  <sheetProtection password="CC76" sheet="1" objects="1" scenarios="1" selectLockedCells="1"/>
  <mergeCells count="6">
    <mergeCell ref="B222:H222"/>
    <mergeCell ref="B221:H221"/>
    <mergeCell ref="C5:F5"/>
    <mergeCell ref="B219:F219"/>
    <mergeCell ref="G219:H219"/>
    <mergeCell ref="B220:H220"/>
  </mergeCells>
  <conditionalFormatting sqref="D186 D190:D209 D149:D170 D172 D176:D184 D129:D130 D132:D146 D125 D120 D111:D118 D7:D26 D4 D62:D65 D41:D60 D32:D38 D28:D30 D68:D10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31 D126:D128 D121:D124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29 G121 G139:G140 G112 G205 G182 G180 G175:G176 G163 G170:G171 G165:G166 G158 G160 G152 G149 G155:G156 G178 G207:G208 G200:G201 G184:G185 G189:G190 G193 G195:G196 G92 G90 G84 G87 G82 G94 G96:G97 G107:G108 G100 G110 G118:G119 G126 G124 G24 G26:G27 G47:G48 G44 G41 G29:G30 G33 G36:G37 G20 G17 G22 G53 G50 G55 G57 G59:G60 G64 G78:G79 G72 G68 G7 G10 G14:G15 G143 G13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06 G181 G179 G164 G172 G167:G169 G157 G159 G161:G162 G153:G154 G150:G151 G183 G177 G202:G204 G197:G199 G194 G186 G191:G192 G209 G91 G93 G88:G89 G85:G86 G83 G95 G98:G99 G109 G144:G146 G101:G106 G69:G71 G127:G128 G125 G80:G81 G11:G13 G8:G9 G38 G28 G25 G45:G46 G42:G43 G31:G32 G34:G35 G16 G21 G18:G19 G23 G56 G49 G54 G51:G52 G58 G61:G63 G65 G73:G77 G120 G122:G123 G130 G132 G134:G138 G141:G142 G111 G113:G117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31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6" r:id="rId2"/>
  <headerFooter alignWithMargins="0">
    <oddHeader>&amp;L&amp;10The City of Winnipeg
Bid Opportunity 426-2008&amp;R&amp;10Bid Submission
Page &amp;P+3 of 20</oddHeader>
    <oddFooter xml:space="preserve">&amp;R__________________
Name of Bidder                    </oddFooter>
  </headerFooter>
  <rowBreaks count="12" manualBreakCount="12">
    <brk id="28" min="1" max="7" man="1"/>
    <brk id="39" min="1" max="7" man="1"/>
    <brk id="58" min="1" max="7" man="1"/>
    <brk id="66" min="1" max="7" man="1"/>
    <brk id="91" min="1" max="7" man="1"/>
    <brk id="111" min="1" max="7" man="1"/>
    <brk id="132" min="1" max="7" man="1"/>
    <brk id="147" min="1" max="7" man="1"/>
    <brk id="164" min="1" max="7" man="1"/>
    <brk id="173" min="1" max="7" man="1"/>
    <brk id="187" min="1" max="7" man="1"/>
    <brk id="210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DOERRIES, C.E.T.
DATE: JULY 10, 2008 AT 1:25 P.M.
FILE SIZE: 73,216 BYTES</dc:description>
  <cp:lastModifiedBy>pw</cp:lastModifiedBy>
  <cp:lastPrinted>2008-07-10T18:27:51Z</cp:lastPrinted>
  <dcterms:created xsi:type="dcterms:W3CDTF">1999-03-31T15:44:33Z</dcterms:created>
  <dcterms:modified xsi:type="dcterms:W3CDTF">2008-07-10T18:29:45Z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