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" sheetId="1" r:id="rId1"/>
  </sheets>
  <definedNames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B'!$B$1:$H$355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B'!$B$1:$IV$34</definedName>
    <definedName name="XEVERYTHING">#REF!</definedName>
    <definedName name="XITEMS" localSheetId="0">'Form B'!$B$6:$IV$34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<sst xmlns="http://schemas.openxmlformats.org/spreadsheetml/2006/main" count="1348" uniqueCount="510">
  <si>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</si>
  <si>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</si>
  <si>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</si>
  <si>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</si>
  <si>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</si>
  <si>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</si>
  <si>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</si>
  <si>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</si>
  <si>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</si>
  <si>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</si>
  <si>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</si>
  <si>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</si>
  <si>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</si>
  <si>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</si>
  <si>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</si>
  <si>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</si>
  <si>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</si>
  <si>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</si>
  <si>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</si>
  <si>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</si>
  <si>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</si>
  <si>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</si>
  <si>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</si>
  <si>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</si>
  <si>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</si>
  <si>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</si>
  <si>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</si>
  <si>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</si>
  <si>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</si>
  <si>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</si>
  <si>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</si>
  <si>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</si>
  <si>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</si>
  <si>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</si>
  <si>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</si>
  <si>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</si>
  <si>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</si>
  <si>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</si>
  <si>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</si>
  <si>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</si>
  <si>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</si>
  <si>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</si>
  <si>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</si>
  <si>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</si>
  <si>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</si>
  <si>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</si>
  <si>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</si>
  <si>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</si>
  <si>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</si>
  <si>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</si>
  <si>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</si>
  <si>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</si>
  <si>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</si>
  <si>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</si>
  <si>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</si>
  <si>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</si>
  <si>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</si>
  <si>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</si>
  <si>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</si>
  <si>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</si>
  <si>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</si>
  <si>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</si>
  <si>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</si>
  <si>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</si>
  <si>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</si>
  <si>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</si>
  <si>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</si>
  <si>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</si>
  <si>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</si>
  <si>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</si>
  <si>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</si>
  <si>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</si>
  <si>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</si>
  <si>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</si>
  <si>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</si>
  <si>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</si>
  <si>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</si>
  <si>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</si>
  <si>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</si>
  <si>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</si>
  <si>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</si>
  <si>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</si>
  <si>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</si>
  <si>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</si>
  <si>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</si>
  <si>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</si>
  <si>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</si>
  <si>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</si>
  <si>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</si>
  <si>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</si>
  <si>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</si>
  <si>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</si>
  <si>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</si>
  <si>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</si>
  <si>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</si>
  <si>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</si>
  <si>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</si>
  <si>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</si>
  <si>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</si>
  <si>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</si>
  <si>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</si>
  <si>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</si>
  <si>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</si>
  <si>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</si>
  <si>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</si>
  <si>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</si>
  <si>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</si>
  <si>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</si>
  <si>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</si>
  <si>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</si>
  <si>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</si>
  <si>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</si>
  <si>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</si>
  <si>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</si>
  <si>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</si>
  <si>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</si>
  <si>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</si>
  <si>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</si>
  <si>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>B064</t>
  </si>
  <si>
    <t>Slab Replacement - Early Opening (72 hour)</t>
  </si>
  <si>
    <t xml:space="preserve">CW 3235-R6  </t>
  </si>
  <si>
    <t>SD-200</t>
  </si>
  <si>
    <t xml:space="preserve">CW 3410-R7 </t>
  </si>
  <si>
    <t>C.1</t>
  </si>
  <si>
    <t>C019</t>
  </si>
  <si>
    <t>C.2</t>
  </si>
  <si>
    <t>Concrete Pavements for Early Opening</t>
  </si>
  <si>
    <t>C.3</t>
  </si>
  <si>
    <t>C.4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</si>
  <si>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</si>
  <si>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</si>
  <si>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</si>
  <si>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</si>
  <si>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</si>
  <si>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</si>
  <si>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</si>
  <si>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</si>
  <si>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</si>
  <si>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</si>
  <si>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</si>
  <si>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</si>
  <si>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</si>
  <si>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</si>
  <si>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</si>
  <si>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</si>
  <si>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</si>
  <si>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</si>
  <si>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</si>
  <si>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</si>
  <si>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</si>
  <si>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</si>
  <si>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</si>
  <si>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</si>
  <si>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</si>
  <si>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</si>
  <si>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</si>
  <si>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</si>
  <si>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</si>
  <si>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>A016</t>
  </si>
  <si>
    <t>A.14</t>
  </si>
  <si>
    <t>Removal of Existing Concrete Bases</t>
  </si>
  <si>
    <t>A017</t>
  </si>
  <si>
    <t>ROADWORK - REMOVALS / RENEWALS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</si>
  <si>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</si>
  <si>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</si>
  <si>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</si>
  <si>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</si>
  <si>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</si>
  <si>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</si>
  <si>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</si>
  <si>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B124</t>
  </si>
  <si>
    <t>Adjustment of Precast  Sidewalk Blocks</t>
  </si>
  <si>
    <t>B125</t>
  </si>
  <si>
    <t>Supply of Precast  Sidewalk Blocks</t>
  </si>
  <si>
    <t>CW 3330-R4</t>
  </si>
  <si>
    <t>CW 3310-R12</t>
  </si>
  <si>
    <t>C011</t>
  </si>
  <si>
    <t>Construction of 150 mm Concrete Pavement (Reinforced)</t>
  </si>
  <si>
    <t>C038</t>
  </si>
  <si>
    <t>C039</t>
  </si>
  <si>
    <t>SD-200            SD-203B</t>
  </si>
  <si>
    <t>C040</t>
  </si>
  <si>
    <t>SD-200            SD-202B</t>
  </si>
  <si>
    <t>C041</t>
  </si>
  <si>
    <t xml:space="preserve">SD-200          SD-229E        </t>
  </si>
  <si>
    <t>C052</t>
  </si>
  <si>
    <t>Interlocking Paving Stones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</si>
  <si>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</si>
  <si>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</si>
  <si>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</si>
  <si>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</si>
  <si>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</si>
  <si>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</si>
  <si>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</si>
  <si>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E003</t>
  </si>
  <si>
    <t xml:space="preserve">Catch Basin  </t>
  </si>
  <si>
    <t>CW 2130-R11</t>
  </si>
  <si>
    <t>E004</t>
  </si>
  <si>
    <t>SD-024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</si>
  <si>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</si>
  <si>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</si>
  <si>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</si>
  <si>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</si>
  <si>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</si>
  <si>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</si>
  <si>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</si>
  <si>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</si>
  <si>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E032</t>
  </si>
  <si>
    <t>Connecting to Existing Manhole</t>
  </si>
  <si>
    <t>E033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</si>
  <si>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</si>
  <si>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</si>
  <si>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</si>
  <si>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</si>
  <si>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</si>
  <si>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</si>
  <si>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E038</t>
  </si>
  <si>
    <t>E046</t>
  </si>
  <si>
    <t>Removal of Existing Catch Basins</t>
  </si>
  <si>
    <t>E051</t>
  </si>
  <si>
    <t>Installation of Subdrains</t>
  </si>
  <si>
    <t>CW 3120-R2</t>
  </si>
  <si>
    <t>CW 3210-R7</t>
  </si>
  <si>
    <t>Pre-cast Concrete Risers</t>
  </si>
  <si>
    <t>F012</t>
  </si>
  <si>
    <t>Supply of Curb Inlet Box Covers</t>
  </si>
  <si>
    <t xml:space="preserve">CW 3210-R7
</t>
  </si>
  <si>
    <t>CW 3510-R9</t>
  </si>
  <si>
    <t>G002</t>
  </si>
  <si>
    <t>A.5</t>
  </si>
  <si>
    <t>A.6</t>
  </si>
  <si>
    <t>A.9</t>
  </si>
  <si>
    <t>A.10</t>
  </si>
  <si>
    <t>A.11</t>
  </si>
  <si>
    <t>A.12</t>
  </si>
  <si>
    <t>Sub-Total:</t>
  </si>
  <si>
    <t>A.13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</si>
  <si>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</si>
  <si>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</si>
  <si>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</si>
  <si>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</si>
  <si>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</si>
  <si>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</si>
  <si>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</si>
  <si>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</si>
  <si>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</si>
  <si>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</si>
  <si>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</si>
  <si>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A.27</t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</si>
  <si>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</si>
  <si>
    <t>A.28</t>
  </si>
  <si>
    <t>A.29</t>
  </si>
  <si>
    <t>A.30</t>
  </si>
  <si>
    <t>A.31</t>
  </si>
  <si>
    <t>A.32</t>
  </si>
  <si>
    <t>A.33</t>
  </si>
  <si>
    <t>A.34</t>
  </si>
  <si>
    <t xml:space="preserve">CW 3230-R6
</t>
  </si>
  <si>
    <t>B014</t>
  </si>
  <si>
    <t>150 mm Concrete Pavement (Reinforced)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</si>
  <si>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</si>
  <si>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</si>
  <si>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</si>
  <si>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</si>
  <si>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</si>
  <si>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</si>
  <si>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</si>
  <si>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</si>
  <si>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B074</t>
  </si>
  <si>
    <t>B090</t>
  </si>
  <si>
    <t>B091</t>
  </si>
  <si>
    <t>B092</t>
  </si>
  <si>
    <t>B093</t>
  </si>
  <si>
    <t xml:space="preserve">CW 3240-R7 </t>
  </si>
  <si>
    <t>B135</t>
  </si>
  <si>
    <t>Concrete Curb Installation</t>
  </si>
  <si>
    <t>SD-203B</t>
  </si>
  <si>
    <t>B141</t>
  </si>
  <si>
    <t>SD-201</t>
  </si>
  <si>
    <t>B.18</t>
  </si>
  <si>
    <t>SD-205,
SD-206A</t>
  </si>
  <si>
    <t>Less than 3 m</t>
  </si>
  <si>
    <t>3 m to 30 m</t>
  </si>
  <si>
    <t>B.20</t>
  </si>
  <si>
    <t>B.21</t>
  </si>
  <si>
    <t>B.14</t>
  </si>
  <si>
    <t>SD-229C,D</t>
  </si>
  <si>
    <t>ROADWORK - NEW CONSTRUCTION</t>
  </si>
  <si>
    <t>C.6</t>
  </si>
  <si>
    <t>B.16</t>
  </si>
  <si>
    <t>Replacing Standard Frames and Covers</t>
  </si>
  <si>
    <t>F015</t>
  </si>
  <si>
    <t>Adjustment of Curb and Gutter Inlet Frames</t>
  </si>
  <si>
    <t>600 mm Diameter or Less</t>
  </si>
  <si>
    <t>Construction of Curb and Gutter (40 mm ht, Lip Curb, Integral, 600 mm width, 150 mm Plain Concrete Pavement)</t>
  </si>
  <si>
    <t>Construction of Curb and Gutter (10 mm ht, Curb Ramp,  Integral, 600 mm width, 150 mm Plain Concrete Pavement)</t>
  </si>
  <si>
    <t>51 mm</t>
  </si>
  <si>
    <t xml:space="preserve"> width &lt; 600 mm</t>
  </si>
  <si>
    <t xml:space="preserve"> width &gt; or = 600 mm</t>
  </si>
  <si>
    <t>B.17</t>
  </si>
  <si>
    <t>B.19</t>
  </si>
  <si>
    <t>B.22</t>
  </si>
  <si>
    <t>B100</t>
  </si>
  <si>
    <t>Miscellaneous Concrete Slab Removal</t>
  </si>
  <si>
    <t>B106</t>
  </si>
  <si>
    <t>Monolithic Curb and Sidewalk</t>
  </si>
  <si>
    <t>C.5</t>
  </si>
  <si>
    <t>C.7</t>
  </si>
  <si>
    <t>C.8</t>
  </si>
  <si>
    <t>C.9</t>
  </si>
  <si>
    <t>C.10</t>
  </si>
  <si>
    <t>C.11</t>
  </si>
  <si>
    <t>C.12</t>
  </si>
  <si>
    <t>C017</t>
  </si>
  <si>
    <t>Construction of Monolithic Curb and Sidewalk</t>
  </si>
  <si>
    <t>SD-228B</t>
  </si>
  <si>
    <t>C029</t>
  </si>
  <si>
    <t>C.13</t>
  </si>
  <si>
    <t>C037</t>
  </si>
  <si>
    <t>C042</t>
  </si>
  <si>
    <t>C.14</t>
  </si>
  <si>
    <t>C.16</t>
  </si>
  <si>
    <t>C.17</t>
  </si>
  <si>
    <t>C.18</t>
  </si>
  <si>
    <t>C.19</t>
  </si>
  <si>
    <t>C.20</t>
  </si>
  <si>
    <t>C.21</t>
  </si>
  <si>
    <t>C.22</t>
  </si>
  <si>
    <t>C.24</t>
  </si>
  <si>
    <t>C.25</t>
  </si>
  <si>
    <t>C.26</t>
  </si>
  <si>
    <t>C.27</t>
  </si>
  <si>
    <t>C.28</t>
  </si>
  <si>
    <t>ROADWORK - REMOVALS/RENEWALS</t>
  </si>
  <si>
    <t>SHELLEY STREET - WORDSWORTH WAY TO McBEY AVENUE</t>
  </si>
  <si>
    <t xml:space="preserve"> </t>
  </si>
  <si>
    <t>A022</t>
  </si>
  <si>
    <t>Separation/Reinforcement Geotextile Fabric</t>
  </si>
  <si>
    <t>CW 3130-R1</t>
  </si>
  <si>
    <t>B104</t>
  </si>
  <si>
    <t>Construction of  Modified Barrier  (180 mm ht, Integral)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</si>
  <si>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</si>
  <si>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</si>
  <si>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SD-229C</t>
  </si>
  <si>
    <t xml:space="preserve">250 mm </t>
  </si>
  <si>
    <t>In a Trench, Class B Sand Bedding, Class 3 Backfill</t>
  </si>
  <si>
    <t>E012</t>
  </si>
  <si>
    <t>Drainage Connection Pipe</t>
  </si>
  <si>
    <t>250 mm Catch Basin Lead</t>
  </si>
  <si>
    <t>250 mm Drainage Connection Pipe</t>
  </si>
  <si>
    <t xml:space="preserve">250 mm PVC SDR-35 connecting pipe </t>
  </si>
  <si>
    <t>Connecting to 300 mm Concrete Land Drainage Sewer</t>
  </si>
  <si>
    <t>E040</t>
  </si>
  <si>
    <t>Connecting to 450 mm Concrete Land Drainage Sewer</t>
  </si>
  <si>
    <t>E050</t>
  </si>
  <si>
    <t>Abandoning Existing Drainage Inlets</t>
  </si>
  <si>
    <t>BARKER BOULEVARD - SINNOT STREET TO MUSGROVE STREET</t>
  </si>
  <si>
    <t>Planing of Existing 75 mm Mountable Curb (Integral)</t>
  </si>
  <si>
    <t>B139</t>
  </si>
  <si>
    <t>Modified Barrier (150 mm ht, Dowelled)</t>
  </si>
  <si>
    <t>Barrier (150 mm ht, Dowelled)</t>
  </si>
  <si>
    <t>B214</t>
  </si>
  <si>
    <t>E007D</t>
  </si>
  <si>
    <t>Remove and Replace Existing Catch Pit</t>
  </si>
  <si>
    <t>E007E</t>
  </si>
  <si>
    <t>vi)</t>
  </si>
  <si>
    <t>Construction of 150 mm Concrete Pavement for Early Opening 72 hour (Reinforced)</t>
  </si>
  <si>
    <t>Construction of  Mountable Curb (50 mm ht, Integral)</t>
  </si>
  <si>
    <t>Connecting to 300 mm Concrete Combined Sewer</t>
  </si>
  <si>
    <t>Connecting to 300 mm PVC Storm Relief Sewer</t>
  </si>
  <si>
    <t>(SEE B8)</t>
  </si>
  <si>
    <r>
      <t>ROADWORKS - NEW CONSTRUCTION</t>
    </r>
    <r>
      <rPr>
        <sz val="12"/>
        <color indexed="8"/>
        <rFont val="Arial"/>
        <family val="2"/>
      </rPr>
      <t xml:space="preserve">  (Cont'd.)</t>
    </r>
  </si>
  <si>
    <t>A.26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</si>
  <si>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</si>
  <si>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A.35</t>
  </si>
  <si>
    <t>A.36</t>
  </si>
  <si>
    <t>A.37</t>
  </si>
  <si>
    <t>A.38</t>
  </si>
  <si>
    <t>A.39</t>
  </si>
  <si>
    <t>A.40</t>
  </si>
  <si>
    <r>
      <t>ADJUSTMENTS</t>
    </r>
    <r>
      <rPr>
        <sz val="12"/>
        <color indexed="8"/>
        <rFont val="Arial"/>
        <family val="2"/>
      </rPr>
      <t xml:space="preserve">  (Cont'd.)</t>
    </r>
  </si>
  <si>
    <t>A.41</t>
  </si>
  <si>
    <t>B.13</t>
  </si>
  <si>
    <t>B.15</t>
  </si>
  <si>
    <t>B.23</t>
  </si>
  <si>
    <t>B.24</t>
  </si>
  <si>
    <t>B.25</t>
  </si>
  <si>
    <t>B.26</t>
  </si>
  <si>
    <t>C.15</t>
  </si>
  <si>
    <t>B.27</t>
  </si>
  <si>
    <t>B.28</t>
  </si>
  <si>
    <t>C.23</t>
  </si>
  <si>
    <t>E14</t>
  </si>
  <si>
    <t>Mountable Curb (75 mm ht, Dowelled, Slip Form Paving)</t>
  </si>
  <si>
    <t>Construction of 150 mm Concrete Pavement (Reinforced) Slip Form Paving</t>
  </si>
  <si>
    <t>C034</t>
  </si>
  <si>
    <t>SD-203A</t>
  </si>
  <si>
    <t>Construction of Barrier (180 mm ht, Separate)</t>
  </si>
  <si>
    <t>C051</t>
  </si>
  <si>
    <t>100 mm Concrete Sidewalk</t>
  </si>
  <si>
    <t xml:space="preserve">CW 3325-R2  </t>
  </si>
  <si>
    <t>Construction of  Curb Ramp (10 mm ht, Integral)</t>
  </si>
  <si>
    <r>
      <t>ROADWORK - NEW CONSTRUCTION</t>
    </r>
    <r>
      <rPr>
        <sz val="12"/>
        <rFont val="Arial"/>
        <family val="2"/>
      </rPr>
      <t xml:space="preserve">  (Cont'd.)</t>
    </r>
  </si>
  <si>
    <t>Construction of 150 mm Exposed Aggregate Concrete Pavement (Reinforced)</t>
  </si>
  <si>
    <t>Sewer Repair - Up to 3.0 metres Long (SD-022A)</t>
  </si>
  <si>
    <t>375 mm</t>
  </si>
  <si>
    <t>Class 5 Backfill</t>
  </si>
  <si>
    <t>Sewer Inspection</t>
  </si>
  <si>
    <t>CW 2145-R3</t>
  </si>
  <si>
    <t>Renewal of Exposed Aggregate Concrete Sidewalk</t>
  </si>
  <si>
    <t>Land Drainage Sewers</t>
  </si>
  <si>
    <t>300 mm</t>
  </si>
  <si>
    <t>Trenchless Installation, Class B Sand Bedding, Class 3 Backfill</t>
  </si>
  <si>
    <t>Trenchless Installation, Class B Sand Bedding, Class 5 Backfill</t>
  </si>
  <si>
    <t>LAND DRAINAGE WORKS</t>
  </si>
  <si>
    <t>Manhole</t>
  </si>
  <si>
    <t>SD-010</t>
  </si>
  <si>
    <t>1200 mm Diameter Base</t>
  </si>
  <si>
    <t>300 mm, DR35 PVC to 900 mm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</si>
  <si>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</si>
  <si>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>CW 3110-R10, E10</t>
  </si>
  <si>
    <t>E13</t>
  </si>
  <si>
    <t>E12</t>
  </si>
  <si>
    <t>Connecting to 600 mm Concrete Land Drainage Sewer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</si>
  <si>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</si>
  <si>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</si>
  <si>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</si>
  <si>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</si>
  <si>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</si>
  <si>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</si>
  <si>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</si>
  <si>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</si>
  <si>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</si>
  <si>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</si>
  <si>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</si>
  <si>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</si>
  <si>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</si>
  <si>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A.42</t>
  </si>
  <si>
    <t>HARRIS BOULEVARD - ASSINIBOINE AVENUE TO EMO AVENUE</t>
  </si>
  <si>
    <t>D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</si>
  <si>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</si>
  <si>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</si>
  <si>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</si>
  <si>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</si>
  <si>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</si>
  <si>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</si>
  <si>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</si>
  <si>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</si>
  <si>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</si>
  <si>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</si>
  <si>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</si>
  <si>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</si>
  <si>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</si>
  <si>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</si>
  <si>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</si>
  <si>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</si>
  <si>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</si>
  <si>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</si>
  <si>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</si>
  <si>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</si>
  <si>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</si>
  <si>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</si>
  <si>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</si>
  <si>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</si>
  <si>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</si>
  <si>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</si>
  <si>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D.13</t>
  </si>
  <si>
    <t>D.1</t>
  </si>
  <si>
    <t>C045</t>
  </si>
  <si>
    <t>SD-202B</t>
  </si>
  <si>
    <t>E042</t>
  </si>
  <si>
    <t>Connecting New Sewer Service to Existing Sewer Service</t>
  </si>
  <si>
    <t>E043</t>
  </si>
  <si>
    <t>E044</t>
  </si>
  <si>
    <t>Abandoning  Existing Catch Basins</t>
  </si>
  <si>
    <t>E047</t>
  </si>
  <si>
    <t>Removal of Existing Catch Pit</t>
  </si>
  <si>
    <r>
      <t>ASSOCIATED DRAINAGE AND UNDERGROUND WORKS</t>
    </r>
    <r>
      <rPr>
        <sz val="12"/>
        <rFont val="Arial"/>
        <family val="2"/>
      </rPr>
      <t xml:space="preserve">  (Cont'd.)</t>
    </r>
  </si>
  <si>
    <t>CONWAY STREET - PORTAGE AVENUE TO LODGE AVENUE</t>
  </si>
  <si>
    <t>E017</t>
  </si>
  <si>
    <t>E018</t>
  </si>
  <si>
    <t>E019</t>
  </si>
  <si>
    <t>E020</t>
  </si>
  <si>
    <t>E021</t>
  </si>
  <si>
    <t>E022</t>
  </si>
  <si>
    <t>Sewer Repair - Up to 3.0 Meters Long (SD-022A)</t>
  </si>
  <si>
    <t xml:space="preserve">600 mm </t>
  </si>
  <si>
    <t xml:space="preserve">Sewer Repair - In Addition to First 3.0 Meters (SD-022A) </t>
  </si>
  <si>
    <t>Class 3 Backfill</t>
  </si>
  <si>
    <t>Sewer Cleaning</t>
  </si>
  <si>
    <t>Cleaning</t>
  </si>
  <si>
    <t>Warranty Cleaning</t>
  </si>
  <si>
    <t>Inspection</t>
  </si>
  <si>
    <t>Warranty Inspection</t>
  </si>
  <si>
    <t>CW 2140-R3</t>
  </si>
  <si>
    <t>150 mm</t>
  </si>
  <si>
    <t>C.29</t>
  </si>
  <si>
    <t>C.30</t>
  </si>
  <si>
    <t>C.31</t>
  </si>
  <si>
    <t>C.32</t>
  </si>
  <si>
    <t>C.33</t>
  </si>
  <si>
    <t>C.34</t>
  </si>
  <si>
    <t>in a Trench, Class B Sand Bedding, Class 3 Backfill</t>
  </si>
  <si>
    <t>Construction of   Lip Curb (40 mm ht, Integral)</t>
  </si>
  <si>
    <t>Curb Ramp (10 mm ht, Monolithic)</t>
  </si>
  <si>
    <t>375 mm Concrete Land Drainage Sewer</t>
  </si>
  <si>
    <t>300 mm PVC Land Drainage Sewer</t>
  </si>
  <si>
    <t>ASSOCIATED DRAINAGE AND UNDERGROUND WORKS  (Cont'd.)</t>
  </si>
  <si>
    <r>
      <t xml:space="preserve">ADJUSTMENTS </t>
    </r>
    <r>
      <rPr>
        <sz val="12"/>
        <rFont val="Arial"/>
        <family val="2"/>
      </rPr>
      <t xml:space="preserve"> (Cont'd.)</t>
    </r>
  </si>
  <si>
    <t>600 mm Concrete Combined Sewer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</si>
</sst>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_);\(#,##0.0\)"/>
    <numFmt numFmtId="182" formatCode="#,##0.0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49"/>
      <name val="Arial"/>
      <family val="2"/>
    </font>
    <font>
      <b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0" fillId="2" borderId="0">
      <alignment/>
      <protection/>
    </xf>
    <xf numFmtId="9" fontId="8" fillId="0" borderId="0" applyFont="0" applyFill="0" applyBorder="0" applyAlignment="0" applyProtection="0"/>
  </cellStyleXfs>
  <cellXfs count="178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6" fontId="4" fillId="0" borderId="2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4" fillId="0" borderId="3" xfId="0" applyNumberFormat="1" applyFont="1" applyFill="1" applyBorder="1" applyAlignment="1" applyProtection="1">
      <alignment horizontal="center" vertical="center" wrapText="1"/>
      <protection/>
    </xf>
    <xf numFmtId="172" fontId="4" fillId="0" borderId="3" xfId="0" applyNumberFormat="1" applyFont="1" applyFill="1" applyBorder="1" applyAlignment="1" applyProtection="1">
      <alignment vertical="center" wrapText="1"/>
      <protection/>
    </xf>
    <xf numFmtId="172" fontId="4" fillId="0" borderId="3" xfId="0" applyNumberFormat="1" applyFont="1" applyFill="1" applyBorder="1" applyAlignment="1" applyProtection="1">
      <alignment horizontal="centerContinuous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3" xfId="0" applyNumberFormat="1" applyFont="1" applyFill="1" applyBorder="1" applyAlignment="1" applyProtection="1">
      <alignment horizontal="centerContinuous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2" fontId="4" fillId="0" borderId="3" xfId="0" applyNumberFormat="1" applyFont="1" applyFill="1" applyBorder="1" applyAlignment="1" applyProtection="1">
      <alignment vertical="center"/>
      <protection/>
    </xf>
    <xf numFmtId="174" fontId="0" fillId="0" borderId="3" xfId="0" applyNumberFormat="1" applyFont="1" applyFill="1" applyBorder="1" applyAlignment="1" applyProtection="1">
      <alignment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72" fontId="4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 quotePrefix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12" fillId="0" borderId="3" xfId="0" applyNumberFormat="1" applyFont="1" applyFill="1" applyBorder="1" applyAlignment="1" applyProtection="1">
      <alignment horizontal="left" vertical="top" wrapText="1"/>
      <protection/>
    </xf>
    <xf numFmtId="172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173" fontId="12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 quotePrefix="1">
      <alignment horizontal="left" vertical="top" wrapText="1"/>
      <protection/>
    </xf>
    <xf numFmtId="172" fontId="0" fillId="0" borderId="3" xfId="0" applyNumberFormat="1" applyFont="1" applyFill="1" applyBorder="1" applyAlignment="1" applyProtection="1" quotePrefix="1">
      <alignment vertical="top" wrapText="1"/>
      <protection/>
    </xf>
    <xf numFmtId="174" fontId="13" fillId="3" borderId="0" xfId="0" applyNumberFormat="1" applyFont="1" applyFill="1" applyBorder="1" applyAlignment="1" applyProtection="1">
      <alignment vertical="top" wrapText="1"/>
      <protection/>
    </xf>
    <xf numFmtId="172" fontId="2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74" fontId="0" fillId="0" borderId="4" xfId="0" applyNumberFormat="1" applyFont="1" applyFill="1" applyBorder="1" applyAlignment="1" applyProtection="1">
      <alignment vertical="top"/>
      <protection locked="0"/>
    </xf>
    <xf numFmtId="174" fontId="0" fillId="0" borderId="4" xfId="0" applyNumberFormat="1" applyFont="1" applyFill="1" applyBorder="1" applyAlignment="1" applyProtection="1">
      <alignment vertical="top" wrapText="1"/>
      <protection/>
    </xf>
    <xf numFmtId="173" fontId="0" fillId="0" borderId="4" xfId="0" applyNumberFormat="1" applyFont="1" applyFill="1" applyBorder="1" applyAlignment="1" applyProtection="1">
      <alignment horizontal="center" vertical="top" wrapText="1"/>
      <protection/>
    </xf>
    <xf numFmtId="174" fontId="0" fillId="0" borderId="4" xfId="0" applyNumberFormat="1" applyFont="1" applyFill="1" applyBorder="1" applyAlignment="1" applyProtection="1">
      <alignment vertical="top"/>
      <protection/>
    </xf>
    <xf numFmtId="37" fontId="0" fillId="0" borderId="3" xfId="19" applyNumberFormat="1" applyFont="1" applyFill="1" applyBorder="1" applyAlignment="1" applyProtection="1">
      <alignment horizontal="right" vertical="top"/>
      <protection/>
    </xf>
    <xf numFmtId="37" fontId="0" fillId="0" borderId="4" xfId="19" applyNumberFormat="1" applyFont="1" applyFill="1" applyBorder="1" applyAlignment="1" applyProtection="1">
      <alignment horizontal="right" vertical="top"/>
      <protection/>
    </xf>
    <xf numFmtId="181" fontId="0" fillId="0" borderId="3" xfId="19" applyNumberFormat="1" applyFont="1" applyFill="1" applyBorder="1" applyAlignment="1" applyProtection="1">
      <alignment horizontal="right" vertical="top"/>
      <protection/>
    </xf>
    <xf numFmtId="172" fontId="0" fillId="0" borderId="4" xfId="0" applyNumberFormat="1" applyFont="1" applyFill="1" applyBorder="1" applyAlignment="1" applyProtection="1" quotePrefix="1">
      <alignment vertical="top" wrapText="1"/>
      <protection/>
    </xf>
    <xf numFmtId="4" fontId="12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0" xfId="0" applyNumberFormat="1" applyFont="1" applyFill="1" applyBorder="1" applyAlignment="1" applyProtection="1" quotePrefix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7" fontId="5" fillId="2" borderId="0" xfId="0" applyNumberFormat="1" applyFont="1" applyBorder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Border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7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vertical="center"/>
      <protection/>
    </xf>
    <xf numFmtId="2" fontId="0" fillId="2" borderId="0" xfId="0" applyNumberFormat="1" applyAlignment="1" applyProtection="1">
      <alignment/>
      <protection/>
    </xf>
    <xf numFmtId="7" fontId="0" fillId="2" borderId="5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 vertical="top"/>
      <protection/>
    </xf>
    <xf numFmtId="0" fontId="0" fillId="2" borderId="7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/>
      <protection/>
    </xf>
    <xf numFmtId="0" fontId="0" fillId="2" borderId="8" xfId="0" applyNumberFormat="1" applyBorder="1" applyAlignment="1" applyProtection="1">
      <alignment horizontal="center"/>
      <protection/>
    </xf>
    <xf numFmtId="7" fontId="0" fillId="2" borderId="8" xfId="0" applyNumberFormat="1" applyBorder="1" applyAlignment="1" applyProtection="1">
      <alignment horizontal="right"/>
      <protection/>
    </xf>
    <xf numFmtId="7" fontId="0" fillId="2" borderId="5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vertical="top"/>
      <protection/>
    </xf>
    <xf numFmtId="0" fontId="0" fillId="2" borderId="10" xfId="0" applyNumberFormat="1" applyBorder="1" applyAlignment="1" applyProtection="1">
      <alignment/>
      <protection/>
    </xf>
    <xf numFmtId="0" fontId="0" fillId="2" borderId="9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/>
      <protection/>
    </xf>
    <xf numFmtId="0" fontId="0" fillId="2" borderId="11" xfId="0" applyNumberFormat="1" applyBorder="1" applyAlignment="1" applyProtection="1">
      <alignment horizontal="center"/>
      <protection/>
    </xf>
    <xf numFmtId="7" fontId="0" fillId="2" borderId="11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horizontal="right"/>
      <protection/>
    </xf>
    <xf numFmtId="7" fontId="0" fillId="2" borderId="0" xfId="0" applyNumberFormat="1" applyBorder="1" applyAlignment="1" applyProtection="1">
      <alignment horizontal="right" vertical="center"/>
      <protection/>
    </xf>
    <xf numFmtId="0" fontId="2" fillId="2" borderId="12" xfId="0" applyNumberFormat="1" applyFont="1" applyBorder="1" applyAlignment="1" applyProtection="1">
      <alignment horizontal="center" vertical="center"/>
      <protection/>
    </xf>
    <xf numFmtId="7" fontId="0" fillId="2" borderId="13" xfId="0" applyNumberFormat="1" applyBorder="1" applyAlignment="1" applyProtection="1">
      <alignment horizontal="right" vertical="center"/>
      <protection/>
    </xf>
    <xf numFmtId="7" fontId="0" fillId="2" borderId="14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2" fillId="2" borderId="1" xfId="0" applyNumberFormat="1" applyFont="1" applyBorder="1" applyAlignment="1" applyProtection="1">
      <alignment vertical="top"/>
      <protection/>
    </xf>
    <xf numFmtId="1" fontId="0" fillId="2" borderId="15" xfId="0" applyNumberFormat="1" applyBorder="1" applyAlignment="1" applyProtection="1">
      <alignment horizontal="center" vertical="top"/>
      <protection/>
    </xf>
    <xf numFmtId="0" fontId="0" fillId="2" borderId="15" xfId="0" applyNumberFormat="1" applyBorder="1" applyAlignment="1" applyProtection="1">
      <alignment horizontal="center" vertical="top"/>
      <protection/>
    </xf>
    <xf numFmtId="7" fontId="0" fillId="2" borderId="15" xfId="0" applyNumberFormat="1" applyBorder="1" applyAlignment="1" applyProtection="1">
      <alignment horizontal="right"/>
      <protection/>
    </xf>
    <xf numFmtId="7" fontId="0" fillId="2" borderId="1" xfId="0" applyNumberForma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top" wrapText="1"/>
      <protection/>
    </xf>
    <xf numFmtId="1" fontId="0" fillId="2" borderId="15" xfId="0" applyNumberFormat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 wrapText="1" shrinkToFi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/>
      <protection/>
    </xf>
    <xf numFmtId="0" fontId="0" fillId="2" borderId="1" xfId="0" applyNumberForma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2" borderId="15" xfId="0" applyNumberFormat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 wrapText="1" shrinkToFit="1"/>
      <protection/>
    </xf>
    <xf numFmtId="0" fontId="0" fillId="2" borderId="0" xfId="0" applyNumberFormat="1" applyBorder="1" applyAlignment="1" applyProtection="1">
      <alignment/>
      <protection/>
    </xf>
    <xf numFmtId="0" fontId="0" fillId="2" borderId="1" xfId="0" applyNumberFormat="1" applyBorder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2" fillId="2" borderId="17" xfId="0" applyNumberFormat="1" applyFont="1" applyBorder="1" applyAlignment="1" applyProtection="1">
      <alignment horizontal="center" vertical="center"/>
      <protection/>
    </xf>
    <xf numFmtId="7" fontId="0" fillId="2" borderId="18" xfId="0" applyNumberFormat="1" applyBorder="1" applyAlignment="1" applyProtection="1">
      <alignment horizontal="right"/>
      <protection/>
    </xf>
    <xf numFmtId="7" fontId="0" fillId="2" borderId="19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NumberFormat="1" applyBorder="1" applyAlignment="1" applyProtection="1">
      <alignment horizontal="center" vertical="top"/>
      <protection/>
    </xf>
    <xf numFmtId="1" fontId="0" fillId="2" borderId="0" xfId="0" applyNumberForma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horizontal="left" vertical="top"/>
      <protection/>
    </xf>
    <xf numFmtId="0" fontId="2" fillId="2" borderId="0" xfId="0" applyNumberFormat="1" applyFont="1" applyBorder="1" applyAlignment="1" applyProtection="1">
      <alignment horizontal="center" vertical="center"/>
      <protection/>
    </xf>
    <xf numFmtId="0" fontId="7" fillId="2" borderId="0" xfId="0" applyNumberFormat="1" applyFont="1" applyBorder="1" applyAlignment="1" applyProtection="1">
      <alignment horizontal="centerContinuous"/>
      <protection/>
    </xf>
    <xf numFmtId="0" fontId="0" fillId="2" borderId="0" xfId="0" applyNumberFormat="1" applyBorder="1" applyAlignment="1" applyProtection="1">
      <alignment horizontal="centerContinuous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/>
      <protection/>
    </xf>
    <xf numFmtId="0" fontId="10" fillId="0" borderId="0" xfId="0" applyFont="1" applyFill="1" applyAlignment="1" applyProtection="1">
      <alignment vertical="top" wrapText="1" shrinkToFit="1"/>
      <protection/>
    </xf>
    <xf numFmtId="0" fontId="14" fillId="0" borderId="0" xfId="0" applyFont="1" applyFill="1" applyAlignment="1" applyProtection="1">
      <alignment vertical="top" wrapText="1"/>
      <protection/>
    </xf>
    <xf numFmtId="0" fontId="2" fillId="2" borderId="19" xfId="0" applyNumberFormat="1" applyFont="1" applyBorder="1" applyAlignment="1" applyProtection="1">
      <alignment horizontal="center" vertical="center"/>
      <protection/>
    </xf>
    <xf numFmtId="7" fontId="0" fillId="2" borderId="20" xfId="0" applyNumberFormat="1" applyBorder="1" applyAlignment="1" applyProtection="1">
      <alignment horizontal="center"/>
      <protection/>
    </xf>
    <xf numFmtId="0" fontId="2" fillId="2" borderId="9" xfId="0" applyNumberFormat="1" applyFont="1" applyBorder="1" applyAlignment="1" applyProtection="1">
      <alignment horizontal="center" vertical="center"/>
      <protection/>
    </xf>
    <xf numFmtId="7" fontId="0" fillId="2" borderId="21" xfId="0" applyNumberFormat="1" applyBorder="1" applyAlignment="1" applyProtection="1">
      <alignment horizontal="right"/>
      <protection/>
    </xf>
    <xf numFmtId="7" fontId="0" fillId="2" borderId="9" xfId="0" applyNumberFormat="1" applyBorder="1" applyAlignment="1" applyProtection="1">
      <alignment horizontal="right"/>
      <protection/>
    </xf>
    <xf numFmtId="0" fontId="0" fillId="2" borderId="22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/>
      <protection/>
    </xf>
    <xf numFmtId="7" fontId="0" fillId="2" borderId="23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176" fontId="0" fillId="0" borderId="3" xfId="0" applyNumberFormat="1" applyFont="1" applyFill="1" applyBorder="1" applyAlignment="1" applyProtection="1">
      <alignment horizontal="center" vertical="top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6" fontId="4" fillId="0" borderId="3" xfId="0" applyNumberFormat="1" applyFont="1" applyFill="1" applyBorder="1" applyAlignment="1" applyProtection="1">
      <alignment horizontal="center"/>
      <protection/>
    </xf>
    <xf numFmtId="173" fontId="4" fillId="0" borderId="3" xfId="0" applyNumberFormat="1" applyFont="1" applyFill="1" applyBorder="1" applyAlignment="1" applyProtection="1">
      <alignment horizontal="left" vertical="center" wrapText="1"/>
      <protection/>
    </xf>
    <xf numFmtId="4" fontId="0" fillId="4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181" fontId="0" fillId="0" borderId="4" xfId="19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top"/>
      <protection/>
    </xf>
    <xf numFmtId="1" fontId="3" fillId="2" borderId="25" xfId="0" applyNumberFormat="1" applyFont="1" applyBorder="1" applyAlignment="1" applyProtection="1">
      <alignment horizontal="left" vertical="center" wrapText="1"/>
      <protection/>
    </xf>
    <xf numFmtId="0" fontId="0" fillId="2" borderId="10" xfId="0" applyNumberFormat="1" applyBorder="1" applyAlignment="1" applyProtection="1">
      <alignment vertical="center" wrapText="1"/>
      <protection/>
    </xf>
    <xf numFmtId="0" fontId="0" fillId="2" borderId="11" xfId="0" applyNumberFormat="1" applyBorder="1" applyAlignment="1" applyProtection="1">
      <alignment vertical="center" wrapText="1"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1" fontId="3" fillId="2" borderId="17" xfId="0" applyNumberFormat="1" applyFont="1" applyBorder="1" applyAlignment="1" applyProtection="1">
      <alignment horizontal="left" vertical="center" wrapText="1"/>
      <protection/>
    </xf>
    <xf numFmtId="0" fontId="0" fillId="2" borderId="26" xfId="0" applyNumberFormat="1" applyBorder="1" applyAlignment="1" applyProtection="1">
      <alignment vertical="center" wrapText="1"/>
      <protection/>
    </xf>
    <xf numFmtId="0" fontId="0" fillId="2" borderId="18" xfId="0" applyNumberFormat="1" applyBorder="1" applyAlignment="1" applyProtection="1">
      <alignment vertical="center" wrapText="1"/>
      <protection/>
    </xf>
    <xf numFmtId="1" fontId="6" fillId="2" borderId="26" xfId="0" applyNumberFormat="1" applyFont="1" applyBorder="1" applyAlignment="1" applyProtection="1">
      <alignment horizontal="left" vertical="center" wrapText="1"/>
      <protection/>
    </xf>
    <xf numFmtId="0" fontId="0" fillId="2" borderId="27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/>
      <protection/>
    </xf>
    <xf numFmtId="7" fontId="0" fillId="2" borderId="29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 quotePrefix="1">
      <alignment/>
      <protection/>
    </xf>
    <xf numFmtId="1" fontId="11" fillId="2" borderId="13" xfId="0" applyNumberFormat="1" applyFont="1" applyBorder="1" applyAlignment="1" applyProtection="1">
      <alignment horizontal="left" vertical="center" wrapText="1"/>
      <protection/>
    </xf>
    <xf numFmtId="0" fontId="0" fillId="2" borderId="13" xfId="0" applyNumberFormat="1" applyFont="1" applyBorder="1" applyAlignment="1" applyProtection="1">
      <alignment vertical="center" wrapText="1"/>
      <protection/>
    </xf>
    <xf numFmtId="1" fontId="11" fillId="2" borderId="26" xfId="0" applyNumberFormat="1" applyFont="1" applyBorder="1" applyAlignment="1" applyProtection="1">
      <alignment horizontal="left" vertical="center" wrapText="1"/>
      <protection/>
    </xf>
    <xf numFmtId="0" fontId="0" fillId="2" borderId="13" xfId="0" applyNumberFormat="1" applyBorder="1" applyAlignment="1" applyProtection="1">
      <alignment vertical="center" wrapText="1"/>
      <protection/>
    </xf>
    <xf numFmtId="0" fontId="0" fillId="2" borderId="26" xfId="0" applyNumberFormat="1" applyFont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50-2007_Form_B-Excel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5"/>
  <sheetViews>
    <sheetView showZeros="0" tabSelected="1" showOutlineSymbols="0" view="pageBreakPreview" zoomScale="75" zoomScaleNormal="87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9" hidden="1" customWidth="1"/>
    <col min="2" max="2" width="8.77734375" style="71" customWidth="1"/>
    <col min="3" max="3" width="36.77734375" style="65" customWidth="1"/>
    <col min="4" max="4" width="12.77734375" style="143" customWidth="1"/>
    <col min="5" max="5" width="6.77734375" style="65" customWidth="1"/>
    <col min="6" max="6" width="11.77734375" style="65" customWidth="1"/>
    <col min="7" max="7" width="11.77734375" style="144" customWidth="1"/>
    <col min="8" max="8" width="16.77734375" style="144" customWidth="1"/>
    <col min="9" max="9" width="42.6640625" style="65" customWidth="1"/>
    <col min="10" max="16384" width="10.5546875" style="65" customWidth="1"/>
  </cols>
  <sheetData>
    <row r="1" spans="1:8" ht="15.75">
      <c r="A1" s="61"/>
      <c r="B1" s="62" t="s">
        <v>0</v>
      </c>
      <c r="C1" s="63"/>
      <c r="D1" s="63"/>
      <c r="E1" s="63"/>
      <c r="F1" s="63"/>
      <c r="G1" s="64"/>
      <c r="H1" s="63"/>
    </row>
    <row r="2" spans="1:8" ht="15">
      <c r="A2" s="66"/>
      <c r="B2" s="67" t="s">
        <v>370</v>
      </c>
      <c r="C2" s="68"/>
      <c r="D2" s="68"/>
      <c r="E2" s="68"/>
      <c r="F2" s="68"/>
      <c r="G2" s="69"/>
      <c r="H2" s="68"/>
    </row>
    <row r="3" spans="1:8" ht="15">
      <c r="A3" s="70"/>
      <c r="B3" s="71" t="s">
        <v>1</v>
      </c>
      <c r="C3" s="72"/>
      <c r="D3" s="72"/>
      <c r="E3" s="72"/>
      <c r="F3" s="72"/>
      <c r="G3" s="73"/>
      <c r="H3" s="74"/>
    </row>
    <row r="4" spans="1:8" ht="15">
      <c r="A4" s="75" t="s">
        <v>22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80" t="s">
        <v>8</v>
      </c>
      <c r="H4" s="78" t="s">
        <v>9</v>
      </c>
    </row>
    <row r="5" spans="1:8" ht="15.75" thickBot="1">
      <c r="A5" s="81"/>
      <c r="B5" s="82"/>
      <c r="C5" s="83"/>
      <c r="D5" s="84" t="s">
        <v>10</v>
      </c>
      <c r="E5" s="85"/>
      <c r="F5" s="86" t="s">
        <v>11</v>
      </c>
      <c r="G5" s="87"/>
      <c r="H5" s="88"/>
    </row>
    <row r="6" spans="1:8" s="93" customFormat="1" ht="36" customHeight="1" thickBot="1" thickTop="1">
      <c r="A6" s="89"/>
      <c r="B6" s="90" t="s">
        <v>12</v>
      </c>
      <c r="C6" s="173" t="s">
        <v>334</v>
      </c>
      <c r="D6" s="174"/>
      <c r="E6" s="174"/>
      <c r="F6" s="174"/>
      <c r="G6" s="91"/>
      <c r="H6" s="92" t="s">
        <v>2</v>
      </c>
    </row>
    <row r="7" spans="1:8" ht="39" customHeight="1" thickTop="1">
      <c r="A7" s="70"/>
      <c r="B7" s="94"/>
      <c r="C7" s="1" t="s">
        <v>15</v>
      </c>
      <c r="D7" s="95"/>
      <c r="E7" s="96" t="s">
        <v>2</v>
      </c>
      <c r="F7" s="96" t="s">
        <v>2</v>
      </c>
      <c r="G7" s="97" t="s">
        <v>2</v>
      </c>
      <c r="H7" s="98"/>
    </row>
    <row r="8" spans="1:9" ht="36" customHeight="1">
      <c r="A8" s="12" t="s">
        <v>145</v>
      </c>
      <c r="B8" s="5" t="s">
        <v>25</v>
      </c>
      <c r="C8" s="6" t="s">
        <v>147</v>
      </c>
      <c r="D8" s="7" t="s">
        <v>148</v>
      </c>
      <c r="E8" s="8" t="s">
        <v>26</v>
      </c>
      <c r="F8" s="48">
        <v>2250</v>
      </c>
      <c r="G8" s="10"/>
      <c r="H8" s="11">
        <f>ROUND(G8,2)*F8</f>
        <v>0</v>
      </c>
      <c r="I8" s="99"/>
    </row>
    <row r="9" spans="1:9" ht="36" customHeight="1">
      <c r="A9" s="4" t="s">
        <v>149</v>
      </c>
      <c r="B9" s="27" t="s">
        <v>27</v>
      </c>
      <c r="C9" s="6" t="s">
        <v>151</v>
      </c>
      <c r="D9" s="7" t="s">
        <v>148</v>
      </c>
      <c r="E9" s="8" t="s">
        <v>28</v>
      </c>
      <c r="F9" s="48">
        <v>3400</v>
      </c>
      <c r="G9" s="10"/>
      <c r="H9" s="11">
        <f>ROUND(G9,2)*F9</f>
        <v>0</v>
      </c>
      <c r="I9" s="99"/>
    </row>
    <row r="10" spans="1:9" ht="36" customHeight="1">
      <c r="A10" s="4" t="s">
        <v>152</v>
      </c>
      <c r="B10" s="27" t="s">
        <v>146</v>
      </c>
      <c r="C10" s="6" t="s">
        <v>154</v>
      </c>
      <c r="D10" s="7" t="s">
        <v>148</v>
      </c>
      <c r="E10" s="8"/>
      <c r="F10" s="9"/>
      <c r="G10" s="16"/>
      <c r="H10" s="11"/>
      <c r="I10" s="99"/>
    </row>
    <row r="11" spans="1:9" ht="36" customHeight="1">
      <c r="A11" s="12" t="s">
        <v>155</v>
      </c>
      <c r="B11" s="19" t="s">
        <v>29</v>
      </c>
      <c r="C11" s="6" t="s">
        <v>156</v>
      </c>
      <c r="D11" s="7" t="s">
        <v>2</v>
      </c>
      <c r="E11" s="8" t="s">
        <v>30</v>
      </c>
      <c r="F11" s="48">
        <v>3500</v>
      </c>
      <c r="G11" s="10"/>
      <c r="H11" s="11">
        <f>ROUND(G11,2)*F11</f>
        <v>0</v>
      </c>
      <c r="I11" s="99"/>
    </row>
    <row r="12" spans="1:9" ht="39" customHeight="1">
      <c r="A12" s="4" t="s">
        <v>31</v>
      </c>
      <c r="B12" s="27" t="s">
        <v>150</v>
      </c>
      <c r="C12" s="6" t="s">
        <v>32</v>
      </c>
      <c r="D12" s="7" t="s">
        <v>420</v>
      </c>
      <c r="E12" s="8" t="s">
        <v>26</v>
      </c>
      <c r="F12" s="48">
        <v>450</v>
      </c>
      <c r="G12" s="10"/>
      <c r="H12" s="11">
        <f>ROUND(G12,2)*F12</f>
        <v>0</v>
      </c>
      <c r="I12" s="99"/>
    </row>
    <row r="13" spans="1:9" ht="36" customHeight="1">
      <c r="A13" s="12" t="s">
        <v>33</v>
      </c>
      <c r="B13" s="27" t="s">
        <v>229</v>
      </c>
      <c r="C13" s="6" t="s">
        <v>34</v>
      </c>
      <c r="D13" s="7" t="s">
        <v>148</v>
      </c>
      <c r="E13" s="8" t="s">
        <v>28</v>
      </c>
      <c r="F13" s="48">
        <v>2400</v>
      </c>
      <c r="G13" s="10"/>
      <c r="H13" s="11">
        <f>ROUND(G13,2)*F13</f>
        <v>0</v>
      </c>
      <c r="I13" s="99"/>
    </row>
    <row r="14" spans="1:9" ht="36" customHeight="1">
      <c r="A14" s="4" t="s">
        <v>158</v>
      </c>
      <c r="B14" s="5" t="s">
        <v>230</v>
      </c>
      <c r="C14" s="6" t="s">
        <v>160</v>
      </c>
      <c r="D14" s="7" t="s">
        <v>148</v>
      </c>
      <c r="E14" s="8"/>
      <c r="F14" s="9"/>
      <c r="G14" s="16"/>
      <c r="H14" s="11"/>
      <c r="I14" s="99"/>
    </row>
    <row r="15" spans="1:9" s="93" customFormat="1" ht="36" customHeight="1">
      <c r="A15" s="12" t="s">
        <v>161</v>
      </c>
      <c r="B15" s="19" t="s">
        <v>29</v>
      </c>
      <c r="C15" s="6" t="s">
        <v>293</v>
      </c>
      <c r="D15" s="7" t="s">
        <v>2</v>
      </c>
      <c r="E15" s="8" t="s">
        <v>35</v>
      </c>
      <c r="F15" s="48">
        <v>3</v>
      </c>
      <c r="G15" s="10"/>
      <c r="H15" s="11">
        <f>ROUND(G15,2)*F15</f>
        <v>0</v>
      </c>
      <c r="I15" s="99"/>
    </row>
    <row r="16" spans="1:9" ht="26.25" customHeight="1">
      <c r="A16" s="4" t="s">
        <v>336</v>
      </c>
      <c r="B16" s="27" t="s">
        <v>153</v>
      </c>
      <c r="C16" s="6" t="s">
        <v>337</v>
      </c>
      <c r="D16" s="7" t="s">
        <v>338</v>
      </c>
      <c r="E16" s="8" t="s">
        <v>28</v>
      </c>
      <c r="F16" s="48">
        <v>3400</v>
      </c>
      <c r="G16" s="10"/>
      <c r="H16" s="11">
        <f>ROUND(G16,2)*F16</f>
        <v>0</v>
      </c>
      <c r="I16" s="99"/>
    </row>
    <row r="17" spans="1:8" ht="36" customHeight="1">
      <c r="A17" s="70"/>
      <c r="B17" s="94"/>
      <c r="C17" s="2" t="s">
        <v>162</v>
      </c>
      <c r="D17" s="95"/>
      <c r="E17" s="100"/>
      <c r="F17" s="95"/>
      <c r="G17" s="97"/>
      <c r="H17" s="98"/>
    </row>
    <row r="18" spans="1:9" ht="36" customHeight="1">
      <c r="A18" s="18" t="s">
        <v>95</v>
      </c>
      <c r="B18" s="27" t="s">
        <v>157</v>
      </c>
      <c r="C18" s="6" t="s">
        <v>97</v>
      </c>
      <c r="D18" s="7" t="s">
        <v>148</v>
      </c>
      <c r="E18" s="8"/>
      <c r="F18" s="9"/>
      <c r="G18" s="16"/>
      <c r="H18" s="11"/>
      <c r="I18" s="99"/>
    </row>
    <row r="19" spans="1:9" ht="36" customHeight="1">
      <c r="A19" s="18" t="s">
        <v>98</v>
      </c>
      <c r="B19" s="19" t="s">
        <v>29</v>
      </c>
      <c r="C19" s="6" t="s">
        <v>99</v>
      </c>
      <c r="D19" s="7" t="s">
        <v>2</v>
      </c>
      <c r="E19" s="8" t="s">
        <v>28</v>
      </c>
      <c r="F19" s="48">
        <v>3550</v>
      </c>
      <c r="G19" s="10"/>
      <c r="H19" s="11">
        <f>ROUND(G19,2)*F19</f>
        <v>0</v>
      </c>
      <c r="I19" s="99"/>
    </row>
    <row r="20" spans="1:9" ht="36" customHeight="1">
      <c r="A20" s="18" t="s">
        <v>116</v>
      </c>
      <c r="B20" s="19" t="s">
        <v>40</v>
      </c>
      <c r="C20" s="6" t="s">
        <v>117</v>
      </c>
      <c r="D20" s="7" t="s">
        <v>2</v>
      </c>
      <c r="E20" s="8" t="s">
        <v>28</v>
      </c>
      <c r="F20" s="48">
        <v>550</v>
      </c>
      <c r="G20" s="10"/>
      <c r="H20" s="11">
        <f>ROUND(G20,2)*F20</f>
        <v>0</v>
      </c>
      <c r="I20" s="101"/>
    </row>
    <row r="21" spans="1:9" ht="36" customHeight="1">
      <c r="A21" s="18" t="s">
        <v>43</v>
      </c>
      <c r="B21" s="27" t="s">
        <v>231</v>
      </c>
      <c r="C21" s="6" t="s">
        <v>44</v>
      </c>
      <c r="D21" s="7" t="s">
        <v>163</v>
      </c>
      <c r="E21" s="8"/>
      <c r="F21" s="9"/>
      <c r="G21" s="16"/>
      <c r="H21" s="11"/>
      <c r="I21" s="99"/>
    </row>
    <row r="22" spans="1:9" ht="36" customHeight="1">
      <c r="A22" s="18" t="s">
        <v>45</v>
      </c>
      <c r="B22" s="19" t="s">
        <v>29</v>
      </c>
      <c r="C22" s="6" t="s">
        <v>46</v>
      </c>
      <c r="D22" s="7" t="s">
        <v>2</v>
      </c>
      <c r="E22" s="8" t="s">
        <v>35</v>
      </c>
      <c r="F22" s="48">
        <v>120</v>
      </c>
      <c r="G22" s="10"/>
      <c r="H22" s="11">
        <f>ROUND(G22,2)*F22</f>
        <v>0</v>
      </c>
      <c r="I22" s="99"/>
    </row>
    <row r="23" spans="1:9" ht="36" customHeight="1">
      <c r="A23" s="18" t="s">
        <v>47</v>
      </c>
      <c r="B23" s="27" t="s">
        <v>232</v>
      </c>
      <c r="C23" s="6" t="s">
        <v>48</v>
      </c>
      <c r="D23" s="7" t="s">
        <v>163</v>
      </c>
      <c r="E23" s="8"/>
      <c r="F23" s="9"/>
      <c r="G23" s="16"/>
      <c r="H23" s="11"/>
      <c r="I23" s="99"/>
    </row>
    <row r="24" spans="1:9" s="93" customFormat="1" ht="36" customHeight="1">
      <c r="A24" s="18" t="s">
        <v>49</v>
      </c>
      <c r="B24" s="19" t="s">
        <v>29</v>
      </c>
      <c r="C24" s="6" t="s">
        <v>50</v>
      </c>
      <c r="D24" s="7" t="s">
        <v>2</v>
      </c>
      <c r="E24" s="8" t="s">
        <v>35</v>
      </c>
      <c r="F24" s="48">
        <v>120</v>
      </c>
      <c r="G24" s="10"/>
      <c r="H24" s="11">
        <f>ROUND(G24,2)*F24</f>
        <v>0</v>
      </c>
      <c r="I24" s="99"/>
    </row>
    <row r="25" spans="1:9" s="93" customFormat="1" ht="36" customHeight="1">
      <c r="A25" s="18" t="s">
        <v>302</v>
      </c>
      <c r="B25" s="27" t="s">
        <v>233</v>
      </c>
      <c r="C25" s="6" t="s">
        <v>303</v>
      </c>
      <c r="D25" s="7" t="s">
        <v>120</v>
      </c>
      <c r="E25" s="8"/>
      <c r="F25" s="9"/>
      <c r="G25" s="16"/>
      <c r="H25" s="11"/>
      <c r="I25" s="99"/>
    </row>
    <row r="26" spans="1:9" ht="36" customHeight="1">
      <c r="A26" s="18" t="s">
        <v>339</v>
      </c>
      <c r="B26" s="40" t="s">
        <v>29</v>
      </c>
      <c r="C26" s="41" t="s">
        <v>54</v>
      </c>
      <c r="D26" s="42" t="s">
        <v>2</v>
      </c>
      <c r="E26" s="43" t="s">
        <v>28</v>
      </c>
      <c r="F26" s="49">
        <v>5</v>
      </c>
      <c r="G26" s="44"/>
      <c r="H26" s="47">
        <f>ROUND(G26,2)*F26</f>
        <v>0</v>
      </c>
      <c r="I26" s="99"/>
    </row>
    <row r="27" spans="1:9" s="93" customFormat="1" ht="45" customHeight="1">
      <c r="A27" s="70"/>
      <c r="B27" s="94"/>
      <c r="C27" s="2" t="s">
        <v>249</v>
      </c>
      <c r="D27" s="95"/>
      <c r="E27" s="100"/>
      <c r="F27" s="95"/>
      <c r="G27" s="97"/>
      <c r="H27" s="98"/>
      <c r="I27" s="65"/>
    </row>
    <row r="28" spans="1:9" ht="36" customHeight="1">
      <c r="A28" s="18" t="s">
        <v>51</v>
      </c>
      <c r="B28" s="27" t="s">
        <v>234</v>
      </c>
      <c r="C28" s="6" t="s">
        <v>52</v>
      </c>
      <c r="D28" s="7" t="s">
        <v>120</v>
      </c>
      <c r="E28" s="8"/>
      <c r="F28" s="9"/>
      <c r="G28" s="16"/>
      <c r="H28" s="11"/>
      <c r="I28" s="102"/>
    </row>
    <row r="29" spans="1:9" s="93" customFormat="1" ht="36" customHeight="1">
      <c r="A29" s="18" t="s">
        <v>53</v>
      </c>
      <c r="B29" s="19" t="s">
        <v>29</v>
      </c>
      <c r="C29" s="6" t="s">
        <v>54</v>
      </c>
      <c r="D29" s="7" t="s">
        <v>55</v>
      </c>
      <c r="E29" s="8"/>
      <c r="F29" s="9"/>
      <c r="G29" s="16"/>
      <c r="H29" s="11"/>
      <c r="I29" s="99"/>
    </row>
    <row r="30" spans="1:9" ht="36" customHeight="1">
      <c r="A30" s="18" t="s">
        <v>105</v>
      </c>
      <c r="B30" s="19" t="s">
        <v>164</v>
      </c>
      <c r="C30" s="6" t="s">
        <v>165</v>
      </c>
      <c r="D30" s="7"/>
      <c r="E30" s="8" t="s">
        <v>28</v>
      </c>
      <c r="F30" s="48">
        <v>250</v>
      </c>
      <c r="G30" s="10"/>
      <c r="H30" s="11">
        <f aca="true" t="shared" si="0" ref="H30:H35">ROUND(G30,2)*F30</f>
        <v>0</v>
      </c>
      <c r="I30" s="103"/>
    </row>
    <row r="31" spans="1:9" ht="36" customHeight="1">
      <c r="A31" s="18" t="s">
        <v>56</v>
      </c>
      <c r="B31" s="19" t="s">
        <v>166</v>
      </c>
      <c r="C31" s="6" t="s">
        <v>167</v>
      </c>
      <c r="D31" s="7"/>
      <c r="E31" s="8" t="s">
        <v>28</v>
      </c>
      <c r="F31" s="48">
        <v>80</v>
      </c>
      <c r="G31" s="10"/>
      <c r="H31" s="11">
        <f t="shared" si="0"/>
        <v>0</v>
      </c>
      <c r="I31" s="99"/>
    </row>
    <row r="32" spans="1:16" s="105" customFormat="1" ht="36" customHeight="1">
      <c r="A32" s="18" t="s">
        <v>57</v>
      </c>
      <c r="B32" s="19" t="s">
        <v>168</v>
      </c>
      <c r="C32" s="6" t="s">
        <v>169</v>
      </c>
      <c r="D32" s="7" t="s">
        <v>2</v>
      </c>
      <c r="E32" s="8" t="s">
        <v>28</v>
      </c>
      <c r="F32" s="48">
        <v>130</v>
      </c>
      <c r="G32" s="10"/>
      <c r="H32" s="11">
        <f t="shared" si="0"/>
        <v>0</v>
      </c>
      <c r="I32" s="104"/>
      <c r="K32" s="38"/>
      <c r="N32" s="39"/>
      <c r="O32" s="39"/>
      <c r="P32" s="39"/>
    </row>
    <row r="33" spans="1:9" ht="36" customHeight="1">
      <c r="A33" s="18" t="s">
        <v>170</v>
      </c>
      <c r="B33" s="27" t="s">
        <v>236</v>
      </c>
      <c r="C33" s="6" t="s">
        <v>171</v>
      </c>
      <c r="D33" s="7" t="s">
        <v>120</v>
      </c>
      <c r="E33" s="8" t="s">
        <v>28</v>
      </c>
      <c r="F33" s="48">
        <v>5</v>
      </c>
      <c r="G33" s="10"/>
      <c r="H33" s="11">
        <f t="shared" si="0"/>
        <v>0</v>
      </c>
      <c r="I33" s="99"/>
    </row>
    <row r="34" spans="1:9" s="93" customFormat="1" ht="36" customHeight="1">
      <c r="A34" s="18" t="s">
        <v>172</v>
      </c>
      <c r="B34" s="27" t="s">
        <v>159</v>
      </c>
      <c r="C34" s="6" t="s">
        <v>173</v>
      </c>
      <c r="D34" s="7" t="s">
        <v>120</v>
      </c>
      <c r="E34" s="8" t="s">
        <v>28</v>
      </c>
      <c r="F34" s="48">
        <v>5</v>
      </c>
      <c r="G34" s="10"/>
      <c r="H34" s="11">
        <f t="shared" si="0"/>
        <v>0</v>
      </c>
      <c r="I34" s="99"/>
    </row>
    <row r="35" spans="1:9" ht="36" customHeight="1">
      <c r="A35" s="18" t="s">
        <v>64</v>
      </c>
      <c r="B35" s="27" t="s">
        <v>237</v>
      </c>
      <c r="C35" s="6" t="s">
        <v>65</v>
      </c>
      <c r="D35" s="7" t="s">
        <v>174</v>
      </c>
      <c r="E35" s="8" t="s">
        <v>28</v>
      </c>
      <c r="F35" s="48">
        <v>70</v>
      </c>
      <c r="G35" s="10"/>
      <c r="H35" s="11">
        <f t="shared" si="0"/>
        <v>0</v>
      </c>
      <c r="I35" s="99"/>
    </row>
    <row r="36" spans="1:8" ht="36" customHeight="1">
      <c r="A36" s="70"/>
      <c r="B36" s="106"/>
      <c r="C36" s="2" t="s">
        <v>17</v>
      </c>
      <c r="D36" s="95"/>
      <c r="E36" s="96"/>
      <c r="F36" s="96"/>
      <c r="G36" s="97"/>
      <c r="H36" s="98"/>
    </row>
    <row r="37" spans="1:9" ht="39.75" customHeight="1">
      <c r="A37" s="12" t="s">
        <v>71</v>
      </c>
      <c r="B37" s="27" t="s">
        <v>238</v>
      </c>
      <c r="C37" s="6" t="s">
        <v>72</v>
      </c>
      <c r="D37" s="7" t="s">
        <v>175</v>
      </c>
      <c r="E37" s="8"/>
      <c r="F37" s="20"/>
      <c r="G37" s="16"/>
      <c r="H37" s="22"/>
      <c r="I37" s="99"/>
    </row>
    <row r="38" spans="1:9" ht="37.5" customHeight="1">
      <c r="A38" s="12" t="s">
        <v>176</v>
      </c>
      <c r="B38" s="19" t="s">
        <v>29</v>
      </c>
      <c r="C38" s="6" t="s">
        <v>177</v>
      </c>
      <c r="D38" s="7" t="s">
        <v>2</v>
      </c>
      <c r="E38" s="8" t="s">
        <v>28</v>
      </c>
      <c r="F38" s="48">
        <v>1250</v>
      </c>
      <c r="G38" s="10"/>
      <c r="H38" s="22">
        <f>ROUND(G38,2)*F38</f>
        <v>0</v>
      </c>
      <c r="I38" s="102"/>
    </row>
    <row r="39" spans="1:9" s="108" customFormat="1" ht="37.5" customHeight="1">
      <c r="A39" s="12"/>
      <c r="B39" s="19" t="s">
        <v>40</v>
      </c>
      <c r="C39" s="6" t="s">
        <v>403</v>
      </c>
      <c r="D39" s="7" t="s">
        <v>421</v>
      </c>
      <c r="E39" s="8" t="s">
        <v>28</v>
      </c>
      <c r="F39" s="48">
        <v>35</v>
      </c>
      <c r="G39" s="10"/>
      <c r="H39" s="22">
        <f>ROUND(G39,2)*F39</f>
        <v>0</v>
      </c>
      <c r="I39" s="107"/>
    </row>
    <row r="40" spans="1:9" ht="37.5" customHeight="1">
      <c r="A40" s="12" t="s">
        <v>73</v>
      </c>
      <c r="B40" s="27" t="s">
        <v>239</v>
      </c>
      <c r="C40" s="6" t="s">
        <v>74</v>
      </c>
      <c r="D40" s="7" t="s">
        <v>175</v>
      </c>
      <c r="E40" s="8"/>
      <c r="F40" s="20"/>
      <c r="G40" s="16"/>
      <c r="H40" s="22"/>
      <c r="I40" s="99"/>
    </row>
    <row r="41" spans="1:9" ht="37.5" customHeight="1">
      <c r="A41" s="12" t="s">
        <v>318</v>
      </c>
      <c r="B41" s="19" t="s">
        <v>29</v>
      </c>
      <c r="C41" s="6" t="s">
        <v>340</v>
      </c>
      <c r="D41" s="7" t="s">
        <v>276</v>
      </c>
      <c r="E41" s="8" t="s">
        <v>58</v>
      </c>
      <c r="F41" s="48">
        <v>15</v>
      </c>
      <c r="G41" s="10"/>
      <c r="H41" s="22">
        <f aca="true" t="shared" si="1" ref="H41:H48">ROUND(G41,2)*F41</f>
        <v>0</v>
      </c>
      <c r="I41" s="101"/>
    </row>
    <row r="42" spans="1:9" ht="49.5" customHeight="1">
      <c r="A42" s="12" t="s">
        <v>178</v>
      </c>
      <c r="B42" s="19" t="s">
        <v>40</v>
      </c>
      <c r="C42" s="6" t="s">
        <v>341</v>
      </c>
      <c r="D42" s="7" t="s">
        <v>121</v>
      </c>
      <c r="E42" s="8" t="s">
        <v>58</v>
      </c>
      <c r="F42" s="48">
        <v>460</v>
      </c>
      <c r="G42" s="10"/>
      <c r="H42" s="22">
        <f t="shared" si="1"/>
        <v>0</v>
      </c>
      <c r="I42" s="102"/>
    </row>
    <row r="43" spans="1:9" ht="49.5" customHeight="1">
      <c r="A43" s="12" t="s">
        <v>179</v>
      </c>
      <c r="B43" s="19" t="s">
        <v>59</v>
      </c>
      <c r="C43" s="6" t="s">
        <v>342</v>
      </c>
      <c r="D43" s="7" t="s">
        <v>180</v>
      </c>
      <c r="E43" s="8" t="s">
        <v>58</v>
      </c>
      <c r="F43" s="48">
        <v>25</v>
      </c>
      <c r="G43" s="10"/>
      <c r="H43" s="22">
        <f t="shared" si="1"/>
        <v>0</v>
      </c>
      <c r="I43" s="99"/>
    </row>
    <row r="44" spans="1:9" ht="49.5" customHeight="1">
      <c r="A44" s="12" t="s">
        <v>181</v>
      </c>
      <c r="B44" s="19" t="s">
        <v>84</v>
      </c>
      <c r="C44" s="6" t="s">
        <v>294</v>
      </c>
      <c r="D44" s="7" t="s">
        <v>182</v>
      </c>
      <c r="E44" s="8" t="s">
        <v>58</v>
      </c>
      <c r="F44" s="48">
        <v>300</v>
      </c>
      <c r="G44" s="10"/>
      <c r="H44" s="22">
        <f t="shared" si="1"/>
        <v>0</v>
      </c>
      <c r="I44" s="102"/>
    </row>
    <row r="45" spans="1:9" s="93" customFormat="1" ht="49.5" customHeight="1">
      <c r="A45" s="12" t="s">
        <v>183</v>
      </c>
      <c r="B45" s="19" t="s">
        <v>88</v>
      </c>
      <c r="C45" s="6" t="s">
        <v>295</v>
      </c>
      <c r="D45" s="7" t="s">
        <v>184</v>
      </c>
      <c r="E45" s="8" t="s">
        <v>58</v>
      </c>
      <c r="F45" s="48">
        <v>10</v>
      </c>
      <c r="G45" s="10"/>
      <c r="H45" s="22">
        <f t="shared" si="1"/>
        <v>0</v>
      </c>
      <c r="I45" s="99"/>
    </row>
    <row r="46" spans="1:9" s="93" customFormat="1" ht="49.5" customHeight="1">
      <c r="A46" s="12" t="s">
        <v>75</v>
      </c>
      <c r="B46" s="40" t="s">
        <v>365</v>
      </c>
      <c r="C46" s="41" t="s">
        <v>401</v>
      </c>
      <c r="D46" s="42" t="s">
        <v>343</v>
      </c>
      <c r="E46" s="43" t="s">
        <v>58</v>
      </c>
      <c r="F46" s="49">
        <v>5</v>
      </c>
      <c r="G46" s="44"/>
      <c r="H46" s="45">
        <f t="shared" si="1"/>
        <v>0</v>
      </c>
      <c r="I46" s="101"/>
    </row>
    <row r="47" spans="1:9" s="93" customFormat="1" ht="51.75" customHeight="1">
      <c r="A47" s="12"/>
      <c r="B47" s="19"/>
      <c r="C47" s="2" t="s">
        <v>371</v>
      </c>
      <c r="D47" s="7"/>
      <c r="E47" s="8"/>
      <c r="F47" s="9"/>
      <c r="G47" s="16"/>
      <c r="H47" s="22"/>
      <c r="I47" s="101"/>
    </row>
    <row r="48" spans="1:9" ht="33" customHeight="1">
      <c r="A48" s="12" t="s">
        <v>185</v>
      </c>
      <c r="B48" s="27" t="s">
        <v>240</v>
      </c>
      <c r="C48" s="6" t="s">
        <v>186</v>
      </c>
      <c r="D48" s="7" t="s">
        <v>174</v>
      </c>
      <c r="E48" s="8" t="s">
        <v>28</v>
      </c>
      <c r="F48" s="48">
        <v>5</v>
      </c>
      <c r="G48" s="10"/>
      <c r="H48" s="22">
        <f t="shared" si="1"/>
        <v>0</v>
      </c>
      <c r="I48" s="99"/>
    </row>
    <row r="49" spans="1:9" ht="39.75" customHeight="1">
      <c r="A49" s="12" t="s">
        <v>187</v>
      </c>
      <c r="B49" s="27" t="s">
        <v>241</v>
      </c>
      <c r="C49" s="6" t="s">
        <v>188</v>
      </c>
      <c r="D49" s="7" t="s">
        <v>122</v>
      </c>
      <c r="E49" s="109"/>
      <c r="F49" s="9"/>
      <c r="G49" s="16"/>
      <c r="H49" s="22"/>
      <c r="I49" s="99"/>
    </row>
    <row r="50" spans="1:9" ht="32.25" customHeight="1">
      <c r="A50" s="12" t="s">
        <v>189</v>
      </c>
      <c r="B50" s="19" t="s">
        <v>29</v>
      </c>
      <c r="C50" s="6" t="s">
        <v>69</v>
      </c>
      <c r="D50" s="7"/>
      <c r="E50" s="8"/>
      <c r="F50" s="9"/>
      <c r="G50" s="16"/>
      <c r="H50" s="22"/>
      <c r="I50" s="99"/>
    </row>
    <row r="51" spans="1:9" ht="30.75" customHeight="1">
      <c r="A51" s="12" t="s">
        <v>190</v>
      </c>
      <c r="B51" s="19" t="s">
        <v>164</v>
      </c>
      <c r="C51" s="6" t="s">
        <v>191</v>
      </c>
      <c r="D51" s="7"/>
      <c r="E51" s="8" t="s">
        <v>30</v>
      </c>
      <c r="F51" s="48">
        <v>650</v>
      </c>
      <c r="G51" s="10"/>
      <c r="H51" s="22">
        <f>ROUND(G51,2)*F51</f>
        <v>0</v>
      </c>
      <c r="I51" s="99"/>
    </row>
    <row r="52" spans="1:9" ht="30.75" customHeight="1">
      <c r="A52" s="12" t="s">
        <v>192</v>
      </c>
      <c r="B52" s="19" t="s">
        <v>40</v>
      </c>
      <c r="C52" s="6" t="s">
        <v>108</v>
      </c>
      <c r="D52" s="7"/>
      <c r="E52" s="8"/>
      <c r="F52" s="9"/>
      <c r="G52" s="16"/>
      <c r="H52" s="22"/>
      <c r="I52" s="99"/>
    </row>
    <row r="53" spans="1:9" ht="24" customHeight="1">
      <c r="A53" s="12" t="s">
        <v>193</v>
      </c>
      <c r="B53" s="19" t="s">
        <v>164</v>
      </c>
      <c r="C53" s="6" t="s">
        <v>191</v>
      </c>
      <c r="D53" s="7"/>
      <c r="E53" s="8" t="s">
        <v>30</v>
      </c>
      <c r="F53" s="48">
        <v>20</v>
      </c>
      <c r="G53" s="10"/>
      <c r="H53" s="22">
        <f>ROUND(G53,2)*F53</f>
        <v>0</v>
      </c>
      <c r="I53" s="99"/>
    </row>
    <row r="54" spans="1:8" ht="36" customHeight="1">
      <c r="A54" s="70"/>
      <c r="B54" s="106"/>
      <c r="C54" s="2" t="s">
        <v>18</v>
      </c>
      <c r="D54" s="95"/>
      <c r="E54" s="110"/>
      <c r="F54" s="96"/>
      <c r="G54" s="97"/>
      <c r="H54" s="98"/>
    </row>
    <row r="55" spans="1:8" ht="25.5" customHeight="1">
      <c r="A55" s="12" t="s">
        <v>76</v>
      </c>
      <c r="B55" s="27" t="s">
        <v>242</v>
      </c>
      <c r="C55" s="6" t="s">
        <v>77</v>
      </c>
      <c r="D55" s="7" t="s">
        <v>129</v>
      </c>
      <c r="E55" s="8" t="s">
        <v>58</v>
      </c>
      <c r="F55" s="48">
        <v>1200</v>
      </c>
      <c r="G55" s="10"/>
      <c r="H55" s="22">
        <f>ROUND(G55,2)*F55</f>
        <v>0</v>
      </c>
    </row>
    <row r="56" spans="1:8" ht="43.5" customHeight="1">
      <c r="A56" s="70"/>
      <c r="B56" s="106"/>
      <c r="C56" s="2" t="s">
        <v>19</v>
      </c>
      <c r="D56" s="95"/>
      <c r="E56" s="110"/>
      <c r="F56" s="96"/>
      <c r="G56" s="97"/>
      <c r="H56" s="98"/>
    </row>
    <row r="57" spans="1:9" s="93" customFormat="1" ht="30.75" customHeight="1">
      <c r="A57" s="12" t="s">
        <v>194</v>
      </c>
      <c r="B57" s="27" t="s">
        <v>243</v>
      </c>
      <c r="C57" s="6" t="s">
        <v>195</v>
      </c>
      <c r="D57" s="7" t="s">
        <v>196</v>
      </c>
      <c r="E57" s="8"/>
      <c r="F57" s="20"/>
      <c r="G57" s="16"/>
      <c r="H57" s="22"/>
      <c r="I57" s="65"/>
    </row>
    <row r="58" spans="1:9" s="93" customFormat="1" ht="36" customHeight="1">
      <c r="A58" s="12" t="s">
        <v>197</v>
      </c>
      <c r="B58" s="19" t="s">
        <v>29</v>
      </c>
      <c r="C58" s="6" t="s">
        <v>198</v>
      </c>
      <c r="D58" s="7"/>
      <c r="E58" s="8" t="s">
        <v>35</v>
      </c>
      <c r="F58" s="48">
        <v>8</v>
      </c>
      <c r="G58" s="10"/>
      <c r="H58" s="22">
        <f>ROUND(G58,2)*F58</f>
        <v>0</v>
      </c>
      <c r="I58" s="65"/>
    </row>
    <row r="59" spans="1:9" ht="32.25" customHeight="1">
      <c r="A59" s="12" t="s">
        <v>199</v>
      </c>
      <c r="B59" s="27" t="s">
        <v>244</v>
      </c>
      <c r="C59" s="6" t="s">
        <v>200</v>
      </c>
      <c r="D59" s="7" t="s">
        <v>196</v>
      </c>
      <c r="E59" s="8"/>
      <c r="F59" s="20"/>
      <c r="G59" s="16"/>
      <c r="H59" s="22"/>
      <c r="I59" s="93"/>
    </row>
    <row r="60" spans="1:8" ht="36" customHeight="1">
      <c r="A60" s="12" t="s">
        <v>201</v>
      </c>
      <c r="B60" s="19" t="s">
        <v>29</v>
      </c>
      <c r="C60" s="6" t="s">
        <v>202</v>
      </c>
      <c r="D60" s="7"/>
      <c r="E60" s="8" t="s">
        <v>35</v>
      </c>
      <c r="F60" s="48">
        <v>2</v>
      </c>
      <c r="G60" s="10"/>
      <c r="H60" s="22">
        <f>ROUND(G60,2)*F60</f>
        <v>0</v>
      </c>
    </row>
    <row r="61" spans="1:9" s="93" customFormat="1" ht="30.75" customHeight="1">
      <c r="A61" s="12" t="s">
        <v>203</v>
      </c>
      <c r="B61" s="5" t="s">
        <v>245</v>
      </c>
      <c r="C61" s="6" t="s">
        <v>204</v>
      </c>
      <c r="D61" s="7" t="s">
        <v>196</v>
      </c>
      <c r="E61" s="8"/>
      <c r="F61" s="20"/>
      <c r="G61" s="16"/>
      <c r="H61" s="22"/>
      <c r="I61" s="99"/>
    </row>
    <row r="62" spans="1:9" ht="30" customHeight="1">
      <c r="A62" s="12" t="s">
        <v>205</v>
      </c>
      <c r="B62" s="19" t="s">
        <v>29</v>
      </c>
      <c r="C62" s="34" t="s">
        <v>344</v>
      </c>
      <c r="D62" s="26"/>
      <c r="E62" s="8"/>
      <c r="F62" s="20"/>
      <c r="G62" s="16"/>
      <c r="H62" s="22"/>
      <c r="I62" s="99"/>
    </row>
    <row r="63" spans="1:9" ht="45" customHeight="1">
      <c r="A63" s="12" t="s">
        <v>206</v>
      </c>
      <c r="B63" s="19" t="s">
        <v>164</v>
      </c>
      <c r="C63" s="6" t="s">
        <v>345</v>
      </c>
      <c r="D63" s="26"/>
      <c r="E63" s="8" t="s">
        <v>58</v>
      </c>
      <c r="F63" s="48">
        <v>45</v>
      </c>
      <c r="G63" s="10"/>
      <c r="H63" s="22">
        <f>ROUND(G63,2)*F63</f>
        <v>0</v>
      </c>
      <c r="I63" s="99"/>
    </row>
    <row r="64" spans="1:9" ht="30.75" customHeight="1">
      <c r="A64" s="12" t="s">
        <v>346</v>
      </c>
      <c r="B64" s="5" t="s">
        <v>246</v>
      </c>
      <c r="C64" s="6" t="s">
        <v>347</v>
      </c>
      <c r="D64" s="7" t="s">
        <v>196</v>
      </c>
      <c r="E64" s="8" t="s">
        <v>58</v>
      </c>
      <c r="F64" s="48">
        <v>10</v>
      </c>
      <c r="G64" s="10"/>
      <c r="H64" s="22">
        <f>ROUND(G64,2)*F64</f>
        <v>0</v>
      </c>
      <c r="I64" s="99"/>
    </row>
    <row r="65" spans="1:9" s="72" customFormat="1" ht="27" customHeight="1">
      <c r="A65" s="12" t="s">
        <v>130</v>
      </c>
      <c r="B65" s="5" t="s">
        <v>247</v>
      </c>
      <c r="C65" s="23" t="s">
        <v>290</v>
      </c>
      <c r="D65" s="7" t="s">
        <v>196</v>
      </c>
      <c r="E65" s="8"/>
      <c r="F65" s="20"/>
      <c r="G65" s="16"/>
      <c r="H65" s="22"/>
      <c r="I65" s="99"/>
    </row>
    <row r="66" spans="1:9" ht="41.25" customHeight="1">
      <c r="A66" s="12" t="s">
        <v>132</v>
      </c>
      <c r="B66" s="19" t="s">
        <v>29</v>
      </c>
      <c r="C66" s="6" t="s">
        <v>133</v>
      </c>
      <c r="D66" s="7"/>
      <c r="E66" s="8" t="s">
        <v>35</v>
      </c>
      <c r="F66" s="48">
        <v>2</v>
      </c>
      <c r="G66" s="10"/>
      <c r="H66" s="22">
        <f>ROUND(G66,2)*F66</f>
        <v>0</v>
      </c>
      <c r="I66" s="101"/>
    </row>
    <row r="67" spans="1:9" s="112" customFormat="1" ht="39.75" customHeight="1">
      <c r="A67" s="12" t="s">
        <v>134</v>
      </c>
      <c r="B67" s="19" t="s">
        <v>40</v>
      </c>
      <c r="C67" s="6" t="s">
        <v>135</v>
      </c>
      <c r="D67" s="7"/>
      <c r="E67" s="8" t="s">
        <v>35</v>
      </c>
      <c r="F67" s="48">
        <v>2</v>
      </c>
      <c r="G67" s="10"/>
      <c r="H67" s="22">
        <f>ROUND(G67,2)*F67</f>
        <v>0</v>
      </c>
      <c r="I67" s="111"/>
    </row>
    <row r="68" spans="1:9" ht="30.75" customHeight="1">
      <c r="A68" s="12" t="s">
        <v>207</v>
      </c>
      <c r="B68" s="5" t="s">
        <v>372</v>
      </c>
      <c r="C68" s="23" t="s">
        <v>208</v>
      </c>
      <c r="D68" s="7" t="s">
        <v>196</v>
      </c>
      <c r="E68" s="8"/>
      <c r="F68" s="20"/>
      <c r="G68" s="16"/>
      <c r="H68" s="22"/>
      <c r="I68" s="107"/>
    </row>
    <row r="69" spans="1:9" s="112" customFormat="1" ht="36" customHeight="1">
      <c r="A69" s="12" t="s">
        <v>209</v>
      </c>
      <c r="B69" s="40" t="s">
        <v>29</v>
      </c>
      <c r="C69" s="51" t="s">
        <v>348</v>
      </c>
      <c r="D69" s="42"/>
      <c r="E69" s="43" t="s">
        <v>35</v>
      </c>
      <c r="F69" s="49">
        <v>1</v>
      </c>
      <c r="G69" s="44"/>
      <c r="H69" s="45">
        <f>ROUND(G69,2)*F69</f>
        <v>0</v>
      </c>
      <c r="I69" s="99"/>
    </row>
    <row r="70" spans="1:9" ht="51" customHeight="1">
      <c r="A70" s="12"/>
      <c r="B70" s="19"/>
      <c r="C70" s="2" t="s">
        <v>373</v>
      </c>
      <c r="D70" s="7"/>
      <c r="E70" s="8"/>
      <c r="F70" s="20"/>
      <c r="G70" s="16"/>
      <c r="H70" s="22"/>
      <c r="I70" s="101"/>
    </row>
    <row r="71" spans="1:9" ht="36" customHeight="1">
      <c r="A71" s="12" t="s">
        <v>210</v>
      </c>
      <c r="B71" s="27" t="s">
        <v>248</v>
      </c>
      <c r="C71" s="23" t="s">
        <v>211</v>
      </c>
      <c r="D71" s="7" t="s">
        <v>196</v>
      </c>
      <c r="E71" s="8"/>
      <c r="F71" s="20"/>
      <c r="G71" s="16"/>
      <c r="H71" s="22"/>
      <c r="I71" s="99"/>
    </row>
    <row r="72" spans="1:9" ht="36" customHeight="1">
      <c r="A72" s="12" t="s">
        <v>212</v>
      </c>
      <c r="B72" s="19" t="s">
        <v>29</v>
      </c>
      <c r="C72" s="35" t="s">
        <v>349</v>
      </c>
      <c r="D72" s="7"/>
      <c r="E72" s="8" t="s">
        <v>35</v>
      </c>
      <c r="F72" s="48">
        <v>2</v>
      </c>
      <c r="G72" s="10"/>
      <c r="H72" s="22">
        <f>ROUND(G72,2)*F72</f>
        <v>0</v>
      </c>
      <c r="I72" s="99"/>
    </row>
    <row r="73" spans="1:9" ht="36" customHeight="1">
      <c r="A73" s="12" t="s">
        <v>213</v>
      </c>
      <c r="B73" s="27" t="s">
        <v>250</v>
      </c>
      <c r="C73" s="23" t="s">
        <v>214</v>
      </c>
      <c r="D73" s="7" t="s">
        <v>196</v>
      </c>
      <c r="E73" s="8"/>
      <c r="F73" s="20"/>
      <c r="G73" s="16"/>
      <c r="H73" s="22"/>
      <c r="I73" s="99"/>
    </row>
    <row r="74" spans="1:9" ht="29.25" customHeight="1">
      <c r="A74" s="12" t="s">
        <v>215</v>
      </c>
      <c r="B74" s="19" t="s">
        <v>29</v>
      </c>
      <c r="C74" s="35" t="s">
        <v>350</v>
      </c>
      <c r="D74" s="7"/>
      <c r="E74" s="8"/>
      <c r="F74" s="20"/>
      <c r="G74" s="16"/>
      <c r="H74" s="22"/>
      <c r="I74" s="99"/>
    </row>
    <row r="75" spans="1:9" ht="36" customHeight="1">
      <c r="A75" s="12" t="s">
        <v>216</v>
      </c>
      <c r="B75" s="19" t="s">
        <v>164</v>
      </c>
      <c r="C75" s="6" t="s">
        <v>351</v>
      </c>
      <c r="D75" s="7"/>
      <c r="E75" s="8" t="s">
        <v>35</v>
      </c>
      <c r="F75" s="48">
        <v>2</v>
      </c>
      <c r="G75" s="10"/>
      <c r="H75" s="22">
        <f aca="true" t="shared" si="2" ref="H75:H80">ROUND(G75,2)*F75</f>
        <v>0</v>
      </c>
      <c r="I75" s="101"/>
    </row>
    <row r="76" spans="1:9" ht="36" customHeight="1">
      <c r="A76" s="12" t="s">
        <v>352</v>
      </c>
      <c r="B76" s="19" t="s">
        <v>166</v>
      </c>
      <c r="C76" s="6" t="s">
        <v>353</v>
      </c>
      <c r="D76" s="7"/>
      <c r="E76" s="8" t="s">
        <v>35</v>
      </c>
      <c r="F76" s="48">
        <v>4</v>
      </c>
      <c r="G76" s="10"/>
      <c r="H76" s="22">
        <f t="shared" si="2"/>
        <v>0</v>
      </c>
      <c r="I76" s="101"/>
    </row>
    <row r="77" spans="1:9" ht="39" customHeight="1">
      <c r="A77" s="12"/>
      <c r="B77" s="19" t="s">
        <v>168</v>
      </c>
      <c r="C77" s="6" t="s">
        <v>423</v>
      </c>
      <c r="D77" s="7"/>
      <c r="E77" s="8" t="s">
        <v>35</v>
      </c>
      <c r="F77" s="48">
        <v>1</v>
      </c>
      <c r="G77" s="10"/>
      <c r="H77" s="22">
        <f t="shared" si="2"/>
        <v>0</v>
      </c>
      <c r="I77" s="101"/>
    </row>
    <row r="78" spans="1:9" ht="36" customHeight="1">
      <c r="A78" s="12" t="s">
        <v>217</v>
      </c>
      <c r="B78" s="27" t="s">
        <v>251</v>
      </c>
      <c r="C78" s="6" t="s">
        <v>218</v>
      </c>
      <c r="D78" s="7" t="s">
        <v>196</v>
      </c>
      <c r="E78" s="8" t="s">
        <v>35</v>
      </c>
      <c r="F78" s="48">
        <v>4</v>
      </c>
      <c r="G78" s="10"/>
      <c r="H78" s="22">
        <f t="shared" si="2"/>
        <v>0</v>
      </c>
      <c r="I78" s="99"/>
    </row>
    <row r="79" spans="1:9" ht="36" customHeight="1">
      <c r="A79" s="12" t="s">
        <v>354</v>
      </c>
      <c r="B79" s="5" t="s">
        <v>252</v>
      </c>
      <c r="C79" s="6" t="s">
        <v>355</v>
      </c>
      <c r="D79" s="7" t="s">
        <v>196</v>
      </c>
      <c r="E79" s="8" t="s">
        <v>35</v>
      </c>
      <c r="F79" s="48">
        <v>4</v>
      </c>
      <c r="G79" s="10"/>
      <c r="H79" s="22">
        <f t="shared" si="2"/>
        <v>0</v>
      </c>
      <c r="I79" s="99"/>
    </row>
    <row r="80" spans="1:9" ht="36" customHeight="1">
      <c r="A80" s="12" t="s">
        <v>219</v>
      </c>
      <c r="B80" s="5" t="s">
        <v>253</v>
      </c>
      <c r="C80" s="6" t="s">
        <v>220</v>
      </c>
      <c r="D80" s="7" t="s">
        <v>221</v>
      </c>
      <c r="E80" s="8" t="s">
        <v>58</v>
      </c>
      <c r="F80" s="48">
        <v>68</v>
      </c>
      <c r="G80" s="10"/>
      <c r="H80" s="22">
        <f t="shared" si="2"/>
        <v>0</v>
      </c>
      <c r="I80" s="99"/>
    </row>
    <row r="81" spans="1:9" ht="41.25" customHeight="1">
      <c r="A81" s="53"/>
      <c r="B81" s="5" t="s">
        <v>254</v>
      </c>
      <c r="C81" s="6" t="s">
        <v>404</v>
      </c>
      <c r="D81" s="7" t="s">
        <v>196</v>
      </c>
      <c r="E81" s="8"/>
      <c r="F81" s="20"/>
      <c r="G81" s="16"/>
      <c r="H81" s="22"/>
      <c r="I81" s="99"/>
    </row>
    <row r="82" spans="1:9" ht="30" customHeight="1">
      <c r="A82" s="53"/>
      <c r="B82" s="19" t="s">
        <v>29</v>
      </c>
      <c r="C82" s="6" t="s">
        <v>405</v>
      </c>
      <c r="D82" s="7"/>
      <c r="E82" s="8"/>
      <c r="F82" s="20"/>
      <c r="G82" s="16"/>
      <c r="H82" s="22"/>
      <c r="I82" s="99"/>
    </row>
    <row r="83" spans="1:9" ht="36" customHeight="1">
      <c r="A83" s="53"/>
      <c r="B83" s="19" t="s">
        <v>164</v>
      </c>
      <c r="C83" s="6" t="s">
        <v>406</v>
      </c>
      <c r="D83" s="7"/>
      <c r="E83" s="8" t="s">
        <v>35</v>
      </c>
      <c r="F83" s="48">
        <v>1</v>
      </c>
      <c r="G83" s="10"/>
      <c r="H83" s="22">
        <f>ROUND(G83,2)*F83</f>
        <v>0</v>
      </c>
      <c r="I83" s="99"/>
    </row>
    <row r="84" spans="1:9" ht="30.75" customHeight="1">
      <c r="A84" s="53"/>
      <c r="B84" s="5" t="s">
        <v>255</v>
      </c>
      <c r="C84" s="6" t="s">
        <v>407</v>
      </c>
      <c r="D84" s="7" t="s">
        <v>408</v>
      </c>
      <c r="E84" s="8"/>
      <c r="F84" s="48"/>
      <c r="G84" s="11"/>
      <c r="H84" s="22">
        <f>ROUND(G84,2)*F84</f>
        <v>0</v>
      </c>
      <c r="I84" s="99"/>
    </row>
    <row r="85" spans="1:9" ht="24" customHeight="1">
      <c r="A85" s="53"/>
      <c r="B85" s="19" t="s">
        <v>29</v>
      </c>
      <c r="C85" s="6" t="s">
        <v>505</v>
      </c>
      <c r="D85" s="7"/>
      <c r="E85" s="8" t="s">
        <v>58</v>
      </c>
      <c r="F85" s="48">
        <v>94</v>
      </c>
      <c r="G85" s="10"/>
      <c r="H85" s="22">
        <f>ROUND(G85,2)*F85</f>
        <v>0</v>
      </c>
      <c r="I85" s="99"/>
    </row>
    <row r="86" spans="1:9" s="93" customFormat="1" ht="36" customHeight="1">
      <c r="A86" s="70"/>
      <c r="B86" s="113"/>
      <c r="C86" s="2" t="s">
        <v>20</v>
      </c>
      <c r="D86" s="95"/>
      <c r="E86" s="110"/>
      <c r="F86" s="96"/>
      <c r="G86" s="97"/>
      <c r="H86" s="98"/>
      <c r="I86" s="65"/>
    </row>
    <row r="87" spans="1:9" ht="41.25" customHeight="1">
      <c r="A87" s="12" t="s">
        <v>81</v>
      </c>
      <c r="B87" s="5" t="s">
        <v>256</v>
      </c>
      <c r="C87" s="6" t="s">
        <v>137</v>
      </c>
      <c r="D87" s="7" t="s">
        <v>222</v>
      </c>
      <c r="E87" s="8" t="s">
        <v>35</v>
      </c>
      <c r="F87" s="48">
        <v>11</v>
      </c>
      <c r="G87" s="10"/>
      <c r="H87" s="22">
        <f>ROUND(G87,2)*F87</f>
        <v>0</v>
      </c>
      <c r="I87" s="99"/>
    </row>
    <row r="88" spans="1:9" ht="33" customHeight="1">
      <c r="A88" s="12" t="s">
        <v>110</v>
      </c>
      <c r="B88" s="5" t="s">
        <v>374</v>
      </c>
      <c r="C88" s="6" t="s">
        <v>138</v>
      </c>
      <c r="D88" s="7" t="s">
        <v>196</v>
      </c>
      <c r="E88" s="8"/>
      <c r="F88" s="20"/>
      <c r="G88" s="11"/>
      <c r="H88" s="22"/>
      <c r="I88" s="99"/>
    </row>
    <row r="89" spans="1:9" ht="33.75" customHeight="1">
      <c r="A89" s="12" t="s">
        <v>139</v>
      </c>
      <c r="B89" s="19" t="s">
        <v>29</v>
      </c>
      <c r="C89" s="6" t="s">
        <v>223</v>
      </c>
      <c r="D89" s="7"/>
      <c r="E89" s="8" t="s">
        <v>111</v>
      </c>
      <c r="F89" s="48">
        <v>1</v>
      </c>
      <c r="G89" s="10"/>
      <c r="H89" s="22">
        <f>ROUND(G89,2)*F89</f>
        <v>0</v>
      </c>
      <c r="I89" s="99"/>
    </row>
    <row r="90" spans="1:9" ht="32.25" customHeight="1">
      <c r="A90" s="12" t="s">
        <v>82</v>
      </c>
      <c r="B90" s="5" t="s">
        <v>375</v>
      </c>
      <c r="C90" s="6" t="s">
        <v>140</v>
      </c>
      <c r="D90" s="7" t="s">
        <v>222</v>
      </c>
      <c r="E90" s="8"/>
      <c r="F90" s="20"/>
      <c r="G90" s="16"/>
      <c r="H90" s="22"/>
      <c r="I90" s="99"/>
    </row>
    <row r="91" spans="1:9" s="112" customFormat="1" ht="30.75" customHeight="1">
      <c r="A91" s="12" t="s">
        <v>83</v>
      </c>
      <c r="B91" s="19" t="s">
        <v>29</v>
      </c>
      <c r="C91" s="6" t="s">
        <v>296</v>
      </c>
      <c r="D91" s="7"/>
      <c r="E91" s="8" t="s">
        <v>35</v>
      </c>
      <c r="F91" s="48">
        <v>6</v>
      </c>
      <c r="G91" s="10"/>
      <c r="H91" s="22">
        <f aca="true" t="shared" si="3" ref="H91:H97">ROUND(G91,2)*F91</f>
        <v>0</v>
      </c>
      <c r="I91" s="107"/>
    </row>
    <row r="92" spans="1:9" ht="36" customHeight="1">
      <c r="A92" s="12" t="s">
        <v>112</v>
      </c>
      <c r="B92" s="46" t="s">
        <v>376</v>
      </c>
      <c r="C92" s="41" t="s">
        <v>141</v>
      </c>
      <c r="D92" s="42" t="s">
        <v>222</v>
      </c>
      <c r="E92" s="43" t="s">
        <v>35</v>
      </c>
      <c r="F92" s="49">
        <v>7</v>
      </c>
      <c r="G92" s="44"/>
      <c r="H92" s="45">
        <f>ROUND(G92,2)*F92</f>
        <v>0</v>
      </c>
      <c r="I92" s="99"/>
    </row>
    <row r="93" spans="1:9" s="112" customFormat="1" ht="36" customHeight="1">
      <c r="A93" s="70"/>
      <c r="B93" s="113"/>
      <c r="C93" s="2" t="s">
        <v>380</v>
      </c>
      <c r="D93" s="95"/>
      <c r="E93" s="110"/>
      <c r="F93" s="96"/>
      <c r="G93" s="97"/>
      <c r="H93" s="98"/>
      <c r="I93" s="99"/>
    </row>
    <row r="94" spans="1:9" ht="36" customHeight="1">
      <c r="A94" s="12" t="s">
        <v>113</v>
      </c>
      <c r="B94" s="5" t="s">
        <v>377</v>
      </c>
      <c r="C94" s="6" t="s">
        <v>142</v>
      </c>
      <c r="D94" s="7" t="s">
        <v>222</v>
      </c>
      <c r="E94" s="8" t="s">
        <v>35</v>
      </c>
      <c r="F94" s="48">
        <v>1</v>
      </c>
      <c r="G94" s="10"/>
      <c r="H94" s="22">
        <f>ROUND(G94,2)*F94</f>
        <v>0</v>
      </c>
      <c r="I94" s="99"/>
    </row>
    <row r="95" spans="1:9" ht="36" customHeight="1">
      <c r="A95" s="12" t="s">
        <v>114</v>
      </c>
      <c r="B95" s="5" t="s">
        <v>378</v>
      </c>
      <c r="C95" s="6" t="s">
        <v>143</v>
      </c>
      <c r="D95" s="7" t="s">
        <v>222</v>
      </c>
      <c r="E95" s="8" t="s">
        <v>35</v>
      </c>
      <c r="F95" s="48">
        <v>9</v>
      </c>
      <c r="G95" s="10"/>
      <c r="H95" s="22">
        <f t="shared" si="3"/>
        <v>0</v>
      </c>
      <c r="I95" s="112"/>
    </row>
    <row r="96" spans="1:8" ht="36" customHeight="1">
      <c r="A96" s="12" t="s">
        <v>224</v>
      </c>
      <c r="B96" s="5" t="s">
        <v>379</v>
      </c>
      <c r="C96" s="6" t="s">
        <v>225</v>
      </c>
      <c r="D96" s="7" t="s">
        <v>226</v>
      </c>
      <c r="E96" s="8" t="s">
        <v>35</v>
      </c>
      <c r="F96" s="48">
        <v>1</v>
      </c>
      <c r="G96" s="10"/>
      <c r="H96" s="22">
        <f t="shared" si="3"/>
        <v>0</v>
      </c>
    </row>
    <row r="97" spans="1:9" ht="21.75" customHeight="1">
      <c r="A97" s="12" t="s">
        <v>115</v>
      </c>
      <c r="B97" s="5" t="s">
        <v>381</v>
      </c>
      <c r="C97" s="6" t="s">
        <v>144</v>
      </c>
      <c r="D97" s="7" t="s">
        <v>222</v>
      </c>
      <c r="E97" s="8" t="s">
        <v>35</v>
      </c>
      <c r="F97" s="48">
        <v>2</v>
      </c>
      <c r="G97" s="10"/>
      <c r="H97" s="22">
        <f t="shared" si="3"/>
        <v>0</v>
      </c>
      <c r="I97" s="99"/>
    </row>
    <row r="98" spans="1:9" ht="36" customHeight="1">
      <c r="A98" s="70"/>
      <c r="B98" s="94"/>
      <c r="C98" s="2" t="s">
        <v>21</v>
      </c>
      <c r="D98" s="95"/>
      <c r="E98" s="100"/>
      <c r="F98" s="95"/>
      <c r="G98" s="97"/>
      <c r="H98" s="98"/>
      <c r="I98" s="114"/>
    </row>
    <row r="99" spans="1:9" ht="36" customHeight="1">
      <c r="A99" s="18" t="s">
        <v>85</v>
      </c>
      <c r="B99" s="5" t="s">
        <v>437</v>
      </c>
      <c r="C99" s="6" t="s">
        <v>86</v>
      </c>
      <c r="D99" s="7" t="s">
        <v>227</v>
      </c>
      <c r="E99" s="8"/>
      <c r="F99" s="9"/>
      <c r="G99" s="16"/>
      <c r="H99" s="11"/>
      <c r="I99" s="99"/>
    </row>
    <row r="100" spans="1:8" ht="36" customHeight="1">
      <c r="A100" s="18" t="s">
        <v>228</v>
      </c>
      <c r="B100" s="19" t="s">
        <v>29</v>
      </c>
      <c r="C100" s="6" t="s">
        <v>297</v>
      </c>
      <c r="D100" s="7"/>
      <c r="E100" s="8" t="s">
        <v>28</v>
      </c>
      <c r="F100" s="48">
        <v>100</v>
      </c>
      <c r="G100" s="10"/>
      <c r="H100" s="11">
        <f>ROUND(G100,2)*F100</f>
        <v>0</v>
      </c>
    </row>
    <row r="101" spans="1:9" ht="36" customHeight="1">
      <c r="A101" s="18" t="s">
        <v>87</v>
      </c>
      <c r="B101" s="19" t="s">
        <v>40</v>
      </c>
      <c r="C101" s="6" t="s">
        <v>298</v>
      </c>
      <c r="D101" s="7"/>
      <c r="E101" s="8" t="s">
        <v>28</v>
      </c>
      <c r="F101" s="48">
        <v>2300</v>
      </c>
      <c r="G101" s="10"/>
      <c r="H101" s="11">
        <f>ROUND(G101,2)*F101</f>
        <v>0</v>
      </c>
      <c r="I101" s="93"/>
    </row>
    <row r="102" spans="1:9" ht="42" customHeight="1" thickBot="1">
      <c r="A102" s="81"/>
      <c r="B102" s="115" t="s">
        <v>12</v>
      </c>
      <c r="C102" s="175" t="str">
        <f>C6</f>
        <v>SHELLEY STREET - WORDSWORTH WAY TO McBEY AVENUE</v>
      </c>
      <c r="D102" s="175"/>
      <c r="E102" s="175"/>
      <c r="F102" s="175"/>
      <c r="G102" s="116" t="s">
        <v>235</v>
      </c>
      <c r="H102" s="117">
        <f>SUM(H6:H101)</f>
        <v>0</v>
      </c>
      <c r="I102" s="93"/>
    </row>
    <row r="103" spans="1:9" ht="42" customHeight="1" thickBot="1" thickTop="1">
      <c r="A103" s="70"/>
      <c r="B103" s="90" t="s">
        <v>13</v>
      </c>
      <c r="C103" s="173" t="s">
        <v>478</v>
      </c>
      <c r="D103" s="176"/>
      <c r="E103" s="176"/>
      <c r="F103" s="176"/>
      <c r="G103" s="91"/>
      <c r="H103" s="92"/>
      <c r="I103" s="99"/>
    </row>
    <row r="104" spans="1:9" ht="36" customHeight="1" thickTop="1">
      <c r="A104" s="89"/>
      <c r="B104" s="94"/>
      <c r="C104" s="1" t="s">
        <v>15</v>
      </c>
      <c r="D104" s="95"/>
      <c r="E104" s="96" t="s">
        <v>2</v>
      </c>
      <c r="F104" s="96" t="s">
        <v>2</v>
      </c>
      <c r="G104" s="97" t="s">
        <v>2</v>
      </c>
      <c r="H104" s="98"/>
      <c r="I104" s="99"/>
    </row>
    <row r="105" spans="1:9" ht="36" customHeight="1">
      <c r="A105" s="12" t="s">
        <v>145</v>
      </c>
      <c r="B105" s="5" t="s">
        <v>89</v>
      </c>
      <c r="C105" s="6" t="s">
        <v>147</v>
      </c>
      <c r="D105" s="7" t="s">
        <v>148</v>
      </c>
      <c r="E105" s="8" t="s">
        <v>26</v>
      </c>
      <c r="F105" s="48">
        <v>1450</v>
      </c>
      <c r="G105" s="10"/>
      <c r="H105" s="11">
        <f>ROUND(G105,2)*F105</f>
        <v>0</v>
      </c>
      <c r="I105" s="99"/>
    </row>
    <row r="106" spans="1:9" ht="36" customHeight="1">
      <c r="A106" s="4" t="s">
        <v>149</v>
      </c>
      <c r="B106" s="5" t="s">
        <v>90</v>
      </c>
      <c r="C106" s="6" t="s">
        <v>151</v>
      </c>
      <c r="D106" s="7" t="s">
        <v>148</v>
      </c>
      <c r="E106" s="8" t="s">
        <v>28</v>
      </c>
      <c r="F106" s="48">
        <v>2700</v>
      </c>
      <c r="G106" s="10"/>
      <c r="H106" s="11">
        <f>ROUND(G106,2)*F106</f>
        <v>0</v>
      </c>
      <c r="I106" s="99"/>
    </row>
    <row r="107" spans="1:9" ht="33" customHeight="1">
      <c r="A107" s="4" t="s">
        <v>152</v>
      </c>
      <c r="B107" s="5" t="s">
        <v>91</v>
      </c>
      <c r="C107" s="6" t="s">
        <v>154</v>
      </c>
      <c r="D107" s="7" t="s">
        <v>148</v>
      </c>
      <c r="E107" s="8"/>
      <c r="F107" s="9"/>
      <c r="G107" s="16"/>
      <c r="H107" s="11"/>
      <c r="I107" s="99"/>
    </row>
    <row r="108" spans="1:9" ht="36" customHeight="1">
      <c r="A108" s="12" t="s">
        <v>155</v>
      </c>
      <c r="B108" s="19" t="s">
        <v>29</v>
      </c>
      <c r="C108" s="6" t="s">
        <v>156</v>
      </c>
      <c r="D108" s="7" t="s">
        <v>2</v>
      </c>
      <c r="E108" s="8" t="s">
        <v>30</v>
      </c>
      <c r="F108" s="48">
        <v>2000</v>
      </c>
      <c r="G108" s="10"/>
      <c r="H108" s="11">
        <f>ROUND(G108,2)*F108</f>
        <v>0</v>
      </c>
      <c r="I108" s="99"/>
    </row>
    <row r="109" spans="1:9" ht="41.25" customHeight="1">
      <c r="A109" s="4" t="s">
        <v>31</v>
      </c>
      <c r="B109" s="5" t="s">
        <v>92</v>
      </c>
      <c r="C109" s="6" t="s">
        <v>32</v>
      </c>
      <c r="D109" s="7" t="s">
        <v>420</v>
      </c>
      <c r="E109" s="8" t="s">
        <v>26</v>
      </c>
      <c r="F109" s="48">
        <v>430</v>
      </c>
      <c r="G109" s="10"/>
      <c r="H109" s="11">
        <f>ROUND(G109,2)*F109</f>
        <v>0</v>
      </c>
      <c r="I109" s="99"/>
    </row>
    <row r="110" spans="1:9" ht="36" customHeight="1">
      <c r="A110" s="12" t="s">
        <v>33</v>
      </c>
      <c r="B110" s="5" t="s">
        <v>93</v>
      </c>
      <c r="C110" s="6" t="s">
        <v>34</v>
      </c>
      <c r="D110" s="7" t="s">
        <v>148</v>
      </c>
      <c r="E110" s="8" t="s">
        <v>28</v>
      </c>
      <c r="F110" s="48">
        <v>1950</v>
      </c>
      <c r="G110" s="10"/>
      <c r="H110" s="11">
        <f>ROUND(G110,2)*F110</f>
        <v>0</v>
      </c>
      <c r="I110" s="99"/>
    </row>
    <row r="111" spans="1:9" ht="36" customHeight="1">
      <c r="A111" s="4" t="s">
        <v>158</v>
      </c>
      <c r="B111" s="5" t="s">
        <v>94</v>
      </c>
      <c r="C111" s="6" t="s">
        <v>160</v>
      </c>
      <c r="D111" s="7" t="s">
        <v>148</v>
      </c>
      <c r="E111" s="8"/>
      <c r="F111" s="9"/>
      <c r="G111" s="16"/>
      <c r="H111" s="11"/>
      <c r="I111" s="99"/>
    </row>
    <row r="112" spans="1:8" ht="36" customHeight="1">
      <c r="A112" s="12" t="s">
        <v>161</v>
      </c>
      <c r="B112" s="19" t="s">
        <v>29</v>
      </c>
      <c r="C112" s="6" t="s">
        <v>293</v>
      </c>
      <c r="D112" s="7" t="s">
        <v>2</v>
      </c>
      <c r="E112" s="8" t="s">
        <v>35</v>
      </c>
      <c r="F112" s="48">
        <v>3</v>
      </c>
      <c r="G112" s="10"/>
      <c r="H112" s="11">
        <f>ROUND(G112,2)*F112</f>
        <v>0</v>
      </c>
    </row>
    <row r="113" spans="1:9" s="112" customFormat="1" ht="22.5" customHeight="1">
      <c r="A113" s="4" t="s">
        <v>336</v>
      </c>
      <c r="B113" s="5" t="s">
        <v>96</v>
      </c>
      <c r="C113" s="6" t="s">
        <v>337</v>
      </c>
      <c r="D113" s="7" t="s">
        <v>338</v>
      </c>
      <c r="E113" s="8" t="s">
        <v>28</v>
      </c>
      <c r="F113" s="48">
        <v>2700</v>
      </c>
      <c r="G113" s="10"/>
      <c r="H113" s="11">
        <f>ROUND(G113,2)*F113</f>
        <v>0</v>
      </c>
      <c r="I113" s="118"/>
    </row>
    <row r="114" spans="1:9" ht="36" customHeight="1">
      <c r="A114" s="70"/>
      <c r="B114" s="94"/>
      <c r="C114" s="2" t="s">
        <v>333</v>
      </c>
      <c r="D114" s="95"/>
      <c r="E114" s="100"/>
      <c r="F114" s="95"/>
      <c r="G114" s="97"/>
      <c r="H114" s="98"/>
      <c r="I114" s="93"/>
    </row>
    <row r="115" spans="1:8" ht="33" customHeight="1">
      <c r="A115" s="18" t="s">
        <v>95</v>
      </c>
      <c r="B115" s="5" t="s">
        <v>100</v>
      </c>
      <c r="C115" s="6" t="s">
        <v>97</v>
      </c>
      <c r="D115" s="7" t="s">
        <v>148</v>
      </c>
      <c r="E115" s="8"/>
      <c r="F115" s="9"/>
      <c r="G115" s="16"/>
      <c r="H115" s="11"/>
    </row>
    <row r="116" spans="1:9" s="112" customFormat="1" ht="36" customHeight="1">
      <c r="A116" s="18" t="s">
        <v>98</v>
      </c>
      <c r="B116" s="19" t="s">
        <v>29</v>
      </c>
      <c r="C116" s="6" t="s">
        <v>99</v>
      </c>
      <c r="D116" s="7" t="s">
        <v>2</v>
      </c>
      <c r="E116" s="8" t="s">
        <v>28</v>
      </c>
      <c r="F116" s="48">
        <v>2550</v>
      </c>
      <c r="G116" s="10"/>
      <c r="H116" s="11">
        <f>ROUND(G116,2)*F116</f>
        <v>0</v>
      </c>
      <c r="I116" s="99"/>
    </row>
    <row r="117" spans="1:9" ht="36" customHeight="1">
      <c r="A117" s="18" t="s">
        <v>116</v>
      </c>
      <c r="B117" s="19" t="s">
        <v>40</v>
      </c>
      <c r="C117" s="6" t="s">
        <v>117</v>
      </c>
      <c r="D117" s="7" t="s">
        <v>2</v>
      </c>
      <c r="E117" s="8" t="s">
        <v>28</v>
      </c>
      <c r="F117" s="48">
        <v>20</v>
      </c>
      <c r="G117" s="10"/>
      <c r="H117" s="11">
        <f>ROUND(G117,2)*F117</f>
        <v>0</v>
      </c>
      <c r="I117" s="99"/>
    </row>
    <row r="118" spans="1:9" ht="37.5" customHeight="1">
      <c r="A118" s="18" t="s">
        <v>43</v>
      </c>
      <c r="B118" s="5" t="s">
        <v>101</v>
      </c>
      <c r="C118" s="6" t="s">
        <v>44</v>
      </c>
      <c r="D118" s="7" t="s">
        <v>163</v>
      </c>
      <c r="E118" s="8"/>
      <c r="F118" s="9"/>
      <c r="G118" s="16"/>
      <c r="H118" s="11"/>
      <c r="I118" s="99"/>
    </row>
    <row r="119" spans="1:9" ht="37.5" customHeight="1">
      <c r="A119" s="18" t="s">
        <v>45</v>
      </c>
      <c r="B119" s="19" t="s">
        <v>29</v>
      </c>
      <c r="C119" s="6" t="s">
        <v>46</v>
      </c>
      <c r="D119" s="7" t="s">
        <v>2</v>
      </c>
      <c r="E119" s="8" t="s">
        <v>35</v>
      </c>
      <c r="F119" s="48">
        <v>130</v>
      </c>
      <c r="G119" s="10"/>
      <c r="H119" s="11">
        <f>ROUND(G119,2)*F119</f>
        <v>0</v>
      </c>
      <c r="I119" s="99"/>
    </row>
    <row r="120" spans="1:9" ht="37.5" customHeight="1">
      <c r="A120" s="18" t="s">
        <v>47</v>
      </c>
      <c r="B120" s="5" t="s">
        <v>102</v>
      </c>
      <c r="C120" s="6" t="s">
        <v>48</v>
      </c>
      <c r="D120" s="7" t="s">
        <v>163</v>
      </c>
      <c r="E120" s="8"/>
      <c r="F120" s="9"/>
      <c r="G120" s="16"/>
      <c r="H120" s="11"/>
      <c r="I120" s="99"/>
    </row>
    <row r="121" spans="1:9" ht="37.5" customHeight="1">
      <c r="A121" s="18" t="s">
        <v>49</v>
      </c>
      <c r="B121" s="19" t="s">
        <v>29</v>
      </c>
      <c r="C121" s="6" t="s">
        <v>50</v>
      </c>
      <c r="D121" s="7" t="s">
        <v>2</v>
      </c>
      <c r="E121" s="8" t="s">
        <v>35</v>
      </c>
      <c r="F121" s="48">
        <v>100</v>
      </c>
      <c r="G121" s="10"/>
      <c r="H121" s="11">
        <f>ROUND(G121,2)*F121</f>
        <v>0</v>
      </c>
      <c r="I121" s="99"/>
    </row>
    <row r="122" spans="1:9" ht="35.25" customHeight="1">
      <c r="A122" s="18" t="s">
        <v>302</v>
      </c>
      <c r="B122" s="5" t="s">
        <v>103</v>
      </c>
      <c r="C122" s="6" t="s">
        <v>303</v>
      </c>
      <c r="D122" s="7" t="s">
        <v>120</v>
      </c>
      <c r="E122" s="8"/>
      <c r="F122" s="9"/>
      <c r="G122" s="16"/>
      <c r="H122" s="11"/>
      <c r="I122" s="107"/>
    </row>
    <row r="123" spans="1:9" ht="32.25" customHeight="1">
      <c r="A123" s="18" t="s">
        <v>339</v>
      </c>
      <c r="B123" s="19" t="s">
        <v>29</v>
      </c>
      <c r="C123" s="6" t="s">
        <v>54</v>
      </c>
      <c r="D123" s="7" t="s">
        <v>2</v>
      </c>
      <c r="E123" s="8" t="s">
        <v>28</v>
      </c>
      <c r="F123" s="48">
        <v>60</v>
      </c>
      <c r="G123" s="10"/>
      <c r="H123" s="11">
        <f>ROUND(G123,2)*F123</f>
        <v>0</v>
      </c>
      <c r="I123" s="102"/>
    </row>
    <row r="124" spans="1:9" s="112" customFormat="1" ht="37.5" customHeight="1">
      <c r="A124" s="18" t="s">
        <v>304</v>
      </c>
      <c r="B124" s="40" t="s">
        <v>40</v>
      </c>
      <c r="C124" s="41" t="s">
        <v>305</v>
      </c>
      <c r="D124" s="42" t="s">
        <v>2</v>
      </c>
      <c r="E124" s="43" t="s">
        <v>28</v>
      </c>
      <c r="F124" s="49">
        <v>700</v>
      </c>
      <c r="G124" s="44"/>
      <c r="H124" s="47">
        <f>ROUND(G124,2)*F124</f>
        <v>0</v>
      </c>
      <c r="I124" s="102"/>
    </row>
    <row r="125" spans="1:9" ht="37.5" customHeight="1">
      <c r="A125" s="70"/>
      <c r="B125" s="94"/>
      <c r="C125" s="2" t="s">
        <v>333</v>
      </c>
      <c r="D125" s="95"/>
      <c r="E125" s="100"/>
      <c r="F125" s="95"/>
      <c r="G125" s="97"/>
      <c r="H125" s="98"/>
      <c r="I125" s="103"/>
    </row>
    <row r="126" spans="1:9" ht="32.25" customHeight="1">
      <c r="A126" s="18" t="s">
        <v>51</v>
      </c>
      <c r="B126" s="5" t="s">
        <v>104</v>
      </c>
      <c r="C126" s="6" t="s">
        <v>52</v>
      </c>
      <c r="D126" s="7" t="s">
        <v>120</v>
      </c>
      <c r="E126" s="8"/>
      <c r="F126" s="9"/>
      <c r="G126" s="16"/>
      <c r="H126" s="11"/>
      <c r="I126" s="99"/>
    </row>
    <row r="127" spans="1:9" ht="32.25" customHeight="1">
      <c r="A127" s="18" t="s">
        <v>53</v>
      </c>
      <c r="B127" s="19" t="s">
        <v>29</v>
      </c>
      <c r="C127" s="6" t="s">
        <v>54</v>
      </c>
      <c r="D127" s="7" t="s">
        <v>55</v>
      </c>
      <c r="E127" s="8"/>
      <c r="F127" s="9"/>
      <c r="G127" s="16"/>
      <c r="H127" s="11"/>
      <c r="I127" s="99"/>
    </row>
    <row r="128" spans="1:9" ht="32.25" customHeight="1">
      <c r="A128" s="18" t="s">
        <v>105</v>
      </c>
      <c r="B128" s="19" t="s">
        <v>164</v>
      </c>
      <c r="C128" s="6" t="s">
        <v>165</v>
      </c>
      <c r="D128" s="7"/>
      <c r="E128" s="8" t="s">
        <v>28</v>
      </c>
      <c r="F128" s="48">
        <v>65</v>
      </c>
      <c r="G128" s="10"/>
      <c r="H128" s="11">
        <f aca="true" t="shared" si="4" ref="H128:H133">ROUND(G128,2)*F128</f>
        <v>0</v>
      </c>
      <c r="I128" s="99"/>
    </row>
    <row r="129" spans="1:9" ht="37.5" customHeight="1">
      <c r="A129" s="18" t="s">
        <v>56</v>
      </c>
      <c r="B129" s="19" t="s">
        <v>166</v>
      </c>
      <c r="C129" s="6" t="s">
        <v>167</v>
      </c>
      <c r="D129" s="7"/>
      <c r="E129" s="8" t="s">
        <v>28</v>
      </c>
      <c r="F129" s="48">
        <v>35</v>
      </c>
      <c r="G129" s="10"/>
      <c r="H129" s="11">
        <f t="shared" si="4"/>
        <v>0</v>
      </c>
      <c r="I129" s="99"/>
    </row>
    <row r="130" spans="1:16" s="119" customFormat="1" ht="37.5" customHeight="1">
      <c r="A130" s="18"/>
      <c r="B130" s="5" t="s">
        <v>382</v>
      </c>
      <c r="C130" s="6" t="s">
        <v>409</v>
      </c>
      <c r="D130" s="7" t="s">
        <v>392</v>
      </c>
      <c r="E130" s="8" t="s">
        <v>28</v>
      </c>
      <c r="F130" s="48">
        <v>10</v>
      </c>
      <c r="G130" s="10"/>
      <c r="H130" s="11">
        <f t="shared" si="4"/>
        <v>0</v>
      </c>
      <c r="I130" s="99"/>
      <c r="K130" s="24"/>
      <c r="N130" s="25"/>
      <c r="O130" s="25"/>
      <c r="P130" s="25"/>
    </row>
    <row r="131" spans="1:9" s="112" customFormat="1" ht="35.25" customHeight="1">
      <c r="A131" s="18" t="s">
        <v>170</v>
      </c>
      <c r="B131" s="5" t="s">
        <v>285</v>
      </c>
      <c r="C131" s="6" t="s">
        <v>171</v>
      </c>
      <c r="D131" s="7" t="s">
        <v>120</v>
      </c>
      <c r="E131" s="8" t="s">
        <v>28</v>
      </c>
      <c r="F131" s="48">
        <v>15</v>
      </c>
      <c r="G131" s="10"/>
      <c r="H131" s="11">
        <f t="shared" si="4"/>
        <v>0</v>
      </c>
      <c r="I131" s="99"/>
    </row>
    <row r="132" spans="1:9" ht="34.5" customHeight="1">
      <c r="A132" s="18" t="s">
        <v>172</v>
      </c>
      <c r="B132" s="5" t="s">
        <v>383</v>
      </c>
      <c r="C132" s="6" t="s">
        <v>173</v>
      </c>
      <c r="D132" s="7" t="s">
        <v>120</v>
      </c>
      <c r="E132" s="8" t="s">
        <v>28</v>
      </c>
      <c r="F132" s="48">
        <v>5</v>
      </c>
      <c r="G132" s="10"/>
      <c r="H132" s="11">
        <f t="shared" si="4"/>
        <v>0</v>
      </c>
      <c r="I132" s="99"/>
    </row>
    <row r="133" spans="1:16" s="120" customFormat="1" ht="37.5" customHeight="1">
      <c r="A133" s="18" t="s">
        <v>64</v>
      </c>
      <c r="B133" s="5" t="s">
        <v>289</v>
      </c>
      <c r="C133" s="6" t="s">
        <v>65</v>
      </c>
      <c r="D133" s="7" t="s">
        <v>174</v>
      </c>
      <c r="E133" s="8" t="s">
        <v>28</v>
      </c>
      <c r="F133" s="48">
        <v>10</v>
      </c>
      <c r="G133" s="10"/>
      <c r="H133" s="11">
        <f t="shared" si="4"/>
        <v>0</v>
      </c>
      <c r="I133" s="102"/>
      <c r="K133" s="38"/>
      <c r="N133" s="39"/>
      <c r="O133" s="39"/>
      <c r="P133" s="39"/>
    </row>
    <row r="134" spans="1:9" ht="37.5" customHeight="1">
      <c r="A134" s="3"/>
      <c r="B134" s="13"/>
      <c r="C134" s="21" t="s">
        <v>287</v>
      </c>
      <c r="D134" s="15"/>
      <c r="E134" s="15"/>
      <c r="F134" s="15"/>
      <c r="G134" s="16"/>
      <c r="H134" s="17"/>
      <c r="I134" s="107"/>
    </row>
    <row r="135" spans="1:9" ht="37.5" customHeight="1">
      <c r="A135" s="12" t="s">
        <v>71</v>
      </c>
      <c r="B135" s="5" t="s">
        <v>299</v>
      </c>
      <c r="C135" s="6" t="s">
        <v>72</v>
      </c>
      <c r="D135" s="7" t="s">
        <v>175</v>
      </c>
      <c r="E135" s="8"/>
      <c r="F135" s="20"/>
      <c r="G135" s="16"/>
      <c r="H135" s="22"/>
      <c r="I135" s="101"/>
    </row>
    <row r="136" spans="1:9" s="112" customFormat="1" ht="37.5" customHeight="1">
      <c r="A136" s="12" t="s">
        <v>176</v>
      </c>
      <c r="B136" s="19" t="s">
        <v>29</v>
      </c>
      <c r="C136" s="6" t="s">
        <v>394</v>
      </c>
      <c r="D136" s="7" t="s">
        <v>2</v>
      </c>
      <c r="E136" s="8" t="s">
        <v>28</v>
      </c>
      <c r="F136" s="48">
        <v>2100</v>
      </c>
      <c r="G136" s="10"/>
      <c r="H136" s="22">
        <f>ROUND(G136,2)*F136</f>
        <v>0</v>
      </c>
      <c r="I136" s="103"/>
    </row>
    <row r="137" spans="1:9" ht="37.5" customHeight="1">
      <c r="A137" s="12"/>
      <c r="B137" s="19" t="s">
        <v>40</v>
      </c>
      <c r="C137" s="6" t="s">
        <v>177</v>
      </c>
      <c r="D137" s="7"/>
      <c r="E137" s="8" t="s">
        <v>28</v>
      </c>
      <c r="F137" s="48">
        <v>400</v>
      </c>
      <c r="G137" s="10"/>
      <c r="H137" s="22">
        <f>ROUND(G137,2)*F137</f>
        <v>0</v>
      </c>
      <c r="I137" s="101"/>
    </row>
    <row r="138" spans="1:9" ht="40.5" customHeight="1">
      <c r="A138" s="12" t="s">
        <v>313</v>
      </c>
      <c r="B138" s="19" t="s">
        <v>59</v>
      </c>
      <c r="C138" s="6" t="s">
        <v>314</v>
      </c>
      <c r="D138" s="7" t="s">
        <v>315</v>
      </c>
      <c r="E138" s="8" t="s">
        <v>28</v>
      </c>
      <c r="F138" s="48">
        <v>210</v>
      </c>
      <c r="G138" s="10"/>
      <c r="H138" s="22">
        <f>ROUND(G138,2)*F138</f>
        <v>0</v>
      </c>
      <c r="I138" s="99"/>
    </row>
    <row r="139" spans="1:9" ht="34.5" customHeight="1">
      <c r="A139" s="12" t="s">
        <v>124</v>
      </c>
      <c r="B139" s="5" t="s">
        <v>279</v>
      </c>
      <c r="C139" s="6" t="s">
        <v>126</v>
      </c>
      <c r="D139" s="7" t="s">
        <v>175</v>
      </c>
      <c r="E139" s="8"/>
      <c r="F139" s="20"/>
      <c r="G139" s="16"/>
      <c r="H139" s="22"/>
      <c r="I139" s="102"/>
    </row>
    <row r="140" spans="1:9" ht="37.5" customHeight="1">
      <c r="A140" s="12" t="s">
        <v>316</v>
      </c>
      <c r="B140" s="19" t="s">
        <v>29</v>
      </c>
      <c r="C140" s="6" t="s">
        <v>366</v>
      </c>
      <c r="D140" s="7"/>
      <c r="E140" s="8" t="s">
        <v>28</v>
      </c>
      <c r="F140" s="48">
        <v>100</v>
      </c>
      <c r="G140" s="10"/>
      <c r="H140" s="22">
        <f>ROUND(G140,2)*F140</f>
        <v>0</v>
      </c>
      <c r="I140" s="101"/>
    </row>
    <row r="141" spans="1:9" ht="37.5" customHeight="1">
      <c r="A141" s="12" t="s">
        <v>73</v>
      </c>
      <c r="B141" s="5" t="s">
        <v>300</v>
      </c>
      <c r="C141" s="6" t="s">
        <v>74</v>
      </c>
      <c r="D141" s="7" t="s">
        <v>175</v>
      </c>
      <c r="E141" s="8"/>
      <c r="F141" s="20"/>
      <c r="G141" s="16"/>
      <c r="H141" s="22"/>
      <c r="I141" s="102"/>
    </row>
    <row r="142" spans="1:9" ht="37.5" customHeight="1">
      <c r="A142" s="12" t="s">
        <v>395</v>
      </c>
      <c r="B142" s="19" t="s">
        <v>29</v>
      </c>
      <c r="C142" s="6" t="s">
        <v>397</v>
      </c>
      <c r="D142" s="7" t="s">
        <v>396</v>
      </c>
      <c r="E142" s="8" t="s">
        <v>58</v>
      </c>
      <c r="F142" s="48">
        <v>415</v>
      </c>
      <c r="G142" s="10"/>
      <c r="H142" s="22">
        <f>ROUND(G142,2)*F142</f>
        <v>0</v>
      </c>
      <c r="I142" s="101"/>
    </row>
    <row r="143" spans="1:9" ht="37.5" customHeight="1">
      <c r="A143" s="12" t="s">
        <v>318</v>
      </c>
      <c r="B143" s="19" t="s">
        <v>40</v>
      </c>
      <c r="C143" s="6" t="s">
        <v>340</v>
      </c>
      <c r="D143" s="7" t="s">
        <v>276</v>
      </c>
      <c r="E143" s="8" t="s">
        <v>58</v>
      </c>
      <c r="F143" s="48">
        <v>15</v>
      </c>
      <c r="G143" s="10"/>
      <c r="H143" s="22">
        <f>ROUND(G143,2)*F143</f>
        <v>0</v>
      </c>
      <c r="I143" s="101"/>
    </row>
    <row r="144" spans="1:9" ht="37.5" customHeight="1">
      <c r="A144" s="12" t="s">
        <v>319</v>
      </c>
      <c r="B144" s="19" t="s">
        <v>59</v>
      </c>
      <c r="C144" s="6" t="s">
        <v>367</v>
      </c>
      <c r="D144" s="7" t="s">
        <v>278</v>
      </c>
      <c r="E144" s="8" t="s">
        <v>58</v>
      </c>
      <c r="F144" s="48">
        <v>40</v>
      </c>
      <c r="G144" s="10"/>
      <c r="H144" s="22">
        <f>ROUND(G144,2)*F144</f>
        <v>0</v>
      </c>
      <c r="I144" s="101"/>
    </row>
    <row r="145" spans="1:9" s="112" customFormat="1" ht="39.75" customHeight="1">
      <c r="A145" s="12" t="s">
        <v>75</v>
      </c>
      <c r="B145" s="40" t="s">
        <v>84</v>
      </c>
      <c r="C145" s="41" t="s">
        <v>401</v>
      </c>
      <c r="D145" s="42" t="s">
        <v>343</v>
      </c>
      <c r="E145" s="43" t="s">
        <v>58</v>
      </c>
      <c r="F145" s="49">
        <v>35</v>
      </c>
      <c r="G145" s="44"/>
      <c r="H145" s="45">
        <f>ROUND(G145,2)*F145</f>
        <v>0</v>
      </c>
      <c r="I145" s="107"/>
    </row>
    <row r="146" spans="1:16" s="119" customFormat="1" ht="47.25" customHeight="1">
      <c r="A146" s="3"/>
      <c r="B146" s="13"/>
      <c r="C146" s="14" t="s">
        <v>402</v>
      </c>
      <c r="D146" s="15"/>
      <c r="E146" s="15"/>
      <c r="F146" s="15"/>
      <c r="G146" s="16"/>
      <c r="H146" s="17"/>
      <c r="I146" s="99"/>
      <c r="K146" s="24"/>
      <c r="L146" s="28"/>
      <c r="M146" s="29"/>
      <c r="N146" s="25"/>
      <c r="O146" s="25"/>
      <c r="P146" s="25"/>
    </row>
    <row r="147" spans="1:16" s="121" customFormat="1" ht="37.5" customHeight="1">
      <c r="A147" s="12" t="s">
        <v>398</v>
      </c>
      <c r="B147" s="5" t="s">
        <v>283</v>
      </c>
      <c r="C147" s="6" t="s">
        <v>399</v>
      </c>
      <c r="D147" s="7" t="s">
        <v>400</v>
      </c>
      <c r="E147" s="8" t="s">
        <v>28</v>
      </c>
      <c r="F147" s="48">
        <v>650</v>
      </c>
      <c r="G147" s="10"/>
      <c r="H147" s="22">
        <f>ROUND(G147,2)*F147</f>
        <v>0</v>
      </c>
      <c r="I147" s="99"/>
      <c r="K147" s="24"/>
      <c r="L147" s="28"/>
      <c r="M147" s="29"/>
      <c r="N147" s="25"/>
      <c r="O147" s="25"/>
      <c r="P147" s="25"/>
    </row>
    <row r="148" spans="1:9" ht="34.5" customHeight="1">
      <c r="A148" s="12" t="s">
        <v>185</v>
      </c>
      <c r="B148" s="5" t="s">
        <v>284</v>
      </c>
      <c r="C148" s="6" t="s">
        <v>186</v>
      </c>
      <c r="D148" s="7" t="s">
        <v>174</v>
      </c>
      <c r="E148" s="8" t="s">
        <v>28</v>
      </c>
      <c r="F148" s="48">
        <v>5</v>
      </c>
      <c r="G148" s="10"/>
      <c r="H148" s="22">
        <f>ROUND(G148,2)*F148</f>
        <v>0</v>
      </c>
      <c r="I148" s="107"/>
    </row>
    <row r="149" spans="1:9" ht="37.5" customHeight="1">
      <c r="A149" s="12" t="s">
        <v>187</v>
      </c>
      <c r="B149" s="5" t="s">
        <v>301</v>
      </c>
      <c r="C149" s="6" t="s">
        <v>188</v>
      </c>
      <c r="D149" s="7" t="s">
        <v>122</v>
      </c>
      <c r="E149" s="109"/>
      <c r="F149" s="9"/>
      <c r="G149" s="16"/>
      <c r="H149" s="22"/>
      <c r="I149" s="99"/>
    </row>
    <row r="150" spans="1:9" ht="34.5" customHeight="1">
      <c r="A150" s="12" t="s">
        <v>192</v>
      </c>
      <c r="B150" s="19" t="s">
        <v>29</v>
      </c>
      <c r="C150" s="6" t="s">
        <v>108</v>
      </c>
      <c r="D150" s="7"/>
      <c r="E150" s="8"/>
      <c r="F150" s="9"/>
      <c r="G150" s="16"/>
      <c r="H150" s="22"/>
      <c r="I150" s="99"/>
    </row>
    <row r="151" spans="1:9" ht="27.75" customHeight="1">
      <c r="A151" s="12" t="s">
        <v>193</v>
      </c>
      <c r="B151" s="19" t="s">
        <v>164</v>
      </c>
      <c r="C151" s="6" t="s">
        <v>191</v>
      </c>
      <c r="D151" s="7"/>
      <c r="E151" s="8" t="s">
        <v>30</v>
      </c>
      <c r="F151" s="48">
        <v>40</v>
      </c>
      <c r="G151" s="10"/>
      <c r="H151" s="22">
        <f>ROUND(G151,2)*F151</f>
        <v>0</v>
      </c>
      <c r="I151" s="99"/>
    </row>
    <row r="152" spans="1:9" ht="48" customHeight="1">
      <c r="A152" s="3"/>
      <c r="B152" s="13"/>
      <c r="C152" s="14" t="s">
        <v>19</v>
      </c>
      <c r="D152" s="15"/>
      <c r="E152" s="15"/>
      <c r="F152" s="15"/>
      <c r="G152" s="16"/>
      <c r="H152" s="17"/>
      <c r="I152" s="99"/>
    </row>
    <row r="153" spans="1:9" ht="37.5" customHeight="1">
      <c r="A153" s="12" t="s">
        <v>194</v>
      </c>
      <c r="B153" s="5" t="s">
        <v>384</v>
      </c>
      <c r="C153" s="6" t="s">
        <v>195</v>
      </c>
      <c r="D153" s="7" t="s">
        <v>196</v>
      </c>
      <c r="E153" s="8"/>
      <c r="F153" s="20"/>
      <c r="G153" s="16"/>
      <c r="H153" s="22"/>
      <c r="I153" s="99"/>
    </row>
    <row r="154" spans="1:9" ht="37.5" customHeight="1">
      <c r="A154" s="12" t="s">
        <v>197</v>
      </c>
      <c r="B154" s="19" t="s">
        <v>29</v>
      </c>
      <c r="C154" s="6" t="s">
        <v>198</v>
      </c>
      <c r="D154" s="7"/>
      <c r="E154" s="8" t="s">
        <v>35</v>
      </c>
      <c r="F154" s="48">
        <v>7</v>
      </c>
      <c r="G154" s="10"/>
      <c r="H154" s="22">
        <f>ROUND(G154,2)*F154</f>
        <v>0</v>
      </c>
      <c r="I154" s="99"/>
    </row>
    <row r="155" spans="1:9" ht="37.5" customHeight="1">
      <c r="A155" s="12" t="s">
        <v>203</v>
      </c>
      <c r="B155" s="5" t="s">
        <v>385</v>
      </c>
      <c r="C155" s="6" t="s">
        <v>204</v>
      </c>
      <c r="D155" s="7" t="s">
        <v>196</v>
      </c>
      <c r="E155" s="8"/>
      <c r="F155" s="20"/>
      <c r="G155" s="16"/>
      <c r="H155" s="22"/>
      <c r="I155" s="99"/>
    </row>
    <row r="156" spans="1:9" ht="32.25" customHeight="1">
      <c r="A156" s="12" t="s">
        <v>205</v>
      </c>
      <c r="B156" s="19" t="s">
        <v>29</v>
      </c>
      <c r="C156" s="34" t="s">
        <v>344</v>
      </c>
      <c r="D156" s="26"/>
      <c r="E156" s="8"/>
      <c r="F156" s="20"/>
      <c r="G156" s="16"/>
      <c r="H156" s="22"/>
      <c r="I156" s="101"/>
    </row>
    <row r="157" spans="1:9" ht="37.5" customHeight="1">
      <c r="A157" s="12" t="s">
        <v>206</v>
      </c>
      <c r="B157" s="19" t="s">
        <v>164</v>
      </c>
      <c r="C157" s="6" t="s">
        <v>345</v>
      </c>
      <c r="D157" s="26"/>
      <c r="E157" s="8" t="s">
        <v>58</v>
      </c>
      <c r="F157" s="48">
        <v>30</v>
      </c>
      <c r="G157" s="10"/>
      <c r="H157" s="22">
        <f>ROUND(G157,2)*F157</f>
        <v>0</v>
      </c>
      <c r="I157" s="101"/>
    </row>
    <row r="158" spans="1:9" s="112" customFormat="1" ht="32.25" customHeight="1">
      <c r="A158" s="12" t="s">
        <v>130</v>
      </c>
      <c r="B158" s="5" t="s">
        <v>386</v>
      </c>
      <c r="C158" s="23" t="s">
        <v>131</v>
      </c>
      <c r="D158" s="7" t="s">
        <v>196</v>
      </c>
      <c r="E158" s="8"/>
      <c r="F158" s="20"/>
      <c r="G158" s="16"/>
      <c r="H158" s="22"/>
      <c r="I158" s="99"/>
    </row>
    <row r="159" spans="1:18" ht="37.5" customHeight="1">
      <c r="A159" s="12" t="s">
        <v>132</v>
      </c>
      <c r="B159" s="19" t="s">
        <v>29</v>
      </c>
      <c r="C159" s="6" t="s">
        <v>133</v>
      </c>
      <c r="D159" s="7"/>
      <c r="E159" s="8" t="s">
        <v>35</v>
      </c>
      <c r="F159" s="48">
        <v>1</v>
      </c>
      <c r="G159" s="10"/>
      <c r="H159" s="22">
        <f>ROUND(G159,2)*F159</f>
        <v>0</v>
      </c>
      <c r="I159" s="99"/>
      <c r="J159" s="70"/>
      <c r="K159" s="122"/>
      <c r="L159" s="60"/>
      <c r="M159" s="123"/>
      <c r="N159" s="122"/>
      <c r="O159" s="122"/>
      <c r="P159" s="70"/>
      <c r="Q159" s="70"/>
      <c r="R159" s="112"/>
    </row>
    <row r="160" spans="1:18" ht="37.5" customHeight="1">
      <c r="A160" s="12" t="s">
        <v>134</v>
      </c>
      <c r="B160" s="19" t="s">
        <v>40</v>
      </c>
      <c r="C160" s="6" t="s">
        <v>135</v>
      </c>
      <c r="D160" s="7"/>
      <c r="E160" s="8" t="s">
        <v>35</v>
      </c>
      <c r="F160" s="48">
        <v>1</v>
      </c>
      <c r="G160" s="10"/>
      <c r="H160" s="22">
        <f>ROUND(G160,2)*F160</f>
        <v>0</v>
      </c>
      <c r="I160" s="99"/>
      <c r="J160" s="70"/>
      <c r="K160" s="122"/>
      <c r="L160" s="60"/>
      <c r="M160" s="123"/>
      <c r="N160" s="124"/>
      <c r="O160" s="122"/>
      <c r="P160" s="70"/>
      <c r="Q160" s="70"/>
      <c r="R160" s="112"/>
    </row>
    <row r="161" spans="1:18" ht="32.25" customHeight="1">
      <c r="A161" s="12" t="s">
        <v>207</v>
      </c>
      <c r="B161" s="5" t="s">
        <v>387</v>
      </c>
      <c r="C161" s="23" t="s">
        <v>208</v>
      </c>
      <c r="D161" s="7" t="s">
        <v>196</v>
      </c>
      <c r="E161" s="8"/>
      <c r="F161" s="20"/>
      <c r="G161" s="16"/>
      <c r="H161" s="22"/>
      <c r="I161" s="101"/>
      <c r="J161" s="70"/>
      <c r="K161" s="124"/>
      <c r="L161" s="60"/>
      <c r="M161" s="123"/>
      <c r="N161" s="124"/>
      <c r="O161" s="122"/>
      <c r="P161" s="70"/>
      <c r="Q161" s="70"/>
      <c r="R161" s="112"/>
    </row>
    <row r="162" spans="1:18" ht="32.25" customHeight="1">
      <c r="A162" s="12" t="s">
        <v>209</v>
      </c>
      <c r="B162" s="19" t="s">
        <v>29</v>
      </c>
      <c r="C162" s="35" t="s">
        <v>348</v>
      </c>
      <c r="D162" s="7"/>
      <c r="E162" s="8" t="s">
        <v>35</v>
      </c>
      <c r="F162" s="48">
        <v>1</v>
      </c>
      <c r="G162" s="10"/>
      <c r="H162" s="22">
        <f>ROUND(G162,2)*F162</f>
        <v>0</v>
      </c>
      <c r="I162" s="101"/>
      <c r="J162" s="70"/>
      <c r="K162" s="125"/>
      <c r="L162" s="60"/>
      <c r="M162" s="123"/>
      <c r="N162" s="124"/>
      <c r="O162" s="122"/>
      <c r="P162" s="70"/>
      <c r="Q162" s="70"/>
      <c r="R162" s="112"/>
    </row>
    <row r="163" spans="1:18" ht="33.75" customHeight="1">
      <c r="A163" s="12" t="s">
        <v>213</v>
      </c>
      <c r="B163" s="5" t="s">
        <v>389</v>
      </c>
      <c r="C163" s="23" t="s">
        <v>214</v>
      </c>
      <c r="D163" s="7" t="s">
        <v>196</v>
      </c>
      <c r="E163" s="8"/>
      <c r="F163" s="20"/>
      <c r="G163" s="16"/>
      <c r="H163" s="22"/>
      <c r="I163" s="99"/>
      <c r="J163" s="70"/>
      <c r="K163" s="122"/>
      <c r="L163" s="60"/>
      <c r="M163" s="123"/>
      <c r="N163" s="122"/>
      <c r="O163" s="122"/>
      <c r="P163" s="70"/>
      <c r="Q163" s="70"/>
      <c r="R163" s="118"/>
    </row>
    <row r="164" spans="1:18" ht="37.5" customHeight="1">
      <c r="A164" s="12" t="s">
        <v>216</v>
      </c>
      <c r="B164" s="19" t="s">
        <v>29</v>
      </c>
      <c r="C164" s="6" t="s">
        <v>368</v>
      </c>
      <c r="D164" s="7"/>
      <c r="E164" s="8" t="s">
        <v>35</v>
      </c>
      <c r="F164" s="48">
        <v>2</v>
      </c>
      <c r="G164" s="10"/>
      <c r="H164" s="22">
        <f>ROUND(G164,2)*F164</f>
        <v>0</v>
      </c>
      <c r="I164" s="107"/>
      <c r="K164" s="112"/>
      <c r="L164" s="112"/>
      <c r="M164" s="112"/>
      <c r="N164" s="112"/>
      <c r="O164" s="112"/>
      <c r="P164" s="112"/>
      <c r="Q164" s="112"/>
      <c r="R164" s="112"/>
    </row>
    <row r="165" spans="1:9" ht="37.5" customHeight="1">
      <c r="A165" s="12"/>
      <c r="B165" s="19" t="s">
        <v>40</v>
      </c>
      <c r="C165" s="6" t="s">
        <v>369</v>
      </c>
      <c r="D165" s="7"/>
      <c r="E165" s="8" t="s">
        <v>35</v>
      </c>
      <c r="F165" s="48">
        <v>2</v>
      </c>
      <c r="G165" s="10"/>
      <c r="H165" s="22">
        <f>ROUND(G165,2)*F165</f>
        <v>0</v>
      </c>
      <c r="I165" s="107"/>
    </row>
    <row r="166" spans="1:9" ht="37.5" customHeight="1">
      <c r="A166" s="12" t="s">
        <v>217</v>
      </c>
      <c r="B166" s="46" t="s">
        <v>390</v>
      </c>
      <c r="C166" s="41" t="s">
        <v>218</v>
      </c>
      <c r="D166" s="42" t="s">
        <v>196</v>
      </c>
      <c r="E166" s="43" t="s">
        <v>35</v>
      </c>
      <c r="F166" s="49">
        <v>5</v>
      </c>
      <c r="G166" s="44"/>
      <c r="H166" s="45">
        <f>ROUND(G166,2)*F166</f>
        <v>0</v>
      </c>
      <c r="I166" s="107"/>
    </row>
    <row r="167" spans="1:9" ht="45.75" customHeight="1">
      <c r="A167" s="3"/>
      <c r="B167" s="13"/>
      <c r="C167" s="14" t="s">
        <v>507</v>
      </c>
      <c r="D167" s="15"/>
      <c r="E167" s="15"/>
      <c r="F167" s="15"/>
      <c r="G167" s="16"/>
      <c r="H167" s="17"/>
      <c r="I167" s="99"/>
    </row>
    <row r="168" spans="1:9" ht="30.75" customHeight="1">
      <c r="A168" s="12" t="s">
        <v>219</v>
      </c>
      <c r="B168" s="5" t="s">
        <v>424</v>
      </c>
      <c r="C168" s="6" t="s">
        <v>220</v>
      </c>
      <c r="D168" s="7" t="s">
        <v>221</v>
      </c>
      <c r="E168" s="8" t="s">
        <v>58</v>
      </c>
      <c r="F168" s="48">
        <v>60</v>
      </c>
      <c r="G168" s="10"/>
      <c r="H168" s="22">
        <f>ROUND(G168,2)*F168</f>
        <v>0</v>
      </c>
      <c r="I168" s="107"/>
    </row>
    <row r="169" spans="1:9" ht="37.5" customHeight="1">
      <c r="A169" s="3"/>
      <c r="B169" s="13"/>
      <c r="C169" s="14" t="s">
        <v>414</v>
      </c>
      <c r="D169" s="15"/>
      <c r="E169" s="15"/>
      <c r="F169" s="15"/>
      <c r="G169" s="16"/>
      <c r="H169" s="17"/>
      <c r="I169" s="107"/>
    </row>
    <row r="170" spans="1:9" ht="32.25" customHeight="1">
      <c r="A170" s="12"/>
      <c r="B170" s="5" t="s">
        <v>425</v>
      </c>
      <c r="C170" s="6" t="s">
        <v>410</v>
      </c>
      <c r="D170" s="7" t="s">
        <v>196</v>
      </c>
      <c r="E170" s="8"/>
      <c r="F170" s="20"/>
      <c r="G170" s="16"/>
      <c r="H170" s="22"/>
      <c r="I170" s="107"/>
    </row>
    <row r="171" spans="1:9" ht="30.75" customHeight="1">
      <c r="A171" s="12"/>
      <c r="B171" s="19" t="s">
        <v>29</v>
      </c>
      <c r="C171" s="6" t="s">
        <v>411</v>
      </c>
      <c r="D171" s="7"/>
      <c r="E171" s="8"/>
      <c r="F171" s="20"/>
      <c r="G171" s="16"/>
      <c r="H171" s="22"/>
      <c r="I171" s="107"/>
    </row>
    <row r="172" spans="1:9" ht="42.75" customHeight="1">
      <c r="A172" s="12"/>
      <c r="B172" s="19" t="s">
        <v>164</v>
      </c>
      <c r="C172" s="6" t="s">
        <v>412</v>
      </c>
      <c r="D172" s="7" t="s">
        <v>335</v>
      </c>
      <c r="E172" s="8" t="s">
        <v>58</v>
      </c>
      <c r="F172" s="48">
        <v>15</v>
      </c>
      <c r="G172" s="10"/>
      <c r="H172" s="22">
        <f>ROUND(G172,2)*F172</f>
        <v>0</v>
      </c>
      <c r="I172" s="107"/>
    </row>
    <row r="173" spans="1:9" ht="42.75" customHeight="1">
      <c r="A173" s="12"/>
      <c r="B173" s="19" t="s">
        <v>166</v>
      </c>
      <c r="C173" s="6" t="s">
        <v>413</v>
      </c>
      <c r="D173" s="7"/>
      <c r="E173" s="8" t="s">
        <v>58</v>
      </c>
      <c r="F173" s="48">
        <v>10</v>
      </c>
      <c r="G173" s="10"/>
      <c r="H173" s="22">
        <f>ROUND(G173,2)*F173</f>
        <v>0</v>
      </c>
      <c r="I173" s="107"/>
    </row>
    <row r="174" spans="1:31" ht="37.5" customHeight="1">
      <c r="A174" s="12"/>
      <c r="B174" s="5" t="s">
        <v>426</v>
      </c>
      <c r="C174" s="6" t="s">
        <v>415</v>
      </c>
      <c r="D174" s="7" t="s">
        <v>196</v>
      </c>
      <c r="E174" s="8"/>
      <c r="F174" s="20"/>
      <c r="G174" s="16"/>
      <c r="H174" s="22"/>
      <c r="I174" s="107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</row>
    <row r="175" spans="1:31" ht="32.25" customHeight="1">
      <c r="A175" s="12"/>
      <c r="B175" s="19" t="s">
        <v>29</v>
      </c>
      <c r="C175" s="6" t="s">
        <v>416</v>
      </c>
      <c r="D175" s="7"/>
      <c r="E175" s="8"/>
      <c r="F175" s="20"/>
      <c r="G175" s="16"/>
      <c r="H175" s="22"/>
      <c r="I175" s="107"/>
      <c r="J175" s="54"/>
      <c r="K175" s="55"/>
      <c r="L175" s="56"/>
      <c r="M175" s="57"/>
      <c r="N175" s="58"/>
      <c r="O175" s="59"/>
      <c r="P175" s="28"/>
      <c r="Q175" s="28"/>
      <c r="R175" s="107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</row>
    <row r="176" spans="1:31" ht="37.5" customHeight="1">
      <c r="A176" s="12"/>
      <c r="B176" s="19" t="s">
        <v>164</v>
      </c>
      <c r="C176" s="6" t="s">
        <v>417</v>
      </c>
      <c r="D176" s="7"/>
      <c r="E176" s="8" t="s">
        <v>111</v>
      </c>
      <c r="F176" s="50">
        <v>2.3</v>
      </c>
      <c r="G176" s="10"/>
      <c r="H176" s="22">
        <f>ROUND(G176,2)*F176</f>
        <v>0</v>
      </c>
      <c r="I176" s="107"/>
      <c r="J176" s="70"/>
      <c r="K176" s="122"/>
      <c r="L176" s="60"/>
      <c r="M176" s="123"/>
      <c r="N176" s="124"/>
      <c r="O176" s="122"/>
      <c r="P176" s="70"/>
      <c r="Q176" s="70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</row>
    <row r="177" spans="1:31" ht="37.5" customHeight="1">
      <c r="A177" s="12"/>
      <c r="B177" s="5" t="s">
        <v>427</v>
      </c>
      <c r="C177" s="6" t="s">
        <v>214</v>
      </c>
      <c r="D177" s="7" t="s">
        <v>196</v>
      </c>
      <c r="E177" s="8"/>
      <c r="F177" s="20"/>
      <c r="G177" s="16"/>
      <c r="H177" s="22"/>
      <c r="I177" s="107"/>
      <c r="J177" s="70"/>
      <c r="K177" s="126"/>
      <c r="L177" s="159"/>
      <c r="M177" s="160"/>
      <c r="N177" s="160"/>
      <c r="O177" s="160"/>
      <c r="P177" s="89"/>
      <c r="Q177" s="89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</row>
    <row r="178" spans="1:31" ht="33.75" customHeight="1">
      <c r="A178" s="12"/>
      <c r="B178" s="19" t="s">
        <v>29</v>
      </c>
      <c r="C178" s="6" t="s">
        <v>418</v>
      </c>
      <c r="D178" s="7"/>
      <c r="E178" s="8" t="s">
        <v>35</v>
      </c>
      <c r="F178" s="48">
        <v>1</v>
      </c>
      <c r="G178" s="10"/>
      <c r="H178" s="22">
        <f>ROUND(G178,2)*F178</f>
        <v>0</v>
      </c>
      <c r="I178" s="99"/>
      <c r="J178" s="89"/>
      <c r="K178" s="124"/>
      <c r="L178" s="127"/>
      <c r="M178" s="128"/>
      <c r="N178" s="128"/>
      <c r="O178" s="128"/>
      <c r="P178" s="128"/>
      <c r="Q178" s="129"/>
      <c r="R178" s="130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</row>
    <row r="179" spans="1:31" ht="30.75" customHeight="1">
      <c r="A179" s="12"/>
      <c r="B179" s="5" t="s">
        <v>428</v>
      </c>
      <c r="C179" s="6" t="s">
        <v>407</v>
      </c>
      <c r="D179" s="7" t="s">
        <v>408</v>
      </c>
      <c r="E179" s="8"/>
      <c r="F179" s="20"/>
      <c r="G179" s="16"/>
      <c r="H179" s="22"/>
      <c r="I179" s="99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</row>
    <row r="180" spans="1:9" ht="31.5" customHeight="1">
      <c r="A180" s="12"/>
      <c r="B180" s="19" t="s">
        <v>29</v>
      </c>
      <c r="C180" s="34" t="s">
        <v>506</v>
      </c>
      <c r="D180" s="7"/>
      <c r="E180" s="8" t="s">
        <v>58</v>
      </c>
      <c r="F180" s="48">
        <v>25</v>
      </c>
      <c r="G180" s="10"/>
      <c r="H180" s="22">
        <f>ROUND(G180,2)*F180</f>
        <v>0</v>
      </c>
      <c r="I180" s="99"/>
    </row>
    <row r="181" spans="1:9" ht="37.5" customHeight="1">
      <c r="A181" s="3"/>
      <c r="B181" s="13"/>
      <c r="C181" s="14" t="s">
        <v>20</v>
      </c>
      <c r="D181" s="15"/>
      <c r="E181" s="15"/>
      <c r="F181" s="15"/>
      <c r="G181" s="16"/>
      <c r="H181" s="17"/>
      <c r="I181" s="99"/>
    </row>
    <row r="182" spans="1:9" ht="37.5" customHeight="1">
      <c r="A182" s="12" t="s">
        <v>81</v>
      </c>
      <c r="B182" s="5" t="s">
        <v>429</v>
      </c>
      <c r="C182" s="6" t="s">
        <v>137</v>
      </c>
      <c r="D182" s="7" t="s">
        <v>222</v>
      </c>
      <c r="E182" s="8" t="s">
        <v>35</v>
      </c>
      <c r="F182" s="48">
        <v>4</v>
      </c>
      <c r="G182" s="10"/>
      <c r="H182" s="22">
        <f>ROUND(G182,2)*F182</f>
        <v>0</v>
      </c>
      <c r="I182" s="99"/>
    </row>
    <row r="183" spans="1:9" ht="37.5" customHeight="1">
      <c r="A183" s="12" t="s">
        <v>110</v>
      </c>
      <c r="B183" s="5" t="s">
        <v>430</v>
      </c>
      <c r="C183" s="6" t="s">
        <v>138</v>
      </c>
      <c r="D183" s="7" t="s">
        <v>196</v>
      </c>
      <c r="E183" s="8"/>
      <c r="F183" s="20"/>
      <c r="G183" s="11"/>
      <c r="H183" s="22"/>
      <c r="I183" s="107"/>
    </row>
    <row r="184" spans="1:9" ht="36.75" customHeight="1">
      <c r="A184" s="12" t="s">
        <v>139</v>
      </c>
      <c r="B184" s="19" t="s">
        <v>29</v>
      </c>
      <c r="C184" s="6" t="s">
        <v>223</v>
      </c>
      <c r="D184" s="7"/>
      <c r="E184" s="8" t="s">
        <v>111</v>
      </c>
      <c r="F184" s="48">
        <v>1</v>
      </c>
      <c r="G184" s="10"/>
      <c r="H184" s="22">
        <f>ROUND(G184,2)*F184</f>
        <v>0</v>
      </c>
      <c r="I184" s="99"/>
    </row>
    <row r="185" spans="1:9" ht="34.5" customHeight="1">
      <c r="A185" s="12" t="s">
        <v>82</v>
      </c>
      <c r="B185" s="5" t="s">
        <v>431</v>
      </c>
      <c r="C185" s="6" t="s">
        <v>140</v>
      </c>
      <c r="D185" s="7" t="s">
        <v>222</v>
      </c>
      <c r="E185" s="8"/>
      <c r="F185" s="20"/>
      <c r="G185" s="16"/>
      <c r="H185" s="22"/>
      <c r="I185" s="99"/>
    </row>
    <row r="186" spans="1:9" ht="35.25" customHeight="1">
      <c r="A186" s="12" t="s">
        <v>83</v>
      </c>
      <c r="B186" s="19" t="s">
        <v>29</v>
      </c>
      <c r="C186" s="6" t="s">
        <v>296</v>
      </c>
      <c r="D186" s="7"/>
      <c r="E186" s="8" t="s">
        <v>35</v>
      </c>
      <c r="F186" s="48">
        <v>4</v>
      </c>
      <c r="G186" s="10"/>
      <c r="H186" s="22">
        <f>ROUND(G186,2)*F186</f>
        <v>0</v>
      </c>
      <c r="I186" s="99"/>
    </row>
    <row r="187" spans="1:9" ht="37.5" customHeight="1">
      <c r="A187" s="12" t="s">
        <v>112</v>
      </c>
      <c r="B187" s="5" t="s">
        <v>432</v>
      </c>
      <c r="C187" s="6" t="s">
        <v>141</v>
      </c>
      <c r="D187" s="7" t="s">
        <v>222</v>
      </c>
      <c r="E187" s="8" t="s">
        <v>35</v>
      </c>
      <c r="F187" s="48">
        <v>6</v>
      </c>
      <c r="G187" s="10"/>
      <c r="H187" s="22">
        <f>ROUND(G187,2)*F187</f>
        <v>0</v>
      </c>
      <c r="I187" s="99"/>
    </row>
    <row r="188" spans="1:9" ht="37.5" customHeight="1">
      <c r="A188" s="12" t="s">
        <v>113</v>
      </c>
      <c r="B188" s="46" t="s">
        <v>433</v>
      </c>
      <c r="C188" s="41" t="s">
        <v>142</v>
      </c>
      <c r="D188" s="42" t="s">
        <v>222</v>
      </c>
      <c r="E188" s="43" t="s">
        <v>35</v>
      </c>
      <c r="F188" s="49">
        <v>2</v>
      </c>
      <c r="G188" s="44"/>
      <c r="H188" s="45">
        <f>ROUND(G188,2)*F188</f>
        <v>0</v>
      </c>
      <c r="I188" s="112"/>
    </row>
    <row r="189" spans="1:9" ht="37.5" customHeight="1">
      <c r="A189" s="3"/>
      <c r="B189" s="13"/>
      <c r="C189" s="14" t="s">
        <v>508</v>
      </c>
      <c r="D189" s="15"/>
      <c r="E189" s="15"/>
      <c r="F189" s="15"/>
      <c r="G189" s="16"/>
      <c r="H189" s="17"/>
      <c r="I189" s="99"/>
    </row>
    <row r="190" spans="1:8" ht="32.25" customHeight="1">
      <c r="A190" s="12" t="s">
        <v>114</v>
      </c>
      <c r="B190" s="5" t="s">
        <v>434</v>
      </c>
      <c r="C190" s="6" t="s">
        <v>143</v>
      </c>
      <c r="D190" s="7" t="s">
        <v>222</v>
      </c>
      <c r="E190" s="8" t="s">
        <v>35</v>
      </c>
      <c r="F190" s="48">
        <v>2</v>
      </c>
      <c r="G190" s="10"/>
      <c r="H190" s="22">
        <f>ROUND(G190,2)*F190</f>
        <v>0</v>
      </c>
    </row>
    <row r="191" spans="1:8" ht="36.75" customHeight="1">
      <c r="A191" s="3"/>
      <c r="B191" s="13"/>
      <c r="C191" s="14" t="s">
        <v>21</v>
      </c>
      <c r="D191" s="15"/>
      <c r="E191" s="15"/>
      <c r="F191" s="15"/>
      <c r="G191" s="16"/>
      <c r="H191" s="17"/>
    </row>
    <row r="192" spans="1:9" ht="34.5" customHeight="1">
      <c r="A192" s="12" t="s">
        <v>115</v>
      </c>
      <c r="B192" s="5" t="s">
        <v>435</v>
      </c>
      <c r="C192" s="6" t="s">
        <v>144</v>
      </c>
      <c r="D192" s="7" t="s">
        <v>222</v>
      </c>
      <c r="E192" s="8" t="s">
        <v>35</v>
      </c>
      <c r="F192" s="48">
        <v>1</v>
      </c>
      <c r="G192" s="10"/>
      <c r="H192" s="22">
        <f>ROUND(G192,2)*F192</f>
        <v>0</v>
      </c>
      <c r="I192" s="99"/>
    </row>
    <row r="193" spans="1:8" ht="33.75" customHeight="1">
      <c r="A193" s="18" t="s">
        <v>85</v>
      </c>
      <c r="B193" s="5" t="s">
        <v>436</v>
      </c>
      <c r="C193" s="6" t="s">
        <v>86</v>
      </c>
      <c r="D193" s="7" t="s">
        <v>227</v>
      </c>
      <c r="E193" s="8"/>
      <c r="F193" s="9"/>
      <c r="G193" s="16"/>
      <c r="H193" s="11"/>
    </row>
    <row r="194" spans="1:9" s="112" customFormat="1" ht="33.75" customHeight="1">
      <c r="A194" s="18" t="s">
        <v>228</v>
      </c>
      <c r="B194" s="19" t="s">
        <v>29</v>
      </c>
      <c r="C194" s="6" t="s">
        <v>297</v>
      </c>
      <c r="D194" s="7"/>
      <c r="E194" s="8" t="s">
        <v>28</v>
      </c>
      <c r="F194" s="48">
        <v>100</v>
      </c>
      <c r="G194" s="10"/>
      <c r="H194" s="11">
        <f>ROUND(G194,2)*F194</f>
        <v>0</v>
      </c>
      <c r="I194" s="65"/>
    </row>
    <row r="195" spans="1:8" ht="37.5" customHeight="1">
      <c r="A195" s="18" t="s">
        <v>87</v>
      </c>
      <c r="B195" s="19" t="s">
        <v>40</v>
      </c>
      <c r="C195" s="6" t="s">
        <v>298</v>
      </c>
      <c r="D195" s="7"/>
      <c r="E195" s="8" t="s">
        <v>28</v>
      </c>
      <c r="F195" s="48">
        <v>1850</v>
      </c>
      <c r="G195" s="10"/>
      <c r="H195" s="11">
        <f>ROUND(G195,2)*F195</f>
        <v>0</v>
      </c>
    </row>
    <row r="196" spans="1:8" ht="37.5" customHeight="1" thickBot="1">
      <c r="A196" s="70"/>
      <c r="B196" s="115" t="s">
        <v>13</v>
      </c>
      <c r="C196" s="164" t="str">
        <f>+C103</f>
        <v>CONWAY STREET - PORTAGE AVENUE TO LODGE AVENUE</v>
      </c>
      <c r="D196" s="162"/>
      <c r="E196" s="162"/>
      <c r="F196" s="162"/>
      <c r="G196" s="116" t="s">
        <v>235</v>
      </c>
      <c r="H196" s="117">
        <f>SUM(H104:H195)</f>
        <v>0</v>
      </c>
    </row>
    <row r="197" spans="1:10" ht="37.5" customHeight="1" thickBot="1" thickTop="1">
      <c r="A197" s="89"/>
      <c r="B197" s="90" t="s">
        <v>14</v>
      </c>
      <c r="C197" s="173" t="s">
        <v>438</v>
      </c>
      <c r="D197" s="174"/>
      <c r="E197" s="174"/>
      <c r="F197" s="174"/>
      <c r="G197" s="91"/>
      <c r="H197" s="92" t="s">
        <v>2</v>
      </c>
      <c r="I197" s="99"/>
      <c r="J197" s="119"/>
    </row>
    <row r="198" spans="1:10" ht="37.5" customHeight="1" thickTop="1">
      <c r="A198" s="89"/>
      <c r="B198" s="94"/>
      <c r="C198" s="1" t="s">
        <v>15</v>
      </c>
      <c r="D198" s="95"/>
      <c r="E198" s="96" t="s">
        <v>2</v>
      </c>
      <c r="F198" s="96" t="s">
        <v>2</v>
      </c>
      <c r="G198" s="97" t="s">
        <v>2</v>
      </c>
      <c r="H198" s="98"/>
      <c r="I198" s="99"/>
      <c r="J198" s="121"/>
    </row>
    <row r="199" spans="1:10" ht="37.5" customHeight="1">
      <c r="A199" s="145" t="s">
        <v>145</v>
      </c>
      <c r="B199" s="5" t="s">
        <v>123</v>
      </c>
      <c r="C199" s="6" t="s">
        <v>147</v>
      </c>
      <c r="D199" s="7" t="s">
        <v>148</v>
      </c>
      <c r="E199" s="8" t="s">
        <v>26</v>
      </c>
      <c r="F199" s="48">
        <v>1500</v>
      </c>
      <c r="G199" s="10"/>
      <c r="H199" s="11">
        <f>ROUND(G199,2)*F199</f>
        <v>0</v>
      </c>
      <c r="I199" s="99"/>
      <c r="J199" s="119"/>
    </row>
    <row r="200" spans="1:10" s="108" customFormat="1" ht="37.5" customHeight="1">
      <c r="A200" s="146" t="s">
        <v>149</v>
      </c>
      <c r="B200" s="5" t="s">
        <v>125</v>
      </c>
      <c r="C200" s="6" t="s">
        <v>151</v>
      </c>
      <c r="D200" s="7" t="s">
        <v>148</v>
      </c>
      <c r="E200" s="8" t="s">
        <v>28</v>
      </c>
      <c r="F200" s="48">
        <v>3050</v>
      </c>
      <c r="G200" s="10"/>
      <c r="H200" s="11">
        <f>ROUND(G200,2)*F200</f>
        <v>0</v>
      </c>
      <c r="I200" s="99"/>
      <c r="J200" s="119"/>
    </row>
    <row r="201" spans="1:10" ht="35.25" customHeight="1">
      <c r="A201" s="146" t="s">
        <v>152</v>
      </c>
      <c r="B201" s="5" t="s">
        <v>127</v>
      </c>
      <c r="C201" s="6" t="s">
        <v>154</v>
      </c>
      <c r="D201" s="7" t="s">
        <v>148</v>
      </c>
      <c r="E201" s="8"/>
      <c r="F201" s="48"/>
      <c r="G201" s="16"/>
      <c r="H201" s="11"/>
      <c r="I201" s="99"/>
      <c r="J201" s="119"/>
    </row>
    <row r="202" spans="1:10" ht="33.75" customHeight="1">
      <c r="A202" s="145" t="s">
        <v>155</v>
      </c>
      <c r="B202" s="19" t="s">
        <v>29</v>
      </c>
      <c r="C202" s="6" t="s">
        <v>156</v>
      </c>
      <c r="D202" s="7" t="s">
        <v>2</v>
      </c>
      <c r="E202" s="8" t="s">
        <v>30</v>
      </c>
      <c r="F202" s="48">
        <v>2300</v>
      </c>
      <c r="G202" s="10"/>
      <c r="H202" s="11">
        <f>ROUND(G202,2)*F202</f>
        <v>0</v>
      </c>
      <c r="I202" s="99"/>
      <c r="J202" s="121"/>
    </row>
    <row r="203" spans="1:10" ht="40.5" customHeight="1">
      <c r="A203" s="146" t="s">
        <v>31</v>
      </c>
      <c r="B203" s="5" t="s">
        <v>128</v>
      </c>
      <c r="C203" s="6" t="s">
        <v>32</v>
      </c>
      <c r="D203" s="7" t="s">
        <v>420</v>
      </c>
      <c r="E203" s="8" t="s">
        <v>26</v>
      </c>
      <c r="F203" s="48">
        <v>300</v>
      </c>
      <c r="G203" s="10"/>
      <c r="H203" s="11">
        <f>ROUND(G203,2)*F203</f>
        <v>0</v>
      </c>
      <c r="I203" s="99"/>
      <c r="J203" s="121"/>
    </row>
    <row r="204" spans="1:10" ht="37.5" customHeight="1">
      <c r="A204" s="145" t="s">
        <v>33</v>
      </c>
      <c r="B204" s="5" t="s">
        <v>306</v>
      </c>
      <c r="C204" s="6" t="s">
        <v>34</v>
      </c>
      <c r="D204" s="7" t="s">
        <v>148</v>
      </c>
      <c r="E204" s="8" t="s">
        <v>28</v>
      </c>
      <c r="F204" s="48">
        <v>1900</v>
      </c>
      <c r="G204" s="10"/>
      <c r="H204" s="11">
        <f>ROUND(G204,2)*F204</f>
        <v>0</v>
      </c>
      <c r="I204" s="99"/>
      <c r="J204" s="119"/>
    </row>
    <row r="205" spans="1:10" s="112" customFormat="1" ht="32.25" customHeight="1">
      <c r="A205" s="146" t="s">
        <v>336</v>
      </c>
      <c r="B205" s="5" t="s">
        <v>288</v>
      </c>
      <c r="C205" s="6" t="s">
        <v>337</v>
      </c>
      <c r="D205" s="7" t="s">
        <v>338</v>
      </c>
      <c r="E205" s="8" t="s">
        <v>28</v>
      </c>
      <c r="F205" s="48">
        <v>3050</v>
      </c>
      <c r="G205" s="10"/>
      <c r="H205" s="11">
        <f>ROUND(G205,2)*F205</f>
        <v>0</v>
      </c>
      <c r="I205" s="99"/>
      <c r="J205" s="119"/>
    </row>
    <row r="206" spans="1:10" ht="37.5" customHeight="1">
      <c r="A206" s="148"/>
      <c r="B206" s="149"/>
      <c r="C206" s="14" t="s">
        <v>333</v>
      </c>
      <c r="D206" s="15"/>
      <c r="E206" s="15"/>
      <c r="F206" s="48"/>
      <c r="G206" s="16"/>
      <c r="H206" s="17"/>
      <c r="I206" s="99"/>
      <c r="J206" s="121"/>
    </row>
    <row r="207" spans="1:10" ht="37.5" customHeight="1">
      <c r="A207" s="147" t="s">
        <v>95</v>
      </c>
      <c r="B207" s="5" t="s">
        <v>307</v>
      </c>
      <c r="C207" s="6" t="s">
        <v>97</v>
      </c>
      <c r="D207" s="7" t="s">
        <v>148</v>
      </c>
      <c r="E207" s="8"/>
      <c r="F207" s="48"/>
      <c r="G207" s="16"/>
      <c r="H207" s="11"/>
      <c r="I207" s="99"/>
      <c r="J207" s="121"/>
    </row>
    <row r="208" spans="1:10" ht="37.5" customHeight="1">
      <c r="A208" s="147" t="s">
        <v>98</v>
      </c>
      <c r="B208" s="19" t="s">
        <v>29</v>
      </c>
      <c r="C208" s="6" t="s">
        <v>99</v>
      </c>
      <c r="D208" s="7" t="s">
        <v>2</v>
      </c>
      <c r="E208" s="8" t="s">
        <v>28</v>
      </c>
      <c r="F208" s="48">
        <v>3000</v>
      </c>
      <c r="G208" s="10"/>
      <c r="H208" s="11">
        <f>ROUND(G208,2)*F208</f>
        <v>0</v>
      </c>
      <c r="I208" s="99"/>
      <c r="J208" s="121"/>
    </row>
    <row r="209" spans="1:10" ht="37.5" customHeight="1">
      <c r="A209" s="147" t="s">
        <v>43</v>
      </c>
      <c r="B209" s="5" t="s">
        <v>308</v>
      </c>
      <c r="C209" s="6" t="s">
        <v>44</v>
      </c>
      <c r="D209" s="7" t="s">
        <v>163</v>
      </c>
      <c r="E209" s="8"/>
      <c r="F209" s="48"/>
      <c r="G209" s="16"/>
      <c r="H209" s="11"/>
      <c r="I209" s="99"/>
      <c r="J209" s="121"/>
    </row>
    <row r="210" spans="1:10" ht="37.5" customHeight="1">
      <c r="A210" s="147" t="s">
        <v>45</v>
      </c>
      <c r="B210" s="19" t="s">
        <v>29</v>
      </c>
      <c r="C210" s="6" t="s">
        <v>46</v>
      </c>
      <c r="D210" s="7" t="s">
        <v>2</v>
      </c>
      <c r="E210" s="8" t="s">
        <v>35</v>
      </c>
      <c r="F210" s="48">
        <v>40</v>
      </c>
      <c r="G210" s="10"/>
      <c r="H210" s="11">
        <f>ROUND(G210,2)*F210</f>
        <v>0</v>
      </c>
      <c r="I210" s="99"/>
      <c r="J210" s="121"/>
    </row>
    <row r="211" spans="1:10" ht="37.5" customHeight="1">
      <c r="A211" s="147" t="s">
        <v>47</v>
      </c>
      <c r="B211" s="5" t="s">
        <v>309</v>
      </c>
      <c r="C211" s="6" t="s">
        <v>48</v>
      </c>
      <c r="D211" s="7" t="s">
        <v>163</v>
      </c>
      <c r="E211" s="8"/>
      <c r="F211" s="48"/>
      <c r="G211" s="16"/>
      <c r="H211" s="11"/>
      <c r="I211" s="99"/>
      <c r="J211" s="121"/>
    </row>
    <row r="212" spans="1:10" ht="37.5" customHeight="1">
      <c r="A212" s="147" t="s">
        <v>49</v>
      </c>
      <c r="B212" s="19" t="s">
        <v>29</v>
      </c>
      <c r="C212" s="6" t="s">
        <v>50</v>
      </c>
      <c r="D212" s="7" t="s">
        <v>2</v>
      </c>
      <c r="E212" s="8" t="s">
        <v>35</v>
      </c>
      <c r="F212" s="48">
        <v>100</v>
      </c>
      <c r="G212" s="10"/>
      <c r="H212" s="11">
        <f>ROUND(G212,2)*F212</f>
        <v>0</v>
      </c>
      <c r="I212" s="99"/>
      <c r="J212" s="119"/>
    </row>
    <row r="213" spans="1:10" ht="37.5" customHeight="1">
      <c r="A213" s="147" t="s">
        <v>64</v>
      </c>
      <c r="B213" s="5" t="s">
        <v>310</v>
      </c>
      <c r="C213" s="6" t="s">
        <v>65</v>
      </c>
      <c r="D213" s="7" t="s">
        <v>174</v>
      </c>
      <c r="E213" s="8" t="s">
        <v>28</v>
      </c>
      <c r="F213" s="48">
        <v>220</v>
      </c>
      <c r="G213" s="10"/>
      <c r="H213" s="11">
        <f>ROUND(G213,2)*F213</f>
        <v>0</v>
      </c>
      <c r="I213" s="99"/>
      <c r="J213" s="119"/>
    </row>
    <row r="214" spans="1:10" ht="43.5" customHeight="1">
      <c r="A214" s="148"/>
      <c r="B214" s="13"/>
      <c r="C214" s="21" t="s">
        <v>287</v>
      </c>
      <c r="D214" s="15"/>
      <c r="E214" s="15"/>
      <c r="F214" s="48"/>
      <c r="G214" s="16"/>
      <c r="H214" s="17"/>
      <c r="I214" s="99"/>
      <c r="J214" s="119"/>
    </row>
    <row r="215" spans="1:10" ht="45.75" customHeight="1">
      <c r="A215" s="145" t="s">
        <v>71</v>
      </c>
      <c r="B215" s="5" t="s">
        <v>311</v>
      </c>
      <c r="C215" s="6" t="s">
        <v>72</v>
      </c>
      <c r="D215" s="7" t="s">
        <v>175</v>
      </c>
      <c r="E215" s="8"/>
      <c r="F215" s="48"/>
      <c r="G215" s="16"/>
      <c r="H215" s="22"/>
      <c r="I215" s="99"/>
      <c r="J215" s="119"/>
    </row>
    <row r="216" spans="1:10" ht="37.5" customHeight="1">
      <c r="A216" s="145" t="s">
        <v>176</v>
      </c>
      <c r="B216" s="40" t="s">
        <v>29</v>
      </c>
      <c r="C216" s="41" t="s">
        <v>177</v>
      </c>
      <c r="D216" s="42" t="s">
        <v>2</v>
      </c>
      <c r="E216" s="43" t="s">
        <v>28</v>
      </c>
      <c r="F216" s="49">
        <v>2950</v>
      </c>
      <c r="G216" s="44"/>
      <c r="H216" s="45">
        <f>ROUND(G216,2)*F216</f>
        <v>0</v>
      </c>
      <c r="I216" s="102"/>
      <c r="J216" s="121"/>
    </row>
    <row r="217" spans="1:10" ht="48" customHeight="1">
      <c r="A217" s="148"/>
      <c r="B217" s="13"/>
      <c r="C217" s="14" t="s">
        <v>402</v>
      </c>
      <c r="D217" s="15"/>
      <c r="E217" s="15"/>
      <c r="F217" s="48"/>
      <c r="G217" s="16"/>
      <c r="H217" s="17"/>
      <c r="I217" s="99"/>
      <c r="J217" s="121"/>
    </row>
    <row r="218" spans="1:10" ht="37.5" customHeight="1">
      <c r="A218" s="145" t="s">
        <v>73</v>
      </c>
      <c r="B218" s="5" t="s">
        <v>312</v>
      </c>
      <c r="C218" s="6" t="s">
        <v>74</v>
      </c>
      <c r="D218" s="7" t="s">
        <v>175</v>
      </c>
      <c r="E218" s="8"/>
      <c r="F218" s="48"/>
      <c r="G218" s="16"/>
      <c r="H218" s="22"/>
      <c r="I218" s="99"/>
      <c r="J218" s="121"/>
    </row>
    <row r="219" spans="1:10" ht="37.5" customHeight="1">
      <c r="A219" s="145" t="s">
        <v>395</v>
      </c>
      <c r="B219" s="19" t="s">
        <v>29</v>
      </c>
      <c r="C219" s="6" t="s">
        <v>397</v>
      </c>
      <c r="D219" s="7" t="s">
        <v>396</v>
      </c>
      <c r="E219" s="8" t="s">
        <v>58</v>
      </c>
      <c r="F219" s="48">
        <v>635</v>
      </c>
      <c r="G219" s="10"/>
      <c r="H219" s="22">
        <f>ROUND(G219,2)*F219</f>
        <v>0</v>
      </c>
      <c r="I219" s="102"/>
      <c r="J219" s="121"/>
    </row>
    <row r="220" spans="1:10" ht="37.5" customHeight="1">
      <c r="A220" s="145" t="s">
        <v>318</v>
      </c>
      <c r="B220" s="19" t="s">
        <v>40</v>
      </c>
      <c r="C220" s="6" t="s">
        <v>340</v>
      </c>
      <c r="D220" s="7" t="s">
        <v>276</v>
      </c>
      <c r="E220" s="8" t="s">
        <v>58</v>
      </c>
      <c r="F220" s="48">
        <v>30</v>
      </c>
      <c r="G220" s="10"/>
      <c r="H220" s="22">
        <f>ROUND(G220,2)*F220</f>
        <v>0</v>
      </c>
      <c r="I220" s="101"/>
      <c r="J220" s="121"/>
    </row>
    <row r="221" spans="1:10" ht="37.5" customHeight="1">
      <c r="A221" s="145" t="s">
        <v>468</v>
      </c>
      <c r="B221" s="19" t="s">
        <v>59</v>
      </c>
      <c r="C221" s="6" t="s">
        <v>503</v>
      </c>
      <c r="D221" s="7" t="s">
        <v>469</v>
      </c>
      <c r="E221" s="8" t="s">
        <v>58</v>
      </c>
      <c r="F221" s="48">
        <v>120</v>
      </c>
      <c r="G221" s="10"/>
      <c r="H221" s="22">
        <f>ROUND(G221,2)*F221</f>
        <v>0</v>
      </c>
      <c r="I221" s="102"/>
      <c r="J221" s="121"/>
    </row>
    <row r="222" spans="1:10" ht="37.5" customHeight="1">
      <c r="A222" s="150" t="s">
        <v>185</v>
      </c>
      <c r="B222" s="5" t="s">
        <v>317</v>
      </c>
      <c r="C222" s="6" t="s">
        <v>186</v>
      </c>
      <c r="D222" s="7" t="s">
        <v>174</v>
      </c>
      <c r="E222" s="8" t="s">
        <v>28</v>
      </c>
      <c r="F222" s="48">
        <v>20</v>
      </c>
      <c r="G222" s="10"/>
      <c r="H222" s="22">
        <f>ROUND(G222,2)*F222</f>
        <v>0</v>
      </c>
      <c r="I222" s="99"/>
      <c r="J222" s="121"/>
    </row>
    <row r="223" spans="1:10" ht="39" customHeight="1">
      <c r="A223" s="145" t="s">
        <v>187</v>
      </c>
      <c r="B223" s="5" t="s">
        <v>320</v>
      </c>
      <c r="C223" s="6" t="s">
        <v>188</v>
      </c>
      <c r="D223" s="7" t="s">
        <v>122</v>
      </c>
      <c r="E223" s="109"/>
      <c r="F223" s="48"/>
      <c r="G223" s="16"/>
      <c r="H223" s="22"/>
      <c r="I223" s="99"/>
      <c r="J223" s="119"/>
    </row>
    <row r="224" spans="1:10" ht="36.75" customHeight="1">
      <c r="A224" s="145" t="s">
        <v>192</v>
      </c>
      <c r="B224" s="19" t="s">
        <v>29</v>
      </c>
      <c r="C224" s="6" t="s">
        <v>108</v>
      </c>
      <c r="D224" s="7"/>
      <c r="E224" s="8"/>
      <c r="F224" s="48"/>
      <c r="G224" s="16"/>
      <c r="H224" s="22"/>
      <c r="I224" s="99"/>
      <c r="J224" s="153"/>
    </row>
    <row r="225" spans="1:10" ht="37.5" customHeight="1">
      <c r="A225" s="145" t="s">
        <v>193</v>
      </c>
      <c r="B225" s="19" t="s">
        <v>164</v>
      </c>
      <c r="C225" s="6" t="s">
        <v>191</v>
      </c>
      <c r="D225" s="7"/>
      <c r="E225" s="8" t="s">
        <v>30</v>
      </c>
      <c r="F225" s="48">
        <v>5</v>
      </c>
      <c r="G225" s="10"/>
      <c r="H225" s="22">
        <f>ROUND(G225,2)*F225</f>
        <v>0</v>
      </c>
      <c r="I225" s="99"/>
      <c r="J225" s="119"/>
    </row>
    <row r="226" spans="1:10" ht="43.5" customHeight="1">
      <c r="A226" s="148"/>
      <c r="B226" s="13"/>
      <c r="C226" s="14" t="s">
        <v>19</v>
      </c>
      <c r="D226" s="15"/>
      <c r="E226" s="15"/>
      <c r="F226" s="48"/>
      <c r="G226" s="16"/>
      <c r="H226" s="17"/>
      <c r="I226" s="99"/>
      <c r="J226" s="153"/>
    </row>
    <row r="227" spans="1:10" ht="35.25" customHeight="1">
      <c r="A227" s="145" t="s">
        <v>194</v>
      </c>
      <c r="B227" s="5" t="s">
        <v>388</v>
      </c>
      <c r="C227" s="6" t="s">
        <v>195</v>
      </c>
      <c r="D227" s="7" t="s">
        <v>196</v>
      </c>
      <c r="E227" s="8"/>
      <c r="F227" s="48"/>
      <c r="G227" s="16"/>
      <c r="H227" s="22"/>
      <c r="I227" s="99"/>
      <c r="J227" s="154"/>
    </row>
    <row r="228" spans="1:10" ht="33.75" customHeight="1">
      <c r="A228" s="145" t="s">
        <v>197</v>
      </c>
      <c r="B228" s="19" t="s">
        <v>29</v>
      </c>
      <c r="C228" s="6" t="s">
        <v>198</v>
      </c>
      <c r="D228" s="7"/>
      <c r="E228" s="8" t="s">
        <v>35</v>
      </c>
      <c r="F228" s="48">
        <v>4</v>
      </c>
      <c r="G228" s="10"/>
      <c r="H228" s="22">
        <f>ROUND(G228,2)*F228</f>
        <v>0</v>
      </c>
      <c r="I228" s="99"/>
      <c r="J228" s="151"/>
    </row>
    <row r="229" spans="1:10" ht="31.5" customHeight="1">
      <c r="A229" s="145" t="s">
        <v>203</v>
      </c>
      <c r="B229" s="5" t="s">
        <v>321</v>
      </c>
      <c r="C229" s="6" t="s">
        <v>204</v>
      </c>
      <c r="D229" s="7" t="s">
        <v>196</v>
      </c>
      <c r="E229" s="8"/>
      <c r="F229" s="48"/>
      <c r="G229" s="16"/>
      <c r="H229" s="22"/>
      <c r="I229" s="99"/>
      <c r="J229" s="155"/>
    </row>
    <row r="230" spans="1:10" ht="28.5" customHeight="1">
      <c r="A230" s="145" t="s">
        <v>205</v>
      </c>
      <c r="B230" s="19" t="s">
        <v>29</v>
      </c>
      <c r="C230" s="34" t="s">
        <v>344</v>
      </c>
      <c r="D230" s="26"/>
      <c r="E230" s="8"/>
      <c r="F230" s="48"/>
      <c r="G230" s="16"/>
      <c r="H230" s="22"/>
      <c r="I230" s="99"/>
      <c r="J230" s="155"/>
    </row>
    <row r="231" spans="1:10" ht="40.5" customHeight="1">
      <c r="A231" s="145" t="s">
        <v>206</v>
      </c>
      <c r="B231" s="19" t="s">
        <v>164</v>
      </c>
      <c r="C231" s="6" t="s">
        <v>502</v>
      </c>
      <c r="D231" s="26"/>
      <c r="E231" s="8" t="s">
        <v>58</v>
      </c>
      <c r="F231" s="48">
        <v>25</v>
      </c>
      <c r="G231" s="10"/>
      <c r="H231" s="22">
        <f>ROUND(G231,2)*F231</f>
        <v>0</v>
      </c>
      <c r="I231" s="99"/>
      <c r="J231" s="155"/>
    </row>
    <row r="232" spans="1:10" ht="41.25" customHeight="1">
      <c r="A232" s="145" t="s">
        <v>479</v>
      </c>
      <c r="B232" s="5" t="s">
        <v>322</v>
      </c>
      <c r="C232" s="6" t="s">
        <v>485</v>
      </c>
      <c r="D232" s="7" t="s">
        <v>196</v>
      </c>
      <c r="E232" s="8"/>
      <c r="F232" s="48"/>
      <c r="G232" s="16"/>
      <c r="H232" s="22"/>
      <c r="I232" s="99"/>
      <c r="J232" s="155"/>
    </row>
    <row r="233" spans="1:10" ht="34.5" customHeight="1">
      <c r="A233" s="145" t="s">
        <v>480</v>
      </c>
      <c r="B233" s="19" t="s">
        <v>29</v>
      </c>
      <c r="C233" s="34" t="s">
        <v>486</v>
      </c>
      <c r="D233" s="7"/>
      <c r="E233" s="8"/>
      <c r="F233" s="48"/>
      <c r="G233" s="16"/>
      <c r="H233" s="22"/>
      <c r="I233" s="99"/>
      <c r="J233" s="153"/>
    </row>
    <row r="234" spans="1:10" ht="37.5" customHeight="1">
      <c r="A234" s="145" t="s">
        <v>481</v>
      </c>
      <c r="B234" s="19" t="s">
        <v>164</v>
      </c>
      <c r="C234" s="6" t="s">
        <v>488</v>
      </c>
      <c r="D234" s="7"/>
      <c r="E234" s="32" t="s">
        <v>35</v>
      </c>
      <c r="F234" s="48">
        <v>1</v>
      </c>
      <c r="G234" s="10"/>
      <c r="H234" s="22">
        <f>ROUND(G234,2)*F234</f>
        <v>0</v>
      </c>
      <c r="I234" s="154"/>
      <c r="J234" s="24"/>
    </row>
    <row r="235" spans="1:10" ht="37.5" customHeight="1">
      <c r="A235" s="145" t="s">
        <v>482</v>
      </c>
      <c r="B235" s="5" t="s">
        <v>323</v>
      </c>
      <c r="C235" s="6" t="s">
        <v>487</v>
      </c>
      <c r="D235" s="7" t="s">
        <v>196</v>
      </c>
      <c r="E235" s="8"/>
      <c r="F235" s="48"/>
      <c r="G235" s="16"/>
      <c r="H235" s="22"/>
      <c r="I235" s="99"/>
      <c r="J235" s="153"/>
    </row>
    <row r="236" spans="1:10" ht="33.75" customHeight="1">
      <c r="A236" s="145" t="s">
        <v>483</v>
      </c>
      <c r="B236" s="19" t="s">
        <v>29</v>
      </c>
      <c r="C236" s="34" t="s">
        <v>486</v>
      </c>
      <c r="D236" s="7"/>
      <c r="E236" s="8"/>
      <c r="F236" s="48"/>
      <c r="G236" s="16"/>
      <c r="H236" s="22"/>
      <c r="I236" s="99"/>
      <c r="J236" s="153"/>
    </row>
    <row r="237" spans="1:10" ht="37.5" customHeight="1">
      <c r="A237" s="145" t="s">
        <v>484</v>
      </c>
      <c r="B237" s="40" t="s">
        <v>164</v>
      </c>
      <c r="C237" s="41" t="s">
        <v>488</v>
      </c>
      <c r="D237" s="42"/>
      <c r="E237" s="43" t="s">
        <v>58</v>
      </c>
      <c r="F237" s="152">
        <v>6.5</v>
      </c>
      <c r="G237" s="44"/>
      <c r="H237" s="45">
        <f>ROUND(G237,2)*F237</f>
        <v>0</v>
      </c>
      <c r="I237" s="99"/>
      <c r="J237" s="153"/>
    </row>
    <row r="238" spans="1:10" ht="47.25" customHeight="1">
      <c r="A238" s="148"/>
      <c r="B238" s="13"/>
      <c r="C238" s="14" t="s">
        <v>477</v>
      </c>
      <c r="D238" s="15"/>
      <c r="E238" s="15"/>
      <c r="F238" s="15"/>
      <c r="G238" s="16"/>
      <c r="H238" s="17"/>
      <c r="I238" s="99"/>
      <c r="J238" s="153"/>
    </row>
    <row r="239" spans="1:10" ht="37.5" customHeight="1">
      <c r="A239" s="145"/>
      <c r="B239" s="5" t="s">
        <v>324</v>
      </c>
      <c r="C239" s="6" t="s">
        <v>489</v>
      </c>
      <c r="D239" s="7" t="s">
        <v>494</v>
      </c>
      <c r="E239" s="8"/>
      <c r="F239" s="50"/>
      <c r="G239" s="11"/>
      <c r="H239" s="22"/>
      <c r="I239" s="99"/>
      <c r="J239" s="153"/>
    </row>
    <row r="240" spans="1:10" ht="37.5" customHeight="1">
      <c r="A240" s="145"/>
      <c r="B240" s="19" t="s">
        <v>29</v>
      </c>
      <c r="C240" s="34" t="s">
        <v>509</v>
      </c>
      <c r="D240" s="7"/>
      <c r="E240" s="8"/>
      <c r="F240" s="50"/>
      <c r="G240" s="11"/>
      <c r="H240" s="22"/>
      <c r="I240" s="99"/>
      <c r="J240" s="153"/>
    </row>
    <row r="241" spans="1:10" ht="37.5" customHeight="1">
      <c r="A241" s="145"/>
      <c r="B241" s="19" t="s">
        <v>164</v>
      </c>
      <c r="C241" s="6" t="s">
        <v>490</v>
      </c>
      <c r="D241" s="7"/>
      <c r="E241" s="8" t="s">
        <v>58</v>
      </c>
      <c r="F241" s="48">
        <v>106</v>
      </c>
      <c r="G241" s="10"/>
      <c r="H241" s="22">
        <f>ROUND(G241,2)*F241</f>
        <v>0</v>
      </c>
      <c r="I241" s="99"/>
      <c r="J241" s="153"/>
    </row>
    <row r="242" spans="1:10" ht="37.5" customHeight="1">
      <c r="A242" s="145"/>
      <c r="B242" s="19" t="s">
        <v>166</v>
      </c>
      <c r="C242" s="6" t="s">
        <v>491</v>
      </c>
      <c r="D242" s="7"/>
      <c r="E242" s="8" t="s">
        <v>58</v>
      </c>
      <c r="F242" s="48">
        <v>106</v>
      </c>
      <c r="G242" s="10"/>
      <c r="H242" s="22">
        <f>ROUND(G242,2)*F242</f>
        <v>0</v>
      </c>
      <c r="I242" s="99"/>
      <c r="J242" s="153"/>
    </row>
    <row r="243" spans="1:10" ht="33.75" customHeight="1">
      <c r="A243" s="145"/>
      <c r="B243" s="5" t="s">
        <v>325</v>
      </c>
      <c r="C243" s="6" t="s">
        <v>407</v>
      </c>
      <c r="D243" s="7" t="s">
        <v>408</v>
      </c>
      <c r="E243" s="8"/>
      <c r="F243" s="50"/>
      <c r="G243" s="11"/>
      <c r="H243" s="22"/>
      <c r="I243" s="99"/>
      <c r="J243" s="153"/>
    </row>
    <row r="244" spans="1:10" ht="35.25" customHeight="1">
      <c r="A244" s="145"/>
      <c r="B244" s="19" t="s">
        <v>29</v>
      </c>
      <c r="C244" s="34" t="s">
        <v>509</v>
      </c>
      <c r="D244" s="7"/>
      <c r="E244" s="8"/>
      <c r="F244" s="50"/>
      <c r="G244" s="11"/>
      <c r="H244" s="22"/>
      <c r="I244" s="99"/>
      <c r="J244" s="153"/>
    </row>
    <row r="245" spans="1:10" ht="34.5" customHeight="1">
      <c r="A245" s="145"/>
      <c r="B245" s="19" t="s">
        <v>164</v>
      </c>
      <c r="C245" s="6" t="s">
        <v>492</v>
      </c>
      <c r="D245" s="7"/>
      <c r="E245" s="8" t="s">
        <v>58</v>
      </c>
      <c r="F245" s="48">
        <v>106</v>
      </c>
      <c r="G245" s="10"/>
      <c r="H245" s="22">
        <f>ROUND(G245,2)*F245</f>
        <v>0</v>
      </c>
      <c r="I245" s="99"/>
      <c r="J245" s="121"/>
    </row>
    <row r="246" spans="1:10" ht="37.5" customHeight="1">
      <c r="A246" s="145"/>
      <c r="B246" s="19" t="s">
        <v>166</v>
      </c>
      <c r="C246" s="6" t="s">
        <v>493</v>
      </c>
      <c r="D246" s="7"/>
      <c r="E246" s="8" t="s">
        <v>58</v>
      </c>
      <c r="F246" s="48">
        <v>106</v>
      </c>
      <c r="G246" s="10"/>
      <c r="H246" s="22">
        <f>ROUND(G246,2)*F246</f>
        <v>0</v>
      </c>
      <c r="I246" s="99"/>
      <c r="J246" s="119"/>
    </row>
    <row r="247" spans="1:10" ht="36.75" customHeight="1">
      <c r="A247" s="145" t="s">
        <v>130</v>
      </c>
      <c r="B247" s="5" t="s">
        <v>326</v>
      </c>
      <c r="C247" s="23" t="s">
        <v>131</v>
      </c>
      <c r="D247" s="7" t="s">
        <v>196</v>
      </c>
      <c r="E247" s="8"/>
      <c r="F247" s="20"/>
      <c r="G247" s="16"/>
      <c r="H247" s="22"/>
      <c r="I247" s="99"/>
      <c r="J247" s="121"/>
    </row>
    <row r="248" spans="1:10" ht="37.5" customHeight="1">
      <c r="A248" s="145" t="s">
        <v>132</v>
      </c>
      <c r="B248" s="19" t="s">
        <v>29</v>
      </c>
      <c r="C248" s="6" t="s">
        <v>133</v>
      </c>
      <c r="D248" s="7"/>
      <c r="E248" s="8" t="s">
        <v>35</v>
      </c>
      <c r="F248" s="48">
        <v>3</v>
      </c>
      <c r="G248" s="10"/>
      <c r="H248" s="22">
        <f>ROUND(G248,2)*F248</f>
        <v>0</v>
      </c>
      <c r="I248" s="101"/>
      <c r="J248" s="155"/>
    </row>
    <row r="249" spans="1:10" ht="39.75" customHeight="1">
      <c r="A249" s="145" t="s">
        <v>134</v>
      </c>
      <c r="B249" s="19" t="s">
        <v>40</v>
      </c>
      <c r="C249" s="6" t="s">
        <v>135</v>
      </c>
      <c r="D249" s="7"/>
      <c r="E249" s="8" t="s">
        <v>35</v>
      </c>
      <c r="F249" s="48">
        <v>3</v>
      </c>
      <c r="G249" s="10"/>
      <c r="H249" s="22">
        <f>ROUND(G249,2)*F249</f>
        <v>0</v>
      </c>
      <c r="I249" s="101"/>
      <c r="J249" s="155"/>
    </row>
    <row r="250" spans="1:10" ht="32.25" customHeight="1">
      <c r="A250" s="145" t="s">
        <v>207</v>
      </c>
      <c r="B250" s="5" t="s">
        <v>327</v>
      </c>
      <c r="C250" s="23" t="s">
        <v>208</v>
      </c>
      <c r="D250" s="7" t="s">
        <v>196</v>
      </c>
      <c r="E250" s="8"/>
      <c r="F250" s="20"/>
      <c r="G250" s="16"/>
      <c r="H250" s="22"/>
      <c r="I250" s="99"/>
      <c r="J250" s="119"/>
    </row>
    <row r="251" spans="1:10" ht="37.5" customHeight="1">
      <c r="A251" s="145" t="s">
        <v>209</v>
      </c>
      <c r="B251" s="19" t="s">
        <v>29</v>
      </c>
      <c r="C251" s="35" t="s">
        <v>348</v>
      </c>
      <c r="D251" s="7"/>
      <c r="E251" s="8" t="s">
        <v>35</v>
      </c>
      <c r="F251" s="48">
        <v>1</v>
      </c>
      <c r="G251" s="10"/>
      <c r="H251" s="22">
        <f>ROUND(G251,2)*F251</f>
        <v>0</v>
      </c>
      <c r="I251" s="99"/>
      <c r="J251" s="121"/>
    </row>
    <row r="252" spans="1:10" ht="33.75" customHeight="1">
      <c r="A252" s="145" t="s">
        <v>210</v>
      </c>
      <c r="B252" s="5" t="s">
        <v>391</v>
      </c>
      <c r="C252" s="23" t="s">
        <v>211</v>
      </c>
      <c r="D252" s="7" t="s">
        <v>196</v>
      </c>
      <c r="E252" s="8"/>
      <c r="F252" s="20"/>
      <c r="G252" s="16"/>
      <c r="H252" s="22"/>
      <c r="I252" s="99"/>
      <c r="J252" s="121"/>
    </row>
    <row r="253" spans="1:10" ht="37.5" customHeight="1">
      <c r="A253" s="145" t="s">
        <v>212</v>
      </c>
      <c r="B253" s="19" t="s">
        <v>29</v>
      </c>
      <c r="C253" s="35" t="s">
        <v>349</v>
      </c>
      <c r="D253" s="7"/>
      <c r="E253" s="8" t="s">
        <v>35</v>
      </c>
      <c r="F253" s="48">
        <v>2</v>
      </c>
      <c r="G253" s="10"/>
      <c r="H253" s="22">
        <f>ROUND(G253,2)*F253</f>
        <v>0</v>
      </c>
      <c r="I253" s="99"/>
      <c r="J253" s="119"/>
    </row>
    <row r="254" spans="1:10" ht="37.5" customHeight="1">
      <c r="A254" s="145" t="s">
        <v>470</v>
      </c>
      <c r="B254" s="5" t="s">
        <v>328</v>
      </c>
      <c r="C254" s="23" t="s">
        <v>471</v>
      </c>
      <c r="D254" s="7" t="s">
        <v>196</v>
      </c>
      <c r="E254" s="8"/>
      <c r="F254" s="20"/>
      <c r="G254" s="16"/>
      <c r="H254" s="22"/>
      <c r="I254" s="99"/>
      <c r="J254" s="121"/>
    </row>
    <row r="255" spans="1:10" ht="32.25" customHeight="1">
      <c r="A255" s="145"/>
      <c r="B255" s="19" t="s">
        <v>29</v>
      </c>
      <c r="C255" s="35" t="s">
        <v>495</v>
      </c>
      <c r="D255" s="7"/>
      <c r="E255" s="8" t="s">
        <v>35</v>
      </c>
      <c r="F255" s="48">
        <v>1</v>
      </c>
      <c r="G255" s="10"/>
      <c r="H255" s="22">
        <f>ROUND(G255,2)*F255</f>
        <v>0</v>
      </c>
      <c r="I255" s="99"/>
      <c r="J255" s="121"/>
    </row>
    <row r="256" spans="1:9" ht="37.5" customHeight="1">
      <c r="A256" s="145" t="s">
        <v>472</v>
      </c>
      <c r="B256" s="19" t="s">
        <v>40</v>
      </c>
      <c r="C256" s="35" t="s">
        <v>344</v>
      </c>
      <c r="D256" s="7"/>
      <c r="E256" s="8" t="s">
        <v>35</v>
      </c>
      <c r="F256" s="48">
        <v>5</v>
      </c>
      <c r="G256" s="10"/>
      <c r="H256" s="22">
        <f>ROUND(G256,2)*F256</f>
        <v>0</v>
      </c>
      <c r="I256" s="99"/>
    </row>
    <row r="257" spans="1:9" ht="38.25" customHeight="1">
      <c r="A257" s="145" t="s">
        <v>473</v>
      </c>
      <c r="B257" s="5" t="s">
        <v>329</v>
      </c>
      <c r="C257" s="6" t="s">
        <v>474</v>
      </c>
      <c r="D257" s="7" t="s">
        <v>196</v>
      </c>
      <c r="E257" s="8" t="s">
        <v>35</v>
      </c>
      <c r="F257" s="48">
        <v>3</v>
      </c>
      <c r="G257" s="10"/>
      <c r="H257" s="22">
        <f>ROUND(G257,2)*F257</f>
        <v>0</v>
      </c>
      <c r="I257" s="99"/>
    </row>
    <row r="258" spans="1:9" ht="36" customHeight="1">
      <c r="A258" s="145" t="s">
        <v>475</v>
      </c>
      <c r="B258" s="46" t="s">
        <v>330</v>
      </c>
      <c r="C258" s="41" t="s">
        <v>476</v>
      </c>
      <c r="D258" s="42" t="s">
        <v>196</v>
      </c>
      <c r="E258" s="43" t="s">
        <v>35</v>
      </c>
      <c r="F258" s="49">
        <v>4</v>
      </c>
      <c r="G258" s="44"/>
      <c r="H258" s="45">
        <f>ROUND(G258,2)*F258</f>
        <v>0</v>
      </c>
      <c r="I258" s="99"/>
    </row>
    <row r="259" spans="1:9" ht="48.75" customHeight="1">
      <c r="A259" s="148"/>
      <c r="B259" s="13"/>
      <c r="C259" s="14" t="s">
        <v>477</v>
      </c>
      <c r="D259" s="15"/>
      <c r="E259" s="15"/>
      <c r="F259" s="15"/>
      <c r="G259" s="16"/>
      <c r="H259" s="17"/>
      <c r="I259" s="99"/>
    </row>
    <row r="260" spans="1:9" ht="29.25" customHeight="1">
      <c r="A260" s="145" t="s">
        <v>219</v>
      </c>
      <c r="B260" s="5" t="s">
        <v>331</v>
      </c>
      <c r="C260" s="6" t="s">
        <v>220</v>
      </c>
      <c r="D260" s="7" t="s">
        <v>221</v>
      </c>
      <c r="E260" s="8" t="s">
        <v>58</v>
      </c>
      <c r="F260" s="48">
        <v>48</v>
      </c>
      <c r="G260" s="10"/>
      <c r="H260" s="22">
        <f>ROUND(G260,2)*F260</f>
        <v>0</v>
      </c>
      <c r="I260" s="99"/>
    </row>
    <row r="261" spans="1:10" ht="37.5" customHeight="1">
      <c r="A261" s="148"/>
      <c r="B261" s="13"/>
      <c r="C261" s="14" t="s">
        <v>20</v>
      </c>
      <c r="D261" s="15"/>
      <c r="E261" s="15"/>
      <c r="F261" s="15"/>
      <c r="G261" s="16"/>
      <c r="H261" s="17"/>
      <c r="I261" s="99"/>
      <c r="J261" s="108"/>
    </row>
    <row r="262" spans="1:9" ht="37.5" customHeight="1">
      <c r="A262" s="145" t="s">
        <v>81</v>
      </c>
      <c r="B262" s="5" t="s">
        <v>332</v>
      </c>
      <c r="C262" s="6" t="s">
        <v>137</v>
      </c>
      <c r="D262" s="7" t="s">
        <v>222</v>
      </c>
      <c r="E262" s="8" t="s">
        <v>35</v>
      </c>
      <c r="F262" s="48">
        <v>3</v>
      </c>
      <c r="G262" s="10"/>
      <c r="H262" s="22">
        <f>ROUND(G262,2)*F262</f>
        <v>0</v>
      </c>
      <c r="I262" s="99"/>
    </row>
    <row r="263" spans="1:10" ht="37.5" customHeight="1">
      <c r="A263" s="145" t="s">
        <v>110</v>
      </c>
      <c r="B263" s="5" t="s">
        <v>496</v>
      </c>
      <c r="C263" s="6" t="s">
        <v>138</v>
      </c>
      <c r="D263" s="7" t="s">
        <v>196</v>
      </c>
      <c r="E263" s="8"/>
      <c r="F263" s="48"/>
      <c r="G263" s="11"/>
      <c r="H263" s="22"/>
      <c r="I263" s="99"/>
      <c r="J263" s="112"/>
    </row>
    <row r="264" spans="1:9" ht="37.5" customHeight="1">
      <c r="A264" s="145" t="s">
        <v>139</v>
      </c>
      <c r="B264" s="19" t="s">
        <v>29</v>
      </c>
      <c r="C264" s="6" t="s">
        <v>223</v>
      </c>
      <c r="D264" s="7"/>
      <c r="E264" s="8" t="s">
        <v>111</v>
      </c>
      <c r="F264" s="48">
        <v>1</v>
      </c>
      <c r="G264" s="10"/>
      <c r="H264" s="22">
        <f>ROUND(G264,2)*F264</f>
        <v>0</v>
      </c>
      <c r="I264" s="99"/>
    </row>
    <row r="265" spans="1:9" ht="37.5" customHeight="1">
      <c r="A265" s="145" t="s">
        <v>82</v>
      </c>
      <c r="B265" s="5" t="s">
        <v>497</v>
      </c>
      <c r="C265" s="6" t="s">
        <v>140</v>
      </c>
      <c r="D265" s="7" t="s">
        <v>222</v>
      </c>
      <c r="E265" s="8"/>
      <c r="F265" s="48"/>
      <c r="G265" s="16"/>
      <c r="H265" s="22"/>
      <c r="I265" s="99"/>
    </row>
    <row r="266" spans="1:9" ht="37.5" customHeight="1">
      <c r="A266" s="145" t="s">
        <v>83</v>
      </c>
      <c r="B266" s="19" t="s">
        <v>29</v>
      </c>
      <c r="C266" s="6" t="s">
        <v>296</v>
      </c>
      <c r="D266" s="7"/>
      <c r="E266" s="8" t="s">
        <v>35</v>
      </c>
      <c r="F266" s="48">
        <v>3</v>
      </c>
      <c r="G266" s="10"/>
      <c r="H266" s="22">
        <f>ROUND(G266,2)*F266</f>
        <v>0</v>
      </c>
      <c r="I266" s="99"/>
    </row>
    <row r="267" spans="1:9" ht="29.25" customHeight="1">
      <c r="A267" s="145" t="s">
        <v>112</v>
      </c>
      <c r="B267" s="5" t="s">
        <v>498</v>
      </c>
      <c r="C267" s="6" t="s">
        <v>141</v>
      </c>
      <c r="D267" s="7" t="s">
        <v>222</v>
      </c>
      <c r="E267" s="8" t="s">
        <v>35</v>
      </c>
      <c r="F267" s="48">
        <v>1</v>
      </c>
      <c r="G267" s="10"/>
      <c r="H267" s="22">
        <f>ROUND(G267,2)*F267</f>
        <v>0</v>
      </c>
      <c r="I267" s="99"/>
    </row>
    <row r="268" spans="1:9" ht="37.5" customHeight="1">
      <c r="A268" s="145" t="s">
        <v>114</v>
      </c>
      <c r="B268" s="5" t="s">
        <v>499</v>
      </c>
      <c r="C268" s="6" t="s">
        <v>143</v>
      </c>
      <c r="D268" s="7" t="s">
        <v>222</v>
      </c>
      <c r="E268" s="8" t="s">
        <v>35</v>
      </c>
      <c r="F268" s="48">
        <v>1</v>
      </c>
      <c r="G268" s="10"/>
      <c r="H268" s="22">
        <f>ROUND(G268,2)*F268</f>
        <v>0</v>
      </c>
      <c r="I268" s="99"/>
    </row>
    <row r="269" spans="1:9" ht="30" customHeight="1">
      <c r="A269" s="145" t="s">
        <v>115</v>
      </c>
      <c r="B269" s="5" t="s">
        <v>500</v>
      </c>
      <c r="C269" s="6" t="s">
        <v>144</v>
      </c>
      <c r="D269" s="7" t="s">
        <v>222</v>
      </c>
      <c r="E269" s="8" t="s">
        <v>35</v>
      </c>
      <c r="F269" s="48">
        <v>1</v>
      </c>
      <c r="G269" s="10"/>
      <c r="H269" s="22">
        <f>ROUND(G269,2)*F269</f>
        <v>0</v>
      </c>
      <c r="I269" s="99"/>
    </row>
    <row r="270" spans="1:9" ht="37.5" customHeight="1">
      <c r="A270" s="148"/>
      <c r="B270" s="13"/>
      <c r="C270" s="14" t="s">
        <v>21</v>
      </c>
      <c r="D270" s="15"/>
      <c r="E270" s="15"/>
      <c r="F270" s="15"/>
      <c r="G270" s="16"/>
      <c r="H270" s="17"/>
      <c r="I270" s="99"/>
    </row>
    <row r="271" spans="1:9" ht="33.75" customHeight="1">
      <c r="A271" s="147" t="s">
        <v>85</v>
      </c>
      <c r="B271" s="5" t="s">
        <v>501</v>
      </c>
      <c r="C271" s="6" t="s">
        <v>86</v>
      </c>
      <c r="D271" s="7" t="s">
        <v>227</v>
      </c>
      <c r="E271" s="8"/>
      <c r="F271" s="9"/>
      <c r="G271" s="16"/>
      <c r="H271" s="11"/>
      <c r="I271" s="99"/>
    </row>
    <row r="272" spans="1:9" ht="32.25" customHeight="1">
      <c r="A272" s="147" t="s">
        <v>228</v>
      </c>
      <c r="B272" s="19" t="s">
        <v>29</v>
      </c>
      <c r="C272" s="6" t="s">
        <v>297</v>
      </c>
      <c r="D272" s="7"/>
      <c r="E272" s="8" t="s">
        <v>28</v>
      </c>
      <c r="F272" s="48">
        <v>100</v>
      </c>
      <c r="G272" s="10"/>
      <c r="H272" s="11">
        <f>ROUND(G272,2)*F272</f>
        <v>0</v>
      </c>
      <c r="I272" s="114"/>
    </row>
    <row r="273" spans="1:9" ht="37.5" customHeight="1">
      <c r="A273" s="147" t="s">
        <v>87</v>
      </c>
      <c r="B273" s="19" t="s">
        <v>40</v>
      </c>
      <c r="C273" s="6" t="s">
        <v>298</v>
      </c>
      <c r="D273" s="7"/>
      <c r="E273" s="8" t="s">
        <v>28</v>
      </c>
      <c r="F273" s="48">
        <v>1800</v>
      </c>
      <c r="G273" s="10"/>
      <c r="H273" s="11">
        <f>ROUND(G273,2)*F273</f>
        <v>0</v>
      </c>
      <c r="I273" s="99"/>
    </row>
    <row r="274" spans="1:9" ht="37.5" customHeight="1" thickBot="1">
      <c r="A274" s="70"/>
      <c r="B274" s="115" t="s">
        <v>14</v>
      </c>
      <c r="C274" s="175" t="str">
        <f>+C197</f>
        <v>HARRIS BOULEVARD - ASSINIBOINE AVENUE TO EMO AVENUE</v>
      </c>
      <c r="D274" s="177"/>
      <c r="E274" s="177"/>
      <c r="F274" s="177"/>
      <c r="G274" s="116" t="s">
        <v>235</v>
      </c>
      <c r="H274" s="117">
        <f>SUM(H198:H273)</f>
        <v>0</v>
      </c>
      <c r="I274" s="99"/>
    </row>
    <row r="275" spans="1:8" ht="31.5" customHeight="1" thickBot="1" thickTop="1">
      <c r="A275" s="89"/>
      <c r="B275" s="90" t="s">
        <v>439</v>
      </c>
      <c r="C275" s="173" t="s">
        <v>356</v>
      </c>
      <c r="D275" s="173"/>
      <c r="E275" s="173"/>
      <c r="F275" s="173"/>
      <c r="G275" s="91"/>
      <c r="H275" s="92" t="s">
        <v>2</v>
      </c>
    </row>
    <row r="276" spans="1:9" ht="38.25" customHeight="1" thickTop="1">
      <c r="A276" s="89"/>
      <c r="B276" s="94"/>
      <c r="C276" s="1" t="s">
        <v>15</v>
      </c>
      <c r="D276" s="95"/>
      <c r="E276" s="96" t="s">
        <v>2</v>
      </c>
      <c r="F276" s="96" t="s">
        <v>2</v>
      </c>
      <c r="G276" s="97" t="s">
        <v>2</v>
      </c>
      <c r="H276" s="98"/>
      <c r="I276" s="99"/>
    </row>
    <row r="277" spans="1:9" ht="38.25" customHeight="1">
      <c r="A277" s="12" t="s">
        <v>145</v>
      </c>
      <c r="B277" s="5" t="s">
        <v>467</v>
      </c>
      <c r="C277" s="6" t="s">
        <v>147</v>
      </c>
      <c r="D277" s="7" t="s">
        <v>148</v>
      </c>
      <c r="E277" s="8" t="s">
        <v>26</v>
      </c>
      <c r="F277" s="48">
        <v>115</v>
      </c>
      <c r="G277" s="10"/>
      <c r="H277" s="11">
        <f>ROUND(G277,2)*F277</f>
        <v>0</v>
      </c>
      <c r="I277" s="101"/>
    </row>
    <row r="278" spans="1:9" ht="38.25" customHeight="1">
      <c r="A278" s="4" t="s">
        <v>31</v>
      </c>
      <c r="B278" s="5" t="s">
        <v>440</v>
      </c>
      <c r="C278" s="6" t="s">
        <v>32</v>
      </c>
      <c r="D278" s="7" t="s">
        <v>420</v>
      </c>
      <c r="E278" s="8" t="s">
        <v>26</v>
      </c>
      <c r="F278" s="48">
        <v>115</v>
      </c>
      <c r="G278" s="10"/>
      <c r="H278" s="11">
        <f>ROUND(G278,2)*F278</f>
        <v>0</v>
      </c>
      <c r="I278" s="99"/>
    </row>
    <row r="279" spans="1:10" ht="30" customHeight="1">
      <c r="A279" s="12" t="s">
        <v>33</v>
      </c>
      <c r="B279" s="5" t="s">
        <v>441</v>
      </c>
      <c r="C279" s="6" t="s">
        <v>34</v>
      </c>
      <c r="D279" s="7" t="s">
        <v>148</v>
      </c>
      <c r="E279" s="8" t="s">
        <v>28</v>
      </c>
      <c r="F279" s="48">
        <v>1400</v>
      </c>
      <c r="G279" s="10"/>
      <c r="H279" s="11">
        <f>ROUND(G279,2)*F279</f>
        <v>0</v>
      </c>
      <c r="I279" s="99"/>
      <c r="J279" s="112"/>
    </row>
    <row r="280" spans="1:9" ht="37.5" customHeight="1">
      <c r="A280" s="70"/>
      <c r="B280" s="94"/>
      <c r="C280" s="2" t="s">
        <v>16</v>
      </c>
      <c r="D280" s="95"/>
      <c r="E280" s="100"/>
      <c r="F280" s="95"/>
      <c r="G280" s="97"/>
      <c r="H280" s="98"/>
      <c r="I280" s="99"/>
    </row>
    <row r="281" spans="1:9" ht="37.5" customHeight="1">
      <c r="A281" s="18" t="s">
        <v>95</v>
      </c>
      <c r="B281" s="5" t="s">
        <v>442</v>
      </c>
      <c r="C281" s="6" t="s">
        <v>97</v>
      </c>
      <c r="D281" s="7" t="s">
        <v>148</v>
      </c>
      <c r="E281" s="8"/>
      <c r="F281" s="9"/>
      <c r="G281" s="16"/>
      <c r="H281" s="11"/>
      <c r="I281" s="107"/>
    </row>
    <row r="282" spans="1:9" ht="37.5" customHeight="1">
      <c r="A282" s="18" t="s">
        <v>116</v>
      </c>
      <c r="B282" s="19" t="s">
        <v>29</v>
      </c>
      <c r="C282" s="6" t="s">
        <v>117</v>
      </c>
      <c r="D282" s="7" t="s">
        <v>2</v>
      </c>
      <c r="E282" s="8" t="s">
        <v>28</v>
      </c>
      <c r="F282" s="48">
        <v>200</v>
      </c>
      <c r="G282" s="10"/>
      <c r="H282" s="11">
        <f>ROUND(G282,2)*F282</f>
        <v>0</v>
      </c>
      <c r="I282" s="99"/>
    </row>
    <row r="283" spans="1:9" ht="37.5" customHeight="1">
      <c r="A283" s="18" t="s">
        <v>36</v>
      </c>
      <c r="B283" s="5" t="s">
        <v>443</v>
      </c>
      <c r="C283" s="6" t="s">
        <v>37</v>
      </c>
      <c r="D283" s="7" t="s">
        <v>257</v>
      </c>
      <c r="E283" s="8"/>
      <c r="F283" s="9"/>
      <c r="G283" s="16"/>
      <c r="H283" s="11"/>
      <c r="I283" s="99"/>
    </row>
    <row r="284" spans="1:9" ht="37.5" customHeight="1">
      <c r="A284" s="18" t="s">
        <v>258</v>
      </c>
      <c r="B284" s="19" t="s">
        <v>29</v>
      </c>
      <c r="C284" s="6" t="s">
        <v>259</v>
      </c>
      <c r="D284" s="7" t="s">
        <v>2</v>
      </c>
      <c r="E284" s="8" t="s">
        <v>28</v>
      </c>
      <c r="F284" s="48">
        <v>300</v>
      </c>
      <c r="G284" s="10"/>
      <c r="H284" s="11">
        <f>ROUND(G284,2)*F284</f>
        <v>0</v>
      </c>
      <c r="I284" s="99"/>
    </row>
    <row r="285" spans="1:9" ht="38.25" customHeight="1">
      <c r="A285" s="18" t="s">
        <v>38</v>
      </c>
      <c r="B285" s="5" t="s">
        <v>444</v>
      </c>
      <c r="C285" s="6" t="s">
        <v>39</v>
      </c>
      <c r="D285" s="7" t="s">
        <v>257</v>
      </c>
      <c r="E285" s="8"/>
      <c r="F285" s="9"/>
      <c r="G285" s="16"/>
      <c r="H285" s="11"/>
      <c r="I285" s="107"/>
    </row>
    <row r="286" spans="1:9" ht="33" customHeight="1">
      <c r="A286" s="18" t="s">
        <v>260</v>
      </c>
      <c r="B286" s="19" t="s">
        <v>29</v>
      </c>
      <c r="C286" s="6" t="s">
        <v>261</v>
      </c>
      <c r="D286" s="7" t="s">
        <v>2</v>
      </c>
      <c r="E286" s="8" t="s">
        <v>28</v>
      </c>
      <c r="F286" s="48">
        <v>5</v>
      </c>
      <c r="G286" s="10"/>
      <c r="H286" s="11">
        <f>ROUND(G286,2)*F286</f>
        <v>0</v>
      </c>
      <c r="I286" s="99"/>
    </row>
    <row r="287" spans="1:9" ht="36" customHeight="1">
      <c r="A287" s="18" t="s">
        <v>262</v>
      </c>
      <c r="B287" s="19" t="s">
        <v>40</v>
      </c>
      <c r="C287" s="6" t="s">
        <v>263</v>
      </c>
      <c r="D287" s="7" t="s">
        <v>2</v>
      </c>
      <c r="E287" s="8" t="s">
        <v>28</v>
      </c>
      <c r="F287" s="48">
        <v>150</v>
      </c>
      <c r="G287" s="10"/>
      <c r="H287" s="11">
        <f>ROUND(G287,2)*F287</f>
        <v>0</v>
      </c>
      <c r="I287" s="101"/>
    </row>
    <row r="288" spans="1:9" ht="33.75" customHeight="1">
      <c r="A288" s="18" t="s">
        <v>264</v>
      </c>
      <c r="B288" s="19" t="s">
        <v>59</v>
      </c>
      <c r="C288" s="6" t="s">
        <v>265</v>
      </c>
      <c r="D288" s="7" t="s">
        <v>2</v>
      </c>
      <c r="E288" s="8" t="s">
        <v>28</v>
      </c>
      <c r="F288" s="48">
        <v>5</v>
      </c>
      <c r="G288" s="10"/>
      <c r="H288" s="11">
        <f>ROUND(G288,2)*F288</f>
        <v>0</v>
      </c>
      <c r="I288" s="101"/>
    </row>
    <row r="289" spans="1:9" ht="36" customHeight="1">
      <c r="A289" s="18" t="s">
        <v>266</v>
      </c>
      <c r="B289" s="19" t="s">
        <v>84</v>
      </c>
      <c r="C289" s="6" t="s">
        <v>267</v>
      </c>
      <c r="D289" s="7" t="s">
        <v>2</v>
      </c>
      <c r="E289" s="8" t="s">
        <v>28</v>
      </c>
      <c r="F289" s="48">
        <v>80</v>
      </c>
      <c r="G289" s="10"/>
      <c r="H289" s="11">
        <f>ROUND(G289,2)*F289</f>
        <v>0</v>
      </c>
      <c r="I289" s="101"/>
    </row>
    <row r="290" spans="1:9" ht="33.75" customHeight="1">
      <c r="A290" s="18" t="s">
        <v>118</v>
      </c>
      <c r="B290" s="5" t="s">
        <v>445</v>
      </c>
      <c r="C290" s="6" t="s">
        <v>119</v>
      </c>
      <c r="D290" s="7" t="s">
        <v>257</v>
      </c>
      <c r="E290" s="8"/>
      <c r="F290" s="9"/>
      <c r="G290" s="16"/>
      <c r="H290" s="11"/>
      <c r="I290" s="101"/>
    </row>
    <row r="291" spans="1:9" ht="36" customHeight="1">
      <c r="A291" s="18" t="s">
        <v>268</v>
      </c>
      <c r="B291" s="19" t="s">
        <v>29</v>
      </c>
      <c r="C291" s="6" t="s">
        <v>259</v>
      </c>
      <c r="D291" s="7" t="s">
        <v>2</v>
      </c>
      <c r="E291" s="8" t="s">
        <v>28</v>
      </c>
      <c r="F291" s="48">
        <v>100</v>
      </c>
      <c r="G291" s="10"/>
      <c r="H291" s="11">
        <f>ROUND(G291,2)*F291</f>
        <v>0</v>
      </c>
      <c r="I291" s="99"/>
    </row>
    <row r="292" spans="1:9" ht="36" customHeight="1">
      <c r="A292" s="18" t="s">
        <v>41</v>
      </c>
      <c r="B292" s="5" t="s">
        <v>446</v>
      </c>
      <c r="C292" s="6" t="s">
        <v>42</v>
      </c>
      <c r="D292" s="7" t="s">
        <v>257</v>
      </c>
      <c r="E292" s="8"/>
      <c r="F292" s="9"/>
      <c r="G292" s="16"/>
      <c r="H292" s="11"/>
      <c r="I292" s="99"/>
    </row>
    <row r="293" spans="1:9" ht="36" customHeight="1">
      <c r="A293" s="18" t="s">
        <v>269</v>
      </c>
      <c r="B293" s="19" t="s">
        <v>29</v>
      </c>
      <c r="C293" s="6" t="s">
        <v>261</v>
      </c>
      <c r="D293" s="7" t="s">
        <v>2</v>
      </c>
      <c r="E293" s="8" t="s">
        <v>28</v>
      </c>
      <c r="F293" s="48">
        <v>5</v>
      </c>
      <c r="G293" s="10"/>
      <c r="H293" s="11">
        <f>ROUND(G293,2)*F293</f>
        <v>0</v>
      </c>
      <c r="I293" s="99"/>
    </row>
    <row r="294" spans="1:10" ht="36" customHeight="1">
      <c r="A294" s="18" t="s">
        <v>270</v>
      </c>
      <c r="B294" s="19" t="s">
        <v>40</v>
      </c>
      <c r="C294" s="6" t="s">
        <v>263</v>
      </c>
      <c r="D294" s="7" t="s">
        <v>2</v>
      </c>
      <c r="E294" s="8" t="s">
        <v>28</v>
      </c>
      <c r="F294" s="48">
        <v>50</v>
      </c>
      <c r="G294" s="10"/>
      <c r="H294" s="11">
        <f>ROUND(G294,2)*F294</f>
        <v>0</v>
      </c>
      <c r="I294" s="99"/>
      <c r="J294" s="112"/>
    </row>
    <row r="295" spans="1:10" ht="36" customHeight="1">
      <c r="A295" s="18" t="s">
        <v>271</v>
      </c>
      <c r="B295" s="19" t="s">
        <v>59</v>
      </c>
      <c r="C295" s="6" t="s">
        <v>265</v>
      </c>
      <c r="D295" s="7" t="s">
        <v>2</v>
      </c>
      <c r="E295" s="8" t="s">
        <v>28</v>
      </c>
      <c r="F295" s="48">
        <v>5</v>
      </c>
      <c r="G295" s="10"/>
      <c r="H295" s="11">
        <f>ROUND(G295,2)*F295</f>
        <v>0</v>
      </c>
      <c r="I295" s="102"/>
      <c r="J295" s="112"/>
    </row>
    <row r="296" spans="1:10" ht="33.75" customHeight="1">
      <c r="A296" s="18" t="s">
        <v>272</v>
      </c>
      <c r="B296" s="40" t="s">
        <v>84</v>
      </c>
      <c r="C296" s="41" t="s">
        <v>267</v>
      </c>
      <c r="D296" s="42" t="s">
        <v>2</v>
      </c>
      <c r="E296" s="43" t="s">
        <v>28</v>
      </c>
      <c r="F296" s="49">
        <v>30</v>
      </c>
      <c r="G296" s="44"/>
      <c r="H296" s="47">
        <f>ROUND(G296,2)*F296</f>
        <v>0</v>
      </c>
      <c r="I296" s="99"/>
      <c r="J296" s="112"/>
    </row>
    <row r="297" spans="2:9" ht="33.75" customHeight="1">
      <c r="B297" s="94"/>
      <c r="C297" s="2" t="s">
        <v>419</v>
      </c>
      <c r="D297" s="95"/>
      <c r="E297" s="100"/>
      <c r="F297" s="95"/>
      <c r="G297" s="97"/>
      <c r="H297" s="98"/>
      <c r="I297" s="103"/>
    </row>
    <row r="298" spans="1:9" ht="29.25" customHeight="1">
      <c r="A298" s="18" t="s">
        <v>43</v>
      </c>
      <c r="B298" s="5" t="s">
        <v>447</v>
      </c>
      <c r="C298" s="6" t="s">
        <v>44</v>
      </c>
      <c r="D298" s="7" t="s">
        <v>163</v>
      </c>
      <c r="E298" s="8"/>
      <c r="F298" s="9"/>
      <c r="G298" s="16"/>
      <c r="H298" s="11"/>
      <c r="I298" s="99"/>
    </row>
    <row r="299" spans="1:9" ht="33.75" customHeight="1">
      <c r="A299" s="18" t="s">
        <v>45</v>
      </c>
      <c r="B299" s="19" t="s">
        <v>29</v>
      </c>
      <c r="C299" s="6" t="s">
        <v>46</v>
      </c>
      <c r="D299" s="7" t="s">
        <v>2</v>
      </c>
      <c r="E299" s="8" t="s">
        <v>35</v>
      </c>
      <c r="F299" s="48">
        <v>450</v>
      </c>
      <c r="G299" s="10"/>
      <c r="H299" s="11">
        <f>ROUND(G299,2)*F299</f>
        <v>0</v>
      </c>
      <c r="I299" s="131"/>
    </row>
    <row r="300" spans="1:9" ht="28.5" customHeight="1">
      <c r="A300" s="18" t="s">
        <v>47</v>
      </c>
      <c r="B300" s="5" t="s">
        <v>448</v>
      </c>
      <c r="C300" s="6" t="s">
        <v>48</v>
      </c>
      <c r="D300" s="7" t="s">
        <v>163</v>
      </c>
      <c r="E300" s="8"/>
      <c r="F300" s="9"/>
      <c r="G300" s="16"/>
      <c r="H300" s="11"/>
      <c r="I300" s="99"/>
    </row>
    <row r="301" spans="1:9" ht="33.75" customHeight="1">
      <c r="A301" s="18" t="s">
        <v>49</v>
      </c>
      <c r="B301" s="19" t="s">
        <v>29</v>
      </c>
      <c r="C301" s="6" t="s">
        <v>50</v>
      </c>
      <c r="D301" s="7" t="s">
        <v>2</v>
      </c>
      <c r="E301" s="8" t="s">
        <v>35</v>
      </c>
      <c r="F301" s="48">
        <v>550</v>
      </c>
      <c r="G301" s="10"/>
      <c r="H301" s="11">
        <f>ROUND(G301,2)*F301</f>
        <v>0</v>
      </c>
      <c r="I301" s="102"/>
    </row>
    <row r="302" spans="1:9" ht="30" customHeight="1">
      <c r="A302" s="18" t="s">
        <v>51</v>
      </c>
      <c r="B302" s="5" t="s">
        <v>449</v>
      </c>
      <c r="C302" s="6" t="s">
        <v>52</v>
      </c>
      <c r="D302" s="7" t="s">
        <v>120</v>
      </c>
      <c r="E302" s="8"/>
      <c r="F302" s="9"/>
      <c r="G302" s="16"/>
      <c r="H302" s="11"/>
      <c r="I302" s="99"/>
    </row>
    <row r="303" spans="1:9" ht="31.5" customHeight="1">
      <c r="A303" s="18" t="s">
        <v>53</v>
      </c>
      <c r="B303" s="19" t="s">
        <v>29</v>
      </c>
      <c r="C303" s="6" t="s">
        <v>54</v>
      </c>
      <c r="D303" s="7" t="s">
        <v>55</v>
      </c>
      <c r="E303" s="8"/>
      <c r="F303" s="9"/>
      <c r="G303" s="16"/>
      <c r="H303" s="11"/>
      <c r="I303" s="102"/>
    </row>
    <row r="304" spans="1:9" ht="31.5" customHeight="1">
      <c r="A304" s="18" t="s">
        <v>105</v>
      </c>
      <c r="B304" s="19" t="s">
        <v>164</v>
      </c>
      <c r="C304" s="6" t="s">
        <v>165</v>
      </c>
      <c r="D304" s="7"/>
      <c r="E304" s="8" t="s">
        <v>28</v>
      </c>
      <c r="F304" s="48">
        <v>45</v>
      </c>
      <c r="G304" s="10"/>
      <c r="H304" s="11">
        <f>ROUND(G304,2)*F304</f>
        <v>0</v>
      </c>
      <c r="I304" s="107"/>
    </row>
    <row r="305" spans="1:10" ht="30.75" customHeight="1">
      <c r="A305" s="18" t="s">
        <v>56</v>
      </c>
      <c r="B305" s="19" t="s">
        <v>166</v>
      </c>
      <c r="C305" s="6" t="s">
        <v>167</v>
      </c>
      <c r="D305" s="7"/>
      <c r="E305" s="8" t="s">
        <v>28</v>
      </c>
      <c r="F305" s="48">
        <v>190</v>
      </c>
      <c r="G305" s="10"/>
      <c r="H305" s="11">
        <f>ROUND(G305,2)*F305</f>
        <v>0</v>
      </c>
      <c r="I305" s="107"/>
      <c r="J305" s="112"/>
    </row>
    <row r="306" spans="1:9" ht="30" customHeight="1">
      <c r="A306" s="18" t="s">
        <v>57</v>
      </c>
      <c r="B306" s="19" t="s">
        <v>168</v>
      </c>
      <c r="C306" s="6" t="s">
        <v>169</v>
      </c>
      <c r="D306" s="7" t="s">
        <v>2</v>
      </c>
      <c r="E306" s="8" t="s">
        <v>28</v>
      </c>
      <c r="F306" s="48">
        <v>290</v>
      </c>
      <c r="G306" s="10"/>
      <c r="H306" s="11">
        <f>ROUND(G306,2)*F306</f>
        <v>0</v>
      </c>
      <c r="I306" s="103"/>
    </row>
    <row r="307" spans="2:9" ht="42.75" customHeight="1">
      <c r="B307" s="5" t="s">
        <v>450</v>
      </c>
      <c r="C307" s="6" t="s">
        <v>357</v>
      </c>
      <c r="D307" s="7" t="s">
        <v>422</v>
      </c>
      <c r="E307" s="8" t="s">
        <v>58</v>
      </c>
      <c r="F307" s="48">
        <v>310</v>
      </c>
      <c r="G307" s="10"/>
      <c r="H307" s="11">
        <f>ROUND(G307,2)*F307</f>
        <v>0</v>
      </c>
      <c r="I307" s="99"/>
    </row>
    <row r="308" spans="1:9" ht="33" customHeight="1">
      <c r="A308" s="18" t="s">
        <v>274</v>
      </c>
      <c r="B308" s="5" t="s">
        <v>466</v>
      </c>
      <c r="C308" s="6" t="s">
        <v>275</v>
      </c>
      <c r="D308" s="7" t="s">
        <v>273</v>
      </c>
      <c r="E308" s="8"/>
      <c r="F308" s="9"/>
      <c r="G308" s="16"/>
      <c r="H308" s="11"/>
      <c r="I308" s="132"/>
    </row>
    <row r="309" spans="1:9" ht="34.5" customHeight="1">
      <c r="A309" s="18" t="s">
        <v>358</v>
      </c>
      <c r="B309" s="19" t="s">
        <v>29</v>
      </c>
      <c r="C309" s="6" t="s">
        <v>359</v>
      </c>
      <c r="D309" s="7" t="s">
        <v>276</v>
      </c>
      <c r="E309" s="8" t="s">
        <v>58</v>
      </c>
      <c r="F309" s="48">
        <v>25</v>
      </c>
      <c r="G309" s="10"/>
      <c r="H309" s="11">
        <f>ROUND(G309,2)*F309</f>
        <v>0</v>
      </c>
      <c r="I309" s="99"/>
    </row>
    <row r="310" spans="1:9" ht="43.5" customHeight="1">
      <c r="A310" s="18" t="s">
        <v>277</v>
      </c>
      <c r="B310" s="19" t="s">
        <v>40</v>
      </c>
      <c r="C310" s="6" t="s">
        <v>393</v>
      </c>
      <c r="D310" s="7" t="s">
        <v>278</v>
      </c>
      <c r="E310" s="8" t="s">
        <v>58</v>
      </c>
      <c r="F310" s="48">
        <v>345</v>
      </c>
      <c r="G310" s="10"/>
      <c r="H310" s="11">
        <f>ROUND(G310,2)*F310</f>
        <v>0</v>
      </c>
      <c r="I310" s="99"/>
    </row>
    <row r="311" spans="1:10" ht="30" customHeight="1">
      <c r="A311" s="18" t="s">
        <v>60</v>
      </c>
      <c r="B311" s="5" t="s">
        <v>451</v>
      </c>
      <c r="C311" s="6" t="s">
        <v>61</v>
      </c>
      <c r="D311" s="7" t="s">
        <v>273</v>
      </c>
      <c r="E311" s="8"/>
      <c r="F311" s="9"/>
      <c r="G311" s="16"/>
      <c r="H311" s="11"/>
      <c r="I311" s="99"/>
      <c r="J311" s="112"/>
    </row>
    <row r="312" spans="1:9" ht="31.5" customHeight="1">
      <c r="A312" s="18" t="s">
        <v>62</v>
      </c>
      <c r="B312" s="19" t="s">
        <v>29</v>
      </c>
      <c r="C312" s="6" t="s">
        <v>360</v>
      </c>
      <c r="D312" s="7" t="s">
        <v>280</v>
      </c>
      <c r="E312" s="8"/>
      <c r="F312" s="9"/>
      <c r="G312" s="11"/>
      <c r="H312" s="11"/>
      <c r="I312" s="99"/>
    </row>
    <row r="313" spans="1:9" ht="32.25" customHeight="1">
      <c r="A313" s="18" t="s">
        <v>106</v>
      </c>
      <c r="B313" s="19" t="s">
        <v>164</v>
      </c>
      <c r="C313" s="6" t="s">
        <v>281</v>
      </c>
      <c r="D313" s="7"/>
      <c r="E313" s="8" t="s">
        <v>58</v>
      </c>
      <c r="F313" s="48">
        <v>5</v>
      </c>
      <c r="G313" s="10"/>
      <c r="H313" s="11">
        <f>ROUND(G313,2)*F313</f>
        <v>0</v>
      </c>
      <c r="I313" s="99"/>
    </row>
    <row r="314" spans="1:9" ht="31.5" customHeight="1">
      <c r="A314" s="18" t="s">
        <v>63</v>
      </c>
      <c r="B314" s="19" t="s">
        <v>166</v>
      </c>
      <c r="C314" s="6" t="s">
        <v>282</v>
      </c>
      <c r="D314" s="7"/>
      <c r="E314" s="8" t="s">
        <v>58</v>
      </c>
      <c r="F314" s="48">
        <v>20</v>
      </c>
      <c r="G314" s="10"/>
      <c r="H314" s="11">
        <f>ROUND(G314,2)*F314</f>
        <v>0</v>
      </c>
      <c r="I314" s="99"/>
    </row>
    <row r="315" spans="1:9" ht="37.5" customHeight="1">
      <c r="A315" s="18" t="s">
        <v>361</v>
      </c>
      <c r="B315" s="19" t="s">
        <v>40</v>
      </c>
      <c r="C315" s="6" t="s">
        <v>504</v>
      </c>
      <c r="D315" s="7" t="s">
        <v>286</v>
      </c>
      <c r="E315" s="8" t="s">
        <v>58</v>
      </c>
      <c r="F315" s="48">
        <v>25</v>
      </c>
      <c r="G315" s="10"/>
      <c r="H315" s="11">
        <f>ROUND(G315,2)*F315</f>
        <v>0</v>
      </c>
      <c r="I315" s="107"/>
    </row>
    <row r="316" spans="1:10" ht="31.5" customHeight="1">
      <c r="A316" s="18" t="s">
        <v>66</v>
      </c>
      <c r="B316" s="5" t="s">
        <v>452</v>
      </c>
      <c r="C316" s="6" t="s">
        <v>67</v>
      </c>
      <c r="D316" s="7" t="s">
        <v>122</v>
      </c>
      <c r="E316" s="109"/>
      <c r="F316" s="9"/>
      <c r="G316" s="16"/>
      <c r="H316" s="11"/>
      <c r="I316" s="99"/>
      <c r="J316" s="112"/>
    </row>
    <row r="317" spans="1:9" ht="32.25" customHeight="1">
      <c r="A317" s="18" t="s">
        <v>68</v>
      </c>
      <c r="B317" s="19" t="s">
        <v>29</v>
      </c>
      <c r="C317" s="6" t="s">
        <v>69</v>
      </c>
      <c r="D317" s="7"/>
      <c r="E317" s="8"/>
      <c r="F317" s="9"/>
      <c r="G317" s="16"/>
      <c r="H317" s="11"/>
      <c r="I317" s="36"/>
    </row>
    <row r="318" spans="1:9" ht="27.75" customHeight="1">
      <c r="A318" s="18" t="s">
        <v>70</v>
      </c>
      <c r="B318" s="19" t="s">
        <v>164</v>
      </c>
      <c r="C318" s="6" t="s">
        <v>191</v>
      </c>
      <c r="D318" s="7"/>
      <c r="E318" s="8" t="s">
        <v>30</v>
      </c>
      <c r="F318" s="48">
        <v>575</v>
      </c>
      <c r="G318" s="10"/>
      <c r="H318" s="11">
        <f>ROUND(G318,2)*F318</f>
        <v>0</v>
      </c>
      <c r="I318" s="99"/>
    </row>
    <row r="319" spans="1:9" ht="32.25" customHeight="1">
      <c r="A319" s="18" t="s">
        <v>107</v>
      </c>
      <c r="B319" s="19" t="s">
        <v>40</v>
      </c>
      <c r="C319" s="6" t="s">
        <v>108</v>
      </c>
      <c r="D319" s="7"/>
      <c r="E319" s="8"/>
      <c r="F319" s="9"/>
      <c r="G319" s="16"/>
      <c r="H319" s="11"/>
      <c r="I319" s="99"/>
    </row>
    <row r="320" spans="1:9" ht="30.75" customHeight="1">
      <c r="A320" s="18" t="s">
        <v>109</v>
      </c>
      <c r="B320" s="40" t="s">
        <v>164</v>
      </c>
      <c r="C320" s="41" t="s">
        <v>191</v>
      </c>
      <c r="D320" s="42"/>
      <c r="E320" s="43" t="s">
        <v>30</v>
      </c>
      <c r="F320" s="49">
        <v>150</v>
      </c>
      <c r="G320" s="44"/>
      <c r="H320" s="47">
        <f>ROUND(G320,2)*F320</f>
        <v>0</v>
      </c>
      <c r="I320" s="99"/>
    </row>
    <row r="321" spans="2:9" ht="43.5" customHeight="1">
      <c r="B321" s="13"/>
      <c r="C321" s="21" t="s">
        <v>18</v>
      </c>
      <c r="D321" s="15"/>
      <c r="E321" s="15"/>
      <c r="F321" s="15"/>
      <c r="G321" s="16"/>
      <c r="H321" s="17"/>
      <c r="I321" s="101"/>
    </row>
    <row r="322" spans="1:9" ht="27.75" customHeight="1">
      <c r="A322" s="12" t="s">
        <v>76</v>
      </c>
      <c r="B322" s="5" t="s">
        <v>453</v>
      </c>
      <c r="C322" s="6" t="s">
        <v>77</v>
      </c>
      <c r="D322" s="7" t="s">
        <v>129</v>
      </c>
      <c r="E322" s="8" t="s">
        <v>58</v>
      </c>
      <c r="F322" s="48">
        <v>800</v>
      </c>
      <c r="G322" s="10"/>
      <c r="H322" s="22">
        <f>ROUND(G322,2)*F322</f>
        <v>0</v>
      </c>
      <c r="I322" s="99"/>
    </row>
    <row r="323" spans="2:9" ht="41.25" customHeight="1">
      <c r="B323" s="13"/>
      <c r="C323" s="14" t="s">
        <v>19</v>
      </c>
      <c r="D323" s="15"/>
      <c r="E323" s="15"/>
      <c r="F323" s="15"/>
      <c r="G323" s="16"/>
      <c r="H323" s="17"/>
      <c r="I323" s="111"/>
    </row>
    <row r="324" spans="1:9" ht="35.25" customHeight="1">
      <c r="A324" s="52" t="s">
        <v>362</v>
      </c>
      <c r="B324" s="5" t="s">
        <v>454</v>
      </c>
      <c r="C324" s="30" t="s">
        <v>363</v>
      </c>
      <c r="D324" s="31" t="s">
        <v>196</v>
      </c>
      <c r="E324" s="32"/>
      <c r="F324" s="20"/>
      <c r="G324" s="16"/>
      <c r="H324" s="22"/>
      <c r="I324" s="111"/>
    </row>
    <row r="325" spans="1:9" ht="29.25" customHeight="1">
      <c r="A325" s="52" t="s">
        <v>364</v>
      </c>
      <c r="B325" s="33" t="s">
        <v>29</v>
      </c>
      <c r="C325" s="30" t="s">
        <v>202</v>
      </c>
      <c r="D325" s="37"/>
      <c r="E325" s="32" t="s">
        <v>35</v>
      </c>
      <c r="F325" s="48">
        <v>1</v>
      </c>
      <c r="G325" s="10"/>
      <c r="H325" s="22">
        <f>ROUND(G325,2)*F325</f>
        <v>0</v>
      </c>
      <c r="I325" s="111"/>
    </row>
    <row r="326" spans="1:9" ht="37.5" customHeight="1">
      <c r="A326" s="12" t="s">
        <v>346</v>
      </c>
      <c r="B326" s="5" t="s">
        <v>455</v>
      </c>
      <c r="C326" s="6" t="s">
        <v>347</v>
      </c>
      <c r="D326" s="7" t="s">
        <v>196</v>
      </c>
      <c r="E326" s="8" t="s">
        <v>58</v>
      </c>
      <c r="F326" s="48">
        <v>15</v>
      </c>
      <c r="G326" s="10"/>
      <c r="H326" s="22">
        <f>ROUND(G326,2)*F326</f>
        <v>0</v>
      </c>
      <c r="I326" s="107"/>
    </row>
    <row r="327" spans="1:9" ht="32.25" customHeight="1">
      <c r="A327" s="12" t="s">
        <v>130</v>
      </c>
      <c r="B327" s="5" t="s">
        <v>456</v>
      </c>
      <c r="C327" s="23" t="s">
        <v>290</v>
      </c>
      <c r="D327" s="7" t="s">
        <v>196</v>
      </c>
      <c r="E327" s="8"/>
      <c r="F327" s="20"/>
      <c r="G327" s="16"/>
      <c r="H327" s="22"/>
      <c r="I327" s="99"/>
    </row>
    <row r="328" spans="1:9" ht="40.5" customHeight="1">
      <c r="A328" s="12" t="s">
        <v>132</v>
      </c>
      <c r="B328" s="19" t="s">
        <v>29</v>
      </c>
      <c r="C328" s="6" t="s">
        <v>133</v>
      </c>
      <c r="D328" s="7"/>
      <c r="E328" s="8" t="s">
        <v>35</v>
      </c>
      <c r="F328" s="48">
        <v>1</v>
      </c>
      <c r="G328" s="10"/>
      <c r="H328" s="22">
        <f>ROUND(G328,2)*F328</f>
        <v>0</v>
      </c>
      <c r="I328" s="99"/>
    </row>
    <row r="329" spans="1:9" ht="39.75" customHeight="1">
      <c r="A329" s="12" t="s">
        <v>134</v>
      </c>
      <c r="B329" s="19" t="s">
        <v>40</v>
      </c>
      <c r="C329" s="6" t="s">
        <v>135</v>
      </c>
      <c r="D329" s="7"/>
      <c r="E329" s="8" t="s">
        <v>35</v>
      </c>
      <c r="F329" s="48">
        <v>1</v>
      </c>
      <c r="G329" s="10"/>
      <c r="H329" s="22">
        <f>ROUND(G329,2)*F329</f>
        <v>0</v>
      </c>
      <c r="I329" s="99"/>
    </row>
    <row r="330" spans="1:9" ht="38.25" customHeight="1">
      <c r="A330" s="12" t="s">
        <v>78</v>
      </c>
      <c r="B330" s="19" t="s">
        <v>59</v>
      </c>
      <c r="C330" s="6" t="s">
        <v>136</v>
      </c>
      <c r="D330" s="7"/>
      <c r="E330" s="8" t="s">
        <v>35</v>
      </c>
      <c r="F330" s="48">
        <v>1</v>
      </c>
      <c r="G330" s="10"/>
      <c r="H330" s="22">
        <f>ROUND(G330,2)*F330</f>
        <v>0</v>
      </c>
      <c r="I330" s="99"/>
    </row>
    <row r="331" spans="1:9" ht="30.75" customHeight="1">
      <c r="A331" s="12" t="s">
        <v>79</v>
      </c>
      <c r="B331" s="19" t="s">
        <v>84</v>
      </c>
      <c r="C331" s="6" t="s">
        <v>80</v>
      </c>
      <c r="D331" s="7"/>
      <c r="E331" s="8" t="s">
        <v>35</v>
      </c>
      <c r="F331" s="48">
        <v>1</v>
      </c>
      <c r="G331" s="10"/>
      <c r="H331" s="22">
        <f>ROUND(G331,2)*F331</f>
        <v>0</v>
      </c>
      <c r="I331" s="99"/>
    </row>
    <row r="332" spans="1:9" ht="37.5" customHeight="1">
      <c r="A332" s="12" t="s">
        <v>210</v>
      </c>
      <c r="B332" s="5" t="s">
        <v>457</v>
      </c>
      <c r="C332" s="23" t="s">
        <v>211</v>
      </c>
      <c r="D332" s="7" t="s">
        <v>196</v>
      </c>
      <c r="E332" s="8"/>
      <c r="F332" s="20"/>
      <c r="G332" s="16"/>
      <c r="H332" s="22"/>
      <c r="I332" s="99"/>
    </row>
    <row r="333" spans="1:9" ht="33" customHeight="1">
      <c r="A333" s="12" t="s">
        <v>212</v>
      </c>
      <c r="B333" s="19" t="s">
        <v>29</v>
      </c>
      <c r="C333" s="35" t="s">
        <v>349</v>
      </c>
      <c r="D333" s="7"/>
      <c r="E333" s="8" t="s">
        <v>35</v>
      </c>
      <c r="F333" s="48">
        <v>1</v>
      </c>
      <c r="G333" s="10"/>
      <c r="H333" s="22">
        <f>ROUND(G333,2)*F333</f>
        <v>0</v>
      </c>
      <c r="I333" s="99"/>
    </row>
    <row r="334" spans="1:9" ht="36" customHeight="1">
      <c r="A334" s="3"/>
      <c r="B334" s="13"/>
      <c r="C334" s="14" t="s">
        <v>20</v>
      </c>
      <c r="D334" s="15"/>
      <c r="E334" s="15"/>
      <c r="F334" s="15"/>
      <c r="G334" s="16"/>
      <c r="H334" s="17"/>
      <c r="I334" s="99"/>
    </row>
    <row r="335" spans="1:9" ht="36.75" customHeight="1">
      <c r="A335" s="12" t="s">
        <v>81</v>
      </c>
      <c r="B335" s="5" t="s">
        <v>458</v>
      </c>
      <c r="C335" s="6" t="s">
        <v>137</v>
      </c>
      <c r="D335" s="7" t="s">
        <v>222</v>
      </c>
      <c r="E335" s="8" t="s">
        <v>35</v>
      </c>
      <c r="F335" s="48">
        <v>10</v>
      </c>
      <c r="G335" s="10"/>
      <c r="H335" s="22">
        <f>ROUND(G335,2)*F335</f>
        <v>0</v>
      </c>
      <c r="I335" s="99"/>
    </row>
    <row r="336" spans="1:9" ht="38.25" customHeight="1">
      <c r="A336" s="12" t="s">
        <v>82</v>
      </c>
      <c r="B336" s="5" t="s">
        <v>459</v>
      </c>
      <c r="C336" s="6" t="s">
        <v>140</v>
      </c>
      <c r="D336" s="7" t="s">
        <v>222</v>
      </c>
      <c r="E336" s="8"/>
      <c r="F336" s="20"/>
      <c r="G336" s="16"/>
      <c r="H336" s="22"/>
      <c r="I336" s="99"/>
    </row>
    <row r="337" spans="1:9" ht="38.25" customHeight="1">
      <c r="A337" s="12" t="s">
        <v>83</v>
      </c>
      <c r="B337" s="19" t="s">
        <v>29</v>
      </c>
      <c r="C337" s="6" t="s">
        <v>296</v>
      </c>
      <c r="D337" s="7"/>
      <c r="E337" s="8" t="s">
        <v>35</v>
      </c>
      <c r="F337" s="48">
        <v>4</v>
      </c>
      <c r="G337" s="10"/>
      <c r="H337" s="22">
        <f aca="true" t="shared" si="5" ref="H337:H342">ROUND(G337,2)*F337</f>
        <v>0</v>
      </c>
      <c r="I337" s="99"/>
    </row>
    <row r="338" spans="1:9" ht="42" customHeight="1">
      <c r="A338" s="12" t="s">
        <v>112</v>
      </c>
      <c r="B338" s="5" t="s">
        <v>460</v>
      </c>
      <c r="C338" s="6" t="s">
        <v>141</v>
      </c>
      <c r="D338" s="7" t="s">
        <v>222</v>
      </c>
      <c r="E338" s="8" t="s">
        <v>35</v>
      </c>
      <c r="F338" s="48">
        <v>7</v>
      </c>
      <c r="G338" s="10"/>
      <c r="H338" s="22">
        <f t="shared" si="5"/>
        <v>0</v>
      </c>
      <c r="I338" s="114"/>
    </row>
    <row r="339" spans="1:9" ht="42" customHeight="1">
      <c r="A339" s="12" t="s">
        <v>113</v>
      </c>
      <c r="B339" s="5" t="s">
        <v>461</v>
      </c>
      <c r="C339" s="6" t="s">
        <v>142</v>
      </c>
      <c r="D339" s="7" t="s">
        <v>222</v>
      </c>
      <c r="E339" s="8" t="s">
        <v>35</v>
      </c>
      <c r="F339" s="48">
        <v>1</v>
      </c>
      <c r="G339" s="10"/>
      <c r="H339" s="22">
        <f t="shared" si="5"/>
        <v>0</v>
      </c>
      <c r="I339" s="99"/>
    </row>
    <row r="340" spans="1:8" ht="36.75" customHeight="1">
      <c r="A340" s="12" t="s">
        <v>114</v>
      </c>
      <c r="B340" s="5" t="s">
        <v>462</v>
      </c>
      <c r="C340" s="6" t="s">
        <v>143</v>
      </c>
      <c r="D340" s="7" t="s">
        <v>222</v>
      </c>
      <c r="E340" s="8" t="s">
        <v>35</v>
      </c>
      <c r="F340" s="48">
        <v>5</v>
      </c>
      <c r="G340" s="10"/>
      <c r="H340" s="22">
        <f t="shared" si="5"/>
        <v>0</v>
      </c>
    </row>
    <row r="341" spans="1:8" ht="42" customHeight="1">
      <c r="A341" s="12" t="s">
        <v>291</v>
      </c>
      <c r="B341" s="5" t="s">
        <v>463</v>
      </c>
      <c r="C341" s="6" t="s">
        <v>292</v>
      </c>
      <c r="D341" s="7" t="s">
        <v>222</v>
      </c>
      <c r="E341" s="8" t="s">
        <v>35</v>
      </c>
      <c r="F341" s="48">
        <v>2</v>
      </c>
      <c r="G341" s="10"/>
      <c r="H341" s="22">
        <f t="shared" si="5"/>
        <v>0</v>
      </c>
    </row>
    <row r="342" spans="1:8" ht="37.5" customHeight="1">
      <c r="A342" s="12" t="s">
        <v>115</v>
      </c>
      <c r="B342" s="46" t="s">
        <v>464</v>
      </c>
      <c r="C342" s="41" t="s">
        <v>144</v>
      </c>
      <c r="D342" s="42" t="s">
        <v>222</v>
      </c>
      <c r="E342" s="43" t="s">
        <v>35</v>
      </c>
      <c r="F342" s="49">
        <v>1</v>
      </c>
      <c r="G342" s="44"/>
      <c r="H342" s="45">
        <f t="shared" si="5"/>
        <v>0</v>
      </c>
    </row>
    <row r="343" spans="1:8" ht="37.5" customHeight="1">
      <c r="A343" s="3"/>
      <c r="B343" s="13"/>
      <c r="C343" s="14" t="s">
        <v>21</v>
      </c>
      <c r="D343" s="15"/>
      <c r="E343" s="15"/>
      <c r="F343" s="15"/>
      <c r="G343" s="16"/>
      <c r="H343" s="17"/>
    </row>
    <row r="344" spans="1:8" ht="37.5" customHeight="1">
      <c r="A344" s="18" t="s">
        <v>85</v>
      </c>
      <c r="B344" s="5" t="s">
        <v>465</v>
      </c>
      <c r="C344" s="6" t="s">
        <v>86</v>
      </c>
      <c r="D344" s="7" t="s">
        <v>227</v>
      </c>
      <c r="E344" s="8"/>
      <c r="F344" s="9"/>
      <c r="G344" s="16"/>
      <c r="H344" s="11"/>
    </row>
    <row r="345" spans="1:8" ht="42" customHeight="1">
      <c r="A345" s="18" t="s">
        <v>228</v>
      </c>
      <c r="B345" s="19" t="s">
        <v>29</v>
      </c>
      <c r="C345" s="6" t="s">
        <v>297</v>
      </c>
      <c r="D345" s="7"/>
      <c r="E345" s="8" t="s">
        <v>28</v>
      </c>
      <c r="F345" s="48">
        <v>100</v>
      </c>
      <c r="G345" s="10"/>
      <c r="H345" s="22">
        <f>ROUND(G345,2)*F345</f>
        <v>0</v>
      </c>
    </row>
    <row r="346" spans="1:8" ht="42" customHeight="1">
      <c r="A346" s="18" t="s">
        <v>87</v>
      </c>
      <c r="B346" s="19" t="s">
        <v>40</v>
      </c>
      <c r="C346" s="6" t="s">
        <v>298</v>
      </c>
      <c r="D346" s="7"/>
      <c r="E346" s="8" t="s">
        <v>28</v>
      </c>
      <c r="F346" s="48">
        <v>1300</v>
      </c>
      <c r="G346" s="10"/>
      <c r="H346" s="11">
        <f>ROUND(G346,2)*F346</f>
        <v>0</v>
      </c>
    </row>
    <row r="347" spans="2:8" ht="42" customHeight="1" thickBot="1">
      <c r="B347" s="115" t="s">
        <v>439</v>
      </c>
      <c r="C347" s="164" t="str">
        <f>+C275</f>
        <v>BARKER BOULEVARD - SINNOT STREET TO MUSGROVE STREET</v>
      </c>
      <c r="D347" s="162"/>
      <c r="E347" s="162"/>
      <c r="F347" s="162"/>
      <c r="G347" s="116" t="s">
        <v>235</v>
      </c>
      <c r="H347" s="117">
        <f>SUM(H276:H346)</f>
        <v>0</v>
      </c>
    </row>
    <row r="348" spans="1:8" ht="42" customHeight="1" thickBot="1" thickTop="1">
      <c r="A348" s="81"/>
      <c r="B348" s="133" t="s">
        <v>12</v>
      </c>
      <c r="C348" s="161" t="str">
        <f>C6</f>
        <v>SHELLEY STREET - WORDSWORTH WAY TO McBEY AVENUE</v>
      </c>
      <c r="D348" s="162"/>
      <c r="E348" s="162"/>
      <c r="F348" s="163"/>
      <c r="G348" s="117" t="s">
        <v>235</v>
      </c>
      <c r="H348" s="134">
        <f>+H102</f>
        <v>0</v>
      </c>
    </row>
    <row r="349" spans="1:8" ht="42" customHeight="1" thickBot="1" thickTop="1">
      <c r="A349" s="81"/>
      <c r="B349" s="135" t="s">
        <v>13</v>
      </c>
      <c r="C349" s="156" t="str">
        <f>C103</f>
        <v>CONWAY STREET - PORTAGE AVENUE TO LODGE AVENUE</v>
      </c>
      <c r="D349" s="157"/>
      <c r="E349" s="157"/>
      <c r="F349" s="158"/>
      <c r="G349" s="136" t="s">
        <v>235</v>
      </c>
      <c r="H349" s="134">
        <f>+H196</f>
        <v>0</v>
      </c>
    </row>
    <row r="350" spans="1:8" ht="39.75" customHeight="1" thickBot="1" thickTop="1">
      <c r="A350" s="81"/>
      <c r="B350" s="135" t="s">
        <v>14</v>
      </c>
      <c r="C350" s="156" t="str">
        <f>+C274</f>
        <v>HARRIS BOULEVARD - ASSINIBOINE AVENUE TO EMO AVENUE</v>
      </c>
      <c r="D350" s="157"/>
      <c r="E350" s="157"/>
      <c r="F350" s="158"/>
      <c r="G350" s="137" t="s">
        <v>235</v>
      </c>
      <c r="H350" s="134">
        <f>+H274</f>
        <v>0</v>
      </c>
    </row>
    <row r="351" spans="1:8" ht="39.75" customHeight="1" thickBot="1" thickTop="1">
      <c r="A351" s="81"/>
      <c r="B351" s="135" t="s">
        <v>439</v>
      </c>
      <c r="C351" s="156" t="str">
        <f>+C347</f>
        <v>BARKER BOULEVARD - SINNOT STREET TO MUSGROVE STREET</v>
      </c>
      <c r="D351" s="157"/>
      <c r="E351" s="157"/>
      <c r="F351" s="158"/>
      <c r="G351" s="137" t="s">
        <v>235</v>
      </c>
      <c r="H351" s="134">
        <f>+H347</f>
        <v>0</v>
      </c>
    </row>
    <row r="352" spans="1:8" ht="39.75" customHeight="1" thickTop="1">
      <c r="A352" s="70"/>
      <c r="B352" s="165"/>
      <c r="C352" s="166"/>
      <c r="D352" s="166"/>
      <c r="E352" s="166"/>
      <c r="F352" s="166"/>
      <c r="G352" s="167">
        <f>SUM(H348:H351)</f>
        <v>0</v>
      </c>
      <c r="H352" s="168"/>
    </row>
    <row r="353" spans="1:8" ht="39.75" customHeight="1">
      <c r="A353" s="70"/>
      <c r="B353" s="169" t="s">
        <v>23</v>
      </c>
      <c r="C353" s="170"/>
      <c r="D353" s="170"/>
      <c r="E353" s="170"/>
      <c r="F353" s="170"/>
      <c r="G353" s="170"/>
      <c r="H353" s="171"/>
    </row>
    <row r="354" spans="1:8" ht="39.75" customHeight="1">
      <c r="A354" s="70"/>
      <c r="B354" s="172" t="s">
        <v>24</v>
      </c>
      <c r="C354" s="170"/>
      <c r="D354" s="170"/>
      <c r="E354" s="170"/>
      <c r="F354" s="170"/>
      <c r="G354" s="170"/>
      <c r="H354" s="171"/>
    </row>
    <row r="355" spans="1:8" ht="39.75" customHeight="1">
      <c r="A355" s="70"/>
      <c r="B355" s="138"/>
      <c r="C355" s="139"/>
      <c r="D355" s="140"/>
      <c r="E355" s="139"/>
      <c r="F355" s="139"/>
      <c r="G355" s="141"/>
      <c r="H355" s="142"/>
    </row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</sheetData>
  <sheetProtection password="C322" sheet="1" objects="1" scenarios="1" selectLockedCells="1"/>
  <mergeCells count="17">
    <mergeCell ref="C6:F6"/>
    <mergeCell ref="C102:F102"/>
    <mergeCell ref="C347:F347"/>
    <mergeCell ref="C103:F103"/>
    <mergeCell ref="C275:F275"/>
    <mergeCell ref="C197:F197"/>
    <mergeCell ref="C274:F274"/>
    <mergeCell ref="B352:F352"/>
    <mergeCell ref="G352:H352"/>
    <mergeCell ref="B353:H353"/>
    <mergeCell ref="B354:H354"/>
    <mergeCell ref="C349:F349"/>
    <mergeCell ref="L177:O177"/>
    <mergeCell ref="C348:F348"/>
    <mergeCell ref="C351:F351"/>
    <mergeCell ref="C196:F196"/>
    <mergeCell ref="C350:F350"/>
  </mergeCells>
  <conditionalFormatting sqref="D332:D333 D324:D327 D263 D230:D237 D239:D247 D183 D170 D174 D177 D156:D158 D161:D163 D88 D78:D79 D81 D68:D69 D62:D65 D59:D60 D71:D73 D165:D166 D250:D258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260 D171:D173 D175:D176 D178:D180 D168 D80 D82:D85">
    <cfRule type="cellIs" priority="3" dxfId="0" operator="equal" stopIfTrue="1">
      <formula>"CW 2130-R11"</formula>
    </cfRule>
    <cfRule type="cellIs" priority="4" dxfId="0" operator="equal" stopIfTrue="1">
      <formula>"CW 3240-R7"</formula>
    </cfRule>
  </conditionalFormatting>
  <conditionalFormatting sqref="D334:D346 D328:D331 D277:D279 D281:D296 D298:D323 D261:D262 D264:D273 D259 D248:D249 D228 D199:D226 D238 D181:D182 D154 D159:D160 D164 D105:D113 D99:D101 D94:D97 D115:D124 M175 D87 D89:D92 D74:D77 D55 D58 D37:D53 D8:D16 D18:D26 D28:D35 D66:D67 D70 D126:D152 D167 D169 D184:D195">
    <cfRule type="cellIs" priority="5" dxfId="0" operator="equal" stopIfTrue="1">
      <formula>"CW 2130-R11"</formula>
    </cfRule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conditionalFormatting sqref="D229 D155 D61">
    <cfRule type="cellIs" priority="8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45:G346 G260 G272:G273 G266:G269 G262 G264 G304:G307 G286:G289 G291 G299 G301 G284 G282 G277:G279 G293:G296 G320 G318 G313:G315 G309:G310 G322 G325:G326 G335 G333 G337:G342 G328:G331 G182 G172:G173 G176 G178 G180 G237 G253 G251 G228 G212:G213 G199:G200 G239:G246 G192 G194:G195 G202:G205 G208 G210 G219:G222 G225 G216 G231 G234 G248:G249 G255:G258 G162 G151 G154 G157 G159:G160 G147:G148 G123:G124 G142:G145 G136:G138 G128:G133 G140 G112:G113 G108:G110 G105:G106 G116:G117 G119 G121 G100:G101 G94:G97 P175 G87 G89 G91:G92 G83:G85 G41:G46 G75:G80 G66:G67 G26 G24 G15:G16 G11:G13 G30:G35 G22 G19:G20 G8:G9 G58 G55 G51 G38:G39 G53 G60 G63:G64 G48 G72 G69 G164:G166 G168 G186:G188 G190 G184">
      <formula1>0</formula1>
    </dataValidation>
    <dataValidation type="custom" allowBlank="1" showInputMessage="1" showErrorMessage="1" error="If you can enter a Unit  Price in this cell, pLease contact the Contract Administrator immediately!" sqref="G270:G271 G261 G265 G298 G300 G285 G302:G303 G290 G292 G283 G281 G321 G316:G317 G319 G311 G323:G324 G327 G308 G334 G336 G332 G343:G344 G181 G185 G174:G175 G177 G179 G238 G252 G229:G230 G214:G215 G201 G206:G207 G209 G211 G217:G218 G223:G224 G226:G227 G235:G236 G232:G233 G247 G189 G250 G191 G193 G146 G149:G150 G152:G153 G155:G156 G158 G161 G163 G126:G127 G134:G135 G139 G141 G122 G107 G111 G115 G118 G120 G99 G90 G259 G47 G81:G82 G73:G74 G68 G28:G29 G25 G23 G21 G18 G14 G10 G59 G57 G49:G50 G37 G52 G40 G61:G62 G65 G70:G71 G167 G169:G171 G25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63 G183 G88">
      <formula1>0</formula1>
    </dataValidation>
  </dataValidations>
  <printOptions/>
  <pageMargins left="0.5" right="0.5" top="0.75" bottom="0.75" header="0.25" footer="0.25"/>
  <pageSetup firstPageNumber="4" useFirstPageNumber="1" horizontalDpi="600" verticalDpi="600" orientation="portrait" scale="75" r:id="rId1"/>
  <headerFooter alignWithMargins="0">
    <oddHeader>&amp;L&amp;10The City of Winnipeg
Bid Opportunity No. 459-2008 &amp;R&amp;10Bid Submission
Page &amp;P of 25</oddHeader>
    <oddFooter xml:space="preserve">&amp;R__________________
Name of Bidder                    </oddFooter>
  </headerFooter>
  <rowBreaks count="17" manualBreakCount="17">
    <brk id="26" max="255" man="1"/>
    <brk id="46" min="1" max="7" man="1"/>
    <brk id="69" max="255" man="1"/>
    <brk id="92" min="1" max="7" man="1"/>
    <brk id="102" max="255" man="1"/>
    <brk id="124" max="255" man="1"/>
    <brk id="145" min="1" max="7" man="1"/>
    <brk id="166" min="1" max="7" man="1"/>
    <brk id="188" min="1" max="7" man="1"/>
    <brk id="196" min="1" max="7" man="1"/>
    <brk id="216" min="1" max="7" man="1"/>
    <brk id="237" min="1" max="7" man="1"/>
    <brk id="258" min="1" max="7" man="1"/>
    <brk id="274" min="1" max="7" man="1"/>
    <brk id="296" min="1" max="7" man="1"/>
    <brk id="320" min="1" max="7" man="1"/>
    <brk id="34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JUNE 06, 2008 5:30 P.M.
FILE SIZE: 88,064 BYTES</dc:description>
  <cp:lastModifiedBy>Betty McNeil</cp:lastModifiedBy>
  <cp:lastPrinted>2008-06-06T17:12:54Z</cp:lastPrinted>
  <dcterms:created xsi:type="dcterms:W3CDTF">1999-03-31T15:44:33Z</dcterms:created>
  <dcterms:modified xsi:type="dcterms:W3CDTF">2008-06-06T22:50:22Z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