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30" activeTab="0"/>
  </bookViews>
  <sheets>
    <sheet name="493-2008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'493-2008'!#REF!</definedName>
    <definedName name="HEADER">'[1]FORM B; PRICES'!#REF!</definedName>
    <definedName name="PAGE1OF13" localSheetId="0">'493-2008'!#REF!</definedName>
    <definedName name="PAGE1OF13">'[1]FORM B; PRICES'!#REF!</definedName>
    <definedName name="_xlnm.Print_Area" localSheetId="0">'493-2008'!$B$6:$H$114</definedName>
    <definedName name="_xlnm.Print_Titles" localSheetId="0">'493-2008'!$1:$5</definedName>
    <definedName name="TEMP" localSheetId="0">'493-2008'!#REF!</definedName>
    <definedName name="TEMP">'[1]FORM B; PRICES'!#REF!</definedName>
    <definedName name="TENDERNO.181-" localSheetId="0">'493-2008'!#REF!</definedName>
    <definedName name="TENDERNO.181-">'[1]FORM B; PRICES'!#REF!</definedName>
    <definedName name="TENDERSUBMISSI" localSheetId="0">'493-2008'!#REF!</definedName>
    <definedName name="TENDERSUBMISSI">'[1]FORM B; PRICES'!#REF!</definedName>
    <definedName name="TESTHEAD" localSheetId="0">'493-2008'!#REF!</definedName>
    <definedName name="TESTHEAD">'[1]FORM B; PRICES'!#REF!</definedName>
    <definedName name="XEVERYTHING" localSheetId="0">'493-2008'!$1:$76</definedName>
    <definedName name="XEverything">#REF!</definedName>
    <definedName name="XITEMS" localSheetId="0">'493-2008'!$6:$76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<sst xmlns="http://schemas.openxmlformats.org/spreadsheetml/2006/main" count="391" uniqueCount="194">
  <si>
    <t>FORM B: PRICES</t>
  </si>
  <si>
    <t>(SEE B9)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</si>
  <si>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</si>
  <si>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</si>
  <si>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</si>
  <si>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</si>
  <si>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</si>
  <si>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</si>
  <si>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</si>
  <si>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</si>
  <si>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</si>
  <si>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</si>
  <si>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</si>
  <si>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NORTHEAST PIONEERS GREENWAY from Springfield Road to McIvor Ave</t>
  </si>
  <si>
    <t>EARTH AND BASE WORKS</t>
  </si>
  <si>
    <t/>
  </si>
  <si>
    <t>A.1</t>
  </si>
  <si>
    <t>Excavation</t>
  </si>
  <si>
    <t>CW 3110-R10</t>
  </si>
  <si>
    <t>m³</t>
  </si>
  <si>
    <t>A.2</t>
  </si>
  <si>
    <t>Site Grading</t>
  </si>
  <si>
    <t>E11</t>
  </si>
  <si>
    <t>m²</t>
  </si>
  <si>
    <t>A.3</t>
  </si>
  <si>
    <t>Sub-Grade Compaction</t>
  </si>
  <si>
    <t>A.4</t>
  </si>
  <si>
    <t>Supplying and Placing Base Course Material</t>
  </si>
  <si>
    <t>CW 3110-R10, E14</t>
  </si>
  <si>
    <t>tonne</t>
  </si>
  <si>
    <t>A.5</t>
  </si>
  <si>
    <t>Grading of Boulevards</t>
  </si>
  <si>
    <t>A.6</t>
  </si>
  <si>
    <t xml:space="preserve">Ditch Grading </t>
  </si>
  <si>
    <t xml:space="preserve">CW 3110-R10 </t>
  </si>
  <si>
    <t>A.7</t>
  </si>
  <si>
    <t>Removal of Existing Concrete Bases</t>
  </si>
  <si>
    <t>CW 3110-R10 E12</t>
  </si>
  <si>
    <t>i)</t>
  </si>
  <si>
    <t>600mm Diameter or Less</t>
  </si>
  <si>
    <t>each</t>
  </si>
  <si>
    <t>ii)</t>
  </si>
  <si>
    <t>Greater than 600 mm Diameter</t>
  </si>
  <si>
    <t>A.8</t>
  </si>
  <si>
    <t>Imported  Fill Material</t>
  </si>
  <si>
    <t>A.9</t>
  </si>
  <si>
    <t>Separation/Reinforcement Geotextile Fabric</t>
  </si>
  <si>
    <t>CW 3130-R1</t>
  </si>
  <si>
    <t>ROADWORK - REMOVALS/RENEWALS</t>
  </si>
  <si>
    <t>A.10</t>
  </si>
  <si>
    <t xml:space="preserve">Miscellaneous Concrete Slab Renewal </t>
  </si>
  <si>
    <t xml:space="preserve">CW 3235-R6  </t>
  </si>
  <si>
    <t xml:space="preserve"> i)</t>
  </si>
  <si>
    <t>Sidewalk</t>
  </si>
  <si>
    <t>SD-228A</t>
  </si>
  <si>
    <t>a)</t>
  </si>
  <si>
    <t>5 sq.m. to 20 sq.m.</t>
  </si>
  <si>
    <t>b)</t>
  </si>
  <si>
    <t>Greater than 20 sq.m.</t>
  </si>
  <si>
    <t>A.11</t>
  </si>
  <si>
    <t>Concrete Curb Removal</t>
  </si>
  <si>
    <t xml:space="preserve">CW 3240-R7 </t>
  </si>
  <si>
    <t>Barrier Separate</t>
  </si>
  <si>
    <t>m</t>
  </si>
  <si>
    <t>A.12</t>
  </si>
  <si>
    <t>Concrete Curb Installation</t>
  </si>
  <si>
    <t>Curb Ramp (10mm ht, Integral)</t>
  </si>
  <si>
    <t>ROADWORKS - NEW CONSTRUCTION</t>
  </si>
  <si>
    <t>A.13</t>
  </si>
  <si>
    <t>Concrete Curbs, Curb and Gutter, and Splash Strips</t>
  </si>
  <si>
    <t>CW 3310-R12</t>
  </si>
  <si>
    <t>Construction of  Modified Barrier  (180mm ht, Integral)</t>
  </si>
  <si>
    <t>SD-203B</t>
  </si>
  <si>
    <t>A.14</t>
  </si>
  <si>
    <t>100 mm Concrete Sidewalk</t>
  </si>
  <si>
    <t xml:space="preserve">CW 3325-R2  </t>
  </si>
  <si>
    <t>A.15</t>
  </si>
  <si>
    <t xml:space="preserve">Construction of Asphaltic Concrete Pavements </t>
  </si>
  <si>
    <t xml:space="preserve">CW 3410-R7 </t>
  </si>
  <si>
    <t>Type IA</t>
  </si>
  <si>
    <t>Tie-ins and Approaches</t>
  </si>
  <si>
    <t>ASSOCIATED DRAINAGE AND UNDERGROUND WORKS</t>
  </si>
  <si>
    <t>A.16</t>
  </si>
  <si>
    <t>Corrugated Steel Pipe - Supply</t>
  </si>
  <si>
    <t>CW 3610-R3</t>
  </si>
  <si>
    <t>(450mm,16 gauge)</t>
  </si>
  <si>
    <t>A.17</t>
  </si>
  <si>
    <t>Corrugated Steel Pipe - Install</t>
  </si>
  <si>
    <t>(450mm, 16 gauge)</t>
  </si>
  <si>
    <t>JOINT AND CRACK SEALING</t>
  </si>
  <si>
    <t>A.18</t>
  </si>
  <si>
    <t xml:space="preserve">Reflective Crack Maintenance </t>
  </si>
  <si>
    <t>CW 3250-R6</t>
  </si>
  <si>
    <t>LANDSCAPING</t>
  </si>
  <si>
    <t>A.19</t>
  </si>
  <si>
    <t>Sodding</t>
  </si>
  <si>
    <t>CW 3510-R9</t>
  </si>
  <si>
    <t xml:space="preserve"> width &lt; 600mm</t>
  </si>
  <si>
    <t xml:space="preserve"> width &gt; or = 600mm</t>
  </si>
  <si>
    <t>A.20</t>
  </si>
  <si>
    <t>Seeding</t>
  </si>
  <si>
    <t>CW 3520-R7</t>
  </si>
  <si>
    <t>MISCELLANEOUS</t>
  </si>
  <si>
    <t>A.21</t>
  </si>
  <si>
    <t>Removal / Demolition of Existing Rail Bridge and Structures</t>
  </si>
  <si>
    <t>E13</t>
  </si>
  <si>
    <t>A.22</t>
  </si>
  <si>
    <t>Removal of Existing Chain Link Fence</t>
  </si>
  <si>
    <t>E15</t>
  </si>
  <si>
    <t>Subtotal:</t>
  </si>
  <si>
    <t xml:space="preserve">B </t>
  </si>
  <si>
    <t>ROADWORKS - NEW CONSTRUCTION OF PHASE I CONNECTION WALKWAYS 2.0M WIDE</t>
  </si>
  <si>
    <t>B.1</t>
  </si>
  <si>
    <t>B.2</t>
  </si>
  <si>
    <t>B.3</t>
  </si>
  <si>
    <t>Crushed Sub-base Material</t>
  </si>
  <si>
    <t>50 mm - Limestone</t>
  </si>
  <si>
    <t>B.4</t>
  </si>
  <si>
    <t xml:space="preserve">CW 3110-R10, E14 </t>
  </si>
  <si>
    <t>B.5</t>
  </si>
  <si>
    <t>B.6</t>
  </si>
  <si>
    <t>B.7</t>
  </si>
  <si>
    <t>B.8</t>
  </si>
  <si>
    <t>B.9</t>
  </si>
  <si>
    <t>B.10</t>
  </si>
  <si>
    <t>(250mm, 16 gauge)</t>
  </si>
  <si>
    <t>B.11</t>
  </si>
  <si>
    <t>B.12</t>
  </si>
  <si>
    <t>B.13</t>
  </si>
  <si>
    <t>C</t>
  </si>
  <si>
    <t>BISHOP GRANDIN GREENWAY Glen Meadow Street to River Road</t>
  </si>
  <si>
    <t>C.1</t>
  </si>
  <si>
    <t>C.2</t>
  </si>
  <si>
    <t>C.3</t>
  </si>
  <si>
    <t>C.4</t>
  </si>
  <si>
    <t>C.5</t>
  </si>
  <si>
    <t>C.6</t>
  </si>
  <si>
    <t>C.7</t>
  </si>
  <si>
    <t>ROADWORKS - RENEWALS</t>
  </si>
  <si>
    <t>C.8</t>
  </si>
  <si>
    <t>C.9</t>
  </si>
  <si>
    <t>SD-229A,B,C</t>
  </si>
  <si>
    <t>C.10</t>
  </si>
  <si>
    <t xml:space="preserve">Construction of Asphaltic Concrete Overlay </t>
  </si>
  <si>
    <t>Main Line Paving</t>
  </si>
  <si>
    <t>C.11</t>
  </si>
  <si>
    <t>C.12</t>
  </si>
  <si>
    <t>C.13</t>
  </si>
  <si>
    <t>C.14</t>
  </si>
  <si>
    <t>C.15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</si>
  <si>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</si>
  <si>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</si>
  <si>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</si>
  <si>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</si>
  <si>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Main Line Paving of  </t>
    </r>
    <r>
      <rPr>
        <b/>
        <sz val="12"/>
        <rFont val="Arial"/>
        <family val="2"/>
      </rPr>
      <t xml:space="preserve">3.5m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PATHWAY</t>
    </r>
  </si>
  <si>
    <r>
      <t xml:space="preserve">Main Line Paving of  </t>
    </r>
    <r>
      <rPr>
        <b/>
        <sz val="12"/>
        <rFont val="Arial"/>
        <family val="2"/>
      </rPr>
      <t xml:space="preserve">2.0m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WALKWAY</t>
    </r>
  </si>
  <si>
    <t>Lump Sum</t>
  </si>
  <si>
    <t>A003</t>
  </si>
  <si>
    <t>A004</t>
  </si>
  <si>
    <t>A010</t>
  </si>
  <si>
    <t>A012</t>
  </si>
  <si>
    <t>A013</t>
  </si>
  <si>
    <t>A016</t>
  </si>
  <si>
    <t>A017</t>
  </si>
  <si>
    <t>A018</t>
  </si>
  <si>
    <t>A019</t>
  </si>
  <si>
    <t>A022</t>
  </si>
  <si>
    <t>B114</t>
  </si>
  <si>
    <t>B118</t>
  </si>
  <si>
    <t>B120</t>
  </si>
  <si>
    <t>B121</t>
  </si>
  <si>
    <t>B126</t>
  </si>
  <si>
    <t>B127</t>
  </si>
  <si>
    <t>B135</t>
  </si>
  <si>
    <t>B150</t>
  </si>
  <si>
    <t>C032</t>
  </si>
  <si>
    <t>C037</t>
  </si>
  <si>
    <t>C051</t>
  </si>
  <si>
    <t>E052</t>
  </si>
  <si>
    <t>E055</t>
  </si>
  <si>
    <t>E057</t>
  </si>
  <si>
    <t>E060</t>
  </si>
  <si>
    <t>D006</t>
  </si>
  <si>
    <t>G001</t>
  </si>
  <si>
    <t>G002</t>
  </si>
  <si>
    <t>G003</t>
  </si>
  <si>
    <t>G004</t>
  </si>
  <si>
    <t>A007</t>
  </si>
  <si>
    <t>A008</t>
  </si>
  <si>
    <t>E053</t>
  </si>
  <si>
    <t>E058</t>
  </si>
  <si>
    <t>B190</t>
  </si>
  <si>
    <t>B191</t>
  </si>
  <si>
    <t>B193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</si>
</sst>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0.0000"/>
    <numFmt numFmtId="199" formatCode="&quot;$&quot;#,##0"/>
    <numFmt numFmtId="200" formatCode="0.00_)"/>
    <numFmt numFmtId="201" formatCode="[$€-2]\ #,##0.00_);[Red]\([$€-2]\ #,##0.00\)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>
      <alignment/>
      <protection/>
    </xf>
    <xf numFmtId="0" fontId="0" fillId="0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>
      <alignment horizontal="right"/>
      <protection/>
    </xf>
    <xf numFmtId="0" fontId="5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9" fontId="16" fillId="0" borderId="0" applyFill="0">
      <alignment horizontal="centerContinuous" vertical="center"/>
      <protection/>
    </xf>
    <xf numFmtId="181" fontId="16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7" fillId="0" borderId="0" applyFill="0">
      <alignment horizontal="left"/>
      <protection/>
    </xf>
    <xf numFmtId="178" fontId="18" fillId="0" borderId="0" applyFill="0">
      <alignment horizontal="right"/>
      <protection/>
    </xf>
    <xf numFmtId="0" fontId="5" fillId="0" borderId="5" applyFill="0">
      <alignment/>
      <protection/>
    </xf>
  </cellStyleXfs>
  <cellXfs count="166">
    <xf numFmtId="0" fontId="0" fillId="0" borderId="0" xfId="0" applyAlignment="1">
      <alignment/>
    </xf>
    <xf numFmtId="0" fontId="13" fillId="2" borderId="0" xfId="37" applyNumberFormat="1" applyProtection="1">
      <alignment/>
      <protection/>
    </xf>
    <xf numFmtId="1" fontId="19" fillId="2" borderId="0" xfId="37" applyNumberFormat="1" applyFont="1" applyAlignment="1" applyProtection="1">
      <alignment horizontal="centerContinuous" vertical="top"/>
      <protection/>
    </xf>
    <xf numFmtId="0" fontId="19" fillId="2" borderId="0" xfId="37" applyNumberFormat="1" applyFont="1" applyAlignment="1" applyProtection="1">
      <alignment horizontal="centerContinuous" vertical="center"/>
      <protection/>
    </xf>
    <xf numFmtId="166" fontId="20" fillId="2" borderId="0" xfId="37" applyNumberFormat="1" applyFont="1" applyAlignment="1" applyProtection="1">
      <alignment horizontal="centerContinuous" vertical="center"/>
      <protection/>
    </xf>
    <xf numFmtId="1" fontId="13" fillId="2" borderId="0" xfId="37" applyNumberFormat="1" applyAlignment="1" applyProtection="1">
      <alignment horizontal="centerContinuous" vertical="top"/>
      <protection/>
    </xf>
    <xf numFmtId="0" fontId="13" fillId="2" borderId="0" xfId="37" applyNumberFormat="1" applyAlignment="1" applyProtection="1">
      <alignment horizontal="centerContinuous" vertical="center"/>
      <protection/>
    </xf>
    <xf numFmtId="166" fontId="21" fillId="2" borderId="0" xfId="37" applyNumberFormat="1" applyFont="1" applyAlignment="1" applyProtection="1">
      <alignment horizontal="centerContinuous" vertical="center"/>
      <protection/>
    </xf>
    <xf numFmtId="0" fontId="13" fillId="2" borderId="0" xfId="37" applyNumberFormat="1" applyAlignment="1" applyProtection="1">
      <alignment vertical="top"/>
      <protection/>
    </xf>
    <xf numFmtId="0" fontId="13" fillId="2" borderId="0" xfId="37" applyNumberFormat="1" applyAlignment="1" applyProtection="1">
      <alignment/>
      <protection/>
    </xf>
    <xf numFmtId="166" fontId="13" fillId="2" borderId="0" xfId="37" applyNumberFormat="1" applyAlignment="1" applyProtection="1">
      <alignment horizontal="centerContinuous" vertical="center"/>
      <protection/>
    </xf>
    <xf numFmtId="2" fontId="13" fillId="2" borderId="0" xfId="37" applyNumberFormat="1" applyAlignment="1" applyProtection="1">
      <alignment horizontal="centerContinuous"/>
      <protection/>
    </xf>
    <xf numFmtId="0" fontId="13" fillId="2" borderId="6" xfId="37" applyNumberFormat="1" applyBorder="1" applyAlignment="1" applyProtection="1">
      <alignment horizontal="center" vertical="top"/>
      <protection/>
    </xf>
    <xf numFmtId="0" fontId="13" fillId="2" borderId="7" xfId="37" applyNumberFormat="1" applyBorder="1" applyAlignment="1" applyProtection="1">
      <alignment horizontal="center"/>
      <protection/>
    </xf>
    <xf numFmtId="0" fontId="13" fillId="2" borderId="6" xfId="37" applyNumberFormat="1" applyBorder="1" applyAlignment="1" applyProtection="1">
      <alignment horizontal="center"/>
      <protection/>
    </xf>
    <xf numFmtId="0" fontId="13" fillId="2" borderId="8" xfId="37" applyNumberFormat="1" applyBorder="1" applyAlignment="1" applyProtection="1">
      <alignment horizontal="center"/>
      <protection/>
    </xf>
    <xf numFmtId="166" fontId="13" fillId="2" borderId="8" xfId="37" applyNumberFormat="1" applyBorder="1" applyAlignment="1" applyProtection="1">
      <alignment horizontal="right"/>
      <protection/>
    </xf>
    <xf numFmtId="0" fontId="13" fillId="2" borderId="9" xfId="37" applyNumberFormat="1" applyBorder="1" applyAlignment="1" applyProtection="1">
      <alignment vertical="top"/>
      <protection/>
    </xf>
    <xf numFmtId="0" fontId="13" fillId="2" borderId="10" xfId="37" applyNumberFormat="1" applyBorder="1" applyProtection="1">
      <alignment/>
      <protection/>
    </xf>
    <xf numFmtId="0" fontId="13" fillId="2" borderId="9" xfId="37" applyNumberFormat="1" applyBorder="1" applyAlignment="1" applyProtection="1">
      <alignment horizontal="center"/>
      <protection/>
    </xf>
    <xf numFmtId="0" fontId="13" fillId="2" borderId="11" xfId="37" applyNumberFormat="1" applyBorder="1" applyProtection="1">
      <alignment/>
      <protection/>
    </xf>
    <xf numFmtId="0" fontId="13" fillId="2" borderId="11" xfId="37" applyNumberFormat="1" applyBorder="1" applyAlignment="1" applyProtection="1">
      <alignment horizontal="center"/>
      <protection/>
    </xf>
    <xf numFmtId="166" fontId="13" fillId="2" borderId="11" xfId="37" applyNumberFormat="1" applyBorder="1" applyAlignment="1" applyProtection="1">
      <alignment horizontal="right"/>
      <protection/>
    </xf>
    <xf numFmtId="0" fontId="13" fillId="2" borderId="11" xfId="37" applyNumberFormat="1" applyBorder="1" applyAlignment="1" applyProtection="1">
      <alignment horizontal="right"/>
      <protection/>
    </xf>
    <xf numFmtId="0" fontId="13" fillId="2" borderId="0" xfId="37" applyNumberFormat="1" applyAlignment="1" applyProtection="1">
      <alignment vertical="center"/>
      <protection/>
    </xf>
    <xf numFmtId="0" fontId="22" fillId="2" borderId="12" xfId="37" applyNumberFormat="1" applyFont="1" applyBorder="1" applyAlignment="1" applyProtection="1">
      <alignment vertical="top"/>
      <protection/>
    </xf>
    <xf numFmtId="173" fontId="22" fillId="3" borderId="12" xfId="37" applyNumberFormat="1" applyFont="1" applyFill="1" applyBorder="1" applyAlignment="1" applyProtection="1">
      <alignment horizontal="left" vertical="center"/>
      <protection/>
    </xf>
    <xf numFmtId="1" fontId="13" fillId="2" borderId="13" xfId="37" applyNumberFormat="1" applyBorder="1" applyAlignment="1" applyProtection="1">
      <alignment horizontal="center" vertical="top"/>
      <protection/>
    </xf>
    <xf numFmtId="0" fontId="13" fillId="2" borderId="13" xfId="37" applyNumberFormat="1" applyBorder="1" applyAlignment="1" applyProtection="1">
      <alignment horizontal="center" vertical="top"/>
      <protection/>
    </xf>
    <xf numFmtId="0" fontId="19" fillId="0" borderId="1" xfId="37" applyNumberFormat="1" applyFont="1" applyFill="1" applyBorder="1" applyAlignment="1" applyProtection="1">
      <alignment vertical="center"/>
      <protection/>
    </xf>
    <xf numFmtId="0" fontId="24" fillId="4" borderId="0" xfId="0" applyNumberFormat="1" applyFont="1" applyFill="1" applyAlignment="1">
      <alignment/>
    </xf>
    <xf numFmtId="0" fontId="24" fillId="4" borderId="0" xfId="38" applyFont="1" applyFill="1">
      <alignment/>
      <protection/>
    </xf>
    <xf numFmtId="0" fontId="24" fillId="4" borderId="0" xfId="0" applyNumberFormat="1" applyFont="1" applyFill="1" applyBorder="1" applyAlignment="1" applyProtection="1">
      <alignment horizontal="center"/>
      <protection/>
    </xf>
    <xf numFmtId="0" fontId="24" fillId="4" borderId="0" xfId="0" applyNumberFormat="1" applyFont="1" applyFill="1" applyAlignment="1">
      <alignment/>
    </xf>
    <xf numFmtId="0" fontId="24" fillId="4" borderId="0" xfId="0" applyNumberFormat="1" applyFont="1" applyFill="1" applyAlignment="1" applyProtection="1">
      <alignment horizontal="center"/>
      <protection/>
    </xf>
    <xf numFmtId="173" fontId="13" fillId="0" borderId="1" xfId="37" applyNumberFormat="1" applyFont="1" applyFill="1" applyBorder="1" applyAlignment="1" applyProtection="1">
      <alignment horizontal="left" vertical="top" wrapText="1"/>
      <protection/>
    </xf>
    <xf numFmtId="173" fontId="13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1" xfId="37" applyNumberFormat="1" applyFont="1" applyFill="1" applyBorder="1" applyAlignment="1" applyProtection="1">
      <alignment horizontal="center" vertical="top" wrapText="1"/>
      <protection/>
    </xf>
    <xf numFmtId="1" fontId="13" fillId="0" borderId="1" xfId="37" applyNumberFormat="1" applyFont="1" applyFill="1" applyBorder="1" applyAlignment="1" applyProtection="1">
      <alignment horizontal="right" vertical="top"/>
      <protection/>
    </xf>
    <xf numFmtId="191" fontId="13" fillId="0" borderId="1" xfId="37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/>
    </xf>
    <xf numFmtId="191" fontId="13" fillId="3" borderId="0" xfId="0" applyNumberFormat="1" applyFont="1" applyFill="1" applyBorder="1" applyAlignment="1" applyProtection="1">
      <alignment vertical="center"/>
      <protection/>
    </xf>
    <xf numFmtId="173" fontId="13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37" applyFill="1" applyProtection="1">
      <alignment/>
      <protection/>
    </xf>
    <xf numFmtId="0" fontId="13" fillId="2" borderId="0" xfId="37" applyProtection="1">
      <alignment/>
      <protection/>
    </xf>
    <xf numFmtId="173" fontId="25" fillId="3" borderId="1" xfId="37" applyNumberFormat="1" applyFont="1" applyFill="1" applyBorder="1" applyAlignment="1" applyProtection="1">
      <alignment horizontal="left" vertical="top" wrapText="1"/>
      <protection/>
    </xf>
    <xf numFmtId="173" fontId="25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3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0" xfId="37" applyFill="1" applyAlignment="1" applyProtection="1">
      <alignment/>
      <protection/>
    </xf>
    <xf numFmtId="0" fontId="13" fillId="0" borderId="0" xfId="37" applyFill="1" applyAlignment="1" applyProtection="1">
      <alignment horizontal="center" vertical="top"/>
      <protection/>
    </xf>
    <xf numFmtId="0" fontId="13" fillId="0" borderId="0" xfId="37" applyFill="1" applyAlignment="1">
      <alignment/>
      <protection/>
    </xf>
    <xf numFmtId="173" fontId="19" fillId="0" borderId="12" xfId="37" applyNumberFormat="1" applyFont="1" applyFill="1" applyBorder="1" applyAlignment="1" applyProtection="1">
      <alignment vertical="center" wrapText="1"/>
      <protection/>
    </xf>
    <xf numFmtId="1" fontId="13" fillId="2" borderId="13" xfId="37" applyNumberFormat="1" applyBorder="1" applyAlignment="1" applyProtection="1">
      <alignment vertical="top"/>
      <protection/>
    </xf>
    <xf numFmtId="0" fontId="13" fillId="2" borderId="12" xfId="37" applyNumberFormat="1" applyBorder="1" applyAlignment="1" applyProtection="1">
      <alignment horizontal="center" vertical="top"/>
      <protection/>
    </xf>
    <xf numFmtId="173" fontId="22" fillId="3" borderId="12" xfId="37" applyNumberFormat="1" applyFont="1" applyFill="1" applyBorder="1" applyAlignment="1" applyProtection="1">
      <alignment horizontal="left" vertical="center" wrapText="1"/>
      <protection/>
    </xf>
    <xf numFmtId="1" fontId="13" fillId="0" borderId="1" xfId="37" applyNumberFormat="1" applyFont="1" applyFill="1" applyBorder="1" applyAlignment="1" applyProtection="1">
      <alignment horizontal="right" vertical="top" wrapText="1"/>
      <protection/>
    </xf>
    <xf numFmtId="0" fontId="13" fillId="2" borderId="13" xfId="37" applyNumberFormat="1" applyBorder="1" applyAlignment="1" applyProtection="1">
      <alignment vertical="top"/>
      <protection/>
    </xf>
    <xf numFmtId="173" fontId="13" fillId="0" borderId="1" xfId="37" applyNumberFormat="1" applyFont="1" applyFill="1" applyBorder="1" applyAlignment="1" applyProtection="1">
      <alignment vertical="top" wrapText="1"/>
      <protection/>
    </xf>
    <xf numFmtId="0" fontId="13" fillId="0" borderId="0" xfId="37" applyFill="1" applyAlignment="1" applyProtection="1">
      <alignment vertical="top"/>
      <protection/>
    </xf>
    <xf numFmtId="0" fontId="13" fillId="2" borderId="12" xfId="37" applyNumberFormat="1" applyBorder="1" applyAlignment="1" applyProtection="1">
      <alignment horizontal="left" vertical="top"/>
      <protection/>
    </xf>
    <xf numFmtId="0" fontId="0" fillId="2" borderId="0" xfId="37" applyFont="1" applyAlignment="1" applyProtection="1">
      <alignment/>
      <protection/>
    </xf>
    <xf numFmtId="0" fontId="22" fillId="2" borderId="14" xfId="37" applyNumberFormat="1" applyFont="1" applyBorder="1" applyAlignment="1" applyProtection="1">
      <alignment horizontal="center" vertical="center"/>
      <protection/>
    </xf>
    <xf numFmtId="0" fontId="13" fillId="0" borderId="0" xfId="37" applyFill="1">
      <alignment/>
      <protection/>
    </xf>
    <xf numFmtId="166" fontId="13" fillId="2" borderId="13" xfId="37" applyNumberFormat="1" applyBorder="1" applyAlignment="1">
      <alignment horizontal="right"/>
      <protection/>
    </xf>
    <xf numFmtId="0" fontId="13" fillId="2" borderId="12" xfId="37" applyNumberFormat="1" applyBorder="1" applyAlignment="1">
      <alignment horizontal="center" vertical="top"/>
      <protection/>
    </xf>
    <xf numFmtId="1" fontId="13" fillId="2" borderId="13" xfId="37" applyNumberFormat="1" applyBorder="1" applyAlignment="1">
      <alignment horizontal="center" vertical="top"/>
      <protection/>
    </xf>
    <xf numFmtId="0" fontId="13" fillId="2" borderId="13" xfId="37" applyNumberFormat="1" applyBorder="1" applyAlignment="1">
      <alignment vertical="top"/>
      <protection/>
    </xf>
    <xf numFmtId="0" fontId="13" fillId="2" borderId="13" xfId="37" applyNumberFormat="1" applyBorder="1" applyAlignment="1">
      <alignment horizontal="center" vertical="top"/>
      <protection/>
    </xf>
    <xf numFmtId="0" fontId="13" fillId="2" borderId="0" xfId="37" applyNumberFormat="1">
      <alignment/>
      <protection/>
    </xf>
    <xf numFmtId="0" fontId="13" fillId="0" borderId="0" xfId="37" applyFill="1" applyAlignment="1">
      <alignment vertical="top"/>
      <protection/>
    </xf>
    <xf numFmtId="166" fontId="13" fillId="2" borderId="13" xfId="37" applyNumberFormat="1" applyBorder="1" applyAlignment="1">
      <alignment horizontal="right" vertical="center"/>
      <protection/>
    </xf>
    <xf numFmtId="0" fontId="22" fillId="2" borderId="12" xfId="37" applyNumberFormat="1" applyFont="1" applyBorder="1" applyAlignment="1">
      <alignment horizontal="center" vertical="center"/>
      <protection/>
    </xf>
    <xf numFmtId="0" fontId="13" fillId="2" borderId="0" xfId="37" applyNumberFormat="1" applyAlignment="1">
      <alignment vertical="center"/>
      <protection/>
    </xf>
    <xf numFmtId="0" fontId="22" fillId="2" borderId="12" xfId="37" applyNumberFormat="1" applyFont="1" applyBorder="1" applyAlignment="1">
      <alignment vertical="top"/>
      <protection/>
    </xf>
    <xf numFmtId="1" fontId="13" fillId="2" borderId="13" xfId="37" applyNumberFormat="1" applyBorder="1" applyAlignment="1">
      <alignment vertical="top"/>
      <protection/>
    </xf>
    <xf numFmtId="166" fontId="13" fillId="2" borderId="14" xfId="37" applyNumberFormat="1" applyBorder="1" applyAlignment="1">
      <alignment horizontal="right"/>
      <protection/>
    </xf>
    <xf numFmtId="0" fontId="22" fillId="2" borderId="14" xfId="37" applyNumberFormat="1" applyFont="1" applyBorder="1" applyAlignment="1">
      <alignment horizontal="center" vertical="center"/>
      <protection/>
    </xf>
    <xf numFmtId="0" fontId="13" fillId="2" borderId="15" xfId="37" applyNumberFormat="1" applyBorder="1" applyAlignment="1" applyProtection="1">
      <alignment vertical="top"/>
      <protection/>
    </xf>
    <xf numFmtId="0" fontId="19" fillId="2" borderId="16" xfId="37" applyNumberFormat="1" applyFont="1" applyBorder="1" applyProtection="1">
      <alignment/>
      <protection/>
    </xf>
    <xf numFmtId="0" fontId="13" fillId="2" borderId="16" xfId="37" applyNumberFormat="1" applyBorder="1" applyAlignment="1" applyProtection="1">
      <alignment horizontal="center"/>
      <protection/>
    </xf>
    <xf numFmtId="0" fontId="13" fillId="2" borderId="16" xfId="37" applyNumberFormat="1" applyBorder="1" applyProtection="1">
      <alignment/>
      <protection/>
    </xf>
    <xf numFmtId="0" fontId="13" fillId="2" borderId="0" xfId="37" applyNumberFormat="1" applyAlignment="1" applyProtection="1">
      <alignment horizontal="right"/>
      <protection/>
    </xf>
    <xf numFmtId="166" fontId="13" fillId="2" borderId="14" xfId="37" applyNumberFormat="1" applyBorder="1" applyAlignment="1" applyProtection="1">
      <alignment horizontal="right"/>
      <protection/>
    </xf>
    <xf numFmtId="0" fontId="13" fillId="2" borderId="0" xfId="37" applyNumberFormat="1" applyAlignment="1" applyProtection="1">
      <alignment horizontal="center"/>
      <protection/>
    </xf>
    <xf numFmtId="166" fontId="13" fillId="2" borderId="17" xfId="37" applyNumberFormat="1" applyBorder="1" applyAlignment="1" applyProtection="1">
      <alignment horizontal="right" vertical="center"/>
      <protection/>
    </xf>
    <xf numFmtId="0" fontId="0" fillId="0" borderId="0" xfId="37" applyFont="1" applyFill="1" applyBorder="1" applyAlignment="1" applyProtection="1">
      <alignment/>
      <protection/>
    </xf>
    <xf numFmtId="0" fontId="0" fillId="0" borderId="0" xfId="37" applyFont="1" applyFill="1" applyBorder="1" applyAlignment="1">
      <alignment/>
      <protection/>
    </xf>
    <xf numFmtId="0" fontId="13" fillId="2" borderId="0" xfId="37" applyNumberFormat="1" applyBorder="1" applyAlignment="1" applyProtection="1">
      <alignment horizontal="right"/>
      <protection/>
    </xf>
    <xf numFmtId="0" fontId="22" fillId="2" borderId="18" xfId="37" applyNumberFormat="1" applyFont="1" applyBorder="1" applyAlignment="1" applyProtection="1">
      <alignment horizontal="center" vertical="center"/>
      <protection/>
    </xf>
    <xf numFmtId="166" fontId="13" fillId="2" borderId="18" xfId="37" applyNumberFormat="1" applyBorder="1" applyAlignment="1" applyProtection="1">
      <alignment horizontal="right" vertical="center"/>
      <protection/>
    </xf>
    <xf numFmtId="166" fontId="13" fillId="2" borderId="12" xfId="37" applyNumberFormat="1" applyBorder="1" applyAlignment="1" applyProtection="1">
      <alignment horizontal="right"/>
      <protection/>
    </xf>
    <xf numFmtId="185" fontId="13" fillId="0" borderId="19" xfId="37" applyNumberFormat="1" applyFont="1" applyFill="1" applyBorder="1" applyAlignment="1" applyProtection="1">
      <alignment horizontal="left" vertical="top" wrapText="1"/>
      <protection/>
    </xf>
    <xf numFmtId="191" fontId="13" fillId="0" borderId="20" xfId="37" applyNumberFormat="1" applyFont="1" applyFill="1" applyBorder="1" applyAlignment="1" applyProtection="1">
      <alignment vertical="top"/>
      <protection/>
    </xf>
    <xf numFmtId="185" fontId="25" fillId="3" borderId="19" xfId="37" applyNumberFormat="1" applyFont="1" applyFill="1" applyBorder="1" applyAlignment="1" applyProtection="1">
      <alignment horizontal="left" vertical="top" wrapText="1"/>
      <protection/>
    </xf>
    <xf numFmtId="185" fontId="13" fillId="0" borderId="19" xfId="37" applyNumberFormat="1" applyFont="1" applyFill="1" applyBorder="1" applyAlignment="1" applyProtection="1">
      <alignment horizontal="right" vertical="top" wrapText="1"/>
      <protection/>
    </xf>
    <xf numFmtId="191" fontId="13" fillId="0" borderId="20" xfId="37" applyNumberFormat="1" applyFont="1" applyFill="1" applyBorder="1" applyAlignment="1" applyProtection="1">
      <alignment vertical="top" wrapText="1"/>
      <protection/>
    </xf>
    <xf numFmtId="185" fontId="13" fillId="0" borderId="19" xfId="37" applyNumberFormat="1" applyFont="1" applyFill="1" applyBorder="1" applyAlignment="1" applyProtection="1">
      <alignment horizontal="left" vertical="top"/>
      <protection/>
    </xf>
    <xf numFmtId="166" fontId="13" fillId="2" borderId="12" xfId="37" applyNumberFormat="1" applyBorder="1" applyAlignment="1">
      <alignment horizontal="right"/>
      <protection/>
    </xf>
    <xf numFmtId="166" fontId="13" fillId="2" borderId="12" xfId="37" applyNumberFormat="1" applyBorder="1" applyAlignment="1">
      <alignment horizontal="right" vertical="center"/>
      <protection/>
    </xf>
    <xf numFmtId="0" fontId="13" fillId="2" borderId="21" xfId="37" applyNumberFormat="1" applyBorder="1" applyAlignment="1" applyProtection="1">
      <alignment horizontal="right"/>
      <protection/>
    </xf>
    <xf numFmtId="166" fontId="13" fillId="2" borderId="16" xfId="37" applyNumberFormat="1" applyBorder="1" applyAlignment="1" applyProtection="1">
      <alignment horizontal="right"/>
      <protection/>
    </xf>
    <xf numFmtId="173" fontId="22" fillId="3" borderId="6" xfId="37" applyNumberFormat="1" applyFont="1" applyFill="1" applyBorder="1" applyAlignment="1" applyProtection="1">
      <alignment horizontal="left" vertical="center" wrapText="1"/>
      <protection/>
    </xf>
    <xf numFmtId="1" fontId="13" fillId="2" borderId="22" xfId="37" applyNumberFormat="1" applyBorder="1" applyAlignment="1" applyProtection="1">
      <alignment horizontal="center" vertical="top"/>
      <protection/>
    </xf>
    <xf numFmtId="0" fontId="13" fillId="2" borderId="22" xfId="37" applyNumberFormat="1" applyBorder="1" applyAlignment="1" applyProtection="1">
      <alignment horizontal="center" vertical="top"/>
      <protection/>
    </xf>
    <xf numFmtId="166" fontId="13" fillId="2" borderId="22" xfId="37" applyNumberFormat="1" applyBorder="1" applyAlignment="1" applyProtection="1">
      <alignment horizontal="right"/>
      <protection/>
    </xf>
    <xf numFmtId="191" fontId="13" fillId="0" borderId="23" xfId="37" applyNumberFormat="1" applyFont="1" applyFill="1" applyBorder="1" applyAlignment="1" applyProtection="1">
      <alignment vertical="top"/>
      <protection/>
    </xf>
    <xf numFmtId="0" fontId="19" fillId="2" borderId="6" xfId="37" applyNumberFormat="1" applyFont="1" applyBorder="1" applyAlignment="1" applyProtection="1">
      <alignment horizontal="center" vertical="top"/>
      <protection/>
    </xf>
    <xf numFmtId="0" fontId="19" fillId="0" borderId="24" xfId="37" applyNumberFormat="1" applyFont="1" applyFill="1" applyBorder="1" applyAlignment="1" applyProtection="1">
      <alignment vertical="center"/>
      <protection/>
    </xf>
    <xf numFmtId="0" fontId="13" fillId="2" borderId="6" xfId="37" applyNumberFormat="1" applyBorder="1" applyAlignment="1">
      <alignment horizontal="center" vertical="top"/>
      <protection/>
    </xf>
    <xf numFmtId="1" fontId="13" fillId="2" borderId="22" xfId="37" applyNumberFormat="1" applyBorder="1" applyAlignment="1">
      <alignment horizontal="center" vertical="top"/>
      <protection/>
    </xf>
    <xf numFmtId="0" fontId="13" fillId="2" borderId="22" xfId="37" applyNumberFormat="1" applyBorder="1" applyAlignment="1">
      <alignment vertical="top"/>
      <protection/>
    </xf>
    <xf numFmtId="0" fontId="13" fillId="2" borderId="22" xfId="37" applyNumberFormat="1" applyBorder="1" applyAlignment="1">
      <alignment horizontal="center" vertical="top"/>
      <protection/>
    </xf>
    <xf numFmtId="166" fontId="13" fillId="2" borderId="22" xfId="37" applyNumberFormat="1" applyBorder="1" applyAlignment="1">
      <alignment horizontal="right"/>
      <protection/>
    </xf>
    <xf numFmtId="166" fontId="13" fillId="2" borderId="6" xfId="37" applyNumberFormat="1" applyBorder="1" applyAlignment="1">
      <alignment horizontal="right"/>
      <protection/>
    </xf>
    <xf numFmtId="185" fontId="13" fillId="0" borderId="25" xfId="37" applyNumberFormat="1" applyFont="1" applyFill="1" applyBorder="1" applyAlignment="1" applyProtection="1">
      <alignment horizontal="left" vertical="top" wrapText="1"/>
      <protection/>
    </xf>
    <xf numFmtId="173" fontId="13" fillId="0" borderId="26" xfId="37" applyNumberFormat="1" applyFont="1" applyFill="1" applyBorder="1" applyAlignment="1" applyProtection="1">
      <alignment horizontal="left" vertical="top" wrapText="1"/>
      <protection/>
    </xf>
    <xf numFmtId="173" fontId="13" fillId="0" borderId="26" xfId="37" applyNumberFormat="1" applyFont="1" applyFill="1" applyBorder="1" applyAlignment="1" applyProtection="1">
      <alignment horizontal="center" vertical="top" wrapText="1"/>
      <protection/>
    </xf>
    <xf numFmtId="0" fontId="13" fillId="0" borderId="26" xfId="37" applyNumberFormat="1" applyFont="1" applyFill="1" applyBorder="1" applyAlignment="1" applyProtection="1">
      <alignment horizontal="center" vertical="top" wrapText="1"/>
      <protection/>
    </xf>
    <xf numFmtId="1" fontId="13" fillId="0" borderId="26" xfId="37" applyNumberFormat="1" applyFont="1" applyFill="1" applyBorder="1" applyAlignment="1" applyProtection="1">
      <alignment horizontal="right" vertical="top" wrapText="1"/>
      <protection/>
    </xf>
    <xf numFmtId="191" fontId="13" fillId="0" borderId="26" xfId="37" applyNumberFormat="1" applyFont="1" applyFill="1" applyBorder="1" applyAlignment="1" applyProtection="1">
      <alignment vertical="top"/>
      <protection locked="0"/>
    </xf>
    <xf numFmtId="191" fontId="13" fillId="0" borderId="27" xfId="37" applyNumberFormat="1" applyFont="1" applyFill="1" applyBorder="1" applyAlignment="1" applyProtection="1">
      <alignment vertical="top" wrapText="1"/>
      <protection/>
    </xf>
    <xf numFmtId="0" fontId="22" fillId="2" borderId="28" xfId="37" applyNumberFormat="1" applyFont="1" applyBorder="1" applyAlignment="1" applyProtection="1">
      <alignment horizontal="center" vertical="center"/>
      <protection/>
    </xf>
    <xf numFmtId="166" fontId="13" fillId="2" borderId="28" xfId="37" applyNumberFormat="1" applyBorder="1" applyAlignment="1" applyProtection="1">
      <alignment horizontal="right" vertical="center"/>
      <protection/>
    </xf>
    <xf numFmtId="4" fontId="13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187" fontId="13" fillId="0" borderId="29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/>
      <protection/>
    </xf>
    <xf numFmtId="4" fontId="13" fillId="0" borderId="29" xfId="0" applyNumberFormat="1" applyFont="1" applyFill="1" applyBorder="1" applyAlignment="1" applyProtection="1">
      <alignment horizontal="center" vertical="top"/>
      <protection/>
    </xf>
    <xf numFmtId="4" fontId="13" fillId="0" borderId="1" xfId="0" applyNumberFormat="1" applyFont="1" applyFill="1" applyBorder="1" applyAlignment="1" applyProtection="1">
      <alignment horizontal="center" vertical="top" wrapText="1"/>
      <protection/>
    </xf>
    <xf numFmtId="4" fontId="13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0" xfId="37" applyFont="1" applyFill="1" applyAlignment="1" applyProtection="1">
      <alignment horizontal="center" vertical="top"/>
      <protection/>
    </xf>
    <xf numFmtId="0" fontId="0" fillId="0" borderId="0" xfId="0" applyNumberFormat="1" applyAlignment="1" applyProtection="1">
      <alignment vertical="center"/>
      <protection/>
    </xf>
    <xf numFmtId="187" fontId="13" fillId="0" borderId="1" xfId="0" applyNumberFormat="1" applyFont="1" applyFill="1" applyBorder="1" applyAlignment="1" applyProtection="1">
      <alignment horizontal="center" vertical="top"/>
      <protection/>
    </xf>
    <xf numFmtId="166" fontId="0" fillId="0" borderId="13" xfId="0" applyNumberFormat="1" applyBorder="1" applyAlignment="1">
      <alignment horizontal="right"/>
    </xf>
    <xf numFmtId="166" fontId="0" fillId="0" borderId="13" xfId="0" applyNumberFormat="1" applyBorder="1" applyAlignment="1">
      <alignment horizontal="right" vertical="center"/>
    </xf>
    <xf numFmtId="4" fontId="13" fillId="0" borderId="1" xfId="0" applyNumberFormat="1" applyFont="1" applyFill="1" applyBorder="1" applyAlignment="1" applyProtection="1">
      <alignment horizontal="center" vertical="top"/>
      <protection/>
    </xf>
    <xf numFmtId="1" fontId="13" fillId="2" borderId="12" xfId="37" applyNumberFormat="1" applyFont="1" applyBorder="1" applyAlignment="1" applyProtection="1">
      <alignment vertical="top"/>
      <protection/>
    </xf>
    <xf numFmtId="191" fontId="13" fillId="2" borderId="12" xfId="37" applyNumberFormat="1" applyFont="1" applyBorder="1" applyAlignment="1" applyProtection="1">
      <alignment horizontal="right" vertical="top"/>
      <protection locked="0"/>
    </xf>
    <xf numFmtId="166" fontId="13" fillId="2" borderId="30" xfId="37" applyNumberFormat="1" applyBorder="1" applyAlignment="1" applyProtection="1">
      <alignment horizontal="right"/>
      <protection/>
    </xf>
    <xf numFmtId="0" fontId="13" fillId="2" borderId="31" xfId="37" applyNumberFormat="1" applyBorder="1" applyAlignment="1" applyProtection="1">
      <alignment horizontal="right"/>
      <protection/>
    </xf>
    <xf numFmtId="0" fontId="13" fillId="2" borderId="13" xfId="37" applyNumberFormat="1" applyBorder="1" applyAlignment="1" applyProtection="1" quotePrefix="1">
      <alignment/>
      <protection/>
    </xf>
    <xf numFmtId="0" fontId="13" fillId="2" borderId="0" xfId="37" applyNumberFormat="1" applyBorder="1" applyAlignment="1" applyProtection="1">
      <alignment/>
      <protection/>
    </xf>
    <xf numFmtId="0" fontId="13" fillId="2" borderId="32" xfId="37" applyNumberFormat="1" applyBorder="1" applyAlignment="1" applyProtection="1">
      <alignment/>
      <protection/>
    </xf>
    <xf numFmtId="0" fontId="13" fillId="2" borderId="33" xfId="37" applyNumberFormat="1" applyBorder="1" applyAlignment="1" applyProtection="1">
      <alignment/>
      <protection/>
    </xf>
    <xf numFmtId="0" fontId="13" fillId="2" borderId="34" xfId="37" applyNumberFormat="1" applyBorder="1" applyAlignment="1" applyProtection="1">
      <alignment/>
      <protection/>
    </xf>
    <xf numFmtId="1" fontId="23" fillId="2" borderId="17" xfId="37" applyNumberFormat="1" applyFont="1" applyBorder="1" applyAlignment="1" applyProtection="1">
      <alignment horizontal="left" vertical="center" wrapText="1"/>
      <protection/>
    </xf>
    <xf numFmtId="0" fontId="13" fillId="2" borderId="35" xfId="37" applyNumberFormat="1" applyBorder="1" applyAlignment="1" applyProtection="1">
      <alignment vertical="center" wrapText="1"/>
      <protection/>
    </xf>
    <xf numFmtId="0" fontId="13" fillId="2" borderId="36" xfId="37" applyNumberFormat="1" applyBorder="1" applyAlignment="1" applyProtection="1">
      <alignment vertical="center" wrapText="1"/>
      <protection/>
    </xf>
    <xf numFmtId="1" fontId="23" fillId="2" borderId="37" xfId="37" applyNumberFormat="1" applyFont="1" applyBorder="1" applyAlignment="1" applyProtection="1">
      <alignment horizontal="left" vertical="center" wrapText="1"/>
      <protection/>
    </xf>
    <xf numFmtId="0" fontId="13" fillId="2" borderId="38" xfId="37" applyNumberFormat="1" applyBorder="1" applyAlignment="1" applyProtection="1">
      <alignment vertical="center" wrapText="1"/>
      <protection/>
    </xf>
    <xf numFmtId="0" fontId="13" fillId="2" borderId="39" xfId="37" applyNumberFormat="1" applyBorder="1" applyAlignment="1" applyProtection="1">
      <alignment vertical="center" wrapText="1"/>
      <protection/>
    </xf>
    <xf numFmtId="1" fontId="26" fillId="2" borderId="40" xfId="37" applyNumberFormat="1" applyFont="1" applyBorder="1" applyAlignment="1" applyProtection="1">
      <alignment horizontal="left" vertical="center" wrapText="1"/>
      <protection/>
    </xf>
    <xf numFmtId="0" fontId="13" fillId="2" borderId="41" xfId="37" applyNumberFormat="1" applyBorder="1" applyAlignment="1" applyProtection="1">
      <alignment vertical="center" wrapText="1"/>
      <protection/>
    </xf>
    <xf numFmtId="0" fontId="13" fillId="2" borderId="42" xfId="37" applyNumberFormat="1" applyBorder="1" applyAlignment="1" applyProtection="1">
      <alignment vertical="center" wrapText="1"/>
      <protection/>
    </xf>
    <xf numFmtId="0" fontId="13" fillId="2" borderId="13" xfId="37" applyNumberFormat="1" applyBorder="1" applyAlignment="1" applyProtection="1">
      <alignment/>
      <protection/>
    </xf>
    <xf numFmtId="1" fontId="23" fillId="2" borderId="13" xfId="37" applyNumberFormat="1" applyFont="1" applyBorder="1" applyAlignment="1">
      <alignment horizontal="left" vertical="center" wrapText="1"/>
      <protection/>
    </xf>
    <xf numFmtId="0" fontId="13" fillId="2" borderId="0" xfId="37" applyNumberFormat="1" applyBorder="1" applyAlignment="1">
      <alignment vertical="center" wrapText="1"/>
      <protection/>
    </xf>
    <xf numFmtId="0" fontId="13" fillId="2" borderId="32" xfId="37" applyNumberFormat="1" applyBorder="1" applyAlignment="1">
      <alignment vertical="center" wrapText="1"/>
      <protection/>
    </xf>
    <xf numFmtId="1" fontId="23" fillId="2" borderId="43" xfId="37" applyNumberFormat="1" applyFont="1" applyBorder="1" applyAlignment="1">
      <alignment horizontal="left" vertical="center" wrapText="1"/>
      <protection/>
    </xf>
    <xf numFmtId="0" fontId="13" fillId="2" borderId="44" xfId="37" applyNumberFormat="1" applyBorder="1" applyAlignment="1">
      <alignment vertical="center" wrapText="1"/>
      <protection/>
    </xf>
    <xf numFmtId="0" fontId="13" fillId="2" borderId="45" xfId="37" applyNumberFormat="1" applyBorder="1" applyAlignment="1">
      <alignment vertical="center" wrapText="1"/>
      <protection/>
    </xf>
    <xf numFmtId="173" fontId="26" fillId="3" borderId="22" xfId="37" applyNumberFormat="1" applyFont="1" applyFill="1" applyBorder="1" applyAlignment="1" applyProtection="1">
      <alignment horizontal="left" vertical="center" wrapText="1"/>
      <protection/>
    </xf>
    <xf numFmtId="0" fontId="13" fillId="2" borderId="7" xfId="37" applyNumberFormat="1" applyBorder="1" applyAlignment="1">
      <alignment wrapText="1"/>
      <protection/>
    </xf>
    <xf numFmtId="0" fontId="0" fillId="0" borderId="7" xfId="0" applyBorder="1" applyAlignment="1">
      <alignment/>
    </xf>
    <xf numFmtId="0" fontId="0" fillId="0" borderId="46" xfId="0" applyBorder="1" applyAlignment="1">
      <alignment/>
    </xf>
  </cellXfs>
  <cellStyles count="36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493-2008_Form_B_Excel" xfId="37"/>
    <cellStyle name="Normal_Surface Works Pay Items" xfId="38"/>
    <cellStyle name="Null" xfId="39"/>
    <cellStyle name="Percent" xfId="40"/>
    <cellStyle name="Regular" xfId="41"/>
    <cellStyle name="TitleA" xfId="42"/>
    <cellStyle name="TitleC" xfId="43"/>
    <cellStyle name="TitleE8" xfId="44"/>
    <cellStyle name="TitleE8x" xfId="45"/>
    <cellStyle name="TitleF" xfId="46"/>
    <cellStyle name="TitleT" xfId="47"/>
    <cellStyle name="TitleYC89" xfId="48"/>
    <cellStyle name="TitleZ" xfId="4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showGridLines="0"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1.28125" defaultRowHeight="12.75"/>
  <cols>
    <col min="1" max="1" width="11.28125" style="1" hidden="1" customWidth="1"/>
    <col min="2" max="2" width="11.28125" style="8" customWidth="1"/>
    <col min="3" max="3" width="36.7109375" style="1" customWidth="1"/>
    <col min="4" max="4" width="16.28125" style="84" customWidth="1"/>
    <col min="5" max="5" width="8.57421875" style="1" customWidth="1"/>
    <col min="6" max="6" width="15.7109375" style="1" customWidth="1"/>
    <col min="7" max="7" width="14.57421875" style="82" customWidth="1"/>
    <col min="8" max="8" width="19.140625" style="82" customWidth="1"/>
    <col min="9" max="9" width="13.57421875" style="1" customWidth="1"/>
    <col min="10" max="10" width="82.7109375" style="1" customWidth="1"/>
    <col min="11" max="16384" width="13.57421875" style="1" customWidth="1"/>
  </cols>
  <sheetData>
    <row r="1" spans="2:8" ht="15.75">
      <c r="B1" s="2" t="s">
        <v>0</v>
      </c>
      <c r="C1" s="3"/>
      <c r="D1" s="3"/>
      <c r="E1" s="3"/>
      <c r="F1" s="3"/>
      <c r="G1" s="4"/>
      <c r="H1" s="3"/>
    </row>
    <row r="2" spans="2:8" ht="15">
      <c r="B2" s="5" t="s">
        <v>1</v>
      </c>
      <c r="C2" s="6"/>
      <c r="D2" s="6"/>
      <c r="E2" s="6"/>
      <c r="F2" s="6"/>
      <c r="G2" s="7"/>
      <c r="H2" s="6"/>
    </row>
    <row r="3" spans="2:8" ht="15">
      <c r="B3" s="8" t="s">
        <v>2</v>
      </c>
      <c r="C3" s="9"/>
      <c r="D3" s="9"/>
      <c r="E3" s="9"/>
      <c r="F3" s="9"/>
      <c r="G3" s="10"/>
      <c r="H3" s="11"/>
    </row>
    <row r="4" spans="2:8" ht="15">
      <c r="B4" s="12" t="s">
        <v>3</v>
      </c>
      <c r="C4" s="13" t="s">
        <v>4</v>
      </c>
      <c r="D4" s="14" t="s">
        <v>5</v>
      </c>
      <c r="E4" s="15" t="s">
        <v>6</v>
      </c>
      <c r="F4" s="15" t="s">
        <v>7</v>
      </c>
      <c r="G4" s="16" t="s">
        <v>8</v>
      </c>
      <c r="H4" s="15" t="s">
        <v>9</v>
      </c>
    </row>
    <row r="5" spans="2:8" ht="15.75" thickBot="1">
      <c r="B5" s="17"/>
      <c r="C5" s="18"/>
      <c r="D5" s="19" t="s">
        <v>10</v>
      </c>
      <c r="E5" s="20"/>
      <c r="F5" s="21" t="s">
        <v>11</v>
      </c>
      <c r="G5" s="22"/>
      <c r="H5" s="23"/>
    </row>
    <row r="6" spans="2:8" s="24" customFormat="1" ht="30" customHeight="1" thickTop="1">
      <c r="B6" s="89" t="s">
        <v>12</v>
      </c>
      <c r="C6" s="146" t="s">
        <v>13</v>
      </c>
      <c r="D6" s="147"/>
      <c r="E6" s="147"/>
      <c r="F6" s="148"/>
      <c r="G6" s="85"/>
      <c r="H6" s="90"/>
    </row>
    <row r="7" spans="2:14" ht="30" customHeight="1">
      <c r="B7" s="25"/>
      <c r="C7" s="26" t="s">
        <v>14</v>
      </c>
      <c r="D7" s="27"/>
      <c r="E7" s="28" t="s">
        <v>15</v>
      </c>
      <c r="F7" s="28"/>
      <c r="G7" s="29"/>
      <c r="H7" s="91"/>
      <c r="I7" s="30"/>
      <c r="J7" s="31"/>
      <c r="K7" s="32"/>
      <c r="L7" s="33"/>
      <c r="M7" s="34"/>
      <c r="N7" s="33"/>
    </row>
    <row r="8" spans="1:14" s="44" customFormat="1" ht="24.75" customHeight="1">
      <c r="A8" s="124" t="s">
        <v>157</v>
      </c>
      <c r="B8" s="92" t="s">
        <v>16</v>
      </c>
      <c r="C8" s="35" t="s">
        <v>17</v>
      </c>
      <c r="D8" s="36" t="s">
        <v>18</v>
      </c>
      <c r="E8" s="37" t="s">
        <v>19</v>
      </c>
      <c r="F8" s="38">
        <v>100</v>
      </c>
      <c r="G8" s="39"/>
      <c r="H8" s="93">
        <f aca="true" t="shared" si="0" ref="H8:H13">ROUND(G8,2)*F8</f>
        <v>0</v>
      </c>
      <c r="I8" s="40"/>
      <c r="J8" s="41"/>
      <c r="K8" s="42"/>
      <c r="L8" s="43"/>
      <c r="M8" s="43"/>
      <c r="N8" s="43"/>
    </row>
    <row r="9" spans="1:14" s="45" customFormat="1" ht="24.75" customHeight="1">
      <c r="A9" s="125"/>
      <c r="B9" s="94" t="s">
        <v>20</v>
      </c>
      <c r="C9" s="46" t="s">
        <v>21</v>
      </c>
      <c r="D9" s="47" t="s">
        <v>22</v>
      </c>
      <c r="E9" s="48" t="s">
        <v>23</v>
      </c>
      <c r="F9" s="137">
        <v>5800</v>
      </c>
      <c r="G9" s="138"/>
      <c r="H9" s="93">
        <f t="shared" si="0"/>
        <v>0</v>
      </c>
      <c r="I9" s="40"/>
      <c r="J9" s="41"/>
      <c r="K9" s="42"/>
      <c r="L9" s="43"/>
      <c r="M9" s="43"/>
      <c r="N9" s="43"/>
    </row>
    <row r="10" spans="1:14" s="49" customFormat="1" ht="24.75" customHeight="1">
      <c r="A10" s="126" t="s">
        <v>158</v>
      </c>
      <c r="B10" s="92" t="s">
        <v>24</v>
      </c>
      <c r="C10" s="35" t="s">
        <v>25</v>
      </c>
      <c r="D10" s="36" t="s">
        <v>18</v>
      </c>
      <c r="E10" s="37" t="s">
        <v>23</v>
      </c>
      <c r="F10" s="38">
        <v>50</v>
      </c>
      <c r="G10" s="39"/>
      <c r="H10" s="93">
        <f t="shared" si="0"/>
        <v>0</v>
      </c>
      <c r="I10" s="40"/>
      <c r="J10" s="41"/>
      <c r="K10" s="42"/>
      <c r="L10" s="43"/>
      <c r="M10" s="43"/>
      <c r="N10" s="43"/>
    </row>
    <row r="11" spans="1:14" s="44" customFormat="1" ht="34.5" customHeight="1">
      <c r="A11" s="126" t="s">
        <v>159</v>
      </c>
      <c r="B11" s="92" t="s">
        <v>26</v>
      </c>
      <c r="C11" s="35" t="s">
        <v>27</v>
      </c>
      <c r="D11" s="36" t="s">
        <v>28</v>
      </c>
      <c r="E11" s="37" t="s">
        <v>29</v>
      </c>
      <c r="F11" s="38">
        <v>525</v>
      </c>
      <c r="G11" s="39"/>
      <c r="H11" s="93">
        <f t="shared" si="0"/>
        <v>0</v>
      </c>
      <c r="I11" s="40"/>
      <c r="J11" s="41"/>
      <c r="K11" s="42"/>
      <c r="L11" s="43"/>
      <c r="M11" s="43"/>
      <c r="N11" s="43"/>
    </row>
    <row r="12" spans="1:14" s="49" customFormat="1" ht="24.75" customHeight="1">
      <c r="A12" s="124" t="s">
        <v>160</v>
      </c>
      <c r="B12" s="92" t="s">
        <v>30</v>
      </c>
      <c r="C12" s="35" t="s">
        <v>31</v>
      </c>
      <c r="D12" s="36" t="s">
        <v>18</v>
      </c>
      <c r="E12" s="37" t="s">
        <v>23</v>
      </c>
      <c r="F12" s="38">
        <v>500</v>
      </c>
      <c r="G12" s="39"/>
      <c r="H12" s="93">
        <f t="shared" si="0"/>
        <v>0</v>
      </c>
      <c r="I12" s="40"/>
      <c r="J12" s="41"/>
      <c r="K12" s="42"/>
      <c r="L12" s="43"/>
      <c r="M12" s="43"/>
      <c r="N12" s="43"/>
    </row>
    <row r="13" spans="1:14" s="49" customFormat="1" ht="24.75" customHeight="1">
      <c r="A13" s="126" t="s">
        <v>161</v>
      </c>
      <c r="B13" s="92" t="s">
        <v>32</v>
      </c>
      <c r="C13" s="35" t="s">
        <v>33</v>
      </c>
      <c r="D13" s="36" t="s">
        <v>34</v>
      </c>
      <c r="E13" s="37" t="s">
        <v>23</v>
      </c>
      <c r="F13" s="38">
        <v>500</v>
      </c>
      <c r="G13" s="39"/>
      <c r="H13" s="93">
        <f t="shared" si="0"/>
        <v>0</v>
      </c>
      <c r="I13" s="40"/>
      <c r="J13" s="41"/>
      <c r="K13" s="42"/>
      <c r="L13" s="43"/>
      <c r="M13" s="43"/>
      <c r="N13" s="43"/>
    </row>
    <row r="14" spans="1:14" s="44" customFormat="1" ht="30" customHeight="1">
      <c r="A14" s="126" t="s">
        <v>162</v>
      </c>
      <c r="B14" s="92" t="s">
        <v>35</v>
      </c>
      <c r="C14" s="35" t="s">
        <v>36</v>
      </c>
      <c r="D14" s="36" t="s">
        <v>37</v>
      </c>
      <c r="E14" s="37"/>
      <c r="F14" s="38"/>
      <c r="G14" s="29"/>
      <c r="H14" s="93"/>
      <c r="I14" s="40"/>
      <c r="J14" s="41"/>
      <c r="K14" s="42"/>
      <c r="L14" s="43"/>
      <c r="M14" s="43"/>
      <c r="N14" s="43"/>
    </row>
    <row r="15" spans="1:14" s="44" customFormat="1" ht="24.75" customHeight="1">
      <c r="A15" s="124" t="s">
        <v>163</v>
      </c>
      <c r="B15" s="95" t="s">
        <v>38</v>
      </c>
      <c r="C15" s="35" t="s">
        <v>39</v>
      </c>
      <c r="D15" s="36"/>
      <c r="E15" s="37" t="s">
        <v>40</v>
      </c>
      <c r="F15" s="38">
        <v>8</v>
      </c>
      <c r="G15" s="39"/>
      <c r="H15" s="93">
        <f>ROUND(G15,2)*F15</f>
        <v>0</v>
      </c>
      <c r="I15" s="40"/>
      <c r="J15" s="41"/>
      <c r="K15" s="42"/>
      <c r="L15" s="43"/>
      <c r="M15" s="43"/>
      <c r="N15" s="43"/>
    </row>
    <row r="16" spans="1:14" s="44" customFormat="1" ht="24.75" customHeight="1">
      <c r="A16" s="124" t="s">
        <v>164</v>
      </c>
      <c r="B16" s="95" t="s">
        <v>41</v>
      </c>
      <c r="C16" s="35" t="s">
        <v>42</v>
      </c>
      <c r="D16" s="36" t="s">
        <v>15</v>
      </c>
      <c r="E16" s="37" t="s">
        <v>40</v>
      </c>
      <c r="F16" s="38">
        <v>8</v>
      </c>
      <c r="G16" s="39"/>
      <c r="H16" s="93">
        <f>ROUND(G16,2)*F16</f>
        <v>0</v>
      </c>
      <c r="I16" s="40"/>
      <c r="J16" s="41"/>
      <c r="K16" s="42"/>
      <c r="L16" s="43"/>
      <c r="M16" s="43"/>
      <c r="N16" s="43"/>
    </row>
    <row r="17" spans="1:14" s="49" customFormat="1" ht="24.75" customHeight="1">
      <c r="A17" s="126" t="s">
        <v>165</v>
      </c>
      <c r="B17" s="92" t="s">
        <v>43</v>
      </c>
      <c r="C17" s="35" t="s">
        <v>44</v>
      </c>
      <c r="D17" s="36" t="s">
        <v>18</v>
      </c>
      <c r="E17" s="37" t="s">
        <v>19</v>
      </c>
      <c r="F17" s="38">
        <v>500</v>
      </c>
      <c r="G17" s="39"/>
      <c r="H17" s="93">
        <f>ROUND(G17,2)*F17</f>
        <v>0</v>
      </c>
      <c r="I17" s="40"/>
      <c r="J17" s="41"/>
      <c r="K17" s="42"/>
      <c r="L17" s="43"/>
      <c r="M17" s="43"/>
      <c r="N17" s="43"/>
    </row>
    <row r="18" spans="1:16" s="51" customFormat="1" ht="30" customHeight="1">
      <c r="A18" s="126" t="s">
        <v>166</v>
      </c>
      <c r="B18" s="92" t="s">
        <v>45</v>
      </c>
      <c r="C18" s="35" t="s">
        <v>46</v>
      </c>
      <c r="D18" s="36" t="s">
        <v>47</v>
      </c>
      <c r="E18" s="37" t="s">
        <v>23</v>
      </c>
      <c r="F18" s="38">
        <v>200</v>
      </c>
      <c r="G18" s="39"/>
      <c r="H18" s="93">
        <f>ROUND(G18,2)*F18</f>
        <v>0</v>
      </c>
      <c r="I18" s="40"/>
      <c r="J18" s="41"/>
      <c r="K18" s="42"/>
      <c r="L18" s="43"/>
      <c r="M18" s="43"/>
      <c r="N18" s="43"/>
      <c r="O18" s="50"/>
      <c r="P18" s="50"/>
    </row>
    <row r="19" spans="1:14" ht="30" customHeight="1">
      <c r="A19" s="127"/>
      <c r="B19" s="25"/>
      <c r="C19" s="52" t="s">
        <v>48</v>
      </c>
      <c r="D19" s="27"/>
      <c r="E19" s="53"/>
      <c r="F19" s="27"/>
      <c r="G19" s="29"/>
      <c r="H19" s="93"/>
      <c r="I19" s="40"/>
      <c r="J19" s="41"/>
      <c r="K19" s="42"/>
      <c r="L19" s="43"/>
      <c r="M19" s="43"/>
      <c r="N19" s="43"/>
    </row>
    <row r="20" spans="1:14" s="44" customFormat="1" ht="30" customHeight="1">
      <c r="A20" s="128" t="s">
        <v>167</v>
      </c>
      <c r="B20" s="92" t="s">
        <v>49</v>
      </c>
      <c r="C20" s="35" t="s">
        <v>50</v>
      </c>
      <c r="D20" s="36" t="s">
        <v>51</v>
      </c>
      <c r="E20" s="37"/>
      <c r="F20" s="38"/>
      <c r="G20" s="29"/>
      <c r="H20" s="93"/>
      <c r="I20" s="40"/>
      <c r="J20" s="41"/>
      <c r="K20" s="42"/>
      <c r="L20" s="43"/>
      <c r="M20" s="43"/>
      <c r="N20" s="43"/>
    </row>
    <row r="21" spans="1:14" s="49" customFormat="1" ht="24.75" customHeight="1">
      <c r="A21" s="128" t="s">
        <v>168</v>
      </c>
      <c r="B21" s="95" t="s">
        <v>52</v>
      </c>
      <c r="C21" s="35" t="s">
        <v>53</v>
      </c>
      <c r="D21" s="36" t="s">
        <v>54</v>
      </c>
      <c r="E21" s="37"/>
      <c r="F21" s="38"/>
      <c r="G21" s="29"/>
      <c r="H21" s="93"/>
      <c r="I21" s="40"/>
      <c r="J21" s="41"/>
      <c r="K21" s="42"/>
      <c r="L21" s="43"/>
      <c r="M21" s="43"/>
      <c r="N21" s="43"/>
    </row>
    <row r="22" spans="1:14" s="49" customFormat="1" ht="24.75" customHeight="1">
      <c r="A22" s="128" t="s">
        <v>169</v>
      </c>
      <c r="B22" s="95" t="s">
        <v>55</v>
      </c>
      <c r="C22" s="35" t="s">
        <v>56</v>
      </c>
      <c r="D22" s="36"/>
      <c r="E22" s="37" t="s">
        <v>23</v>
      </c>
      <c r="F22" s="38">
        <v>10</v>
      </c>
      <c r="G22" s="39"/>
      <c r="H22" s="93">
        <f>ROUND(G22,2)*F22</f>
        <v>0</v>
      </c>
      <c r="I22" s="40"/>
      <c r="J22" s="41"/>
      <c r="K22" s="42"/>
      <c r="L22" s="43"/>
      <c r="M22" s="43"/>
      <c r="N22" s="43"/>
    </row>
    <row r="23" spans="1:14" s="49" customFormat="1" ht="24.75" customHeight="1">
      <c r="A23" s="128" t="s">
        <v>170</v>
      </c>
      <c r="B23" s="95" t="s">
        <v>57</v>
      </c>
      <c r="C23" s="35" t="s">
        <v>58</v>
      </c>
      <c r="D23" s="36" t="s">
        <v>15</v>
      </c>
      <c r="E23" s="37" t="s">
        <v>23</v>
      </c>
      <c r="F23" s="38">
        <v>100</v>
      </c>
      <c r="G23" s="39"/>
      <c r="H23" s="93">
        <f>ROUND(G23,2)*F23</f>
        <v>0</v>
      </c>
      <c r="I23" s="40"/>
      <c r="J23" s="41"/>
      <c r="K23" s="42"/>
      <c r="L23" s="43"/>
      <c r="M23" s="43"/>
      <c r="N23" s="43"/>
    </row>
    <row r="24" spans="1:14" s="44" customFormat="1" ht="24.75" customHeight="1">
      <c r="A24" s="128" t="s">
        <v>171</v>
      </c>
      <c r="B24" s="92" t="s">
        <v>59</v>
      </c>
      <c r="C24" s="35" t="s">
        <v>60</v>
      </c>
      <c r="D24" s="36" t="s">
        <v>61</v>
      </c>
      <c r="E24" s="37"/>
      <c r="F24" s="38"/>
      <c r="G24" s="29"/>
      <c r="H24" s="93"/>
      <c r="I24" s="40"/>
      <c r="J24" s="41"/>
      <c r="K24" s="42"/>
      <c r="L24" s="43"/>
      <c r="M24" s="43"/>
      <c r="N24" s="43"/>
    </row>
    <row r="25" spans="1:14" s="49" customFormat="1" ht="24.75" customHeight="1">
      <c r="A25" s="128" t="s">
        <v>172</v>
      </c>
      <c r="B25" s="95" t="s">
        <v>38</v>
      </c>
      <c r="C25" s="35" t="s">
        <v>62</v>
      </c>
      <c r="D25" s="36" t="s">
        <v>15</v>
      </c>
      <c r="E25" s="37" t="s">
        <v>63</v>
      </c>
      <c r="F25" s="38">
        <v>8</v>
      </c>
      <c r="G25" s="39"/>
      <c r="H25" s="93">
        <f>ROUND(G25,2)*F25</f>
        <v>0</v>
      </c>
      <c r="I25" s="40"/>
      <c r="J25" s="41"/>
      <c r="K25" s="42"/>
      <c r="L25" s="43"/>
      <c r="M25" s="43"/>
      <c r="N25" s="43"/>
    </row>
    <row r="26" spans="1:14" s="49" customFormat="1" ht="24.75" customHeight="1">
      <c r="A26" s="128" t="s">
        <v>173</v>
      </c>
      <c r="B26" s="92" t="s">
        <v>64</v>
      </c>
      <c r="C26" s="35" t="s">
        <v>65</v>
      </c>
      <c r="D26" s="36" t="s">
        <v>61</v>
      </c>
      <c r="E26" s="37"/>
      <c r="F26" s="38"/>
      <c r="G26" s="29"/>
      <c r="H26" s="93"/>
      <c r="I26" s="40"/>
      <c r="J26" s="41"/>
      <c r="K26" s="42"/>
      <c r="L26" s="43"/>
      <c r="M26" s="43"/>
      <c r="N26" s="43"/>
    </row>
    <row r="27" spans="1:14" s="49" customFormat="1" ht="24.75" customHeight="1">
      <c r="A27" s="128" t="s">
        <v>174</v>
      </c>
      <c r="B27" s="95" t="s">
        <v>38</v>
      </c>
      <c r="C27" s="35" t="s">
        <v>66</v>
      </c>
      <c r="D27" s="36" t="s">
        <v>141</v>
      </c>
      <c r="E27" s="37" t="s">
        <v>63</v>
      </c>
      <c r="F27" s="38">
        <v>8</v>
      </c>
      <c r="G27" s="39"/>
      <c r="H27" s="93">
        <f>ROUND(G27,2)*F27</f>
        <v>0</v>
      </c>
      <c r="I27" s="40"/>
      <c r="J27" s="41"/>
      <c r="K27" s="42"/>
      <c r="L27" s="43"/>
      <c r="M27" s="43"/>
      <c r="N27" s="43"/>
    </row>
    <row r="28" spans="1:14" ht="34.5" customHeight="1">
      <c r="A28" s="127"/>
      <c r="B28" s="12"/>
      <c r="C28" s="102" t="s">
        <v>67</v>
      </c>
      <c r="D28" s="103"/>
      <c r="E28" s="104"/>
      <c r="F28" s="104"/>
      <c r="G28" s="105"/>
      <c r="H28" s="106"/>
      <c r="I28" s="40"/>
      <c r="J28" s="41"/>
      <c r="K28" s="42"/>
      <c r="L28" s="43"/>
      <c r="M28" s="43"/>
      <c r="N28" s="43"/>
    </row>
    <row r="29" spans="1:14" s="44" customFormat="1" ht="34.5" customHeight="1">
      <c r="A29" s="124" t="s">
        <v>175</v>
      </c>
      <c r="B29" s="92" t="s">
        <v>68</v>
      </c>
      <c r="C29" s="35" t="s">
        <v>69</v>
      </c>
      <c r="D29" s="36" t="s">
        <v>70</v>
      </c>
      <c r="E29" s="37"/>
      <c r="F29" s="56"/>
      <c r="G29" s="29"/>
      <c r="H29" s="93"/>
      <c r="I29" s="40"/>
      <c r="J29" s="41"/>
      <c r="K29" s="42"/>
      <c r="L29" s="43"/>
      <c r="M29" s="43"/>
      <c r="N29" s="43"/>
    </row>
    <row r="30" spans="1:14" s="49" customFormat="1" ht="34.5" customHeight="1">
      <c r="A30" s="124" t="s">
        <v>176</v>
      </c>
      <c r="B30" s="95" t="s">
        <v>38</v>
      </c>
      <c r="C30" s="35" t="s">
        <v>71</v>
      </c>
      <c r="D30" s="36" t="s">
        <v>72</v>
      </c>
      <c r="E30" s="37" t="s">
        <v>63</v>
      </c>
      <c r="F30" s="38">
        <v>15</v>
      </c>
      <c r="G30" s="39"/>
      <c r="H30" s="93">
        <f>ROUND(G30,2)*F30</f>
        <v>0</v>
      </c>
      <c r="I30" s="40"/>
      <c r="J30" s="41"/>
      <c r="K30" s="42"/>
      <c r="L30" s="43"/>
      <c r="M30" s="43"/>
      <c r="N30" s="43"/>
    </row>
    <row r="31" spans="1:14" s="44" customFormat="1" ht="24.75" customHeight="1">
      <c r="A31" s="124" t="s">
        <v>177</v>
      </c>
      <c r="B31" s="92" t="s">
        <v>73</v>
      </c>
      <c r="C31" s="35" t="s">
        <v>74</v>
      </c>
      <c r="D31" s="36" t="s">
        <v>75</v>
      </c>
      <c r="E31" s="37" t="s">
        <v>23</v>
      </c>
      <c r="F31" s="56">
        <v>60</v>
      </c>
      <c r="G31" s="39"/>
      <c r="H31" s="93">
        <f>ROUND(G31,2)*F31</f>
        <v>0</v>
      </c>
      <c r="I31" s="40"/>
      <c r="J31" s="41"/>
      <c r="K31" s="42"/>
      <c r="L31" s="43"/>
      <c r="M31" s="43"/>
      <c r="N31" s="43"/>
    </row>
    <row r="32" spans="1:14" s="49" customFormat="1" ht="34.5" customHeight="1">
      <c r="A32" s="124"/>
      <c r="B32" s="92" t="s">
        <v>76</v>
      </c>
      <c r="C32" s="35" t="s">
        <v>77</v>
      </c>
      <c r="D32" s="36" t="s">
        <v>78</v>
      </c>
      <c r="E32" s="86"/>
      <c r="F32" s="38"/>
      <c r="G32" s="29"/>
      <c r="H32" s="93"/>
      <c r="I32" s="40"/>
      <c r="J32" s="41"/>
      <c r="K32" s="42"/>
      <c r="L32" s="43"/>
      <c r="M32" s="43"/>
      <c r="N32" s="43"/>
    </row>
    <row r="33" spans="1:14" s="49" customFormat="1" ht="34.5" customHeight="1">
      <c r="A33" s="124"/>
      <c r="B33" s="95" t="s">
        <v>38</v>
      </c>
      <c r="C33" s="35" t="s">
        <v>154</v>
      </c>
      <c r="D33" s="36"/>
      <c r="E33" s="37"/>
      <c r="F33" s="38"/>
      <c r="G33" s="29"/>
      <c r="H33" s="93"/>
      <c r="I33" s="40"/>
      <c r="J33" s="41"/>
      <c r="K33" s="42"/>
      <c r="L33" s="43"/>
      <c r="M33" s="43"/>
      <c r="N33" s="43"/>
    </row>
    <row r="34" spans="1:14" s="49" customFormat="1" ht="24.75" customHeight="1">
      <c r="A34" s="124"/>
      <c r="B34" s="95" t="s">
        <v>55</v>
      </c>
      <c r="C34" s="35" t="s">
        <v>79</v>
      </c>
      <c r="D34" s="36"/>
      <c r="E34" s="37" t="s">
        <v>29</v>
      </c>
      <c r="F34" s="38">
        <v>800</v>
      </c>
      <c r="G34" s="39"/>
      <c r="H34" s="93">
        <f>ROUND(G34,2)*F34</f>
        <v>0</v>
      </c>
      <c r="I34" s="40"/>
      <c r="J34" s="41"/>
      <c r="K34" s="42"/>
      <c r="L34" s="43"/>
      <c r="M34" s="43"/>
      <c r="N34" s="43"/>
    </row>
    <row r="35" spans="1:16" s="51" customFormat="1" ht="24.75" customHeight="1">
      <c r="A35" s="124"/>
      <c r="B35" s="95" t="s">
        <v>41</v>
      </c>
      <c r="C35" s="35" t="s">
        <v>80</v>
      </c>
      <c r="D35" s="36"/>
      <c r="E35" s="37"/>
      <c r="F35" s="38"/>
      <c r="G35" s="29"/>
      <c r="H35" s="93"/>
      <c r="I35" s="40"/>
      <c r="J35" s="41"/>
      <c r="K35" s="42"/>
      <c r="L35" s="43"/>
      <c r="M35" s="43"/>
      <c r="N35" s="43"/>
      <c r="O35" s="50"/>
      <c r="P35" s="50"/>
    </row>
    <row r="36" spans="1:16" s="51" customFormat="1" ht="24.75" customHeight="1">
      <c r="A36" s="124"/>
      <c r="B36" s="95" t="s">
        <v>55</v>
      </c>
      <c r="C36" s="35" t="s">
        <v>79</v>
      </c>
      <c r="D36" s="36"/>
      <c r="E36" s="37" t="s">
        <v>29</v>
      </c>
      <c r="F36" s="38">
        <v>30</v>
      </c>
      <c r="G36" s="39"/>
      <c r="H36" s="93">
        <f>ROUND(G36,2)*F36</f>
        <v>0</v>
      </c>
      <c r="I36" s="40"/>
      <c r="J36" s="41"/>
      <c r="K36" s="42"/>
      <c r="L36" s="43"/>
      <c r="M36" s="43"/>
      <c r="N36" s="43"/>
      <c r="O36" s="50"/>
      <c r="P36" s="50"/>
    </row>
    <row r="37" spans="1:14" ht="34.5" customHeight="1">
      <c r="A37" s="127"/>
      <c r="B37" s="54"/>
      <c r="C37" s="55" t="s">
        <v>81</v>
      </c>
      <c r="D37" s="27"/>
      <c r="E37" s="57"/>
      <c r="F37" s="28"/>
      <c r="G37" s="29"/>
      <c r="H37" s="93"/>
      <c r="I37" s="40"/>
      <c r="J37" s="41"/>
      <c r="K37" s="42"/>
      <c r="L37" s="43"/>
      <c r="M37" s="43"/>
      <c r="N37" s="43"/>
    </row>
    <row r="38" spans="1:14" s="59" customFormat="1" ht="24.75" customHeight="1">
      <c r="A38" s="129" t="s">
        <v>178</v>
      </c>
      <c r="B38" s="92" t="s">
        <v>82</v>
      </c>
      <c r="C38" s="58" t="s">
        <v>83</v>
      </c>
      <c r="D38" s="36" t="s">
        <v>84</v>
      </c>
      <c r="E38" s="37"/>
      <c r="F38" s="56"/>
      <c r="G38" s="29"/>
      <c r="H38" s="93"/>
      <c r="I38" s="40"/>
      <c r="J38" s="41"/>
      <c r="K38" s="42"/>
      <c r="L38" s="43"/>
      <c r="M38" s="43"/>
      <c r="N38" s="43"/>
    </row>
    <row r="39" spans="1:14" s="51" customFormat="1" ht="24.75" customHeight="1">
      <c r="A39" s="130" t="s">
        <v>179</v>
      </c>
      <c r="B39" s="95" t="s">
        <v>38</v>
      </c>
      <c r="C39" s="35" t="s">
        <v>85</v>
      </c>
      <c r="D39" s="36"/>
      <c r="E39" s="37" t="s">
        <v>63</v>
      </c>
      <c r="F39" s="56">
        <v>18</v>
      </c>
      <c r="G39" s="39"/>
      <c r="H39" s="96">
        <f>ROUND(G39,2)*F39</f>
        <v>0</v>
      </c>
      <c r="I39" s="40"/>
      <c r="J39" s="41"/>
      <c r="K39" s="42"/>
      <c r="L39" s="43"/>
      <c r="M39" s="43"/>
      <c r="N39" s="43"/>
    </row>
    <row r="40" spans="1:14" s="59" customFormat="1" ht="24.75" customHeight="1">
      <c r="A40" s="131" t="s">
        <v>180</v>
      </c>
      <c r="B40" s="92" t="s">
        <v>86</v>
      </c>
      <c r="C40" s="58" t="s">
        <v>87</v>
      </c>
      <c r="D40" s="36" t="s">
        <v>84</v>
      </c>
      <c r="E40" s="37"/>
      <c r="F40" s="56"/>
      <c r="G40" s="29"/>
      <c r="H40" s="93"/>
      <c r="I40" s="40"/>
      <c r="J40" s="41"/>
      <c r="K40" s="42"/>
      <c r="L40" s="43"/>
      <c r="M40" s="43"/>
      <c r="N40" s="43"/>
    </row>
    <row r="41" spans="1:14" s="51" customFormat="1" ht="24.75" customHeight="1">
      <c r="A41" s="130" t="s">
        <v>181</v>
      </c>
      <c r="B41" s="95" t="s">
        <v>38</v>
      </c>
      <c r="C41" s="35" t="s">
        <v>88</v>
      </c>
      <c r="D41" s="36"/>
      <c r="E41" s="37" t="s">
        <v>63</v>
      </c>
      <c r="F41" s="56">
        <v>18</v>
      </c>
      <c r="G41" s="39"/>
      <c r="H41" s="96">
        <f>ROUND(G41,2)*F41</f>
        <v>0</v>
      </c>
      <c r="I41" s="40"/>
      <c r="J41" s="41"/>
      <c r="K41" s="42"/>
      <c r="L41" s="43"/>
      <c r="M41" s="43"/>
      <c r="N41" s="43"/>
    </row>
    <row r="42" spans="1:14" ht="30" customHeight="1">
      <c r="A42" s="127"/>
      <c r="B42" s="54"/>
      <c r="C42" s="55" t="s">
        <v>89</v>
      </c>
      <c r="D42" s="27"/>
      <c r="E42" s="57"/>
      <c r="F42" s="28"/>
      <c r="G42" s="29"/>
      <c r="H42" s="93"/>
      <c r="I42" s="40"/>
      <c r="J42" s="41"/>
      <c r="K42" s="42"/>
      <c r="L42" s="43"/>
      <c r="M42" s="43"/>
      <c r="N42" s="43"/>
    </row>
    <row r="43" spans="1:14" s="44" customFormat="1" ht="24.75" customHeight="1">
      <c r="A43" s="124" t="s">
        <v>182</v>
      </c>
      <c r="B43" s="92" t="s">
        <v>90</v>
      </c>
      <c r="C43" s="35" t="s">
        <v>91</v>
      </c>
      <c r="D43" s="36" t="s">
        <v>92</v>
      </c>
      <c r="E43" s="37" t="s">
        <v>63</v>
      </c>
      <c r="F43" s="56">
        <v>700</v>
      </c>
      <c r="G43" s="39"/>
      <c r="H43" s="93">
        <f>ROUND(G43,2)*F43</f>
        <v>0</v>
      </c>
      <c r="I43" s="40"/>
      <c r="J43" s="41"/>
      <c r="K43" s="42"/>
      <c r="L43" s="43"/>
      <c r="M43" s="43"/>
      <c r="N43" s="43"/>
    </row>
    <row r="44" spans="1:14" ht="34.5" customHeight="1">
      <c r="A44" s="127"/>
      <c r="B44" s="25"/>
      <c r="C44" s="55" t="s">
        <v>93</v>
      </c>
      <c r="D44" s="27"/>
      <c r="E44" s="53"/>
      <c r="F44" s="27"/>
      <c r="G44" s="29"/>
      <c r="H44" s="93"/>
      <c r="I44" s="40"/>
      <c r="J44" s="41"/>
      <c r="K44" s="42"/>
      <c r="L44" s="43"/>
      <c r="M44" s="43"/>
      <c r="N44" s="43"/>
    </row>
    <row r="45" spans="1:14" s="44" customFormat="1" ht="24.75" customHeight="1">
      <c r="A45" s="128" t="s">
        <v>183</v>
      </c>
      <c r="B45" s="92" t="s">
        <v>94</v>
      </c>
      <c r="C45" s="35" t="s">
        <v>95</v>
      </c>
      <c r="D45" s="36" t="s">
        <v>96</v>
      </c>
      <c r="E45" s="37"/>
      <c r="F45" s="38"/>
      <c r="G45" s="29"/>
      <c r="H45" s="93"/>
      <c r="I45" s="40"/>
      <c r="J45" s="41"/>
      <c r="K45" s="42"/>
      <c r="L45" s="43"/>
      <c r="M45" s="43"/>
      <c r="N45" s="43"/>
    </row>
    <row r="46" spans="1:14" s="49" customFormat="1" ht="24.75" customHeight="1">
      <c r="A46" s="128" t="s">
        <v>184</v>
      </c>
      <c r="B46" s="95" t="s">
        <v>38</v>
      </c>
      <c r="C46" s="35" t="s">
        <v>97</v>
      </c>
      <c r="D46" s="36"/>
      <c r="E46" s="37" t="s">
        <v>23</v>
      </c>
      <c r="F46" s="38">
        <v>50</v>
      </c>
      <c r="G46" s="39"/>
      <c r="H46" s="93">
        <f>ROUND(G46,2)*F46</f>
        <v>0</v>
      </c>
      <c r="I46" s="40"/>
      <c r="J46" s="41"/>
      <c r="K46" s="42"/>
      <c r="L46" s="43"/>
      <c r="M46" s="43"/>
      <c r="N46" s="43"/>
    </row>
    <row r="47" spans="1:14" s="49" customFormat="1" ht="24.75" customHeight="1">
      <c r="A47" s="128" t="s">
        <v>185</v>
      </c>
      <c r="B47" s="95" t="s">
        <v>41</v>
      </c>
      <c r="C47" s="35" t="s">
        <v>98</v>
      </c>
      <c r="D47" s="36"/>
      <c r="E47" s="37" t="s">
        <v>23</v>
      </c>
      <c r="F47" s="38">
        <v>200</v>
      </c>
      <c r="G47" s="39"/>
      <c r="H47" s="93">
        <f>ROUND(G47,2)*F47</f>
        <v>0</v>
      </c>
      <c r="I47" s="40"/>
      <c r="J47" s="41"/>
      <c r="K47" s="42"/>
      <c r="L47" s="43"/>
      <c r="M47" s="43"/>
      <c r="N47" s="43"/>
    </row>
    <row r="48" spans="1:14" s="49" customFormat="1" ht="24.75" customHeight="1">
      <c r="A48" s="128" t="s">
        <v>186</v>
      </c>
      <c r="B48" s="92" t="s">
        <v>99</v>
      </c>
      <c r="C48" s="35" t="s">
        <v>100</v>
      </c>
      <c r="D48" s="36" t="s">
        <v>101</v>
      </c>
      <c r="E48" s="37" t="s">
        <v>23</v>
      </c>
      <c r="F48" s="38">
        <v>500</v>
      </c>
      <c r="G48" s="39"/>
      <c r="H48" s="93">
        <f>ROUND(G48,2)*F48</f>
        <v>0</v>
      </c>
      <c r="I48" s="40"/>
      <c r="J48" s="41"/>
      <c r="K48" s="42"/>
      <c r="L48" s="43"/>
      <c r="M48" s="43"/>
      <c r="N48" s="43"/>
    </row>
    <row r="49" spans="1:14" ht="34.5" customHeight="1">
      <c r="A49" s="127"/>
      <c r="B49" s="60"/>
      <c r="C49" s="55" t="s">
        <v>102</v>
      </c>
      <c r="D49" s="27"/>
      <c r="E49" s="57"/>
      <c r="F49" s="28"/>
      <c r="G49" s="29"/>
      <c r="H49" s="93"/>
      <c r="I49" s="40"/>
      <c r="J49" s="41"/>
      <c r="K49" s="42"/>
      <c r="L49" s="43"/>
      <c r="M49" s="43"/>
      <c r="N49" s="43"/>
    </row>
    <row r="50" spans="2:14" s="61" customFormat="1" ht="34.5" customHeight="1">
      <c r="B50" s="97" t="s">
        <v>103</v>
      </c>
      <c r="C50" s="35" t="s">
        <v>104</v>
      </c>
      <c r="D50" s="36" t="s">
        <v>105</v>
      </c>
      <c r="E50" s="37" t="s">
        <v>156</v>
      </c>
      <c r="F50" s="38">
        <v>1</v>
      </c>
      <c r="G50" s="39"/>
      <c r="H50" s="93">
        <f>ROUND(G50,2)*F50</f>
        <v>0</v>
      </c>
      <c r="I50" s="40"/>
      <c r="J50" s="41"/>
      <c r="K50" s="42"/>
      <c r="L50" s="43"/>
      <c r="M50" s="43"/>
      <c r="N50" s="43"/>
    </row>
    <row r="51" spans="2:14" s="61" customFormat="1" ht="34.5" customHeight="1">
      <c r="B51" s="97" t="s">
        <v>106</v>
      </c>
      <c r="C51" s="35" t="s">
        <v>107</v>
      </c>
      <c r="D51" s="36" t="s">
        <v>108</v>
      </c>
      <c r="E51" s="37" t="s">
        <v>156</v>
      </c>
      <c r="F51" s="38">
        <v>1</v>
      </c>
      <c r="G51" s="39"/>
      <c r="H51" s="93">
        <f>ROUND(G51,2)*F51</f>
        <v>0</v>
      </c>
      <c r="I51" s="40"/>
      <c r="J51" s="41"/>
      <c r="K51" s="42"/>
      <c r="L51" s="43"/>
      <c r="M51" s="43"/>
      <c r="N51" s="43"/>
    </row>
    <row r="52" spans="1:14" s="24" customFormat="1" ht="30" customHeight="1">
      <c r="A52" s="132"/>
      <c r="B52" s="122" t="str">
        <f>B6</f>
        <v>A</v>
      </c>
      <c r="C52" s="149" t="str">
        <f>C6</f>
        <v>NORTHEAST PIONEERS GREENWAY from Springfield Road to McIvor Ave</v>
      </c>
      <c r="D52" s="150"/>
      <c r="E52" s="150"/>
      <c r="F52" s="151"/>
      <c r="G52" s="123" t="s">
        <v>109</v>
      </c>
      <c r="H52" s="123">
        <f>SUM(H8:H51)</f>
        <v>0</v>
      </c>
      <c r="I52" s="40"/>
      <c r="J52" s="41"/>
      <c r="K52" s="42"/>
      <c r="L52" s="43"/>
      <c r="M52" s="43"/>
      <c r="N52" s="43"/>
    </row>
    <row r="53" spans="1:14" ht="48.75" customHeight="1">
      <c r="A53" s="127"/>
      <c r="B53" s="107" t="s">
        <v>110</v>
      </c>
      <c r="C53" s="162" t="s">
        <v>111</v>
      </c>
      <c r="D53" s="163"/>
      <c r="E53" s="164"/>
      <c r="F53" s="165"/>
      <c r="G53" s="108"/>
      <c r="H53" s="106">
        <f>ROUND(G53,2)*F53</f>
        <v>0</v>
      </c>
      <c r="I53" s="40"/>
      <c r="J53" s="41"/>
      <c r="K53" s="42"/>
      <c r="L53" s="43"/>
      <c r="M53" s="43"/>
      <c r="N53" s="43"/>
    </row>
    <row r="54" spans="1:14" s="44" customFormat="1" ht="24.75" customHeight="1">
      <c r="A54" s="124" t="s">
        <v>157</v>
      </c>
      <c r="B54" s="92" t="s">
        <v>112</v>
      </c>
      <c r="C54" s="35" t="s">
        <v>17</v>
      </c>
      <c r="D54" s="36" t="s">
        <v>18</v>
      </c>
      <c r="E54" s="37" t="s">
        <v>19</v>
      </c>
      <c r="F54" s="38">
        <v>200</v>
      </c>
      <c r="G54" s="39"/>
      <c r="H54" s="93">
        <f>ROUND(G54,2)*F54</f>
        <v>0</v>
      </c>
      <c r="I54" s="40"/>
      <c r="J54" s="41"/>
      <c r="K54" s="42"/>
      <c r="L54" s="43"/>
      <c r="M54" s="43"/>
      <c r="N54" s="43"/>
    </row>
    <row r="55" spans="1:14" s="49" customFormat="1" ht="24.75" customHeight="1">
      <c r="A55" s="126" t="s">
        <v>158</v>
      </c>
      <c r="B55" s="92" t="s">
        <v>113</v>
      </c>
      <c r="C55" s="35" t="s">
        <v>25</v>
      </c>
      <c r="D55" s="36" t="s">
        <v>18</v>
      </c>
      <c r="E55" s="37" t="s">
        <v>23</v>
      </c>
      <c r="F55" s="38">
        <v>800</v>
      </c>
      <c r="G55" s="39"/>
      <c r="H55" s="93">
        <f>ROUND(G55,2)*F55</f>
        <v>0</v>
      </c>
      <c r="I55" s="40"/>
      <c r="J55" s="41"/>
      <c r="K55" s="42"/>
      <c r="L55" s="43"/>
      <c r="M55" s="43"/>
      <c r="N55" s="43"/>
    </row>
    <row r="56" spans="1:14" s="63" customFormat="1" ht="24.75" customHeight="1">
      <c r="A56" s="133" t="s">
        <v>187</v>
      </c>
      <c r="B56" s="92" t="s">
        <v>114</v>
      </c>
      <c r="C56" s="35" t="s">
        <v>115</v>
      </c>
      <c r="D56" s="36" t="s">
        <v>18</v>
      </c>
      <c r="E56" s="37"/>
      <c r="F56" s="38"/>
      <c r="G56" s="29"/>
      <c r="H56" s="93"/>
      <c r="I56" s="40"/>
      <c r="J56" s="41"/>
      <c r="K56" s="42"/>
      <c r="L56" s="43"/>
      <c r="M56" s="43"/>
      <c r="N56" s="43"/>
    </row>
    <row r="57" spans="1:14" s="63" customFormat="1" ht="24.75" customHeight="1">
      <c r="A57" s="129" t="s">
        <v>188</v>
      </c>
      <c r="B57" s="95" t="s">
        <v>38</v>
      </c>
      <c r="C57" s="35" t="s">
        <v>116</v>
      </c>
      <c r="D57" s="36" t="s">
        <v>15</v>
      </c>
      <c r="E57" s="37" t="s">
        <v>29</v>
      </c>
      <c r="F57" s="38">
        <v>275</v>
      </c>
      <c r="G57" s="39"/>
      <c r="H57" s="93">
        <f>ROUND(G57,2)*F57</f>
        <v>0</v>
      </c>
      <c r="I57" s="40"/>
      <c r="J57" s="41"/>
      <c r="K57" s="42"/>
      <c r="L57" s="43"/>
      <c r="M57" s="43"/>
      <c r="N57" s="43"/>
    </row>
    <row r="58" spans="1:14" s="44" customFormat="1" ht="34.5" customHeight="1">
      <c r="A58" s="133" t="s">
        <v>159</v>
      </c>
      <c r="B58" s="92" t="s">
        <v>117</v>
      </c>
      <c r="C58" s="35" t="s">
        <v>27</v>
      </c>
      <c r="D58" s="36" t="s">
        <v>118</v>
      </c>
      <c r="E58" s="37" t="s">
        <v>29</v>
      </c>
      <c r="F58" s="38">
        <v>90</v>
      </c>
      <c r="G58" s="39"/>
      <c r="H58" s="93">
        <f>ROUND(G58,2)*F58</f>
        <v>0</v>
      </c>
      <c r="I58" s="40"/>
      <c r="J58" s="41"/>
      <c r="K58" s="42"/>
      <c r="L58" s="43"/>
      <c r="M58" s="43"/>
      <c r="N58" s="43"/>
    </row>
    <row r="59" spans="1:14" s="49" customFormat="1" ht="34.5" customHeight="1">
      <c r="A59" s="126" t="s">
        <v>166</v>
      </c>
      <c r="B59" s="92" t="s">
        <v>119</v>
      </c>
      <c r="C59" s="35" t="s">
        <v>46</v>
      </c>
      <c r="D59" s="36" t="s">
        <v>47</v>
      </c>
      <c r="E59" s="37" t="s">
        <v>23</v>
      </c>
      <c r="F59" s="38">
        <v>800</v>
      </c>
      <c r="G59" s="39"/>
      <c r="H59" s="93">
        <f>ROUND(G59,2)*F59</f>
        <v>0</v>
      </c>
      <c r="I59" s="40"/>
      <c r="J59" s="41"/>
      <c r="K59" s="42"/>
      <c r="L59" s="43"/>
      <c r="M59" s="43"/>
      <c r="N59" s="43"/>
    </row>
    <row r="60" spans="1:14" s="49" customFormat="1" ht="24.75" customHeight="1">
      <c r="A60" s="124" t="s">
        <v>160</v>
      </c>
      <c r="B60" s="92" t="s">
        <v>120</v>
      </c>
      <c r="C60" s="35" t="s">
        <v>31</v>
      </c>
      <c r="D60" s="36" t="s">
        <v>18</v>
      </c>
      <c r="E60" s="37" t="s">
        <v>23</v>
      </c>
      <c r="F60" s="38">
        <v>250</v>
      </c>
      <c r="G60" s="39"/>
      <c r="H60" s="93">
        <f>ROUND(G60,2)*F60</f>
        <v>0</v>
      </c>
      <c r="I60" s="40"/>
      <c r="J60" s="41"/>
      <c r="K60" s="42"/>
      <c r="L60" s="43"/>
      <c r="M60" s="43"/>
      <c r="N60" s="43"/>
    </row>
    <row r="61" spans="1:14" s="49" customFormat="1" ht="24.75" customHeight="1">
      <c r="A61" s="126" t="s">
        <v>165</v>
      </c>
      <c r="B61" s="92" t="s">
        <v>121</v>
      </c>
      <c r="C61" s="35" t="s">
        <v>44</v>
      </c>
      <c r="D61" s="36" t="s">
        <v>18</v>
      </c>
      <c r="E61" s="37" t="s">
        <v>19</v>
      </c>
      <c r="F61" s="38">
        <v>350</v>
      </c>
      <c r="G61" s="39"/>
      <c r="H61" s="93">
        <f>ROUND(G61,2)*F61</f>
        <v>0</v>
      </c>
      <c r="I61" s="40"/>
      <c r="J61" s="41"/>
      <c r="K61" s="42"/>
      <c r="L61" s="43"/>
      <c r="M61" s="43"/>
      <c r="N61" s="43"/>
    </row>
    <row r="62" spans="1:14" s="49" customFormat="1" ht="34.5" customHeight="1">
      <c r="A62" s="124"/>
      <c r="B62" s="92" t="s">
        <v>122</v>
      </c>
      <c r="C62" s="35" t="s">
        <v>77</v>
      </c>
      <c r="D62" s="36" t="s">
        <v>78</v>
      </c>
      <c r="E62" s="86"/>
      <c r="F62" s="38"/>
      <c r="G62" s="29"/>
      <c r="H62" s="93"/>
      <c r="I62" s="40"/>
      <c r="J62" s="41"/>
      <c r="K62" s="42"/>
      <c r="L62" s="43"/>
      <c r="M62" s="43"/>
      <c r="N62" s="43"/>
    </row>
    <row r="63" spans="1:14" s="49" customFormat="1" ht="34.5" customHeight="1">
      <c r="A63" s="124"/>
      <c r="B63" s="95" t="s">
        <v>38</v>
      </c>
      <c r="C63" s="35" t="s">
        <v>155</v>
      </c>
      <c r="D63" s="36"/>
      <c r="E63" s="37"/>
      <c r="F63" s="38"/>
      <c r="G63" s="29"/>
      <c r="H63" s="93"/>
      <c r="I63" s="40"/>
      <c r="J63" s="41"/>
      <c r="K63" s="42"/>
      <c r="L63" s="43"/>
      <c r="M63" s="43"/>
      <c r="N63" s="43"/>
    </row>
    <row r="64" spans="1:14" s="49" customFormat="1" ht="24.75" customHeight="1">
      <c r="A64" s="124"/>
      <c r="B64" s="95" t="s">
        <v>55</v>
      </c>
      <c r="C64" s="35" t="s">
        <v>79</v>
      </c>
      <c r="D64" s="36"/>
      <c r="E64" s="37" t="s">
        <v>29</v>
      </c>
      <c r="F64" s="38">
        <v>110</v>
      </c>
      <c r="G64" s="39"/>
      <c r="H64" s="93">
        <f>ROUND(G64,2)*F64</f>
        <v>0</v>
      </c>
      <c r="I64" s="40"/>
      <c r="J64" s="41"/>
      <c r="K64" s="42"/>
      <c r="L64" s="43"/>
      <c r="M64" s="43"/>
      <c r="N64" s="43"/>
    </row>
    <row r="65" spans="1:14" ht="30" customHeight="1">
      <c r="A65" s="127"/>
      <c r="B65" s="54"/>
      <c r="C65" s="55" t="s">
        <v>89</v>
      </c>
      <c r="D65" s="27"/>
      <c r="E65" s="57"/>
      <c r="F65" s="28"/>
      <c r="G65" s="29"/>
      <c r="H65" s="93">
        <f>ROUND(G65,2)*F65</f>
        <v>0</v>
      </c>
      <c r="I65" s="40"/>
      <c r="J65" s="41"/>
      <c r="K65" s="42"/>
      <c r="L65" s="43"/>
      <c r="M65" s="43"/>
      <c r="N65" s="43"/>
    </row>
    <row r="66" spans="1:14" s="44" customFormat="1" ht="24.75" customHeight="1">
      <c r="A66" s="124" t="s">
        <v>182</v>
      </c>
      <c r="B66" s="92" t="s">
        <v>123</v>
      </c>
      <c r="C66" s="35" t="s">
        <v>91</v>
      </c>
      <c r="D66" s="36" t="s">
        <v>92</v>
      </c>
      <c r="E66" s="37" t="s">
        <v>63</v>
      </c>
      <c r="F66" s="56">
        <v>100</v>
      </c>
      <c r="G66" s="39"/>
      <c r="H66" s="93">
        <f>ROUND(G66,2)*F66</f>
        <v>0</v>
      </c>
      <c r="I66" s="40"/>
      <c r="J66" s="41"/>
      <c r="K66" s="42"/>
      <c r="L66" s="43"/>
      <c r="M66" s="43"/>
      <c r="N66" s="43"/>
    </row>
    <row r="67" spans="1:14" s="69" customFormat="1" ht="34.5" customHeight="1">
      <c r="A67" s="134"/>
      <c r="B67" s="65"/>
      <c r="C67" s="55" t="s">
        <v>81</v>
      </c>
      <c r="D67" s="66"/>
      <c r="E67" s="67"/>
      <c r="F67" s="68"/>
      <c r="G67" s="64"/>
      <c r="H67" s="98"/>
      <c r="I67" s="40"/>
      <c r="J67" s="41"/>
      <c r="K67" s="42"/>
      <c r="L67" s="43"/>
      <c r="M67" s="43"/>
      <c r="N67" s="43"/>
    </row>
    <row r="68" spans="1:14" s="70" customFormat="1" ht="24.75" customHeight="1">
      <c r="A68" s="129" t="s">
        <v>178</v>
      </c>
      <c r="B68" s="92" t="s">
        <v>124</v>
      </c>
      <c r="C68" s="58" t="s">
        <v>83</v>
      </c>
      <c r="D68" s="36" t="s">
        <v>84</v>
      </c>
      <c r="E68" s="37"/>
      <c r="F68" s="56"/>
      <c r="G68" s="29"/>
      <c r="H68" s="96"/>
      <c r="I68" s="40"/>
      <c r="J68" s="41"/>
      <c r="K68" s="42"/>
      <c r="L68" s="43"/>
      <c r="M68" s="43"/>
      <c r="N68" s="43"/>
    </row>
    <row r="69" spans="1:14" s="51" customFormat="1" ht="24.75" customHeight="1">
      <c r="A69" s="129" t="s">
        <v>189</v>
      </c>
      <c r="B69" s="95" t="s">
        <v>38</v>
      </c>
      <c r="C69" s="35" t="s">
        <v>125</v>
      </c>
      <c r="D69" s="36"/>
      <c r="E69" s="37" t="s">
        <v>63</v>
      </c>
      <c r="F69" s="56">
        <v>61</v>
      </c>
      <c r="G69" s="39"/>
      <c r="H69" s="96">
        <f>ROUND(G69,2)*F69</f>
        <v>0</v>
      </c>
      <c r="I69" s="40"/>
      <c r="J69" s="41"/>
      <c r="K69" s="42"/>
      <c r="L69" s="43"/>
      <c r="M69" s="43"/>
      <c r="N69" s="43"/>
    </row>
    <row r="70" spans="1:14" s="70" customFormat="1" ht="24.75" customHeight="1">
      <c r="A70" s="129" t="s">
        <v>180</v>
      </c>
      <c r="B70" s="92" t="s">
        <v>126</v>
      </c>
      <c r="C70" s="58" t="s">
        <v>87</v>
      </c>
      <c r="D70" s="36" t="s">
        <v>84</v>
      </c>
      <c r="E70" s="37"/>
      <c r="F70" s="56"/>
      <c r="G70" s="29"/>
      <c r="H70" s="96"/>
      <c r="I70" s="40"/>
      <c r="J70" s="41"/>
      <c r="K70" s="42"/>
      <c r="L70" s="43"/>
      <c r="M70" s="43"/>
      <c r="N70" s="43"/>
    </row>
    <row r="71" spans="1:14" s="51" customFormat="1" ht="24.75" customHeight="1">
      <c r="A71" s="129" t="s">
        <v>190</v>
      </c>
      <c r="B71" s="95" t="s">
        <v>38</v>
      </c>
      <c r="C71" s="35" t="s">
        <v>125</v>
      </c>
      <c r="D71" s="36"/>
      <c r="E71" s="37" t="s">
        <v>63</v>
      </c>
      <c r="F71" s="56">
        <v>61</v>
      </c>
      <c r="G71" s="39"/>
      <c r="H71" s="96">
        <f>ROUND(G71,2)*F71</f>
        <v>0</v>
      </c>
      <c r="I71" s="40"/>
      <c r="J71" s="41"/>
      <c r="K71" s="42"/>
      <c r="L71" s="43"/>
      <c r="M71" s="43"/>
      <c r="N71" s="43"/>
    </row>
    <row r="72" spans="1:14" ht="34.5" customHeight="1">
      <c r="A72" s="127"/>
      <c r="B72" s="25"/>
      <c r="C72" s="55" t="s">
        <v>93</v>
      </c>
      <c r="D72" s="27"/>
      <c r="E72" s="53"/>
      <c r="F72" s="27"/>
      <c r="G72" s="29"/>
      <c r="H72" s="93"/>
      <c r="I72" s="40"/>
      <c r="J72" s="41"/>
      <c r="K72" s="42"/>
      <c r="L72" s="43"/>
      <c r="M72" s="43"/>
      <c r="N72" s="43"/>
    </row>
    <row r="73" spans="1:14" s="44" customFormat="1" ht="24.75" customHeight="1">
      <c r="A73" s="128" t="s">
        <v>183</v>
      </c>
      <c r="B73" s="92" t="s">
        <v>127</v>
      </c>
      <c r="C73" s="35" t="s">
        <v>95</v>
      </c>
      <c r="D73" s="36" t="s">
        <v>96</v>
      </c>
      <c r="E73" s="37"/>
      <c r="F73" s="38"/>
      <c r="G73" s="29"/>
      <c r="H73" s="93"/>
      <c r="I73" s="40"/>
      <c r="J73" s="41"/>
      <c r="K73" s="42"/>
      <c r="L73" s="43"/>
      <c r="M73" s="43"/>
      <c r="N73" s="43"/>
    </row>
    <row r="74" spans="1:14" s="49" customFormat="1" ht="24.75" customHeight="1">
      <c r="A74" s="128" t="s">
        <v>185</v>
      </c>
      <c r="B74" s="95" t="s">
        <v>38</v>
      </c>
      <c r="C74" s="35" t="s">
        <v>98</v>
      </c>
      <c r="D74" s="36"/>
      <c r="E74" s="37" t="s">
        <v>23</v>
      </c>
      <c r="F74" s="38">
        <v>250</v>
      </c>
      <c r="G74" s="39"/>
      <c r="H74" s="93">
        <f>ROUND(G74,2)*F74</f>
        <v>0</v>
      </c>
      <c r="I74" s="40"/>
      <c r="J74" s="41"/>
      <c r="K74" s="42"/>
      <c r="L74" s="43"/>
      <c r="M74" s="43"/>
      <c r="N74" s="43"/>
    </row>
    <row r="75" spans="1:14" s="49" customFormat="1" ht="24.75" customHeight="1">
      <c r="A75" s="128" t="s">
        <v>186</v>
      </c>
      <c r="B75" s="92" t="s">
        <v>128</v>
      </c>
      <c r="C75" s="35" t="s">
        <v>100</v>
      </c>
      <c r="D75" s="36" t="s">
        <v>101</v>
      </c>
      <c r="E75" s="37" t="s">
        <v>23</v>
      </c>
      <c r="F75" s="38">
        <v>200</v>
      </c>
      <c r="G75" s="39"/>
      <c r="H75" s="93">
        <f>ROUND(G75,2)*F75</f>
        <v>0</v>
      </c>
      <c r="I75" s="40"/>
      <c r="J75" s="41"/>
      <c r="K75" s="42"/>
      <c r="L75" s="43"/>
      <c r="M75" s="43"/>
      <c r="N75" s="43"/>
    </row>
    <row r="76" spans="1:14" s="24" customFormat="1" ht="30" customHeight="1">
      <c r="A76" s="132"/>
      <c r="B76" s="122" t="str">
        <f>B53</f>
        <v>B </v>
      </c>
      <c r="C76" s="149" t="str">
        <f>C53</f>
        <v>ROADWORKS - NEW CONSTRUCTION OF PHASE I CONNECTION WALKWAYS 2.0M WIDE</v>
      </c>
      <c r="D76" s="150"/>
      <c r="E76" s="150"/>
      <c r="F76" s="151"/>
      <c r="G76" s="123" t="s">
        <v>109</v>
      </c>
      <c r="H76" s="123">
        <f>SUM(H54:H75)</f>
        <v>0</v>
      </c>
      <c r="I76" s="40"/>
      <c r="J76" s="41"/>
      <c r="K76" s="42"/>
      <c r="L76" s="43"/>
      <c r="M76" s="43"/>
      <c r="N76" s="43"/>
    </row>
    <row r="77" spans="1:14" s="73" customFormat="1" ht="34.5" customHeight="1">
      <c r="A77" s="135"/>
      <c r="B77" s="72" t="s">
        <v>129</v>
      </c>
      <c r="C77" s="156" t="s">
        <v>130</v>
      </c>
      <c r="D77" s="157"/>
      <c r="E77" s="157"/>
      <c r="F77" s="158"/>
      <c r="G77" s="71"/>
      <c r="H77" s="99" t="s">
        <v>15</v>
      </c>
      <c r="I77" s="40"/>
      <c r="J77" s="41"/>
      <c r="K77" s="42"/>
      <c r="L77" s="43"/>
      <c r="M77" s="43"/>
      <c r="N77" s="43"/>
    </row>
    <row r="78" spans="1:14" s="69" customFormat="1" ht="34.5" customHeight="1">
      <c r="A78" s="134"/>
      <c r="B78" s="74"/>
      <c r="C78" s="26" t="s">
        <v>14</v>
      </c>
      <c r="D78" s="66"/>
      <c r="E78" s="68" t="s">
        <v>15</v>
      </c>
      <c r="F78" s="68" t="s">
        <v>15</v>
      </c>
      <c r="G78" s="64" t="s">
        <v>15</v>
      </c>
      <c r="H78" s="98"/>
      <c r="I78" s="40"/>
      <c r="J78" s="41"/>
      <c r="K78" s="42"/>
      <c r="L78" s="43"/>
      <c r="M78" s="43"/>
      <c r="N78" s="43"/>
    </row>
    <row r="79" spans="1:14" s="63" customFormat="1" ht="24.75" customHeight="1">
      <c r="A79" s="129" t="s">
        <v>157</v>
      </c>
      <c r="B79" s="92" t="s">
        <v>131</v>
      </c>
      <c r="C79" s="35" t="s">
        <v>17</v>
      </c>
      <c r="D79" s="36" t="s">
        <v>18</v>
      </c>
      <c r="E79" s="37" t="s">
        <v>19</v>
      </c>
      <c r="F79" s="38">
        <v>1858</v>
      </c>
      <c r="G79" s="39"/>
      <c r="H79" s="93">
        <f>ROUND(G79,2)*F79</f>
        <v>0</v>
      </c>
      <c r="I79" s="40"/>
      <c r="J79" s="41"/>
      <c r="K79" s="42"/>
      <c r="L79" s="43"/>
      <c r="M79" s="43"/>
      <c r="N79" s="43"/>
    </row>
    <row r="80" spans="1:14" s="51" customFormat="1" ht="24.75" customHeight="1">
      <c r="A80" s="133" t="s">
        <v>158</v>
      </c>
      <c r="B80" s="92" t="s">
        <v>132</v>
      </c>
      <c r="C80" s="35" t="s">
        <v>25</v>
      </c>
      <c r="D80" s="36" t="s">
        <v>18</v>
      </c>
      <c r="E80" s="37" t="s">
        <v>23</v>
      </c>
      <c r="F80" s="38">
        <v>7430</v>
      </c>
      <c r="G80" s="39"/>
      <c r="H80" s="93">
        <f>ROUND(G80,2)*F80</f>
        <v>0</v>
      </c>
      <c r="I80" s="40"/>
      <c r="J80" s="41"/>
      <c r="K80" s="42"/>
      <c r="L80" s="43"/>
      <c r="M80" s="43"/>
      <c r="N80" s="43"/>
    </row>
    <row r="81" spans="1:14" s="63" customFormat="1" ht="24.75" customHeight="1">
      <c r="A81" s="133" t="s">
        <v>187</v>
      </c>
      <c r="B81" s="92" t="s">
        <v>133</v>
      </c>
      <c r="C81" s="35" t="s">
        <v>115</v>
      </c>
      <c r="D81" s="36" t="s">
        <v>18</v>
      </c>
      <c r="E81" s="37"/>
      <c r="F81" s="38"/>
      <c r="G81" s="29"/>
      <c r="H81" s="93"/>
      <c r="I81" s="40"/>
      <c r="J81" s="41"/>
      <c r="K81" s="42"/>
      <c r="L81" s="43"/>
      <c r="M81" s="43"/>
      <c r="N81" s="43"/>
    </row>
    <row r="82" spans="1:14" s="63" customFormat="1" ht="24.75" customHeight="1">
      <c r="A82" s="129" t="s">
        <v>188</v>
      </c>
      <c r="B82" s="95" t="s">
        <v>38</v>
      </c>
      <c r="C82" s="35" t="s">
        <v>116</v>
      </c>
      <c r="D82" s="36" t="s">
        <v>15</v>
      </c>
      <c r="E82" s="37" t="s">
        <v>29</v>
      </c>
      <c r="F82" s="38">
        <v>2565</v>
      </c>
      <c r="G82" s="39"/>
      <c r="H82" s="93">
        <f>ROUND(G82,2)*F82</f>
        <v>0</v>
      </c>
      <c r="I82" s="40"/>
      <c r="J82" s="41"/>
      <c r="K82" s="42"/>
      <c r="L82" s="43"/>
      <c r="M82" s="43"/>
      <c r="N82" s="43"/>
    </row>
    <row r="83" spans="1:14" s="63" customFormat="1" ht="34.5" customHeight="1">
      <c r="A83" s="133" t="s">
        <v>159</v>
      </c>
      <c r="B83" s="92" t="s">
        <v>134</v>
      </c>
      <c r="C83" s="35" t="s">
        <v>27</v>
      </c>
      <c r="D83" s="36" t="s">
        <v>118</v>
      </c>
      <c r="E83" s="37" t="s">
        <v>29</v>
      </c>
      <c r="F83" s="38">
        <v>825</v>
      </c>
      <c r="G83" s="39"/>
      <c r="H83" s="93">
        <f>ROUND(G83,2)*F83</f>
        <v>0</v>
      </c>
      <c r="I83" s="40"/>
      <c r="J83" s="41"/>
      <c r="K83" s="42"/>
      <c r="L83" s="43"/>
      <c r="M83" s="43"/>
      <c r="N83" s="43"/>
    </row>
    <row r="84" spans="1:14" s="51" customFormat="1" ht="24.75" customHeight="1">
      <c r="A84" s="129" t="s">
        <v>160</v>
      </c>
      <c r="B84" s="92" t="s">
        <v>135</v>
      </c>
      <c r="C84" s="35" t="s">
        <v>31</v>
      </c>
      <c r="D84" s="36" t="s">
        <v>18</v>
      </c>
      <c r="E84" s="37" t="s">
        <v>23</v>
      </c>
      <c r="F84" s="38">
        <v>5500</v>
      </c>
      <c r="G84" s="39"/>
      <c r="H84" s="93">
        <f>ROUND(G84,2)*F84</f>
        <v>0</v>
      </c>
      <c r="I84" s="40"/>
      <c r="J84" s="41"/>
      <c r="K84" s="42"/>
      <c r="L84" s="43"/>
      <c r="M84" s="43"/>
      <c r="N84" s="43"/>
    </row>
    <row r="85" spans="1:14" s="51" customFormat="1" ht="24.75" customHeight="1">
      <c r="A85" s="133" t="s">
        <v>161</v>
      </c>
      <c r="B85" s="92" t="s">
        <v>136</v>
      </c>
      <c r="C85" s="35" t="s">
        <v>33</v>
      </c>
      <c r="D85" s="36" t="s">
        <v>34</v>
      </c>
      <c r="E85" s="37" t="s">
        <v>23</v>
      </c>
      <c r="F85" s="38">
        <v>500</v>
      </c>
      <c r="G85" s="39"/>
      <c r="H85" s="93">
        <f>ROUND(G85,2)*F85</f>
        <v>0</v>
      </c>
      <c r="I85" s="40"/>
      <c r="J85" s="41"/>
      <c r="K85" s="42"/>
      <c r="L85" s="43"/>
      <c r="M85" s="43"/>
      <c r="N85" s="43"/>
    </row>
    <row r="86" spans="1:14" s="51" customFormat="1" ht="34.5" customHeight="1">
      <c r="A86" s="133" t="s">
        <v>166</v>
      </c>
      <c r="B86" s="92" t="s">
        <v>137</v>
      </c>
      <c r="C86" s="35" t="s">
        <v>46</v>
      </c>
      <c r="D86" s="36" t="s">
        <v>47</v>
      </c>
      <c r="E86" s="37" t="s">
        <v>23</v>
      </c>
      <c r="F86" s="38">
        <v>7430</v>
      </c>
      <c r="G86" s="39"/>
      <c r="H86" s="93">
        <f>ROUND(G86,2)*F86</f>
        <v>0</v>
      </c>
      <c r="I86" s="40"/>
      <c r="J86" s="41"/>
      <c r="K86" s="42"/>
      <c r="L86" s="43"/>
      <c r="M86" s="43"/>
      <c r="N86" s="43"/>
    </row>
    <row r="87" spans="1:14" s="69" customFormat="1" ht="34.5" customHeight="1">
      <c r="A87" s="134"/>
      <c r="B87" s="74"/>
      <c r="C87" s="55" t="s">
        <v>138</v>
      </c>
      <c r="D87" s="66"/>
      <c r="E87" s="75"/>
      <c r="F87" s="66"/>
      <c r="G87" s="64"/>
      <c r="H87" s="98"/>
      <c r="I87" s="40"/>
      <c r="J87" s="41"/>
      <c r="K87" s="42"/>
      <c r="L87" s="43"/>
      <c r="M87" s="43"/>
      <c r="N87" s="43"/>
    </row>
    <row r="88" spans="1:14" s="63" customFormat="1" ht="24.75" customHeight="1">
      <c r="A88" s="136" t="s">
        <v>171</v>
      </c>
      <c r="B88" s="92" t="s">
        <v>139</v>
      </c>
      <c r="C88" s="35" t="s">
        <v>60</v>
      </c>
      <c r="D88" s="36" t="s">
        <v>61</v>
      </c>
      <c r="E88" s="37"/>
      <c r="F88" s="38"/>
      <c r="G88" s="29"/>
      <c r="H88" s="93"/>
      <c r="I88" s="40"/>
      <c r="J88" s="41"/>
      <c r="K88" s="42"/>
      <c r="L88" s="43"/>
      <c r="M88" s="43"/>
      <c r="N88" s="43"/>
    </row>
    <row r="89" spans="1:14" s="51" customFormat="1" ht="24.75" customHeight="1">
      <c r="A89" s="136" t="s">
        <v>172</v>
      </c>
      <c r="B89" s="95" t="s">
        <v>38</v>
      </c>
      <c r="C89" s="35" t="s">
        <v>62</v>
      </c>
      <c r="D89" s="36" t="s">
        <v>15</v>
      </c>
      <c r="E89" s="37" t="s">
        <v>63</v>
      </c>
      <c r="F89" s="38">
        <v>6</v>
      </c>
      <c r="G89" s="39"/>
      <c r="H89" s="93">
        <f>ROUND(G89,2)*F89</f>
        <v>0</v>
      </c>
      <c r="I89" s="40"/>
      <c r="J89" s="41"/>
      <c r="K89" s="42"/>
      <c r="L89" s="43"/>
      <c r="M89" s="43"/>
      <c r="N89" s="43"/>
    </row>
    <row r="90" spans="1:14" s="51" customFormat="1" ht="24.75" customHeight="1">
      <c r="A90" s="136" t="s">
        <v>173</v>
      </c>
      <c r="B90" s="92" t="s">
        <v>140</v>
      </c>
      <c r="C90" s="35" t="s">
        <v>65</v>
      </c>
      <c r="D90" s="36" t="s">
        <v>61</v>
      </c>
      <c r="E90" s="37"/>
      <c r="F90" s="38"/>
      <c r="G90" s="29"/>
      <c r="H90" s="93"/>
      <c r="I90" s="40"/>
      <c r="J90" s="41"/>
      <c r="K90" s="42"/>
      <c r="L90" s="43"/>
      <c r="M90" s="43"/>
      <c r="N90" s="43"/>
    </row>
    <row r="91" spans="1:14" s="51" customFormat="1" ht="24.75" customHeight="1">
      <c r="A91" s="136" t="s">
        <v>174</v>
      </c>
      <c r="B91" s="95" t="s">
        <v>38</v>
      </c>
      <c r="C91" s="35" t="s">
        <v>66</v>
      </c>
      <c r="D91" s="36" t="s">
        <v>141</v>
      </c>
      <c r="E91" s="37" t="s">
        <v>63</v>
      </c>
      <c r="F91" s="38">
        <v>6</v>
      </c>
      <c r="G91" s="39"/>
      <c r="H91" s="93">
        <f>ROUND(G91,2)*F91</f>
        <v>0</v>
      </c>
      <c r="I91" s="40"/>
      <c r="J91" s="41"/>
      <c r="K91" s="42"/>
      <c r="L91" s="43"/>
      <c r="M91" s="43"/>
      <c r="N91" s="43"/>
    </row>
    <row r="92" spans="1:14" s="51" customFormat="1" ht="34.5" customHeight="1">
      <c r="A92" s="136" t="s">
        <v>191</v>
      </c>
      <c r="B92" s="92" t="s">
        <v>142</v>
      </c>
      <c r="C92" s="35" t="s">
        <v>143</v>
      </c>
      <c r="D92" s="36" t="s">
        <v>78</v>
      </c>
      <c r="E92" s="87"/>
      <c r="F92" s="38"/>
      <c r="G92" s="29"/>
      <c r="H92" s="93"/>
      <c r="I92" s="40"/>
      <c r="J92" s="41"/>
      <c r="K92" s="42"/>
      <c r="L92" s="43"/>
      <c r="M92" s="43"/>
      <c r="N92" s="43"/>
    </row>
    <row r="93" spans="1:14" s="51" customFormat="1" ht="24.75" customHeight="1">
      <c r="A93" s="136" t="s">
        <v>192</v>
      </c>
      <c r="B93" s="95" t="s">
        <v>38</v>
      </c>
      <c r="C93" s="35" t="s">
        <v>144</v>
      </c>
      <c r="D93" s="36"/>
      <c r="E93" s="37"/>
      <c r="F93" s="38"/>
      <c r="G93" s="29"/>
      <c r="H93" s="93"/>
      <c r="I93" s="40"/>
      <c r="J93" s="41"/>
      <c r="K93" s="42"/>
      <c r="L93" s="43"/>
      <c r="M93" s="43"/>
      <c r="N93" s="43"/>
    </row>
    <row r="94" spans="1:14" s="51" customFormat="1" ht="24.75" customHeight="1">
      <c r="A94" s="136" t="s">
        <v>193</v>
      </c>
      <c r="B94" s="95" t="s">
        <v>55</v>
      </c>
      <c r="C94" s="35" t="s">
        <v>79</v>
      </c>
      <c r="D94" s="36"/>
      <c r="E94" s="37" t="s">
        <v>29</v>
      </c>
      <c r="F94" s="38">
        <v>1185</v>
      </c>
      <c r="G94" s="39"/>
      <c r="H94" s="93">
        <f>ROUND(G94,2)*F94</f>
        <v>0</v>
      </c>
      <c r="I94" s="40"/>
      <c r="J94" s="41"/>
      <c r="K94" s="42"/>
      <c r="L94" s="43"/>
      <c r="M94" s="43"/>
      <c r="N94" s="43"/>
    </row>
    <row r="95" spans="1:14" s="69" customFormat="1" ht="30" customHeight="1">
      <c r="A95" s="134"/>
      <c r="B95" s="65"/>
      <c r="C95" s="55" t="s">
        <v>89</v>
      </c>
      <c r="D95" s="66"/>
      <c r="E95" s="67"/>
      <c r="F95" s="68"/>
      <c r="G95" s="64"/>
      <c r="H95" s="98"/>
      <c r="I95" s="40"/>
      <c r="J95" s="41"/>
      <c r="K95" s="42"/>
      <c r="L95" s="43"/>
      <c r="M95" s="43"/>
      <c r="N95" s="43"/>
    </row>
    <row r="96" spans="1:14" s="63" customFormat="1" ht="24.75" customHeight="1">
      <c r="A96" s="129" t="s">
        <v>182</v>
      </c>
      <c r="B96" s="115" t="s">
        <v>145</v>
      </c>
      <c r="C96" s="116" t="s">
        <v>91</v>
      </c>
      <c r="D96" s="117" t="s">
        <v>92</v>
      </c>
      <c r="E96" s="118" t="s">
        <v>63</v>
      </c>
      <c r="F96" s="119">
        <v>750</v>
      </c>
      <c r="G96" s="120"/>
      <c r="H96" s="121">
        <f>ROUND(G96,2)*F96</f>
        <v>0</v>
      </c>
      <c r="I96" s="40"/>
      <c r="J96" s="41"/>
      <c r="K96" s="42"/>
      <c r="L96" s="43"/>
      <c r="M96" s="43"/>
      <c r="N96" s="43"/>
    </row>
    <row r="97" spans="1:14" s="69" customFormat="1" ht="48" customHeight="1">
      <c r="A97" s="134"/>
      <c r="B97" s="109"/>
      <c r="C97" s="102" t="s">
        <v>81</v>
      </c>
      <c r="D97" s="110"/>
      <c r="E97" s="111"/>
      <c r="F97" s="112"/>
      <c r="G97" s="113"/>
      <c r="H97" s="114"/>
      <c r="I97" s="40"/>
      <c r="J97" s="41"/>
      <c r="K97" s="42"/>
      <c r="L97" s="43"/>
      <c r="M97" s="43"/>
      <c r="N97" s="43"/>
    </row>
    <row r="98" spans="1:14" s="70" customFormat="1" ht="24.75" customHeight="1">
      <c r="A98" s="129" t="s">
        <v>178</v>
      </c>
      <c r="B98" s="92" t="s">
        <v>146</v>
      </c>
      <c r="C98" s="58" t="s">
        <v>83</v>
      </c>
      <c r="D98" s="36" t="s">
        <v>84</v>
      </c>
      <c r="E98" s="37"/>
      <c r="F98" s="56"/>
      <c r="G98" s="29"/>
      <c r="H98" s="96"/>
      <c r="I98" s="40"/>
      <c r="J98" s="41"/>
      <c r="K98" s="42"/>
      <c r="L98" s="43"/>
      <c r="M98" s="43"/>
      <c r="N98" s="43"/>
    </row>
    <row r="99" spans="1:14" s="51" customFormat="1" ht="24.75" customHeight="1">
      <c r="A99" s="129" t="s">
        <v>189</v>
      </c>
      <c r="B99" s="95" t="s">
        <v>38</v>
      </c>
      <c r="C99" s="35" t="s">
        <v>125</v>
      </c>
      <c r="D99" s="36"/>
      <c r="E99" s="37" t="s">
        <v>63</v>
      </c>
      <c r="F99" s="56">
        <v>18</v>
      </c>
      <c r="G99" s="39"/>
      <c r="H99" s="96">
        <f>ROUND(G99,2)*F99</f>
        <v>0</v>
      </c>
      <c r="I99" s="40"/>
      <c r="J99" s="41"/>
      <c r="K99" s="42"/>
      <c r="L99" s="43"/>
      <c r="M99" s="43"/>
      <c r="N99" s="43"/>
    </row>
    <row r="100" spans="1:14" s="70" customFormat="1" ht="24.75" customHeight="1">
      <c r="A100" s="129" t="s">
        <v>180</v>
      </c>
      <c r="B100" s="92" t="s">
        <v>147</v>
      </c>
      <c r="C100" s="58" t="s">
        <v>87</v>
      </c>
      <c r="D100" s="36" t="s">
        <v>84</v>
      </c>
      <c r="E100" s="37"/>
      <c r="F100" s="56"/>
      <c r="G100" s="29"/>
      <c r="H100" s="96"/>
      <c r="I100" s="40"/>
      <c r="J100" s="41"/>
      <c r="K100" s="42"/>
      <c r="L100" s="43"/>
      <c r="M100" s="43"/>
      <c r="N100" s="43"/>
    </row>
    <row r="101" spans="1:14" s="51" customFormat="1" ht="24.75" customHeight="1">
      <c r="A101" s="129" t="s">
        <v>190</v>
      </c>
      <c r="B101" s="95" t="s">
        <v>38</v>
      </c>
      <c r="C101" s="35" t="s">
        <v>125</v>
      </c>
      <c r="D101" s="36"/>
      <c r="E101" s="37" t="s">
        <v>63</v>
      </c>
      <c r="F101" s="56">
        <v>18</v>
      </c>
      <c r="G101" s="39"/>
      <c r="H101" s="96">
        <f>ROUND(G101,2)*F101</f>
        <v>0</v>
      </c>
      <c r="I101" s="40"/>
      <c r="J101" s="41"/>
      <c r="K101" s="42"/>
      <c r="L101" s="43"/>
      <c r="M101" s="43"/>
      <c r="N101" s="43"/>
    </row>
    <row r="102" spans="1:14" s="69" customFormat="1" ht="24.75" customHeight="1">
      <c r="A102" s="134"/>
      <c r="B102" s="74"/>
      <c r="C102" s="55" t="s">
        <v>93</v>
      </c>
      <c r="D102" s="66"/>
      <c r="E102" s="75"/>
      <c r="F102" s="66"/>
      <c r="G102" s="64"/>
      <c r="H102" s="98"/>
      <c r="I102" s="40"/>
      <c r="J102" s="41"/>
      <c r="K102" s="42"/>
      <c r="L102" s="43"/>
      <c r="M102" s="43"/>
      <c r="N102" s="43"/>
    </row>
    <row r="103" spans="1:14" s="63" customFormat="1" ht="24.75" customHeight="1">
      <c r="A103" s="136" t="s">
        <v>183</v>
      </c>
      <c r="B103" s="92" t="s">
        <v>148</v>
      </c>
      <c r="C103" s="35" t="s">
        <v>95</v>
      </c>
      <c r="D103" s="36" t="s">
        <v>96</v>
      </c>
      <c r="E103" s="37"/>
      <c r="F103" s="38"/>
      <c r="G103" s="29"/>
      <c r="H103" s="93"/>
      <c r="I103" s="40"/>
      <c r="J103" s="41"/>
      <c r="K103" s="42"/>
      <c r="L103" s="43"/>
      <c r="M103" s="43"/>
      <c r="N103" s="43"/>
    </row>
    <row r="104" spans="1:14" s="51" customFormat="1" ht="24.75" customHeight="1">
      <c r="A104" s="136" t="s">
        <v>185</v>
      </c>
      <c r="B104" s="95" t="s">
        <v>38</v>
      </c>
      <c r="C104" s="35" t="s">
        <v>98</v>
      </c>
      <c r="D104" s="36"/>
      <c r="E104" s="37" t="s">
        <v>23</v>
      </c>
      <c r="F104" s="38">
        <v>5500</v>
      </c>
      <c r="G104" s="39"/>
      <c r="H104" s="93">
        <f>ROUND(G104,2)*F104</f>
        <v>0</v>
      </c>
      <c r="I104" s="40"/>
      <c r="J104" s="41"/>
      <c r="K104" s="42"/>
      <c r="L104" s="43"/>
      <c r="M104" s="43"/>
      <c r="N104" s="43"/>
    </row>
    <row r="105" spans="1:14" s="51" customFormat="1" ht="24.75" customHeight="1">
      <c r="A105" s="136" t="s">
        <v>186</v>
      </c>
      <c r="B105" s="92" t="s">
        <v>149</v>
      </c>
      <c r="C105" s="35" t="s">
        <v>100</v>
      </c>
      <c r="D105" s="36" t="s">
        <v>101</v>
      </c>
      <c r="E105" s="37" t="s">
        <v>23</v>
      </c>
      <c r="F105" s="38">
        <v>500</v>
      </c>
      <c r="G105" s="39"/>
      <c r="H105" s="93">
        <f>ROUND(G105,2)*F105</f>
        <v>0</v>
      </c>
      <c r="I105" s="40"/>
      <c r="J105" s="41"/>
      <c r="K105" s="42"/>
      <c r="L105" s="43"/>
      <c r="M105" s="43"/>
      <c r="N105" s="43"/>
    </row>
    <row r="106" spans="1:8" s="69" customFormat="1" ht="30" customHeight="1" thickBot="1">
      <c r="A106" s="136"/>
      <c r="B106" s="77" t="str">
        <f>B77</f>
        <v>C</v>
      </c>
      <c r="C106" s="159" t="str">
        <f>C77</f>
        <v>BISHOP GRANDIN GREENWAY Glen Meadow Street to River Road</v>
      </c>
      <c r="D106" s="160"/>
      <c r="E106" s="160"/>
      <c r="F106" s="161"/>
      <c r="G106" s="76" t="s">
        <v>109</v>
      </c>
      <c r="H106" s="76">
        <f>SUM(H79:H105)</f>
        <v>0</v>
      </c>
    </row>
    <row r="107" spans="2:8" ht="36" customHeight="1" thickBot="1" thickTop="1">
      <c r="B107" s="78"/>
      <c r="C107" s="79" t="s">
        <v>150</v>
      </c>
      <c r="D107" s="80"/>
      <c r="E107" s="81"/>
      <c r="F107" s="81"/>
      <c r="G107" s="88"/>
      <c r="H107" s="100"/>
    </row>
    <row r="108" spans="2:8" ht="30" customHeight="1" thickBot="1" thickTop="1">
      <c r="B108" s="62" t="str">
        <f>B6</f>
        <v>A</v>
      </c>
      <c r="C108" s="152" t="str">
        <f>C6</f>
        <v>NORTHEAST PIONEERS GREENWAY from Springfield Road to McIvor Ave</v>
      </c>
      <c r="D108" s="153"/>
      <c r="E108" s="153"/>
      <c r="F108" s="154"/>
      <c r="G108" s="83" t="s">
        <v>109</v>
      </c>
      <c r="H108" s="83">
        <f>H52</f>
        <v>0</v>
      </c>
    </row>
    <row r="109" spans="2:8" ht="30" customHeight="1" thickBot="1" thickTop="1">
      <c r="B109" s="62" t="str">
        <f>B76</f>
        <v>B </v>
      </c>
      <c r="C109" s="152" t="str">
        <f>C76</f>
        <v>ROADWORKS - NEW CONSTRUCTION OF PHASE I CONNECTION WALKWAYS 2.0M WIDE</v>
      </c>
      <c r="D109" s="153"/>
      <c r="E109" s="153"/>
      <c r="F109" s="154"/>
      <c r="G109" s="83" t="s">
        <v>109</v>
      </c>
      <c r="H109" s="83">
        <f>H76</f>
        <v>0</v>
      </c>
    </row>
    <row r="110" spans="2:8" ht="30" customHeight="1" thickBot="1" thickTop="1">
      <c r="B110" s="62" t="str">
        <f>B77</f>
        <v>C</v>
      </c>
      <c r="C110" s="152" t="str">
        <f>C77</f>
        <v>BISHOP GRANDIN GREENWAY Glen Meadow Street to River Road</v>
      </c>
      <c r="D110" s="153"/>
      <c r="E110" s="153"/>
      <c r="F110" s="154"/>
      <c r="G110" s="83" t="s">
        <v>109</v>
      </c>
      <c r="H110" s="83">
        <f>H106</f>
        <v>0</v>
      </c>
    </row>
    <row r="111" spans="2:8" s="9" customFormat="1" ht="37.5" customHeight="1" thickTop="1">
      <c r="B111" s="144" t="s">
        <v>151</v>
      </c>
      <c r="C111" s="145"/>
      <c r="D111" s="145"/>
      <c r="E111" s="145"/>
      <c r="F111" s="145"/>
      <c r="G111" s="139">
        <f>SUM(H108:H110)</f>
        <v>0</v>
      </c>
      <c r="H111" s="140"/>
    </row>
    <row r="112" spans="2:8" ht="37.5" customHeight="1">
      <c r="B112" s="155" t="s">
        <v>152</v>
      </c>
      <c r="C112" s="142"/>
      <c r="D112" s="142"/>
      <c r="E112" s="142"/>
      <c r="F112" s="142"/>
      <c r="G112" s="142"/>
      <c r="H112" s="143"/>
    </row>
    <row r="113" spans="2:8" ht="37.5" customHeight="1">
      <c r="B113" s="141" t="s">
        <v>153</v>
      </c>
      <c r="C113" s="142"/>
      <c r="D113" s="142"/>
      <c r="E113" s="142"/>
      <c r="F113" s="142"/>
      <c r="G113" s="142"/>
      <c r="H113" s="143"/>
    </row>
    <row r="114" spans="2:8" ht="15.75" customHeight="1">
      <c r="B114" s="78"/>
      <c r="C114" s="81"/>
      <c r="D114" s="80"/>
      <c r="E114" s="81"/>
      <c r="F114" s="81"/>
      <c r="G114" s="101"/>
      <c r="H114" s="100"/>
    </row>
  </sheetData>
  <sheetProtection password="CF5C" sheet="1" objects="1" scenarios="1" selectLockedCells="1"/>
  <mergeCells count="13">
    <mergeCell ref="C106:F106"/>
    <mergeCell ref="C109:F109"/>
    <mergeCell ref="C53:F53"/>
    <mergeCell ref="G111:H111"/>
    <mergeCell ref="B113:H113"/>
    <mergeCell ref="B111:F111"/>
    <mergeCell ref="C6:F6"/>
    <mergeCell ref="C76:F76"/>
    <mergeCell ref="C108:F108"/>
    <mergeCell ref="B112:H112"/>
    <mergeCell ref="C52:F52"/>
    <mergeCell ref="C110:F110"/>
    <mergeCell ref="C77:F77"/>
  </mergeCells>
  <conditionalFormatting sqref="D103:D105 D73:D75 D68:D71 D45:D48 D38:D41 D43 D79:D86 D96 D88:D94 D98:D101 D20:D27 D8:D18 D29:D36 D66 D54:D6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06:H110 G102:G103 G92:G93 G72:G73 G35 G32:G33 G26 G28:G29 G7 G14 G19:G21 G24 G40 G90 G95 G97:G98 G100 G81 G77:G78 G56 G53 G70 G65 G87:G88 G42 G37:G38 G44:G45 G62:G63 G67:G68 G49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04:G105 G50:G51 G8:G13 G15:G18 G27 G25 G39 G22:G23 G30:G31 G41 G89 G91 G94 G96 G99 G101 G82:G86 G79:G80 G57:G61 G66 G71 G54:G55 G64 G46:G48 G74:G75 G43 G34 G69 G36">
      <formula1>0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493-2008 &amp;R&amp;10Bid Submission
Page &amp;P+3 of 12</oddHeader>
    <oddFooter xml:space="preserve">&amp;R__________________
Name of Bidder                    </oddFooter>
  </headerFooter>
  <rowBreaks count="4" manualBreakCount="4">
    <brk id="27" min="1" max="7" man="1"/>
    <brk id="52" min="1" max="7" man="1"/>
    <brk id="76" min="1" max="7" man="1"/>
    <brk id="9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Engineering</dc:creator>
  <cp:keywords/>
  <dc:description>CHECKED BY: ROLF DOERRIES
DATE: JUNE 24, 2008 9:45 A.M.
FILE SIZE:50,688 BYTES</dc:description>
  <cp:lastModifiedBy>Public Works Department</cp:lastModifiedBy>
  <cp:lastPrinted>2008-06-23T20:43:44Z</cp:lastPrinted>
  <dcterms:created xsi:type="dcterms:W3CDTF">2008-06-20T19:45:35Z</dcterms:created>
  <dcterms:modified xsi:type="dcterms:W3CDTF">2008-06-24T14:57:52Z</dcterms:modified>
  <cp:category/>
  <cp:version/>
  <cp:contentType/>
  <cp:contentStatus/>
</cp:coreProperties>
</file>