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PRICES'!$B$6:$H$84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PRICES'!$B$1:$IV$78</definedName>
    <definedName name="XEVERYTHING">#REF!</definedName>
    <definedName name="XITEMS" localSheetId="0">'FORM B - PRICES'!$B$6:$IV$78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<sst xmlns="http://schemas.openxmlformats.org/spreadsheetml/2006/main" count="323" uniqueCount="226">
  <si>
    <t>FORM B: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</si>
  <si>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</si>
  <si>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</si>
  <si>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</si>
  <si>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</si>
  <si>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</si>
  <si>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</si>
  <si>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</si>
  <si>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</si>
  <si>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</si>
  <si>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</si>
  <si>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</si>
  <si>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</si>
  <si>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</si>
  <si>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</si>
  <si>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</si>
  <si>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</si>
  <si>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</si>
  <si>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</si>
  <si>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</si>
  <si>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</si>
  <si>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</si>
  <si>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</si>
  <si>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</si>
  <si>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</si>
  <si>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</si>
  <si>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</si>
  <si>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</si>
  <si>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</si>
  <si>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</si>
  <si>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</si>
  <si>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</si>
  <si>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</si>
  <si>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</si>
  <si>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</si>
  <si>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</si>
  <si>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</si>
  <si>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</si>
  <si>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</si>
  <si>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</si>
  <si>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</si>
  <si>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</si>
  <si>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</si>
  <si>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</si>
  <si>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</si>
  <si>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</si>
  <si>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</si>
  <si>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</si>
  <si>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</si>
  <si>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</si>
  <si>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</si>
  <si>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</si>
  <si>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</si>
  <si>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</si>
  <si>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</si>
  <si>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</si>
  <si>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</si>
  <si>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</si>
  <si>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</si>
  <si>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</si>
  <si>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</si>
  <si>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</si>
  <si>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</si>
  <si>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</si>
  <si>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</si>
  <si>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</si>
  <si>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</si>
  <si>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</si>
  <si>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</si>
  <si>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</si>
  <si>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</si>
  <si>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</si>
  <si>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</si>
  <si>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</si>
  <si>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</si>
  <si>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</si>
  <si>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</si>
  <si>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</si>
  <si>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</si>
  <si>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</si>
  <si>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</si>
  <si>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G001</t>
  </si>
  <si>
    <t>Sodding</t>
  </si>
  <si>
    <t>G003</t>
  </si>
  <si>
    <t xml:space="preserve"> width &gt; or = 600mm</t>
  </si>
  <si>
    <t>v)</t>
  </si>
  <si>
    <t>B119</t>
  </si>
  <si>
    <t>B156</t>
  </si>
  <si>
    <t>B194</t>
  </si>
  <si>
    <t>Tie-ins and Approaches</t>
  </si>
  <si>
    <t>F002</t>
  </si>
  <si>
    <t>vert. m</t>
  </si>
  <si>
    <t>F009</t>
  </si>
  <si>
    <t>F010</t>
  </si>
  <si>
    <t>F011</t>
  </si>
  <si>
    <t xml:space="preserve">CW 3235-R6  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</si>
  <si>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</si>
  <si>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</si>
  <si>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</si>
  <si>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</si>
  <si>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</si>
  <si>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</si>
  <si>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</si>
  <si>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</si>
  <si>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</si>
  <si>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</si>
  <si>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</si>
  <si>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</si>
  <si>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</si>
  <si>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</si>
  <si>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</si>
  <si>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</si>
  <si>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</si>
  <si>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</si>
  <si>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A.3</t>
  </si>
  <si>
    <t>Excavation</t>
  </si>
  <si>
    <t>CW 3110-R10</t>
  </si>
  <si>
    <t>A007</t>
  </si>
  <si>
    <t>A.7</t>
  </si>
  <si>
    <t>Crushed Sub-base Material</t>
  </si>
  <si>
    <t>A008</t>
  </si>
  <si>
    <t>50 mm - Limestone</t>
  </si>
  <si>
    <t>A.8</t>
  </si>
  <si>
    <t>A.10</t>
  </si>
  <si>
    <t xml:space="preserve"> 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</si>
  <si>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</si>
  <si>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</si>
  <si>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</si>
  <si>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</si>
  <si>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</si>
  <si>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</si>
  <si>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</si>
  <si>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</si>
  <si>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B124</t>
  </si>
  <si>
    <t>Adjustment of Precast  Sidewalk Blocks</t>
  </si>
  <si>
    <t xml:space="preserve">CW 3240-R7 </t>
  </si>
  <si>
    <t>SD-205,
SD-206A</t>
  </si>
  <si>
    <t>Less than 3 m</t>
  </si>
  <si>
    <t>3 m to 30 m</t>
  </si>
  <si>
    <t>B158</t>
  </si>
  <si>
    <t xml:space="preserve">c) </t>
  </si>
  <si>
    <t xml:space="preserve"> Greater than 30 m</t>
  </si>
  <si>
    <t>B167</t>
  </si>
  <si>
    <t>SD-203B</t>
  </si>
  <si>
    <t>Curb Ramp (10mm ht, Integral)</t>
  </si>
  <si>
    <t>SD-229C,D</t>
  </si>
  <si>
    <t>CW 3330-R4</t>
  </si>
  <si>
    <t>Type IA</t>
  </si>
  <si>
    <t>B197</t>
  </si>
  <si>
    <t>Type II</t>
  </si>
  <si>
    <t>B200</t>
  </si>
  <si>
    <t>Planing of Pavement</t>
  </si>
  <si>
    <t xml:space="preserve">CW 3450-R5 </t>
  </si>
  <si>
    <t>B202</t>
  </si>
  <si>
    <t>50 - 100 mm Depth (Asphalt)</t>
  </si>
  <si>
    <t>E006</t>
  </si>
  <si>
    <t xml:space="preserve">Catch Pit </t>
  </si>
  <si>
    <t>CW 2130-R11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</si>
  <si>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</si>
  <si>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</si>
  <si>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</si>
  <si>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</si>
  <si>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</si>
  <si>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</si>
  <si>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</si>
  <si>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E050</t>
  </si>
  <si>
    <t>Abandoning Existing Drainage Inlets</t>
  </si>
  <si>
    <t>CW 3210-R7</t>
  </si>
  <si>
    <t>Pre-cast Concrete Risers</t>
  </si>
  <si>
    <t>F004</t>
  </si>
  <si>
    <t>38mm</t>
  </si>
  <si>
    <t>F015</t>
  </si>
  <si>
    <t>Adjustment of Curb and Gutter Inlet Frames</t>
  </si>
  <si>
    <t>CW 3510-R9</t>
  </si>
  <si>
    <t>G002</t>
  </si>
  <si>
    <t xml:space="preserve"> width &lt; 600mm</t>
  </si>
  <si>
    <t>G004</t>
  </si>
  <si>
    <t>Seeding</t>
  </si>
  <si>
    <t>CW 3520-R7</t>
  </si>
  <si>
    <t>Modified Barrier (180mm ht, Dowelled)</t>
  </si>
  <si>
    <t>Barrier (180mm ht, Dowelled)</t>
  </si>
  <si>
    <t>250mm Drainage Connection Pipe</t>
  </si>
  <si>
    <t>B206</t>
  </si>
  <si>
    <t>Pavement Repair Fabric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</si>
  <si>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</si>
  <si>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</si>
  <si>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</si>
  <si>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</si>
  <si>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</si>
  <si>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</si>
  <si>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</si>
  <si>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</si>
  <si>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B005</t>
  </si>
  <si>
    <t>250 mm Concrete Pavement (Reinforced)</t>
  </si>
  <si>
    <t xml:space="preserve">CW 3110-R10, E10 </t>
  </si>
  <si>
    <t>CW 3410-R7, E11</t>
  </si>
  <si>
    <t>LOGAN AVENUE - REITTA STREET TO BUSHNELL STREET</t>
  </si>
  <si>
    <t>E9</t>
  </si>
  <si>
    <t>A.2</t>
  </si>
  <si>
    <t>A.1</t>
  </si>
  <si>
    <t>A.4</t>
  </si>
  <si>
    <t>A.5</t>
  </si>
  <si>
    <t>A.6</t>
  </si>
  <si>
    <t>A.9</t>
  </si>
  <si>
    <t xml:space="preserve"> i)</t>
  </si>
  <si>
    <t>A.11</t>
  </si>
  <si>
    <t>A.12</t>
  </si>
  <si>
    <t>A.13</t>
  </si>
  <si>
    <t xml:space="preserve">a) 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</si>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</sst>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7" xfId="0" applyNumberFormat="1" applyFont="1" applyFill="1" applyBorder="1" applyAlignment="1" applyProtection="1">
      <alignment horizontal="left" vertical="center"/>
      <protection/>
    </xf>
    <xf numFmtId="172" fontId="2" fillId="3" borderId="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8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166" fontId="0" fillId="2" borderId="10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166" fontId="0" fillId="2" borderId="1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 shrinkToFit="1"/>
    </xf>
    <xf numFmtId="0" fontId="8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4" fontId="0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2" fillId="2" borderId="7" xfId="0" applyNumberFormat="1" applyFon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right" vertical="center"/>
    </xf>
    <xf numFmtId="166" fontId="0" fillId="2" borderId="7" xfId="0" applyNumberForma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vertical="top"/>
    </xf>
    <xf numFmtId="1" fontId="0" fillId="2" borderId="4" xfId="0" applyNumberFormat="1" applyFill="1" applyBorder="1" applyAlignment="1">
      <alignment horizontal="center" vertical="top"/>
    </xf>
    <xf numFmtId="0" fontId="0" fillId="2" borderId="4" xfId="0" applyNumberFormat="1" applyFill="1" applyBorder="1" applyAlignment="1">
      <alignment horizontal="center" vertical="top"/>
    </xf>
    <xf numFmtId="166" fontId="0" fillId="2" borderId="4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173" fontId="0" fillId="2" borderId="13" xfId="0" applyNumberFormat="1" applyFont="1" applyFill="1" applyBorder="1" applyAlignment="1" applyProtection="1">
      <alignment horizontal="left" vertical="top" wrapText="1"/>
      <protection/>
    </xf>
    <xf numFmtId="172" fontId="0" fillId="2" borderId="13" xfId="0" applyNumberFormat="1" applyFont="1" applyFill="1" applyBorder="1" applyAlignment="1" applyProtection="1">
      <alignment horizontal="left" vertical="top" wrapText="1"/>
      <protection/>
    </xf>
    <xf numFmtId="172" fontId="0" fillId="2" borderId="13" xfId="0" applyNumberFormat="1" applyFont="1" applyFill="1" applyBorder="1" applyAlignment="1" applyProtection="1">
      <alignment horizontal="center" vertical="top" wrapText="1"/>
      <protection/>
    </xf>
    <xf numFmtId="0" fontId="0" fillId="2" borderId="13" xfId="0" applyNumberFormat="1" applyFont="1" applyFill="1" applyBorder="1" applyAlignment="1" applyProtection="1">
      <alignment horizontal="center" vertical="top" wrapText="1"/>
      <protection/>
    </xf>
    <xf numFmtId="1" fontId="0" fillId="2" borderId="13" xfId="0" applyNumberFormat="1" applyFont="1" applyFill="1" applyBorder="1" applyAlignment="1" applyProtection="1">
      <alignment horizontal="right" vertical="top"/>
      <protection/>
    </xf>
    <xf numFmtId="174" fontId="0" fillId="2" borderId="13" xfId="0" applyNumberFormat="1" applyFont="1" applyFill="1" applyBorder="1" applyAlignment="1" applyProtection="1">
      <alignment vertical="top"/>
      <protection locked="0"/>
    </xf>
    <xf numFmtId="174" fontId="0" fillId="2" borderId="13" xfId="0" applyNumberFormat="1" applyFont="1" applyFill="1" applyBorder="1" applyAlignment="1" applyProtection="1">
      <alignment vertical="top"/>
      <protection/>
    </xf>
    <xf numFmtId="0" fontId="4" fillId="2" borderId="13" xfId="0" applyNumberFormat="1" applyFont="1" applyFill="1" applyBorder="1" applyAlignment="1" applyProtection="1">
      <alignment vertical="center"/>
      <protection/>
    </xf>
    <xf numFmtId="173" fontId="0" fillId="2" borderId="13" xfId="0" applyNumberFormat="1" applyFont="1" applyFill="1" applyBorder="1" applyAlignment="1" applyProtection="1">
      <alignment horizontal="right" vertical="top" wrapText="1"/>
      <protection/>
    </xf>
    <xf numFmtId="1" fontId="0" fillId="2" borderId="4" xfId="0" applyNumberFormat="1" applyFill="1" applyBorder="1" applyAlignment="1">
      <alignment vertical="top"/>
    </xf>
    <xf numFmtId="1" fontId="0" fillId="2" borderId="13" xfId="0" applyNumberFormat="1" applyFont="1" applyFill="1" applyBorder="1" applyAlignment="1" applyProtection="1">
      <alignment horizontal="right" vertical="top" wrapText="1"/>
      <protection/>
    </xf>
    <xf numFmtId="0" fontId="8" fillId="2" borderId="0" xfId="0" applyFont="1" applyFill="1" applyAlignment="1">
      <alignment/>
    </xf>
    <xf numFmtId="0" fontId="0" fillId="2" borderId="7" xfId="0" applyNumberFormat="1" applyFill="1" applyBorder="1" applyAlignment="1">
      <alignment horizontal="center" vertical="top"/>
    </xf>
    <xf numFmtId="0" fontId="0" fillId="2" borderId="4" xfId="0" applyNumberFormat="1" applyFill="1" applyBorder="1" applyAlignment="1">
      <alignment vertical="top"/>
    </xf>
    <xf numFmtId="174" fontId="0" fillId="2" borderId="13" xfId="0" applyNumberFormat="1" applyFont="1" applyFill="1" applyBorder="1" applyAlignment="1" applyProtection="1">
      <alignment vertical="top" wrapText="1"/>
      <protection/>
    </xf>
    <xf numFmtId="172" fontId="0" fillId="2" borderId="13" xfId="0" applyNumberFormat="1" applyFont="1" applyFill="1" applyBorder="1" applyAlignment="1" applyProtection="1">
      <alignment vertical="top" wrapText="1"/>
      <protection/>
    </xf>
    <xf numFmtId="0" fontId="0" fillId="2" borderId="7" xfId="0" applyNumberFormat="1" applyFill="1" applyBorder="1" applyAlignment="1">
      <alignment vertical="top"/>
    </xf>
    <xf numFmtId="0" fontId="2" fillId="2" borderId="5" xfId="0" applyNumberFormat="1" applyFon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right"/>
    </xf>
    <xf numFmtId="0" fontId="0" fillId="2" borderId="14" xfId="0" applyNumberFormat="1" applyFill="1" applyBorder="1" applyAlignment="1">
      <alignment vertical="top"/>
    </xf>
    <xf numFmtId="0" fontId="0" fillId="2" borderId="15" xfId="0" applyNumberFormat="1" applyFill="1" applyBorder="1" applyAlignment="1">
      <alignment/>
    </xf>
    <xf numFmtId="0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right"/>
    </xf>
    <xf numFmtId="0" fontId="9" fillId="0" borderId="0" xfId="0" applyFont="1" applyFill="1" applyBorder="1" applyAlignment="1">
      <alignment vertical="top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3" fontId="0" fillId="2" borderId="17" xfId="0" applyNumberFormat="1" applyFont="1" applyFill="1" applyBorder="1" applyAlignment="1" applyProtection="1">
      <alignment horizontal="right" vertical="top" wrapText="1"/>
      <protection/>
    </xf>
    <xf numFmtId="172" fontId="0" fillId="2" borderId="17" xfId="0" applyNumberFormat="1" applyFont="1" applyFill="1" applyBorder="1" applyAlignment="1" applyProtection="1">
      <alignment horizontal="left" vertical="top" wrapText="1"/>
      <protection/>
    </xf>
    <xf numFmtId="172" fontId="0" fillId="2" borderId="17" xfId="0" applyNumberFormat="1" applyFont="1" applyFill="1" applyBorder="1" applyAlignment="1" applyProtection="1">
      <alignment horizontal="center" vertical="top" wrapText="1"/>
      <protection/>
    </xf>
    <xf numFmtId="0" fontId="0" fillId="2" borderId="17" xfId="0" applyNumberFormat="1" applyFont="1" applyFill="1" applyBorder="1" applyAlignment="1" applyProtection="1">
      <alignment horizontal="center" vertical="top" wrapText="1"/>
      <protection/>
    </xf>
    <xf numFmtId="1" fontId="0" fillId="2" borderId="17" xfId="0" applyNumberFormat="1" applyFont="1" applyFill="1" applyBorder="1" applyAlignment="1" applyProtection="1">
      <alignment horizontal="right" vertical="top"/>
      <protection/>
    </xf>
    <xf numFmtId="174" fontId="0" fillId="2" borderId="17" xfId="0" applyNumberFormat="1" applyFont="1" applyFill="1" applyBorder="1" applyAlignment="1" applyProtection="1">
      <alignment vertical="top"/>
      <protection locked="0"/>
    </xf>
    <xf numFmtId="174" fontId="0" fillId="2" borderId="17" xfId="0" applyNumberFormat="1" applyFont="1" applyFill="1" applyBorder="1" applyAlignment="1" applyProtection="1">
      <alignment vertical="top"/>
      <protection/>
    </xf>
    <xf numFmtId="173" fontId="0" fillId="2" borderId="17" xfId="0" applyNumberFormat="1" applyFont="1" applyFill="1" applyBorder="1" applyAlignment="1" applyProtection="1">
      <alignment horizontal="left" vertical="top" wrapText="1"/>
      <protection/>
    </xf>
    <xf numFmtId="1" fontId="0" fillId="2" borderId="17" xfId="0" applyNumberFormat="1" applyFont="1" applyFill="1" applyBorder="1" applyAlignment="1" applyProtection="1">
      <alignment horizontal="right" vertical="top" wrapText="1"/>
      <protection/>
    </xf>
    <xf numFmtId="174" fontId="0" fillId="2" borderId="17" xfId="0" applyNumberFormat="1" applyFont="1" applyFill="1" applyBorder="1" applyAlignment="1" applyProtection="1">
      <alignment vertical="top" wrapText="1"/>
      <protection/>
    </xf>
    <xf numFmtId="166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20" xfId="0" applyNumberFormat="1" applyFill="1" applyBorder="1" applyAlignment="1">
      <alignment/>
    </xf>
    <xf numFmtId="0" fontId="0" fillId="2" borderId="12" xfId="0" applyNumberFormat="1" applyFill="1" applyBorder="1" applyAlignment="1" quotePrefix="1">
      <alignment/>
    </xf>
    <xf numFmtId="1" fontId="6" fillId="2" borderId="21" xfId="0" applyNumberFormat="1" applyFont="1" applyFill="1" applyBorder="1" applyAlignment="1">
      <alignment horizontal="left" vertical="center" wrapText="1"/>
    </xf>
    <xf numFmtId="0" fontId="0" fillId="2" borderId="22" xfId="0" applyNumberFormat="1" applyFill="1" applyBorder="1" applyAlignment="1">
      <alignment vertical="center" wrapText="1"/>
    </xf>
    <xf numFmtId="0" fontId="0" fillId="2" borderId="23" xfId="0" applyNumberFormat="1" applyFill="1" applyBorder="1" applyAlignment="1">
      <alignment vertical="center" wrapText="1"/>
    </xf>
    <xf numFmtId="0" fontId="0" fillId="2" borderId="24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1" fontId="6" fillId="2" borderId="26" xfId="0" applyNumberFormat="1" applyFon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vertical="center" wrapText="1"/>
    </xf>
    <xf numFmtId="0" fontId="0" fillId="2" borderId="28" xfId="0" applyNumberForma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2" hidden="1" customWidth="1"/>
    <col min="2" max="2" width="8.77734375" style="5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9" width="42.6640625" style="0" customWidth="1"/>
    <col min="10" max="16384" width="10.5546875" style="0" customWidth="1"/>
  </cols>
  <sheetData>
    <row r="1" spans="1:8" ht="15.75">
      <c r="A1" s="18"/>
      <c r="B1" s="16" t="s">
        <v>0</v>
      </c>
      <c r="C1" s="17"/>
      <c r="D1" s="17"/>
      <c r="E1" s="17"/>
      <c r="F1" s="17"/>
      <c r="G1" s="18"/>
      <c r="H1" s="17"/>
    </row>
    <row r="2" spans="1:8" ht="15">
      <c r="A2" s="15"/>
      <c r="B2" s="6" t="s">
        <v>20</v>
      </c>
      <c r="C2" s="1"/>
      <c r="D2" s="1"/>
      <c r="E2" s="1"/>
      <c r="F2" s="1"/>
      <c r="G2" s="15"/>
      <c r="H2" s="1"/>
    </row>
    <row r="3" spans="1:8" ht="15">
      <c r="A3" s="8"/>
      <c r="C3" s="23"/>
      <c r="D3" s="23"/>
      <c r="E3" s="23"/>
      <c r="F3" s="23"/>
      <c r="G3" s="22"/>
      <c r="H3" s="21"/>
    </row>
    <row r="4" spans="1:8" ht="15">
      <c r="A4" s="33" t="s">
        <v>19</v>
      </c>
      <c r="B4" s="7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9" t="s">
        <v>7</v>
      </c>
      <c r="H4" s="4" t="s">
        <v>8</v>
      </c>
    </row>
    <row r="5" spans="1:8" ht="15.75" thickBot="1">
      <c r="A5" s="13"/>
      <c r="B5" s="26"/>
      <c r="C5" s="27"/>
      <c r="D5" s="28" t="s">
        <v>9</v>
      </c>
      <c r="E5" s="29"/>
      <c r="F5" s="30" t="s">
        <v>10</v>
      </c>
      <c r="G5" s="31"/>
      <c r="H5" s="32"/>
    </row>
    <row r="6" spans="1:8" s="25" customFormat="1" ht="30" customHeight="1" thickTop="1">
      <c r="A6" s="24"/>
      <c r="B6" s="56" t="s">
        <v>11</v>
      </c>
      <c r="C6" s="108" t="s">
        <v>196</v>
      </c>
      <c r="D6" s="109"/>
      <c r="E6" s="109"/>
      <c r="F6" s="110"/>
      <c r="G6" s="57"/>
      <c r="H6" s="58" t="s">
        <v>1</v>
      </c>
    </row>
    <row r="7" spans="1:8" ht="36" customHeight="1">
      <c r="A7" s="10"/>
      <c r="B7" s="59"/>
      <c r="C7" s="19" t="s">
        <v>13</v>
      </c>
      <c r="D7" s="60"/>
      <c r="E7" s="61" t="s">
        <v>1</v>
      </c>
      <c r="F7" s="61" t="s">
        <v>1</v>
      </c>
      <c r="G7" s="62" t="s">
        <v>1</v>
      </c>
      <c r="H7" s="63"/>
    </row>
    <row r="8" spans="1:16" s="43" customFormat="1" ht="30" customHeight="1">
      <c r="A8" s="41" t="s">
        <v>113</v>
      </c>
      <c r="B8" s="64" t="s">
        <v>199</v>
      </c>
      <c r="C8" s="65" t="s">
        <v>115</v>
      </c>
      <c r="D8" s="66" t="s">
        <v>116</v>
      </c>
      <c r="E8" s="67" t="s">
        <v>24</v>
      </c>
      <c r="F8" s="68">
        <v>10</v>
      </c>
      <c r="G8" s="69"/>
      <c r="H8" s="70">
        <f>ROUND(G8,2)*F8</f>
        <v>0</v>
      </c>
      <c r="I8" s="35"/>
      <c r="K8" s="44"/>
      <c r="L8" s="45"/>
      <c r="M8" s="46"/>
      <c r="N8" s="47"/>
      <c r="O8" s="47"/>
      <c r="P8" s="47"/>
    </row>
    <row r="9" spans="1:16" s="43" customFormat="1" ht="30" customHeight="1">
      <c r="A9" s="48" t="s">
        <v>117</v>
      </c>
      <c r="B9" s="64" t="s">
        <v>198</v>
      </c>
      <c r="C9" s="65" t="s">
        <v>119</v>
      </c>
      <c r="D9" s="66" t="s">
        <v>116</v>
      </c>
      <c r="E9" s="67"/>
      <c r="F9" s="68"/>
      <c r="G9" s="71"/>
      <c r="H9" s="70"/>
      <c r="I9" s="35"/>
      <c r="K9" s="44"/>
      <c r="N9" s="47"/>
      <c r="O9" s="47"/>
      <c r="P9" s="47"/>
    </row>
    <row r="10" spans="1:16" s="43" customFormat="1" ht="30" customHeight="1">
      <c r="A10" s="41" t="s">
        <v>120</v>
      </c>
      <c r="B10" s="72" t="s">
        <v>26</v>
      </c>
      <c r="C10" s="65" t="s">
        <v>121</v>
      </c>
      <c r="D10" s="66" t="s">
        <v>1</v>
      </c>
      <c r="E10" s="67" t="s">
        <v>27</v>
      </c>
      <c r="F10" s="68">
        <v>20</v>
      </c>
      <c r="G10" s="69"/>
      <c r="H10" s="70">
        <f>ROUND(G10,2)*F10</f>
        <v>0</v>
      </c>
      <c r="I10" s="35"/>
      <c r="K10" s="44"/>
      <c r="N10" s="47"/>
      <c r="O10" s="47"/>
      <c r="P10" s="47"/>
    </row>
    <row r="11" spans="1:16" s="43" customFormat="1" ht="43.5" customHeight="1">
      <c r="A11" s="48" t="s">
        <v>28</v>
      </c>
      <c r="B11" s="64" t="s">
        <v>114</v>
      </c>
      <c r="C11" s="65" t="s">
        <v>29</v>
      </c>
      <c r="D11" s="66" t="s">
        <v>194</v>
      </c>
      <c r="E11" s="67" t="s">
        <v>24</v>
      </c>
      <c r="F11" s="68">
        <v>5</v>
      </c>
      <c r="G11" s="69"/>
      <c r="H11" s="70">
        <f>ROUND(G11,2)*F11</f>
        <v>0</v>
      </c>
      <c r="I11" s="35"/>
      <c r="K11" s="44"/>
      <c r="N11" s="47"/>
      <c r="O11" s="47"/>
      <c r="P11" s="47"/>
    </row>
    <row r="12" spans="1:16" s="49" customFormat="1" ht="30" customHeight="1">
      <c r="A12" s="41" t="s">
        <v>30</v>
      </c>
      <c r="B12" s="64" t="s">
        <v>200</v>
      </c>
      <c r="C12" s="65" t="s">
        <v>31</v>
      </c>
      <c r="D12" s="66" t="s">
        <v>116</v>
      </c>
      <c r="E12" s="67" t="s">
        <v>25</v>
      </c>
      <c r="F12" s="68">
        <v>70</v>
      </c>
      <c r="G12" s="69"/>
      <c r="H12" s="70">
        <f>ROUND(G12,2)*F12</f>
        <v>0</v>
      </c>
      <c r="I12" s="35" t="s">
        <v>124</v>
      </c>
      <c r="K12" s="44"/>
      <c r="N12" s="47"/>
      <c r="O12" s="47"/>
      <c r="P12" s="47"/>
    </row>
    <row r="13" spans="1:8" ht="36" customHeight="1">
      <c r="A13" s="10"/>
      <c r="B13" s="59"/>
      <c r="C13" s="20" t="s">
        <v>14</v>
      </c>
      <c r="D13" s="60"/>
      <c r="E13" s="73"/>
      <c r="F13" s="60"/>
      <c r="G13" s="71"/>
      <c r="H13" s="63"/>
    </row>
    <row r="14" spans="1:16" s="49" customFormat="1" ht="30" customHeight="1">
      <c r="A14" s="40" t="s">
        <v>33</v>
      </c>
      <c r="B14" s="64" t="s">
        <v>201</v>
      </c>
      <c r="C14" s="65" t="s">
        <v>34</v>
      </c>
      <c r="D14" s="66" t="s">
        <v>125</v>
      </c>
      <c r="E14" s="67"/>
      <c r="F14" s="68"/>
      <c r="G14" s="71"/>
      <c r="H14" s="70"/>
      <c r="I14" s="35"/>
      <c r="K14" s="44"/>
      <c r="N14" s="47"/>
      <c r="O14" s="47"/>
      <c r="P14" s="47"/>
    </row>
    <row r="15" spans="1:16" s="49" customFormat="1" ht="43.5" customHeight="1">
      <c r="A15" s="40" t="s">
        <v>192</v>
      </c>
      <c r="B15" s="72" t="s">
        <v>26</v>
      </c>
      <c r="C15" s="65" t="s">
        <v>193</v>
      </c>
      <c r="D15" s="66" t="s">
        <v>1</v>
      </c>
      <c r="E15" s="67" t="s">
        <v>25</v>
      </c>
      <c r="F15" s="68">
        <v>250</v>
      </c>
      <c r="G15" s="69"/>
      <c r="H15" s="70">
        <f>ROUND(G15,2)*F15</f>
        <v>0</v>
      </c>
      <c r="I15" s="36"/>
      <c r="K15" s="44"/>
      <c r="N15" s="47"/>
      <c r="O15" s="47"/>
      <c r="P15" s="47"/>
    </row>
    <row r="16" spans="1:16" s="49" customFormat="1" ht="30" customHeight="1">
      <c r="A16" s="40" t="s">
        <v>35</v>
      </c>
      <c r="B16" s="64" t="s">
        <v>202</v>
      </c>
      <c r="C16" s="65" t="s">
        <v>36</v>
      </c>
      <c r="D16" s="66" t="s">
        <v>125</v>
      </c>
      <c r="E16" s="67"/>
      <c r="F16" s="68"/>
      <c r="G16" s="71"/>
      <c r="H16" s="70"/>
      <c r="I16" s="35"/>
      <c r="K16" s="44"/>
      <c r="N16" s="47"/>
      <c r="O16" s="47"/>
      <c r="P16" s="47"/>
    </row>
    <row r="17" spans="1:16" s="49" customFormat="1" ht="43.5" customHeight="1">
      <c r="A17" s="40" t="s">
        <v>184</v>
      </c>
      <c r="B17" s="72" t="s">
        <v>26</v>
      </c>
      <c r="C17" s="65" t="s">
        <v>185</v>
      </c>
      <c r="D17" s="66" t="s">
        <v>1</v>
      </c>
      <c r="E17" s="67" t="s">
        <v>25</v>
      </c>
      <c r="F17" s="68">
        <v>30</v>
      </c>
      <c r="G17" s="69"/>
      <c r="H17" s="70">
        <f>ROUND(G17,2)*F17</f>
        <v>0</v>
      </c>
      <c r="I17" s="35"/>
      <c r="K17" s="44"/>
      <c r="N17" s="47"/>
      <c r="O17" s="47"/>
      <c r="P17" s="47"/>
    </row>
    <row r="18" spans="1:16" s="49" customFormat="1" ht="43.5" customHeight="1">
      <c r="A18" s="40" t="s">
        <v>186</v>
      </c>
      <c r="B18" s="72" t="s">
        <v>37</v>
      </c>
      <c r="C18" s="65" t="s">
        <v>187</v>
      </c>
      <c r="D18" s="66" t="s">
        <v>1</v>
      </c>
      <c r="E18" s="67" t="s">
        <v>25</v>
      </c>
      <c r="F18" s="68">
        <v>400</v>
      </c>
      <c r="G18" s="69"/>
      <c r="H18" s="70">
        <f>ROUND(G18,2)*F18</f>
        <v>0</v>
      </c>
      <c r="I18" s="35"/>
      <c r="K18" s="44"/>
      <c r="N18" s="47"/>
      <c r="O18" s="47"/>
      <c r="P18" s="47"/>
    </row>
    <row r="19" spans="1:16" s="49" customFormat="1" ht="43.5" customHeight="1">
      <c r="A19" s="40" t="s">
        <v>188</v>
      </c>
      <c r="B19" s="72" t="s">
        <v>54</v>
      </c>
      <c r="C19" s="65" t="s">
        <v>189</v>
      </c>
      <c r="D19" s="66" t="s">
        <v>1</v>
      </c>
      <c r="E19" s="67" t="s">
        <v>25</v>
      </c>
      <c r="F19" s="68">
        <v>180</v>
      </c>
      <c r="G19" s="69"/>
      <c r="H19" s="70">
        <f>ROUND(G19,2)*F19</f>
        <v>0</v>
      </c>
      <c r="I19" s="35"/>
      <c r="K19" s="44"/>
      <c r="N19" s="47"/>
      <c r="O19" s="47"/>
      <c r="P19" s="47"/>
    </row>
    <row r="20" spans="1:16" s="49" customFormat="1" ht="43.5" customHeight="1">
      <c r="A20" s="40" t="s">
        <v>190</v>
      </c>
      <c r="B20" s="72" t="s">
        <v>79</v>
      </c>
      <c r="C20" s="65" t="s">
        <v>191</v>
      </c>
      <c r="D20" s="66" t="s">
        <v>1</v>
      </c>
      <c r="E20" s="67" t="s">
        <v>25</v>
      </c>
      <c r="F20" s="68">
        <v>320</v>
      </c>
      <c r="G20" s="69"/>
      <c r="H20" s="70">
        <f>ROUND(G20,2)*F20</f>
        <v>0</v>
      </c>
      <c r="I20" s="35"/>
      <c r="K20" s="44"/>
      <c r="N20" s="47"/>
      <c r="O20" s="47"/>
      <c r="P20" s="47"/>
    </row>
    <row r="21" spans="1:16" s="49" customFormat="1" ht="30" customHeight="1">
      <c r="A21" s="40" t="s">
        <v>38</v>
      </c>
      <c r="B21" s="64" t="s">
        <v>118</v>
      </c>
      <c r="C21" s="65" t="s">
        <v>39</v>
      </c>
      <c r="D21" s="66" t="s">
        <v>126</v>
      </c>
      <c r="E21" s="67"/>
      <c r="F21" s="68"/>
      <c r="G21" s="71"/>
      <c r="H21" s="70"/>
      <c r="I21" s="35"/>
      <c r="K21" s="44"/>
      <c r="N21" s="47"/>
      <c r="O21" s="47"/>
      <c r="P21" s="47"/>
    </row>
    <row r="22" spans="1:16" s="49" customFormat="1" ht="30" customHeight="1">
      <c r="A22" s="40" t="s">
        <v>40</v>
      </c>
      <c r="B22" s="72" t="s">
        <v>26</v>
      </c>
      <c r="C22" s="65" t="s">
        <v>41</v>
      </c>
      <c r="D22" s="66" t="s">
        <v>1</v>
      </c>
      <c r="E22" s="67" t="s">
        <v>32</v>
      </c>
      <c r="F22" s="68">
        <v>900</v>
      </c>
      <c r="G22" s="69"/>
      <c r="H22" s="70">
        <f>ROUND(G22,2)*F22</f>
        <v>0</v>
      </c>
      <c r="I22" s="35"/>
      <c r="K22" s="44"/>
      <c r="N22" s="47"/>
      <c r="O22" s="47"/>
      <c r="P22" s="47"/>
    </row>
    <row r="23" spans="1:16" s="43" customFormat="1" ht="43.5" customHeight="1">
      <c r="A23" s="40" t="s">
        <v>42</v>
      </c>
      <c r="B23" s="64" t="s">
        <v>122</v>
      </c>
      <c r="C23" s="65" t="s">
        <v>43</v>
      </c>
      <c r="D23" s="66" t="s">
        <v>126</v>
      </c>
      <c r="E23" s="67"/>
      <c r="F23" s="68"/>
      <c r="G23" s="71"/>
      <c r="H23" s="70"/>
      <c r="I23" s="35"/>
      <c r="K23" s="44"/>
      <c r="N23" s="47"/>
      <c r="O23" s="47"/>
      <c r="P23" s="47"/>
    </row>
    <row r="24" spans="1:16" s="49" customFormat="1" ht="30" customHeight="1">
      <c r="A24" s="40" t="s">
        <v>44</v>
      </c>
      <c r="B24" s="72" t="s">
        <v>26</v>
      </c>
      <c r="C24" s="65" t="s">
        <v>45</v>
      </c>
      <c r="D24" s="66" t="s">
        <v>1</v>
      </c>
      <c r="E24" s="67" t="s">
        <v>32</v>
      </c>
      <c r="F24" s="68">
        <v>800</v>
      </c>
      <c r="G24" s="69"/>
      <c r="H24" s="70">
        <f>ROUND(G24,2)*F24</f>
        <v>0</v>
      </c>
      <c r="I24" s="35"/>
      <c r="K24" s="44"/>
      <c r="N24" s="47"/>
      <c r="O24" s="47"/>
      <c r="P24" s="47"/>
    </row>
    <row r="25" spans="1:16" s="49" customFormat="1" ht="30" customHeight="1">
      <c r="A25" s="40" t="s">
        <v>46</v>
      </c>
      <c r="B25" s="64" t="s">
        <v>203</v>
      </c>
      <c r="C25" s="65" t="s">
        <v>47</v>
      </c>
      <c r="D25" s="66" t="s">
        <v>95</v>
      </c>
      <c r="E25" s="67"/>
      <c r="F25" s="68"/>
      <c r="G25" s="71"/>
      <c r="H25" s="70"/>
      <c r="I25" s="37"/>
      <c r="K25" s="44"/>
      <c r="N25" s="47"/>
      <c r="O25" s="47"/>
      <c r="P25" s="47"/>
    </row>
    <row r="26" spans="1:16" s="49" customFormat="1" ht="30" customHeight="1">
      <c r="A26" s="40" t="s">
        <v>48</v>
      </c>
      <c r="B26" s="72" t="s">
        <v>204</v>
      </c>
      <c r="C26" s="65" t="s">
        <v>49</v>
      </c>
      <c r="D26" s="66" t="s">
        <v>50</v>
      </c>
      <c r="E26" s="67"/>
      <c r="F26" s="68"/>
      <c r="G26" s="71"/>
      <c r="H26" s="70"/>
      <c r="I26" s="35"/>
      <c r="K26" s="44"/>
      <c r="N26" s="47"/>
      <c r="O26" s="47"/>
      <c r="P26" s="47"/>
    </row>
    <row r="27" spans="1:16" s="49" customFormat="1" ht="30" customHeight="1">
      <c r="A27" s="40" t="s">
        <v>86</v>
      </c>
      <c r="B27" s="72" t="s">
        <v>127</v>
      </c>
      <c r="C27" s="65" t="s">
        <v>128</v>
      </c>
      <c r="D27" s="66"/>
      <c r="E27" s="67" t="s">
        <v>25</v>
      </c>
      <c r="F27" s="68">
        <v>20</v>
      </c>
      <c r="G27" s="69"/>
      <c r="H27" s="70">
        <f>ROUND(G27,2)*F27</f>
        <v>0</v>
      </c>
      <c r="I27" s="38"/>
      <c r="K27" s="44"/>
      <c r="N27" s="47"/>
      <c r="O27" s="47"/>
      <c r="P27" s="47"/>
    </row>
    <row r="28" spans="1:16" s="49" customFormat="1" ht="30" customHeight="1">
      <c r="A28" s="40" t="s">
        <v>51</v>
      </c>
      <c r="B28" s="72" t="s">
        <v>129</v>
      </c>
      <c r="C28" s="65" t="s">
        <v>130</v>
      </c>
      <c r="D28" s="66"/>
      <c r="E28" s="67" t="s">
        <v>25</v>
      </c>
      <c r="F28" s="68">
        <v>190</v>
      </c>
      <c r="G28" s="69"/>
      <c r="H28" s="70">
        <f>ROUND(G28,2)*F28</f>
        <v>0</v>
      </c>
      <c r="I28" s="35"/>
      <c r="K28" s="44"/>
      <c r="N28" s="47"/>
      <c r="O28" s="47"/>
      <c r="P28" s="47"/>
    </row>
    <row r="29" spans="1:16" s="89" customFormat="1" ht="43.5" customHeight="1">
      <c r="A29" s="40" t="s">
        <v>52</v>
      </c>
      <c r="B29" s="92" t="s">
        <v>131</v>
      </c>
      <c r="C29" s="93" t="s">
        <v>132</v>
      </c>
      <c r="D29" s="94" t="s">
        <v>1</v>
      </c>
      <c r="E29" s="95" t="s">
        <v>25</v>
      </c>
      <c r="F29" s="96">
        <v>690</v>
      </c>
      <c r="G29" s="97"/>
      <c r="H29" s="98">
        <f>ROUND(G29,2)*F29</f>
        <v>0</v>
      </c>
      <c r="I29" s="88"/>
      <c r="K29" s="90"/>
      <c r="N29" s="91"/>
      <c r="O29" s="91"/>
      <c r="P29" s="91"/>
    </row>
    <row r="30" spans="1:16" s="49" customFormat="1" ht="30" customHeight="1">
      <c r="A30" s="40" t="s">
        <v>133</v>
      </c>
      <c r="B30" s="64" t="s">
        <v>123</v>
      </c>
      <c r="C30" s="65" t="s">
        <v>134</v>
      </c>
      <c r="D30" s="66" t="s">
        <v>95</v>
      </c>
      <c r="E30" s="67" t="s">
        <v>25</v>
      </c>
      <c r="F30" s="74">
        <v>10</v>
      </c>
      <c r="G30" s="69"/>
      <c r="H30" s="70">
        <f>ROUND(G30,2)*F30</f>
        <v>0</v>
      </c>
      <c r="I30" s="35"/>
      <c r="K30" s="44"/>
      <c r="N30" s="47"/>
      <c r="O30" s="47"/>
      <c r="P30" s="47"/>
    </row>
    <row r="31" spans="1:16" s="49" customFormat="1" ht="30" customHeight="1">
      <c r="A31" s="40" t="s">
        <v>55</v>
      </c>
      <c r="B31" s="64" t="s">
        <v>205</v>
      </c>
      <c r="C31" s="65" t="s">
        <v>56</v>
      </c>
      <c r="D31" s="66" t="s">
        <v>135</v>
      </c>
      <c r="E31" s="67"/>
      <c r="F31" s="68"/>
      <c r="G31" s="71"/>
      <c r="H31" s="70"/>
      <c r="I31" s="35"/>
      <c r="K31" s="44"/>
      <c r="N31" s="47"/>
      <c r="O31" s="47"/>
      <c r="P31" s="47"/>
    </row>
    <row r="32" spans="1:16" s="49" customFormat="1" ht="30" customHeight="1">
      <c r="A32" s="40" t="s">
        <v>57</v>
      </c>
      <c r="B32" s="72" t="s">
        <v>26</v>
      </c>
      <c r="C32" s="65" t="s">
        <v>180</v>
      </c>
      <c r="D32" s="66" t="s">
        <v>136</v>
      </c>
      <c r="E32" s="67"/>
      <c r="F32" s="68"/>
      <c r="G32" s="71"/>
      <c r="H32" s="70"/>
      <c r="I32" s="37"/>
      <c r="K32" s="44"/>
      <c r="N32" s="47"/>
      <c r="O32" s="47"/>
      <c r="P32" s="47"/>
    </row>
    <row r="33" spans="1:16" s="49" customFormat="1" ht="30" customHeight="1">
      <c r="A33" s="40" t="s">
        <v>87</v>
      </c>
      <c r="B33" s="72" t="s">
        <v>127</v>
      </c>
      <c r="C33" s="65" t="s">
        <v>137</v>
      </c>
      <c r="D33" s="66"/>
      <c r="E33" s="67" t="s">
        <v>53</v>
      </c>
      <c r="F33" s="68">
        <v>20</v>
      </c>
      <c r="G33" s="69"/>
      <c r="H33" s="70">
        <f aca="true" t="shared" si="0" ref="H33:H38">ROUND(G33,2)*F33</f>
        <v>0</v>
      </c>
      <c r="I33" s="38"/>
      <c r="K33" s="44"/>
      <c r="N33" s="47"/>
      <c r="O33" s="47"/>
      <c r="P33" s="47"/>
    </row>
    <row r="34" spans="1:16" s="49" customFormat="1" ht="30" customHeight="1">
      <c r="A34" s="40" t="s">
        <v>58</v>
      </c>
      <c r="B34" s="72" t="s">
        <v>129</v>
      </c>
      <c r="C34" s="65" t="s">
        <v>138</v>
      </c>
      <c r="D34" s="66"/>
      <c r="E34" s="67" t="s">
        <v>53</v>
      </c>
      <c r="F34" s="68">
        <v>50</v>
      </c>
      <c r="G34" s="69"/>
      <c r="H34" s="70">
        <f t="shared" si="0"/>
        <v>0</v>
      </c>
      <c r="I34" s="35"/>
      <c r="K34" s="44"/>
      <c r="N34" s="47"/>
      <c r="O34" s="47"/>
      <c r="P34" s="47"/>
    </row>
    <row r="35" spans="1:16" s="49" customFormat="1" ht="30" customHeight="1">
      <c r="A35" s="40" t="s">
        <v>139</v>
      </c>
      <c r="B35" s="72" t="s">
        <v>140</v>
      </c>
      <c r="C35" s="65" t="s">
        <v>141</v>
      </c>
      <c r="D35" s="66" t="s">
        <v>1</v>
      </c>
      <c r="E35" s="67" t="s">
        <v>53</v>
      </c>
      <c r="F35" s="68">
        <v>500</v>
      </c>
      <c r="G35" s="69"/>
      <c r="H35" s="70">
        <f t="shared" si="0"/>
        <v>0</v>
      </c>
      <c r="I35" s="39"/>
      <c r="K35" s="44"/>
      <c r="N35" s="47"/>
      <c r="O35" s="47"/>
      <c r="P35" s="47"/>
    </row>
    <row r="36" spans="1:16" s="49" customFormat="1" ht="43.5" customHeight="1">
      <c r="A36" s="40" t="s">
        <v>142</v>
      </c>
      <c r="B36" s="72" t="s">
        <v>37</v>
      </c>
      <c r="C36" s="65" t="s">
        <v>179</v>
      </c>
      <c r="D36" s="66" t="s">
        <v>143</v>
      </c>
      <c r="E36" s="67" t="s">
        <v>53</v>
      </c>
      <c r="F36" s="68">
        <v>180</v>
      </c>
      <c r="G36" s="69"/>
      <c r="H36" s="70">
        <f t="shared" si="0"/>
        <v>0</v>
      </c>
      <c r="I36" s="35"/>
      <c r="K36" s="44"/>
      <c r="N36" s="47"/>
      <c r="O36" s="47"/>
      <c r="P36" s="47"/>
    </row>
    <row r="37" spans="1:16" s="49" customFormat="1" ht="43.5" customHeight="1">
      <c r="A37" s="40" t="s">
        <v>59</v>
      </c>
      <c r="B37" s="72" t="s">
        <v>54</v>
      </c>
      <c r="C37" s="65" t="s">
        <v>144</v>
      </c>
      <c r="D37" s="66" t="s">
        <v>145</v>
      </c>
      <c r="E37" s="67" t="s">
        <v>53</v>
      </c>
      <c r="F37" s="68">
        <v>130</v>
      </c>
      <c r="G37" s="69"/>
      <c r="H37" s="70">
        <f t="shared" si="0"/>
        <v>0</v>
      </c>
      <c r="I37" s="35"/>
      <c r="K37" s="44"/>
      <c r="N37" s="47"/>
      <c r="O37" s="47"/>
      <c r="P37" s="47"/>
    </row>
    <row r="38" spans="1:16" s="49" customFormat="1" ht="30" customHeight="1">
      <c r="A38" s="40" t="s">
        <v>60</v>
      </c>
      <c r="B38" s="64" t="s">
        <v>206</v>
      </c>
      <c r="C38" s="65" t="s">
        <v>61</v>
      </c>
      <c r="D38" s="66" t="s">
        <v>146</v>
      </c>
      <c r="E38" s="67" t="s">
        <v>25</v>
      </c>
      <c r="F38" s="68">
        <v>20</v>
      </c>
      <c r="G38" s="69"/>
      <c r="H38" s="70">
        <f t="shared" si="0"/>
        <v>0</v>
      </c>
      <c r="I38" s="35"/>
      <c r="K38" s="44"/>
      <c r="N38" s="47"/>
      <c r="O38" s="47"/>
      <c r="P38" s="47"/>
    </row>
    <row r="39" spans="1:16" s="49" customFormat="1" ht="30" customHeight="1">
      <c r="A39" s="40" t="s">
        <v>62</v>
      </c>
      <c r="B39" s="64" t="s">
        <v>207</v>
      </c>
      <c r="C39" s="65" t="s">
        <v>63</v>
      </c>
      <c r="D39" s="66" t="s">
        <v>195</v>
      </c>
      <c r="E39" s="75"/>
      <c r="F39" s="68"/>
      <c r="G39" s="71"/>
      <c r="H39" s="70"/>
      <c r="I39" s="35"/>
      <c r="K39" s="44"/>
      <c r="N39" s="47"/>
      <c r="O39" s="47"/>
      <c r="P39" s="47"/>
    </row>
    <row r="40" spans="1:16" s="49" customFormat="1" ht="30" customHeight="1">
      <c r="A40" s="40" t="s">
        <v>64</v>
      </c>
      <c r="B40" s="72" t="s">
        <v>26</v>
      </c>
      <c r="C40" s="65" t="s">
        <v>65</v>
      </c>
      <c r="D40" s="66"/>
      <c r="E40" s="67"/>
      <c r="F40" s="68"/>
      <c r="G40" s="71"/>
      <c r="H40" s="70"/>
      <c r="I40" s="35"/>
      <c r="K40" s="44"/>
      <c r="N40" s="47"/>
      <c r="O40" s="47"/>
      <c r="P40" s="47"/>
    </row>
    <row r="41" spans="1:16" s="49" customFormat="1" ht="30" customHeight="1">
      <c r="A41" s="40" t="s">
        <v>66</v>
      </c>
      <c r="B41" s="72" t="s">
        <v>127</v>
      </c>
      <c r="C41" s="65" t="s">
        <v>147</v>
      </c>
      <c r="D41" s="66"/>
      <c r="E41" s="67" t="s">
        <v>27</v>
      </c>
      <c r="F41" s="68">
        <v>1500</v>
      </c>
      <c r="G41" s="69"/>
      <c r="H41" s="70">
        <f>ROUND(G41,2)*F41</f>
        <v>0</v>
      </c>
      <c r="I41" s="35"/>
      <c r="K41" s="44"/>
      <c r="N41" s="47"/>
      <c r="O41" s="47"/>
      <c r="P41" s="47"/>
    </row>
    <row r="42" spans="1:16" s="50" customFormat="1" ht="30" customHeight="1">
      <c r="A42" s="40" t="s">
        <v>88</v>
      </c>
      <c r="B42" s="72" t="s">
        <v>37</v>
      </c>
      <c r="C42" s="65" t="s">
        <v>89</v>
      </c>
      <c r="D42" s="66"/>
      <c r="E42" s="67"/>
      <c r="F42" s="68"/>
      <c r="G42" s="71"/>
      <c r="H42" s="70"/>
      <c r="I42" s="35"/>
      <c r="K42" s="44"/>
      <c r="N42" s="47"/>
      <c r="O42" s="47"/>
      <c r="P42" s="47"/>
    </row>
    <row r="43" spans="1:16" s="51" customFormat="1" ht="30" customHeight="1">
      <c r="A43" s="40" t="s">
        <v>148</v>
      </c>
      <c r="B43" s="72" t="s">
        <v>208</v>
      </c>
      <c r="C43" s="65" t="s">
        <v>149</v>
      </c>
      <c r="D43" s="66"/>
      <c r="E43" s="67" t="s">
        <v>27</v>
      </c>
      <c r="F43" s="68">
        <v>135</v>
      </c>
      <c r="G43" s="69"/>
      <c r="H43" s="70">
        <f>ROUND(G43,2)*F43</f>
        <v>0</v>
      </c>
      <c r="I43" s="35"/>
      <c r="K43" s="44"/>
      <c r="N43" s="47"/>
      <c r="O43" s="47"/>
      <c r="P43" s="47"/>
    </row>
    <row r="44" spans="1:9" ht="36" customHeight="1">
      <c r="A44" s="40" t="s">
        <v>150</v>
      </c>
      <c r="B44" s="64" t="s">
        <v>209</v>
      </c>
      <c r="C44" s="65" t="s">
        <v>151</v>
      </c>
      <c r="D44" s="66" t="s">
        <v>152</v>
      </c>
      <c r="E44" s="67"/>
      <c r="F44" s="68"/>
      <c r="G44" s="71"/>
      <c r="H44" s="70"/>
      <c r="I44" s="35"/>
    </row>
    <row r="45" spans="1:16" s="43" customFormat="1" ht="30" customHeight="1">
      <c r="A45" s="40" t="s">
        <v>153</v>
      </c>
      <c r="B45" s="72" t="s">
        <v>26</v>
      </c>
      <c r="C45" s="65" t="s">
        <v>154</v>
      </c>
      <c r="D45" s="66" t="s">
        <v>1</v>
      </c>
      <c r="E45" s="67" t="s">
        <v>25</v>
      </c>
      <c r="F45" s="68">
        <v>3750</v>
      </c>
      <c r="G45" s="69"/>
      <c r="H45" s="70">
        <f>ROUND(G45,2)*F45</f>
        <v>0</v>
      </c>
      <c r="I45" s="35"/>
      <c r="K45" s="44"/>
      <c r="N45" s="47"/>
      <c r="O45" s="47"/>
      <c r="P45" s="47"/>
    </row>
    <row r="46" spans="1:16" s="50" customFormat="1" ht="30" customHeight="1">
      <c r="A46" s="40" t="s">
        <v>182</v>
      </c>
      <c r="B46" s="64" t="s">
        <v>210</v>
      </c>
      <c r="C46" s="65" t="s">
        <v>183</v>
      </c>
      <c r="D46" s="66" t="s">
        <v>197</v>
      </c>
      <c r="E46" s="67" t="s">
        <v>25</v>
      </c>
      <c r="F46" s="74">
        <v>180</v>
      </c>
      <c r="G46" s="69"/>
      <c r="H46" s="70">
        <f>ROUND(G46,2)*F46</f>
        <v>0</v>
      </c>
      <c r="I46" s="36"/>
      <c r="K46" s="44"/>
      <c r="N46" s="47"/>
      <c r="O46" s="47"/>
      <c r="P46" s="47"/>
    </row>
    <row r="47" spans="1:8" ht="48" customHeight="1">
      <c r="A47" s="10"/>
      <c r="B47" s="76"/>
      <c r="C47" s="20" t="s">
        <v>15</v>
      </c>
      <c r="D47" s="60"/>
      <c r="E47" s="77"/>
      <c r="F47" s="61"/>
      <c r="G47" s="71"/>
      <c r="H47" s="63"/>
    </row>
    <row r="48" spans="1:16" s="43" customFormat="1" ht="30" customHeight="1">
      <c r="A48" s="41" t="s">
        <v>67</v>
      </c>
      <c r="B48" s="64" t="s">
        <v>211</v>
      </c>
      <c r="C48" s="65" t="s">
        <v>68</v>
      </c>
      <c r="D48" s="66" t="s">
        <v>96</v>
      </c>
      <c r="E48" s="67" t="s">
        <v>53</v>
      </c>
      <c r="F48" s="74">
        <v>2500</v>
      </c>
      <c r="G48" s="69"/>
      <c r="H48" s="78">
        <f>ROUND(G48,2)*F48</f>
        <v>0</v>
      </c>
      <c r="I48" s="35"/>
      <c r="J48" s="52"/>
      <c r="K48" s="44"/>
      <c r="N48" s="47"/>
      <c r="O48" s="47"/>
      <c r="P48" s="47"/>
    </row>
    <row r="49" spans="1:16" s="43" customFormat="1" ht="30" customHeight="1">
      <c r="A49" s="10"/>
      <c r="B49" s="76"/>
      <c r="C49" s="20" t="s">
        <v>16</v>
      </c>
      <c r="D49" s="60"/>
      <c r="E49" s="77"/>
      <c r="F49" s="61"/>
      <c r="G49" s="71"/>
      <c r="H49" s="63"/>
      <c r="I49"/>
      <c r="K49" s="44"/>
      <c r="N49" s="47"/>
      <c r="O49" s="47"/>
      <c r="P49" s="47"/>
    </row>
    <row r="50" spans="1:16" s="51" customFormat="1" ht="30" customHeight="1">
      <c r="A50" s="41" t="s">
        <v>155</v>
      </c>
      <c r="B50" s="64" t="s">
        <v>212</v>
      </c>
      <c r="C50" s="65" t="s">
        <v>156</v>
      </c>
      <c r="D50" s="66" t="s">
        <v>157</v>
      </c>
      <c r="E50" s="67"/>
      <c r="F50" s="74"/>
      <c r="G50" s="71"/>
      <c r="H50" s="78"/>
      <c r="I50" s="35"/>
      <c r="J50" s="52"/>
      <c r="K50" s="44"/>
      <c r="N50" s="47"/>
      <c r="O50" s="47"/>
      <c r="P50" s="47"/>
    </row>
    <row r="51" spans="1:16" s="54" customFormat="1" ht="43.5" customHeight="1">
      <c r="A51" s="41" t="s">
        <v>158</v>
      </c>
      <c r="B51" s="72" t="s">
        <v>26</v>
      </c>
      <c r="C51" s="65" t="s">
        <v>159</v>
      </c>
      <c r="D51" s="66"/>
      <c r="E51" s="67" t="s">
        <v>32</v>
      </c>
      <c r="F51" s="74">
        <v>6</v>
      </c>
      <c r="G51" s="69"/>
      <c r="H51" s="78">
        <f>ROUND(G51,2)*F51</f>
        <v>0</v>
      </c>
      <c r="I51" s="35"/>
      <c r="J51" s="53"/>
      <c r="K51" s="44"/>
      <c r="N51" s="47"/>
      <c r="O51" s="47"/>
      <c r="P51" s="47"/>
    </row>
    <row r="52" spans="1:16" s="49" customFormat="1" ht="43.5" customHeight="1">
      <c r="A52" s="41" t="s">
        <v>160</v>
      </c>
      <c r="B52" s="99" t="s">
        <v>213</v>
      </c>
      <c r="C52" s="93" t="s">
        <v>161</v>
      </c>
      <c r="D52" s="94" t="s">
        <v>157</v>
      </c>
      <c r="E52" s="95" t="s">
        <v>53</v>
      </c>
      <c r="F52" s="100">
        <v>6</v>
      </c>
      <c r="G52" s="97"/>
      <c r="H52" s="101">
        <f>ROUND(G52,2)*F52</f>
        <v>0</v>
      </c>
      <c r="I52" s="35"/>
      <c r="J52" s="55"/>
      <c r="K52" s="44"/>
      <c r="N52" s="47"/>
      <c r="O52" s="47"/>
      <c r="P52" s="47"/>
    </row>
    <row r="53" spans="1:16" s="49" customFormat="1" ht="43.5" customHeight="1">
      <c r="A53" s="41" t="s">
        <v>97</v>
      </c>
      <c r="B53" s="64" t="s">
        <v>214</v>
      </c>
      <c r="C53" s="79" t="s">
        <v>98</v>
      </c>
      <c r="D53" s="66" t="s">
        <v>157</v>
      </c>
      <c r="E53" s="67"/>
      <c r="F53" s="74"/>
      <c r="G53" s="71"/>
      <c r="H53" s="78"/>
      <c r="I53" s="35"/>
      <c r="J53" s="55"/>
      <c r="K53" s="44"/>
      <c r="N53" s="47"/>
      <c r="O53" s="47"/>
      <c r="P53" s="47"/>
    </row>
    <row r="54" spans="1:16" s="49" customFormat="1" ht="43.5" customHeight="1">
      <c r="A54" s="41" t="s">
        <v>99</v>
      </c>
      <c r="B54" s="72" t="s">
        <v>26</v>
      </c>
      <c r="C54" s="65" t="s">
        <v>100</v>
      </c>
      <c r="D54" s="66"/>
      <c r="E54" s="67" t="s">
        <v>32</v>
      </c>
      <c r="F54" s="74">
        <v>14</v>
      </c>
      <c r="G54" s="69"/>
      <c r="H54" s="78">
        <f>ROUND(G54,2)*F54</f>
        <v>0</v>
      </c>
      <c r="I54" s="36"/>
      <c r="J54" s="55"/>
      <c r="K54" s="44"/>
      <c r="N54" s="47"/>
      <c r="O54" s="47"/>
      <c r="P54" s="47"/>
    </row>
    <row r="55" spans="1:16" s="49" customFormat="1" ht="43.5" customHeight="1">
      <c r="A55" s="41" t="s">
        <v>101</v>
      </c>
      <c r="B55" s="72" t="s">
        <v>37</v>
      </c>
      <c r="C55" s="65" t="s">
        <v>102</v>
      </c>
      <c r="D55" s="66"/>
      <c r="E55" s="67" t="s">
        <v>32</v>
      </c>
      <c r="F55" s="74">
        <v>13</v>
      </c>
      <c r="G55" s="69"/>
      <c r="H55" s="78">
        <f>ROUND(G55,2)*F55</f>
        <v>0</v>
      </c>
      <c r="I55" s="36"/>
      <c r="J55" s="55"/>
      <c r="K55" s="44"/>
      <c r="N55" s="47"/>
      <c r="O55" s="47"/>
      <c r="P55" s="47"/>
    </row>
    <row r="56" spans="1:16" s="49" customFormat="1" ht="43.5" customHeight="1">
      <c r="A56" s="41" t="s">
        <v>103</v>
      </c>
      <c r="B56" s="72" t="s">
        <v>54</v>
      </c>
      <c r="C56" s="65" t="s">
        <v>104</v>
      </c>
      <c r="D56" s="66"/>
      <c r="E56" s="67" t="s">
        <v>32</v>
      </c>
      <c r="F56" s="74">
        <v>1</v>
      </c>
      <c r="G56" s="69"/>
      <c r="H56" s="78">
        <f>ROUND(G56,2)*F56</f>
        <v>0</v>
      </c>
      <c r="I56" s="36"/>
      <c r="J56" s="55"/>
      <c r="K56" s="44"/>
      <c r="N56" s="47"/>
      <c r="O56" s="47"/>
      <c r="P56" s="47"/>
    </row>
    <row r="57" spans="1:16" s="54" customFormat="1" ht="39.75" customHeight="1">
      <c r="A57" s="41" t="s">
        <v>69</v>
      </c>
      <c r="B57" s="72" t="s">
        <v>79</v>
      </c>
      <c r="C57" s="65" t="s">
        <v>105</v>
      </c>
      <c r="D57" s="66"/>
      <c r="E57" s="67" t="s">
        <v>32</v>
      </c>
      <c r="F57" s="74">
        <v>4</v>
      </c>
      <c r="G57" s="69"/>
      <c r="H57" s="78">
        <f>ROUND(G57,2)*F57</f>
        <v>0</v>
      </c>
      <c r="I57" s="36"/>
      <c r="J57" s="55"/>
      <c r="K57" s="44"/>
      <c r="N57" s="47"/>
      <c r="O57" s="47"/>
      <c r="P57" s="47"/>
    </row>
    <row r="58" spans="1:16" s="54" customFormat="1" ht="30" customHeight="1">
      <c r="A58" s="41" t="s">
        <v>70</v>
      </c>
      <c r="B58" s="72" t="s">
        <v>85</v>
      </c>
      <c r="C58" s="65" t="s">
        <v>71</v>
      </c>
      <c r="D58" s="66"/>
      <c r="E58" s="67" t="s">
        <v>32</v>
      </c>
      <c r="F58" s="74">
        <v>4</v>
      </c>
      <c r="G58" s="69"/>
      <c r="H58" s="78">
        <f>ROUND(G58,2)*F58</f>
        <v>0</v>
      </c>
      <c r="I58" s="36"/>
      <c r="J58" s="55"/>
      <c r="K58" s="44"/>
      <c r="N58" s="47"/>
      <c r="O58" s="47"/>
      <c r="P58" s="47"/>
    </row>
    <row r="59" spans="1:16" s="49" customFormat="1" ht="39.75" customHeight="1">
      <c r="A59" s="41" t="s">
        <v>162</v>
      </c>
      <c r="B59" s="64" t="s">
        <v>215</v>
      </c>
      <c r="C59" s="79" t="s">
        <v>163</v>
      </c>
      <c r="D59" s="66" t="s">
        <v>157</v>
      </c>
      <c r="E59" s="67"/>
      <c r="F59" s="74"/>
      <c r="G59" s="71"/>
      <c r="H59" s="78"/>
      <c r="I59" s="35"/>
      <c r="J59" s="52"/>
      <c r="K59" s="44"/>
      <c r="N59" s="47"/>
      <c r="O59" s="47"/>
      <c r="P59" s="47"/>
    </row>
    <row r="60" spans="1:9" ht="36" customHeight="1">
      <c r="A60" s="41" t="s">
        <v>164</v>
      </c>
      <c r="B60" s="72" t="s">
        <v>26</v>
      </c>
      <c r="C60" s="79" t="s">
        <v>181</v>
      </c>
      <c r="D60" s="66"/>
      <c r="E60" s="67" t="s">
        <v>32</v>
      </c>
      <c r="F60" s="74">
        <v>9</v>
      </c>
      <c r="G60" s="69"/>
      <c r="H60" s="78">
        <f>ROUND(G60,2)*F60</f>
        <v>0</v>
      </c>
      <c r="I60" s="35"/>
    </row>
    <row r="61" spans="1:16" s="49" customFormat="1" ht="43.5" customHeight="1">
      <c r="A61" s="41" t="s">
        <v>165</v>
      </c>
      <c r="B61" s="64" t="s">
        <v>216</v>
      </c>
      <c r="C61" s="65" t="s">
        <v>166</v>
      </c>
      <c r="D61" s="66" t="s">
        <v>157</v>
      </c>
      <c r="E61" s="67" t="s">
        <v>32</v>
      </c>
      <c r="F61" s="74">
        <v>6</v>
      </c>
      <c r="G61" s="69"/>
      <c r="H61" s="78">
        <f>ROUND(G61,2)*F61</f>
        <v>0</v>
      </c>
      <c r="I61" s="35"/>
      <c r="K61" s="44"/>
      <c r="N61" s="47"/>
      <c r="O61" s="47"/>
      <c r="P61" s="47"/>
    </row>
    <row r="62" spans="1:16" s="49" customFormat="1" ht="30" customHeight="1">
      <c r="A62" s="10"/>
      <c r="B62" s="80"/>
      <c r="C62" s="20" t="s">
        <v>17</v>
      </c>
      <c r="D62" s="60"/>
      <c r="E62" s="77"/>
      <c r="F62" s="61"/>
      <c r="G62" s="71"/>
      <c r="H62" s="63"/>
      <c r="I62"/>
      <c r="J62" s="55"/>
      <c r="K62" s="44"/>
      <c r="N62" s="47"/>
      <c r="O62" s="47"/>
      <c r="P62" s="47"/>
    </row>
    <row r="63" spans="1:16" s="49" customFormat="1" ht="30" customHeight="1">
      <c r="A63" s="41" t="s">
        <v>72</v>
      </c>
      <c r="B63" s="64" t="s">
        <v>217</v>
      </c>
      <c r="C63" s="65" t="s">
        <v>106</v>
      </c>
      <c r="D63" s="66" t="s">
        <v>167</v>
      </c>
      <c r="E63" s="67" t="s">
        <v>32</v>
      </c>
      <c r="F63" s="74">
        <v>16</v>
      </c>
      <c r="G63" s="69"/>
      <c r="H63" s="78">
        <f>ROUND(G63,2)*F63</f>
        <v>0</v>
      </c>
      <c r="I63" s="35"/>
      <c r="J63" s="55"/>
      <c r="K63" s="44"/>
      <c r="N63" s="47"/>
      <c r="O63" s="47"/>
      <c r="P63" s="47"/>
    </row>
    <row r="64" spans="1:16" s="43" customFormat="1" ht="30" customHeight="1">
      <c r="A64" s="41" t="s">
        <v>90</v>
      </c>
      <c r="B64" s="64" t="s">
        <v>218</v>
      </c>
      <c r="C64" s="65" t="s">
        <v>107</v>
      </c>
      <c r="D64" s="66" t="s">
        <v>157</v>
      </c>
      <c r="E64" s="67"/>
      <c r="F64" s="74"/>
      <c r="G64" s="71"/>
      <c r="H64" s="78"/>
      <c r="I64" s="35"/>
      <c r="K64" s="44"/>
      <c r="N64" s="47"/>
      <c r="O64" s="47"/>
      <c r="P64" s="47"/>
    </row>
    <row r="65" spans="1:16" s="49" customFormat="1" ht="30" customHeight="1">
      <c r="A65" s="41" t="s">
        <v>108</v>
      </c>
      <c r="B65" s="72" t="s">
        <v>26</v>
      </c>
      <c r="C65" s="65" t="s">
        <v>168</v>
      </c>
      <c r="D65" s="66"/>
      <c r="E65" s="67" t="s">
        <v>91</v>
      </c>
      <c r="F65" s="74">
        <v>4</v>
      </c>
      <c r="G65" s="69"/>
      <c r="H65" s="78">
        <f>ROUND(G65,2)*F65</f>
        <v>0</v>
      </c>
      <c r="I65" s="35"/>
      <c r="K65" s="44"/>
      <c r="N65" s="47"/>
      <c r="O65" s="47"/>
      <c r="P65" s="47"/>
    </row>
    <row r="66" spans="1:16" s="49" customFormat="1" ht="30" customHeight="1">
      <c r="A66" s="41" t="s">
        <v>73</v>
      </c>
      <c r="B66" s="64" t="s">
        <v>219</v>
      </c>
      <c r="C66" s="65" t="s">
        <v>109</v>
      </c>
      <c r="D66" s="66" t="s">
        <v>167</v>
      </c>
      <c r="E66" s="67"/>
      <c r="F66" s="74"/>
      <c r="G66" s="71"/>
      <c r="H66" s="78"/>
      <c r="I66" s="35"/>
      <c r="K66" s="44"/>
      <c r="N66" s="47"/>
      <c r="O66" s="47"/>
      <c r="P66" s="47"/>
    </row>
    <row r="67" spans="1:16" s="49" customFormat="1" ht="30" customHeight="1">
      <c r="A67" s="41" t="s">
        <v>169</v>
      </c>
      <c r="B67" s="72" t="s">
        <v>26</v>
      </c>
      <c r="C67" s="65" t="s">
        <v>170</v>
      </c>
      <c r="D67" s="66"/>
      <c r="E67" s="67" t="s">
        <v>32</v>
      </c>
      <c r="F67" s="74">
        <v>3</v>
      </c>
      <c r="G67" s="69"/>
      <c r="H67" s="78">
        <f aca="true" t="shared" si="1" ref="H67:H74">ROUND(G67,2)*F67</f>
        <v>0</v>
      </c>
      <c r="I67" s="35"/>
      <c r="K67" s="44"/>
      <c r="N67" s="47"/>
      <c r="O67" s="47"/>
      <c r="P67" s="47"/>
    </row>
    <row r="68" spans="1:16" s="49" customFormat="1" ht="30" customHeight="1">
      <c r="A68" s="41" t="s">
        <v>74</v>
      </c>
      <c r="B68" s="72" t="s">
        <v>37</v>
      </c>
      <c r="C68" s="65" t="s">
        <v>75</v>
      </c>
      <c r="D68" s="66"/>
      <c r="E68" s="67" t="s">
        <v>32</v>
      </c>
      <c r="F68" s="74">
        <v>11</v>
      </c>
      <c r="G68" s="69"/>
      <c r="H68" s="78">
        <f t="shared" si="1"/>
        <v>0</v>
      </c>
      <c r="I68" s="35"/>
      <c r="K68" s="44"/>
      <c r="N68" s="47"/>
      <c r="O68" s="47"/>
      <c r="P68" s="47"/>
    </row>
    <row r="69" spans="1:16" s="43" customFormat="1" ht="30" customHeight="1">
      <c r="A69" s="41" t="s">
        <v>76</v>
      </c>
      <c r="B69" s="72" t="s">
        <v>54</v>
      </c>
      <c r="C69" s="65" t="s">
        <v>77</v>
      </c>
      <c r="D69" s="66"/>
      <c r="E69" s="67" t="s">
        <v>32</v>
      </c>
      <c r="F69" s="74">
        <v>1</v>
      </c>
      <c r="G69" s="69"/>
      <c r="H69" s="78">
        <f t="shared" si="1"/>
        <v>0</v>
      </c>
      <c r="I69" s="35"/>
      <c r="K69" s="44"/>
      <c r="N69" s="47"/>
      <c r="O69" s="47"/>
      <c r="P69" s="47"/>
    </row>
    <row r="70" spans="1:16" s="43" customFormat="1" ht="30" customHeight="1">
      <c r="A70" s="41" t="s">
        <v>78</v>
      </c>
      <c r="B70" s="72" t="s">
        <v>79</v>
      </c>
      <c r="C70" s="65" t="s">
        <v>80</v>
      </c>
      <c r="D70" s="66"/>
      <c r="E70" s="67" t="s">
        <v>32</v>
      </c>
      <c r="F70" s="74">
        <v>1</v>
      </c>
      <c r="G70" s="69"/>
      <c r="H70" s="78">
        <f t="shared" si="1"/>
        <v>0</v>
      </c>
      <c r="I70" s="35"/>
      <c r="K70" s="44"/>
      <c r="N70" s="47"/>
      <c r="O70" s="47"/>
      <c r="P70" s="47"/>
    </row>
    <row r="71" spans="1:16" s="49" customFormat="1" ht="30" customHeight="1">
      <c r="A71" s="41" t="s">
        <v>92</v>
      </c>
      <c r="B71" s="64" t="s">
        <v>220</v>
      </c>
      <c r="C71" s="65" t="s">
        <v>110</v>
      </c>
      <c r="D71" s="66" t="s">
        <v>167</v>
      </c>
      <c r="E71" s="67" t="s">
        <v>32</v>
      </c>
      <c r="F71" s="74">
        <v>2</v>
      </c>
      <c r="G71" s="69"/>
      <c r="H71" s="78">
        <f t="shared" si="1"/>
        <v>0</v>
      </c>
      <c r="I71" s="35"/>
      <c r="K71" s="44"/>
      <c r="N71" s="47"/>
      <c r="O71" s="47"/>
      <c r="P71" s="47"/>
    </row>
    <row r="72" spans="1:16" s="49" customFormat="1" ht="43.5" customHeight="1">
      <c r="A72" s="41" t="s">
        <v>93</v>
      </c>
      <c r="B72" s="64" t="s">
        <v>221</v>
      </c>
      <c r="C72" s="65" t="s">
        <v>111</v>
      </c>
      <c r="D72" s="66" t="s">
        <v>167</v>
      </c>
      <c r="E72" s="67" t="s">
        <v>32</v>
      </c>
      <c r="F72" s="74">
        <v>5</v>
      </c>
      <c r="G72" s="69"/>
      <c r="H72" s="78">
        <f t="shared" si="1"/>
        <v>0</v>
      </c>
      <c r="I72" s="35"/>
      <c r="K72" s="44"/>
      <c r="N72" s="47"/>
      <c r="O72" s="47"/>
      <c r="P72" s="47"/>
    </row>
    <row r="73" spans="1:9" ht="36" customHeight="1">
      <c r="A73" s="41" t="s">
        <v>94</v>
      </c>
      <c r="B73" s="64" t="s">
        <v>222</v>
      </c>
      <c r="C73" s="65" t="s">
        <v>112</v>
      </c>
      <c r="D73" s="66" t="s">
        <v>167</v>
      </c>
      <c r="E73" s="67" t="s">
        <v>32</v>
      </c>
      <c r="F73" s="74">
        <v>5</v>
      </c>
      <c r="G73" s="69"/>
      <c r="H73" s="78">
        <f t="shared" si="1"/>
        <v>0</v>
      </c>
      <c r="I73" s="35"/>
    </row>
    <row r="74" spans="1:16" s="43" customFormat="1" ht="30" customHeight="1">
      <c r="A74" s="41" t="s">
        <v>171</v>
      </c>
      <c r="B74" s="99" t="s">
        <v>223</v>
      </c>
      <c r="C74" s="93" t="s">
        <v>172</v>
      </c>
      <c r="D74" s="94" t="s">
        <v>167</v>
      </c>
      <c r="E74" s="95" t="s">
        <v>32</v>
      </c>
      <c r="F74" s="100">
        <v>4</v>
      </c>
      <c r="G74" s="97"/>
      <c r="H74" s="101">
        <f t="shared" si="1"/>
        <v>0</v>
      </c>
      <c r="I74" s="35"/>
      <c r="K74" s="44"/>
      <c r="N74" s="47"/>
      <c r="O74" s="47"/>
      <c r="P74" s="47"/>
    </row>
    <row r="75" spans="1:16" s="49" customFormat="1" ht="30" customHeight="1">
      <c r="A75" s="10"/>
      <c r="B75" s="59"/>
      <c r="C75" s="20" t="s">
        <v>18</v>
      </c>
      <c r="D75" s="60"/>
      <c r="E75" s="73"/>
      <c r="F75" s="60"/>
      <c r="G75" s="71"/>
      <c r="H75" s="63"/>
      <c r="I75"/>
      <c r="K75" s="44"/>
      <c r="N75" s="47"/>
      <c r="O75" s="47"/>
      <c r="P75" s="47"/>
    </row>
    <row r="76" spans="1:16" s="49" customFormat="1" ht="30" customHeight="1">
      <c r="A76" s="40" t="s">
        <v>81</v>
      </c>
      <c r="B76" s="64" t="s">
        <v>224</v>
      </c>
      <c r="C76" s="65" t="s">
        <v>82</v>
      </c>
      <c r="D76" s="66" t="s">
        <v>173</v>
      </c>
      <c r="E76" s="67"/>
      <c r="F76" s="68"/>
      <c r="G76" s="71"/>
      <c r="H76" s="70"/>
      <c r="I76" s="35"/>
      <c r="K76" s="44"/>
      <c r="N76" s="47"/>
      <c r="O76" s="47"/>
      <c r="P76" s="47"/>
    </row>
    <row r="77" spans="1:16" s="49" customFormat="1" ht="30" customHeight="1">
      <c r="A77" s="40" t="s">
        <v>174</v>
      </c>
      <c r="B77" s="72" t="s">
        <v>26</v>
      </c>
      <c r="C77" s="65" t="s">
        <v>175</v>
      </c>
      <c r="D77" s="66"/>
      <c r="E77" s="67" t="s">
        <v>25</v>
      </c>
      <c r="F77" s="68">
        <v>10</v>
      </c>
      <c r="G77" s="69"/>
      <c r="H77" s="70">
        <f>ROUND(G77,2)*F77</f>
        <v>0</v>
      </c>
      <c r="I77" s="42"/>
      <c r="K77" s="44"/>
      <c r="N77" s="47"/>
      <c r="O77" s="47"/>
      <c r="P77" s="47"/>
    </row>
    <row r="78" spans="1:9" ht="30" customHeight="1">
      <c r="A78" s="40" t="s">
        <v>83</v>
      </c>
      <c r="B78" s="72" t="s">
        <v>37</v>
      </c>
      <c r="C78" s="65" t="s">
        <v>84</v>
      </c>
      <c r="D78" s="66"/>
      <c r="E78" s="67" t="s">
        <v>25</v>
      </c>
      <c r="F78" s="68">
        <v>50</v>
      </c>
      <c r="G78" s="69"/>
      <c r="H78" s="70">
        <f>ROUND(G78,2)*F78</f>
        <v>0</v>
      </c>
      <c r="I78" s="35"/>
    </row>
    <row r="79" spans="1:9" ht="36" customHeight="1">
      <c r="A79" s="40" t="s">
        <v>176</v>
      </c>
      <c r="B79" s="64" t="s">
        <v>225</v>
      </c>
      <c r="C79" s="65" t="s">
        <v>177</v>
      </c>
      <c r="D79" s="66" t="s">
        <v>178</v>
      </c>
      <c r="E79" s="67" t="s">
        <v>25</v>
      </c>
      <c r="F79" s="68">
        <v>10</v>
      </c>
      <c r="G79" s="69"/>
      <c r="H79" s="70">
        <f>ROUND(G79,2)*F79</f>
        <v>0</v>
      </c>
      <c r="I79" s="35"/>
    </row>
    <row r="80" spans="1:8" ht="30" customHeight="1" thickBot="1">
      <c r="A80" s="11"/>
      <c r="B80" s="81" t="str">
        <f>B6</f>
        <v>A</v>
      </c>
      <c r="C80" s="113" t="str">
        <f>C6</f>
        <v>LOGAN AVENUE - REITTA STREET TO BUSHNELL STREET</v>
      </c>
      <c r="D80" s="114"/>
      <c r="E80" s="114"/>
      <c r="F80" s="115"/>
      <c r="G80" s="82" t="s">
        <v>12</v>
      </c>
      <c r="H80" s="82">
        <f>SUM(H6:H79)</f>
        <v>0</v>
      </c>
    </row>
    <row r="81" spans="1:9" ht="37.5" customHeight="1" thickTop="1">
      <c r="A81" s="10"/>
      <c r="B81" s="111" t="s">
        <v>23</v>
      </c>
      <c r="C81" s="112"/>
      <c r="D81" s="112"/>
      <c r="E81" s="112"/>
      <c r="F81" s="112"/>
      <c r="G81" s="102">
        <f>H80</f>
        <v>0</v>
      </c>
      <c r="H81" s="103"/>
      <c r="I81" s="23"/>
    </row>
    <row r="82" spans="1:8" ht="15.75" customHeight="1">
      <c r="A82" s="10"/>
      <c r="B82" s="104" t="s">
        <v>21</v>
      </c>
      <c r="C82" s="105"/>
      <c r="D82" s="105"/>
      <c r="E82" s="105"/>
      <c r="F82" s="105"/>
      <c r="G82" s="105"/>
      <c r="H82" s="106"/>
    </row>
    <row r="83" spans="1:8" ht="15">
      <c r="A83" s="10"/>
      <c r="B83" s="107" t="s">
        <v>22</v>
      </c>
      <c r="C83" s="105"/>
      <c r="D83" s="105"/>
      <c r="E83" s="105"/>
      <c r="F83" s="105"/>
      <c r="G83" s="105"/>
      <c r="H83" s="106"/>
    </row>
    <row r="84" spans="1:8" ht="15">
      <c r="A84" s="34"/>
      <c r="B84" s="83"/>
      <c r="C84" s="84"/>
      <c r="D84" s="85"/>
      <c r="E84" s="84"/>
      <c r="F84" s="84"/>
      <c r="G84" s="86"/>
      <c r="H84" s="87"/>
    </row>
  </sheetData>
  <sheetProtection sheet="1" objects="1" scenarios="1" selectLockedCells="1"/>
  <mergeCells count="6">
    <mergeCell ref="G81:H81"/>
    <mergeCell ref="B82:H82"/>
    <mergeCell ref="B83:H83"/>
    <mergeCell ref="C6:F6"/>
    <mergeCell ref="B81:F81"/>
    <mergeCell ref="C80:F80"/>
  </mergeCells>
  <conditionalFormatting sqref="D8:D12 D48 D54:D58 D63 D65:D74 D76:D79 D14:D4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50:D53 D59:D61 D64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 G10:G12 G17:G20 G22 G24 G27:G30 G33:G38 G41 G43 G48 G51:G52 G54:G58 G60:G61 G63 G65 G67:G74 G77:G79 G45:G46 G15">
      <formula1>0</formula1>
    </dataValidation>
    <dataValidation type="custom" allowBlank="1" showInputMessage="1" showErrorMessage="1" error="If you can enter a Unit  Price in this cell, pLease contact the Contract Administrator immediately!" sqref="G9 G66 G21 G23 G25:G26 G31:G32 G39:G40 G42 G13:G14 G47 G49:G50 G53 G64 G16 G44 G59 G62 G75:G7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695-2008 &amp;R&amp;10Bid Submission
Page &amp;P+3 of 11</oddHeader>
    <oddFooter xml:space="preserve">&amp;R__________________
Name of Bidder                    </oddFooter>
  </headerFooter>
  <rowBreaks count="3" manualBreakCount="3">
    <brk id="29" min="1" max="7" man="1"/>
    <brk id="52" min="1" max="7" man="1"/>
    <brk id="7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DOERRIES, C.E.T.
DATE: SEPTEMBER 5, 2008 AT 14:00
SIZE: 41,984 BYTES</dc:description>
  <cp:lastModifiedBy>pw</cp:lastModifiedBy>
  <cp:lastPrinted>2008-09-05T18:50:28Z</cp:lastPrinted>
  <dcterms:created xsi:type="dcterms:W3CDTF">1999-03-31T15:44:33Z</dcterms:created>
  <dcterms:modified xsi:type="dcterms:W3CDTF">2008-09-05T18:54:52Z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