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230" windowWidth="15330" windowHeight="427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PRICES'!$B$1:$H$118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PRICES'!$B$1:$IV$114</definedName>
    <definedName name="XITEMS">'FORM B - PRICES'!$B$6:$IV$114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C17" authorId="0">
      <text>
        <r>
          <rPr>
            <b/>
            <sz val="8"/>
            <rFont val="Tahoma"/>
            <family val="0"/>
          </rPr>
          <t>"/Reinforcement" omitted</t>
        </r>
        <r>
          <rPr>
            <sz val="8"/>
            <rFont val="Tahoma"/>
            <family val="0"/>
          </rPr>
          <t xml:space="preserve">
Wrong description.</t>
        </r>
      </text>
    </comment>
  </commentList>
</comments>
</file>

<file path=xl/sharedStrings.xml><?xml version="1.0" encoding="utf-8"?>
<sst xmlns="http://schemas.openxmlformats.org/spreadsheetml/2006/main" count="465" uniqueCount="297">
  <si>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</si>
  <si>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</si>
  <si>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</si>
  <si>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</si>
  <si>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</si>
  <si>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</si>
  <si>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</si>
  <si>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</si>
  <si>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</si>
  <si>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</si>
  <si>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</si>
  <si>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</si>
  <si>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</si>
  <si>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</si>
  <si>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</si>
  <si>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</si>
  <si>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</si>
  <si>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</si>
  <si>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</si>
  <si>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</si>
  <si>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</si>
  <si>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</si>
  <si>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</si>
  <si>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</si>
  <si>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</si>
  <si>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</si>
  <si>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</si>
  <si>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</si>
  <si>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</si>
  <si>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</si>
  <si>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</si>
  <si>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</si>
  <si>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</si>
  <si>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</si>
  <si>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</si>
  <si>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</si>
  <si>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</si>
  <si>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</si>
  <si>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</si>
  <si>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</si>
  <si>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</si>
  <si>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</si>
  <si>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</si>
  <si>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</si>
  <si>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</si>
  <si>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</si>
  <si>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Sidewalk</t>
  </si>
  <si>
    <t>SD-228A</t>
  </si>
  <si>
    <t>m</t>
  </si>
  <si>
    <t>iii)</t>
  </si>
  <si>
    <t>Supply and Installation of Dowel Assemblies</t>
  </si>
  <si>
    <t>Main Line Paving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</si>
  <si>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</si>
  <si>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</si>
  <si>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</si>
  <si>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</si>
  <si>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</si>
  <si>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</si>
  <si>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</si>
  <si>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</si>
  <si>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</si>
  <si>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</si>
  <si>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</si>
  <si>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</si>
  <si>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</si>
  <si>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</si>
  <si>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</si>
  <si>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</si>
  <si>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</si>
  <si>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</si>
  <si>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</si>
  <si>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</si>
  <si>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</si>
  <si>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</si>
  <si>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</si>
  <si>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</si>
  <si>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</si>
  <si>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B003</t>
  </si>
  <si>
    <t>Asphalt Pavement</t>
  </si>
  <si>
    <t>C007</t>
  </si>
  <si>
    <t>Construction of 230 mm Concrete Pavement (Plain-Dowelled)</t>
  </si>
  <si>
    <t>C050</t>
  </si>
  <si>
    <t>E023</t>
  </si>
  <si>
    <t>Replacing Standard Frames &amp; Covers</t>
  </si>
  <si>
    <t>E024</t>
  </si>
  <si>
    <t>AP-004 - Standard Frame for Manhole and Catch Basin</t>
  </si>
  <si>
    <t>Adjustment of Catch Basins / Manholes Frames</t>
  </si>
  <si>
    <t>Replacing Existing Risers</t>
  </si>
  <si>
    <t>F002A</t>
  </si>
  <si>
    <t>Lifter Rings</t>
  </si>
  <si>
    <t>GUNN ROAD RECONSTRUCTION - PLESSIS ROAD TO REDONDA STREET</t>
  </si>
  <si>
    <t>H013</t>
  </si>
  <si>
    <t>A.41</t>
  </si>
  <si>
    <t>Grouted Stone Riprap</t>
  </si>
  <si>
    <t>CW 3615-R2</t>
  </si>
  <si>
    <t>A.42</t>
  </si>
  <si>
    <t>Removal of Existing Chain Link Fence</t>
  </si>
  <si>
    <t>E14</t>
  </si>
  <si>
    <t>l.m.</t>
  </si>
  <si>
    <t>A.43</t>
  </si>
  <si>
    <t>Removal of Existing Wooden Fence</t>
  </si>
  <si>
    <t>E15</t>
  </si>
  <si>
    <t>A.44</t>
  </si>
  <si>
    <t>Removal of Driveway Gates</t>
  </si>
  <si>
    <t>E16</t>
  </si>
  <si>
    <t>ea.</t>
  </si>
  <si>
    <t>A.45</t>
  </si>
  <si>
    <t>Relocation of Existing Chain Link Fence</t>
  </si>
  <si>
    <t>E17</t>
  </si>
  <si>
    <t>A.46</t>
  </si>
  <si>
    <t>Relocation of Existing Wooden Fence</t>
  </si>
  <si>
    <t>E18</t>
  </si>
  <si>
    <t>A.47</t>
  </si>
  <si>
    <t>Relocation of Driveway Gates</t>
  </si>
  <si>
    <t>E19</t>
  </si>
  <si>
    <t>A.48</t>
  </si>
  <si>
    <t>Installation of Straw Wattles</t>
  </si>
  <si>
    <t>E20</t>
  </si>
  <si>
    <t>A.49</t>
  </si>
  <si>
    <t>Removal of Pre-Cast Concrete Traffic Barriers</t>
  </si>
  <si>
    <t>E21</t>
  </si>
  <si>
    <t>A.50</t>
  </si>
  <si>
    <t>Renewal of Existing Bollards</t>
  </si>
  <si>
    <t>A.39</t>
  </si>
  <si>
    <t>CW 3510-R9</t>
  </si>
  <si>
    <t>G004</t>
  </si>
  <si>
    <t>A.40</t>
  </si>
  <si>
    <t>Seeding</t>
  </si>
  <si>
    <t>A.36</t>
  </si>
  <si>
    <t>CW 3210-R7</t>
  </si>
  <si>
    <t>A.37</t>
  </si>
  <si>
    <t>CW 2130-R11</t>
  </si>
  <si>
    <t>Pre-cast Concrete Risers</t>
  </si>
  <si>
    <t>A.38</t>
  </si>
  <si>
    <t>F004</t>
  </si>
  <si>
    <t>38mm</t>
  </si>
  <si>
    <t>A.25</t>
  </si>
  <si>
    <t>Remove and Replace Existing Catch Basin c/w Ditch inlet Grate</t>
  </si>
  <si>
    <t>E007C</t>
  </si>
  <si>
    <t>SD-025</t>
  </si>
  <si>
    <t>E012</t>
  </si>
  <si>
    <t>A.26</t>
  </si>
  <si>
    <t>Drainage Connection Pipe</t>
  </si>
  <si>
    <t>A.27</t>
  </si>
  <si>
    <t>E048</t>
  </si>
  <si>
    <t>A.28</t>
  </si>
  <si>
    <t>Relocation of Existing Catch Basins</t>
  </si>
  <si>
    <t>A.29</t>
  </si>
  <si>
    <t>E052</t>
  </si>
  <si>
    <t>A.30</t>
  </si>
  <si>
    <t>Corrugated Steel Pipe - Supply</t>
  </si>
  <si>
    <t>CW 3610-R3</t>
  </si>
  <si>
    <t>(450mm, 1.6mm gauge)</t>
  </si>
  <si>
    <t>^  specify gauge</t>
  </si>
  <si>
    <t>(600mm, 1.6mm gauge)</t>
  </si>
  <si>
    <t>(750mm, 2.0mm gauge)</t>
  </si>
  <si>
    <t>^  specify size &amp; gauge</t>
  </si>
  <si>
    <t>(900mm, 2.0mm gauge)</t>
  </si>
  <si>
    <t>(1200mm, 2.0mm gauge)</t>
  </si>
  <si>
    <t>A.31</t>
  </si>
  <si>
    <t>Corrugated Steel Pipe - Install</t>
  </si>
  <si>
    <t>A.32</t>
  </si>
  <si>
    <t>Corrugated Steel Pipe - Remove and Reinstall</t>
  </si>
  <si>
    <t>A.33</t>
  </si>
  <si>
    <t>Corrugated Steel pipe - Supply and Install Culvert Tees, Wyes and Manholes</t>
  </si>
  <si>
    <t>1200 x 1200 x 450 Tee</t>
  </si>
  <si>
    <t>1200 x 1200 x 450 x 450</t>
  </si>
  <si>
    <t>750mm diameter manhole c/w ditch inlet grate</t>
  </si>
  <si>
    <t>A.34</t>
  </si>
  <si>
    <t>Corrugated Steel Pipe - Supply and Install</t>
  </si>
  <si>
    <t>(1200mm, 2.0mm gauge) Trenchless Methods Type 3 Backfill</t>
  </si>
  <si>
    <t>A.35</t>
  </si>
  <si>
    <t>Installation of Sub-Grade Drains</t>
  </si>
  <si>
    <t>A.24</t>
  </si>
  <si>
    <t>CW 3250-R7</t>
  </si>
  <si>
    <t>A.19</t>
  </si>
  <si>
    <t>add "Slip Form Paving" if specified</t>
  </si>
  <si>
    <t>A.20</t>
  </si>
  <si>
    <t>C051</t>
  </si>
  <si>
    <t>A.21</t>
  </si>
  <si>
    <t>100mm Concrete Sidewalk</t>
  </si>
  <si>
    <t xml:space="preserve">CW 3325-R3  </t>
  </si>
  <si>
    <t>C055</t>
  </si>
  <si>
    <t>A.22</t>
  </si>
  <si>
    <t xml:space="preserve">Construction of Asphaltic Concrete Pavements </t>
  </si>
  <si>
    <t xml:space="preserve">CW 3410-R8 </t>
  </si>
  <si>
    <t>C056</t>
  </si>
  <si>
    <t>C058</t>
  </si>
  <si>
    <t>a)</t>
  </si>
  <si>
    <t>Type IA</t>
  </si>
  <si>
    <t>C059</t>
  </si>
  <si>
    <t>C060</t>
  </si>
  <si>
    <t>C063</t>
  </si>
  <si>
    <t>A.23</t>
  </si>
  <si>
    <t>Construction of Asphaltic Concrete Base Course (Type III)</t>
  </si>
  <si>
    <t>A.11</t>
  </si>
  <si>
    <t>A.12</t>
  </si>
  <si>
    <t xml:space="preserve">CW 3230-R6
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</si>
  <si>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</si>
  <si>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</si>
  <si>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</si>
  <si>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</si>
  <si>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</si>
  <si>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</si>
  <si>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</si>
  <si>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</si>
  <si>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A.13</t>
  </si>
  <si>
    <t>CW 3230-R6</t>
  </si>
  <si>
    <t>A.14</t>
  </si>
  <si>
    <t>B114rl</t>
  </si>
  <si>
    <t xml:space="preserve">CW 3235-R7  </t>
  </si>
  <si>
    <t>B118rl</t>
  </si>
  <si>
    <t xml:space="preserve"> i)</t>
  </si>
  <si>
    <t>B121rl</t>
  </si>
  <si>
    <t>Greater than 20 sq.m.</t>
  </si>
  <si>
    <t>A.16</t>
  </si>
  <si>
    <t>Concrete Curb Removal</t>
  </si>
  <si>
    <t>Barrier Separate</t>
  </si>
  <si>
    <t>Specify Integral or Separate</t>
  </si>
  <si>
    <t>A.17</t>
  </si>
  <si>
    <t>Concrete Curb Installation</t>
  </si>
  <si>
    <t>Barrier (180mm ht, Dowelled)</t>
  </si>
  <si>
    <t>SD-205</t>
  </si>
  <si>
    <t>^ height, add "Slip Form Paving" if specified</t>
  </si>
  <si>
    <t>Modified Barrier (180mm ht, Dowelled)</t>
  </si>
  <si>
    <t>SD-203B</t>
  </si>
  <si>
    <t>^ height</t>
  </si>
  <si>
    <t>B200</t>
  </si>
  <si>
    <t>A.18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</si>
  <si>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</si>
  <si>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</si>
  <si>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</si>
  <si>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</si>
  <si>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</si>
  <si>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</si>
  <si>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</si>
  <si>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</si>
  <si>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</si>
  <si>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</si>
  <si>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</si>
  <si>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</si>
  <si>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</si>
  <si>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A008</t>
  </si>
  <si>
    <t>50 mm - Limestone</t>
  </si>
  <si>
    <t>A009</t>
  </si>
  <si>
    <t xml:space="preserve">150 mm - Limestone </t>
  </si>
  <si>
    <t>A.4</t>
  </si>
  <si>
    <t>Reclamation and Re-Use of Existing 150mm Limestone</t>
  </si>
  <si>
    <t>A.5</t>
  </si>
  <si>
    <t xml:space="preserve">(E16) Recycled Concrete Levelling Course is required for  Class A.B,C,D, Patches - CW 3230, CW3235, &amp;  CW3325. </t>
  </si>
  <si>
    <t>A013</t>
  </si>
  <si>
    <t>A.6</t>
  </si>
  <si>
    <t xml:space="preserve">Ditch Grading </t>
  </si>
  <si>
    <t>A015</t>
  </si>
  <si>
    <t>A.7</t>
  </si>
  <si>
    <t>Ditch Excavation</t>
  </si>
  <si>
    <t>A022</t>
  </si>
  <si>
    <t>A.8</t>
  </si>
  <si>
    <t>CW 3130-R2</t>
  </si>
  <si>
    <t>A028</t>
  </si>
  <si>
    <t>A.9</t>
  </si>
  <si>
    <t>Common Excavation- Suitable site material</t>
  </si>
  <si>
    <t>CW 3170-R3</t>
  </si>
  <si>
    <t>A030</t>
  </si>
  <si>
    <t>A.10</t>
  </si>
  <si>
    <t>Fill Material</t>
  </si>
  <si>
    <t>A031</t>
  </si>
  <si>
    <t>Placing Suitable Site Material</t>
  </si>
  <si>
    <t>E057i</t>
  </si>
  <si>
    <t>CW 3310-R14</t>
  </si>
  <si>
    <t>B136i</t>
  </si>
  <si>
    <t>B139i</t>
  </si>
  <si>
    <t>B127r</t>
  </si>
  <si>
    <t>B126r</t>
  </si>
  <si>
    <t xml:space="preserve">CW 3240-R8 </t>
  </si>
  <si>
    <t>A.15</t>
  </si>
  <si>
    <t>E062i</t>
  </si>
  <si>
    <t>E061i</t>
  </si>
  <si>
    <t>E060i</t>
  </si>
  <si>
    <t>E059i</t>
  </si>
  <si>
    <t>E058i</t>
  </si>
  <si>
    <t>E055s</t>
  </si>
  <si>
    <t>E056s</t>
  </si>
  <si>
    <t>E057s</t>
  </si>
  <si>
    <t>CW 3110-R12</t>
  </si>
  <si>
    <t xml:space="preserve">CW 3110-R12 </t>
  </si>
  <si>
    <t>B135i</t>
  </si>
  <si>
    <t>CW 3110-R12, E12</t>
  </si>
  <si>
    <t>CW 2130-R11 E25</t>
  </si>
  <si>
    <t>CW 3610-R3   E22</t>
  </si>
  <si>
    <t>CW 3610-R3, E23, E25</t>
  </si>
  <si>
    <t>E24</t>
  </si>
  <si>
    <t>CW 3520-R7, E9</t>
  </si>
  <si>
    <t>E13</t>
  </si>
  <si>
    <t>Installation of Ditch Inlet Grate</t>
  </si>
  <si>
    <t>Separation Geotextile Fabric</t>
  </si>
  <si>
    <t>CW 2030-R7
CW 3610-R3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</si>
</sst>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00"/>
    <numFmt numFmtId="200" formatCode="0.000000"/>
  </numFmts>
  <fonts count="3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b/>
      <sz val="12"/>
      <color indexed="12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49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sz val="10"/>
      <color indexed="20"/>
      <name val="MS Sans Serif"/>
      <family val="0"/>
    </font>
    <font>
      <b/>
      <sz val="13.5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Fill="0">
      <alignment horizontal="right" vertical="top"/>
      <protection/>
    </xf>
    <xf numFmtId="0" fontId="23" fillId="0" borderId="1" applyFill="0">
      <alignment horizontal="right" vertical="top"/>
      <protection/>
    </xf>
    <xf numFmtId="181" fontId="23" fillId="0" borderId="2" applyFill="0">
      <alignment horizontal="right" vertical="top"/>
      <protection/>
    </xf>
    <xf numFmtId="0" fontId="23" fillId="0" borderId="1" applyFill="0">
      <alignment horizontal="center" vertical="top" wrapText="1"/>
      <protection/>
    </xf>
    <xf numFmtId="0" fontId="24" fillId="0" borderId="3" applyFill="0">
      <alignment horizontal="center" vertical="center" wrapText="1"/>
      <protection/>
    </xf>
    <xf numFmtId="0" fontId="23" fillId="0" borderId="1" applyFill="0">
      <alignment horizontal="left" vertical="top" wrapText="1"/>
      <protection/>
    </xf>
    <xf numFmtId="0" fontId="25" fillId="0" borderId="1" applyFill="0">
      <alignment horizontal="left" vertical="top" wrapText="1"/>
      <protection/>
    </xf>
    <xf numFmtId="172" fontId="26" fillId="0" borderId="4" applyFill="0">
      <alignment horizontal="centerContinuous" wrapText="1"/>
      <protection/>
    </xf>
    <xf numFmtId="172" fontId="23" fillId="0" borderId="1" applyFill="0">
      <alignment horizontal="center" vertical="top" wrapText="1"/>
      <protection/>
    </xf>
    <xf numFmtId="0" fontId="23" fillId="0" borderId="1" applyFill="0">
      <alignment horizontal="center" wrapText="1"/>
      <protection/>
    </xf>
    <xf numFmtId="187" fontId="23" fillId="0" borderId="1" applyFill="0">
      <alignment/>
      <protection/>
    </xf>
    <xf numFmtId="183" fontId="23" fillId="0" borderId="1" applyFill="0">
      <alignment horizontal="right"/>
      <protection locked="0"/>
    </xf>
    <xf numFmtId="177" fontId="23" fillId="0" borderId="1" applyFill="0">
      <alignment horizontal="right"/>
      <protection locked="0"/>
    </xf>
    <xf numFmtId="177" fontId="23" fillId="0" borderId="1" applyFill="0">
      <alignment/>
      <protection/>
    </xf>
    <xf numFmtId="177" fontId="23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7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1" fontId="24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>
      <alignment horizontal="right"/>
      <protection/>
    </xf>
    <xf numFmtId="0" fontId="23" fillId="0" borderId="0" applyFill="0">
      <alignment horizontal="left"/>
      <protection/>
    </xf>
    <xf numFmtId="0" fontId="31" fillId="0" borderId="0" applyFill="0">
      <alignment horizontal="centerContinuous" vertical="center"/>
      <protection/>
    </xf>
    <xf numFmtId="186" fontId="32" fillId="0" borderId="0" applyFill="0">
      <alignment horizontal="centerContinuous" vertical="center"/>
      <protection/>
    </xf>
    <xf numFmtId="188" fontId="32" fillId="0" borderId="0" applyFill="0">
      <alignment horizontal="centerContinuous" vertical="center"/>
      <protection/>
    </xf>
    <xf numFmtId="0" fontId="23" fillId="0" borderId="3">
      <alignment horizontal="centerContinuous" wrapText="1"/>
      <protection/>
    </xf>
    <xf numFmtId="184" fontId="33" fillId="0" borderId="0" applyFill="0">
      <alignment horizontal="left"/>
      <protection/>
    </xf>
    <xf numFmtId="185" fontId="34" fillId="0" borderId="0" applyFill="0">
      <alignment horizontal="right"/>
      <protection/>
    </xf>
    <xf numFmtId="0" fontId="23" fillId="0" borderId="5" applyFill="0">
      <alignment/>
      <protection/>
    </xf>
  </cellStyleXfs>
  <cellXfs count="12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left" vertical="top"/>
    </xf>
    <xf numFmtId="0" fontId="0" fillId="2" borderId="9" xfId="0" applyNumberFormat="1" applyBorder="1" applyAlignment="1">
      <alignment horizontal="center" vertical="top"/>
    </xf>
    <xf numFmtId="1" fontId="0" fillId="2" borderId="10" xfId="0" applyNumberFormat="1" applyBorder="1" applyAlignment="1">
      <alignment vertical="top"/>
    </xf>
    <xf numFmtId="0" fontId="0" fillId="2" borderId="10" xfId="0" applyNumberFormat="1" applyBorder="1" applyAlignment="1">
      <alignment horizontal="center" vertical="top"/>
    </xf>
    <xf numFmtId="0" fontId="0" fillId="2" borderId="10" xfId="0" applyNumberFormat="1" applyBorder="1" applyAlignment="1">
      <alignment vertical="top"/>
    </xf>
    <xf numFmtId="1" fontId="0" fillId="2" borderId="10" xfId="0" applyNumberFormat="1" applyBorder="1" applyAlignment="1">
      <alignment horizontal="center" vertical="top"/>
    </xf>
    <xf numFmtId="0" fontId="0" fillId="2" borderId="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6" xfId="0" applyNumberFormat="1" applyBorder="1" applyAlignment="1">
      <alignment horizontal="center" vertical="top"/>
    </xf>
    <xf numFmtId="0" fontId="2" fillId="2" borderId="9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5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9" xfId="0" applyNumberFormat="1" applyFont="1" applyFill="1" applyBorder="1" applyAlignment="1" applyProtection="1">
      <alignment horizontal="left" vertical="center"/>
      <protection/>
    </xf>
    <xf numFmtId="172" fontId="2" fillId="3" borderId="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10" xfId="0" applyNumberFormat="1" applyBorder="1" applyAlignment="1">
      <alignment horizontal="right" vertical="center"/>
    </xf>
    <xf numFmtId="166" fontId="0" fillId="2" borderId="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6" xfId="0" applyNumberFormat="1" applyBorder="1" applyAlignment="1">
      <alignment horizontal="center"/>
    </xf>
    <xf numFmtId="166" fontId="0" fillId="2" borderId="17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vertical="top" wrapText="1" shrinkToFit="1"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8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4" fontId="0" fillId="0" borderId="19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top"/>
    </xf>
    <xf numFmtId="4" fontId="11" fillId="0" borderId="1" xfId="0" applyNumberFormat="1" applyFont="1" applyFill="1" applyBorder="1" applyAlignment="1" applyProtection="1">
      <alignment horizontal="center" vertical="top" wrapText="1"/>
      <protection/>
    </xf>
    <xf numFmtId="173" fontId="11" fillId="0" borderId="1" xfId="0" applyNumberFormat="1" applyFont="1" applyFill="1" applyBorder="1" applyAlignment="1" applyProtection="1">
      <alignment horizontal="left" vertical="top" wrapText="1"/>
      <protection/>
    </xf>
    <xf numFmtId="172" fontId="11" fillId="0" borderId="1" xfId="0" applyNumberFormat="1" applyFont="1" applyFill="1" applyBorder="1" applyAlignment="1" applyProtection="1">
      <alignment horizontal="left" vertical="top" wrapText="1"/>
      <protection/>
    </xf>
    <xf numFmtId="172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174" fontId="2" fillId="0" borderId="1" xfId="0" applyNumberFormat="1" applyFont="1" applyFill="1" applyBorder="1" applyAlignment="1" applyProtection="1">
      <alignment vertical="top" wrapText="1"/>
      <protection/>
    </xf>
    <xf numFmtId="1" fontId="11" fillId="3" borderId="0" xfId="0" applyNumberFormat="1" applyFont="1" applyFill="1" applyBorder="1" applyAlignment="1" applyProtection="1">
      <alignment vertical="top"/>
      <protection/>
    </xf>
    <xf numFmtId="174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3" fontId="11" fillId="0" borderId="1" xfId="0" applyNumberFormat="1" applyFont="1" applyFill="1" applyBorder="1" applyAlignment="1" applyProtection="1">
      <alignment horizontal="center" vertical="top" wrapText="1"/>
      <protection/>
    </xf>
    <xf numFmtId="174" fontId="14" fillId="0" borderId="1" xfId="0" applyNumberFormat="1" applyFont="1" applyFill="1" applyBorder="1" applyAlignment="1" applyProtection="1">
      <alignment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5" fillId="3" borderId="0" xfId="0" applyNumberFormat="1" applyFont="1" applyFill="1" applyBorder="1" applyAlignment="1" applyProtection="1">
      <alignment vertical="top"/>
      <protection/>
    </xf>
    <xf numFmtId="0" fontId="16" fillId="2" borderId="0" xfId="0" applyFont="1" applyBorder="1" applyAlignment="1" applyProtection="1">
      <alignment vertical="top" wrapText="1"/>
      <protection/>
    </xf>
    <xf numFmtId="0" fontId="17" fillId="2" borderId="0" xfId="0" applyFont="1" applyBorder="1" applyAlignment="1">
      <alignment/>
    </xf>
    <xf numFmtId="0" fontId="17" fillId="2" borderId="0" xfId="0" applyFont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 shrinkToFit="1"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Font="1" applyFill="1" applyBorder="1" applyAlignment="1">
      <alignment vertical="top" wrapText="1" shrinkToFit="1"/>
    </xf>
    <xf numFmtId="0" fontId="18" fillId="0" borderId="0" xfId="0" applyFont="1" applyFill="1" applyAlignment="1">
      <alignment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0" fillId="2" borderId="18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1" fontId="6" fillId="2" borderId="1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22" xfId="0" applyNumberFormat="1" applyBorder="1" applyAlignment="1">
      <alignment vertical="center" wrapText="1"/>
    </xf>
    <xf numFmtId="166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2" borderId="18" xfId="0" applyNumberFormat="1" applyBorder="1" applyAlignment="1">
      <alignment/>
    </xf>
  </cellXfs>
  <cellStyles count="34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ull" xfId="37"/>
    <cellStyle name="Percent" xfId="38"/>
    <cellStyle name="Regular" xfId="39"/>
    <cellStyle name="TitleA" xfId="40"/>
    <cellStyle name="TitleC" xfId="41"/>
    <cellStyle name="TitleE8" xfId="42"/>
    <cellStyle name="TitleE8x" xfId="43"/>
    <cellStyle name="TitleF" xfId="44"/>
    <cellStyle name="TitleT" xfId="45"/>
    <cellStyle name="TitleYC89" xfId="46"/>
    <cellStyle name="TitleZ" xfId="4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showZeros="0" tabSelected="1" showOutlineSymbols="0" view="pageBreakPreview" zoomScale="75" zoomScaleNormal="75" zoomScaleSheetLayoutView="75" workbookViewId="0" topLeftCell="A1">
      <selection activeCell="G33" sqref="G33"/>
    </sheetView>
  </sheetViews>
  <sheetFormatPr defaultColWidth="8.77734375" defaultRowHeight="15"/>
  <cols>
    <col min="1" max="1" width="7.88671875" style="19" customWidth="1"/>
    <col min="2" max="2" width="8.77734375" style="12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42.6640625" style="0" customWidth="1"/>
    <col min="10" max="16384" width="10.5546875" style="0" customWidth="1"/>
  </cols>
  <sheetData>
    <row r="1" spans="1:8" ht="15.75">
      <c r="A1" s="28"/>
      <c r="B1" s="26" t="s">
        <v>0</v>
      </c>
      <c r="C1" s="27"/>
      <c r="D1" s="27"/>
      <c r="E1" s="27"/>
      <c r="F1" s="27"/>
      <c r="G1" s="28"/>
      <c r="H1" s="27"/>
    </row>
    <row r="2" spans="1:8" ht="15">
      <c r="A2" s="25"/>
      <c r="B2" s="13" t="s">
        <v>21</v>
      </c>
      <c r="C2" s="1"/>
      <c r="D2" s="1"/>
      <c r="E2" s="1"/>
      <c r="F2" s="1"/>
      <c r="G2" s="25"/>
      <c r="H2" s="1"/>
    </row>
    <row r="3" spans="1:8" ht="15">
      <c r="A3" s="16"/>
      <c r="B3" s="12" t="s">
        <v>1</v>
      </c>
      <c r="C3" s="33"/>
      <c r="D3" s="33"/>
      <c r="E3" s="33"/>
      <c r="F3" s="33"/>
      <c r="G3" s="32"/>
      <c r="H3" s="31"/>
    </row>
    <row r="4" spans="1:8" ht="15">
      <c r="A4" s="47" t="s">
        <v>20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4" t="s">
        <v>9</v>
      </c>
    </row>
    <row r="5" spans="1:8" ht="15.75" thickBot="1">
      <c r="A5" s="21"/>
      <c r="B5" s="37"/>
      <c r="C5" s="38"/>
      <c r="D5" s="39" t="s">
        <v>10</v>
      </c>
      <c r="E5" s="40"/>
      <c r="F5" s="41" t="s">
        <v>11</v>
      </c>
      <c r="G5" s="42"/>
      <c r="H5" s="43"/>
    </row>
    <row r="6" spans="1:8" s="36" customFormat="1" ht="30" customHeight="1" thickTop="1">
      <c r="A6" s="34"/>
      <c r="B6" s="111"/>
      <c r="C6" s="117" t="s">
        <v>90</v>
      </c>
      <c r="D6" s="118"/>
      <c r="E6" s="118"/>
      <c r="F6" s="119"/>
      <c r="G6" s="34"/>
      <c r="H6" s="35"/>
    </row>
    <row r="7" spans="1:8" ht="36" customHeight="1">
      <c r="A7" s="18"/>
      <c r="B7" s="15"/>
      <c r="C7" s="29" t="s">
        <v>12</v>
      </c>
      <c r="D7" s="10"/>
      <c r="E7" s="8" t="s">
        <v>2</v>
      </c>
      <c r="F7" s="8" t="s">
        <v>2</v>
      </c>
      <c r="G7" s="18" t="s">
        <v>2</v>
      </c>
      <c r="H7" s="20"/>
    </row>
    <row r="8" spans="1:16" s="68" customFormat="1" ht="30" customHeight="1">
      <c r="A8" s="62" t="s">
        <v>235</v>
      </c>
      <c r="B8" s="74" t="s">
        <v>25</v>
      </c>
      <c r="C8" s="50" t="s">
        <v>236</v>
      </c>
      <c r="D8" s="51" t="s">
        <v>284</v>
      </c>
      <c r="E8" s="52" t="s">
        <v>26</v>
      </c>
      <c r="F8" s="53">
        <v>36000</v>
      </c>
      <c r="G8" s="54"/>
      <c r="H8" s="55">
        <f>ROUND(G8,2)*F8</f>
        <v>0</v>
      </c>
      <c r="I8" s="67"/>
      <c r="K8" s="69"/>
      <c r="L8" s="73"/>
      <c r="M8" s="107"/>
      <c r="N8" s="70"/>
      <c r="O8" s="70"/>
      <c r="P8" s="70"/>
    </row>
    <row r="9" spans="1:16" s="76" customFormat="1" ht="30" customHeight="1">
      <c r="A9" s="108" t="s">
        <v>237</v>
      </c>
      <c r="B9" s="74" t="s">
        <v>27</v>
      </c>
      <c r="C9" s="50" t="s">
        <v>238</v>
      </c>
      <c r="D9" s="51" t="s">
        <v>284</v>
      </c>
      <c r="E9" s="52" t="s">
        <v>28</v>
      </c>
      <c r="F9" s="53">
        <v>44000</v>
      </c>
      <c r="G9" s="54"/>
      <c r="H9" s="55">
        <f>ROUND(G9,2)*F9</f>
        <v>0</v>
      </c>
      <c r="I9" s="67"/>
      <c r="K9" s="69"/>
      <c r="L9" s="73"/>
      <c r="M9" s="107"/>
      <c r="N9" s="70"/>
      <c r="O9" s="70"/>
      <c r="P9" s="70"/>
    </row>
    <row r="10" spans="1:16" s="68" customFormat="1" ht="30" customHeight="1">
      <c r="A10" s="108" t="s">
        <v>239</v>
      </c>
      <c r="B10" s="74" t="s">
        <v>240</v>
      </c>
      <c r="C10" s="50" t="s">
        <v>241</v>
      </c>
      <c r="D10" s="51" t="s">
        <v>284</v>
      </c>
      <c r="E10" s="52"/>
      <c r="F10" s="53"/>
      <c r="G10" s="75"/>
      <c r="H10" s="55"/>
      <c r="I10" s="67"/>
      <c r="K10" s="69"/>
      <c r="N10" s="70"/>
      <c r="O10" s="70"/>
      <c r="P10" s="70"/>
    </row>
    <row r="11" spans="1:16" s="68" customFormat="1" ht="30" customHeight="1">
      <c r="A11" s="62" t="s">
        <v>242</v>
      </c>
      <c r="B11" s="49" t="s">
        <v>29</v>
      </c>
      <c r="C11" s="50" t="s">
        <v>243</v>
      </c>
      <c r="D11" s="51" t="s">
        <v>2</v>
      </c>
      <c r="E11" s="52" t="s">
        <v>30</v>
      </c>
      <c r="F11" s="53">
        <v>21000</v>
      </c>
      <c r="G11" s="54"/>
      <c r="H11" s="55">
        <f aca="true" t="shared" si="0" ref="H11:H18">ROUND(G11,2)*F11</f>
        <v>0</v>
      </c>
      <c r="I11" s="67"/>
      <c r="K11" s="69"/>
      <c r="N11" s="70"/>
      <c r="O11" s="70"/>
      <c r="P11" s="70"/>
    </row>
    <row r="12" spans="1:16" s="68" customFormat="1" ht="30" customHeight="1">
      <c r="A12" s="62" t="s">
        <v>244</v>
      </c>
      <c r="B12" s="49" t="s">
        <v>36</v>
      </c>
      <c r="C12" s="50" t="s">
        <v>245</v>
      </c>
      <c r="D12" s="51" t="s">
        <v>2</v>
      </c>
      <c r="E12" s="52" t="s">
        <v>30</v>
      </c>
      <c r="F12" s="53">
        <v>42000</v>
      </c>
      <c r="G12" s="54"/>
      <c r="H12" s="55">
        <f t="shared" si="0"/>
        <v>0</v>
      </c>
      <c r="I12" s="67"/>
      <c r="K12" s="69"/>
      <c r="N12" s="70"/>
      <c r="O12" s="70"/>
      <c r="P12" s="70"/>
    </row>
    <row r="13" spans="1:16" s="68" customFormat="1" ht="36.75" customHeight="1">
      <c r="A13" s="71"/>
      <c r="B13" s="66" t="s">
        <v>246</v>
      </c>
      <c r="C13" s="50" t="s">
        <v>247</v>
      </c>
      <c r="D13" s="51" t="s">
        <v>287</v>
      </c>
      <c r="E13" s="52" t="s">
        <v>26</v>
      </c>
      <c r="F13" s="53">
        <v>200</v>
      </c>
      <c r="G13" s="54"/>
      <c r="H13" s="72">
        <f>ROUND(G13,2)*F13</f>
        <v>0</v>
      </c>
      <c r="I13" s="61"/>
      <c r="K13" s="69"/>
      <c r="N13" s="70"/>
      <c r="O13" s="70"/>
      <c r="P13" s="70"/>
    </row>
    <row r="14" spans="1:16" s="68" customFormat="1" ht="43.5" customHeight="1">
      <c r="A14" s="108" t="s">
        <v>31</v>
      </c>
      <c r="B14" s="74" t="s">
        <v>248</v>
      </c>
      <c r="C14" s="50" t="s">
        <v>32</v>
      </c>
      <c r="D14" s="51" t="s">
        <v>284</v>
      </c>
      <c r="E14" s="52" t="s">
        <v>26</v>
      </c>
      <c r="F14" s="53">
        <v>4200</v>
      </c>
      <c r="G14" s="54"/>
      <c r="H14" s="55">
        <f t="shared" si="0"/>
        <v>0</v>
      </c>
      <c r="I14" s="67" t="s">
        <v>249</v>
      </c>
      <c r="K14" s="69"/>
      <c r="N14" s="70"/>
      <c r="O14" s="70"/>
      <c r="P14" s="70"/>
    </row>
    <row r="15" spans="1:16" s="76" customFormat="1" ht="30" customHeight="1">
      <c r="A15" s="108" t="s">
        <v>250</v>
      </c>
      <c r="B15" s="74" t="s">
        <v>251</v>
      </c>
      <c r="C15" s="50" t="s">
        <v>252</v>
      </c>
      <c r="D15" s="51" t="s">
        <v>285</v>
      </c>
      <c r="E15" s="52" t="s">
        <v>28</v>
      </c>
      <c r="F15" s="53">
        <v>40000</v>
      </c>
      <c r="G15" s="54"/>
      <c r="H15" s="55">
        <f t="shared" si="0"/>
        <v>0</v>
      </c>
      <c r="I15" s="67"/>
      <c r="K15" s="69"/>
      <c r="N15" s="70"/>
      <c r="O15" s="70"/>
      <c r="P15" s="70"/>
    </row>
    <row r="16" spans="1:16" s="76" customFormat="1" ht="30" customHeight="1">
      <c r="A16" s="62" t="s">
        <v>253</v>
      </c>
      <c r="B16" s="74" t="s">
        <v>254</v>
      </c>
      <c r="C16" s="50" t="s">
        <v>255</v>
      </c>
      <c r="D16" s="51" t="s">
        <v>285</v>
      </c>
      <c r="E16" s="52" t="s">
        <v>26</v>
      </c>
      <c r="F16" s="53">
        <v>750</v>
      </c>
      <c r="G16" s="54"/>
      <c r="H16" s="55">
        <f t="shared" si="0"/>
        <v>0</v>
      </c>
      <c r="I16" s="101"/>
      <c r="K16" s="69"/>
      <c r="N16" s="70"/>
      <c r="O16" s="70"/>
      <c r="P16" s="70"/>
    </row>
    <row r="17" spans="1:16" s="76" customFormat="1" ht="33" customHeight="1">
      <c r="A17" s="108" t="s">
        <v>256</v>
      </c>
      <c r="B17" s="74" t="s">
        <v>257</v>
      </c>
      <c r="C17" s="50" t="s">
        <v>295</v>
      </c>
      <c r="D17" s="51" t="s">
        <v>258</v>
      </c>
      <c r="E17" s="52" t="s">
        <v>28</v>
      </c>
      <c r="F17" s="53">
        <v>44000</v>
      </c>
      <c r="G17" s="54"/>
      <c r="H17" s="55">
        <f t="shared" si="0"/>
        <v>0</v>
      </c>
      <c r="I17" s="67"/>
      <c r="K17" s="69"/>
      <c r="N17" s="70"/>
      <c r="O17" s="70"/>
      <c r="P17" s="70"/>
    </row>
    <row r="18" spans="1:16" s="76" customFormat="1" ht="43.5" customHeight="1">
      <c r="A18" s="108" t="s">
        <v>259</v>
      </c>
      <c r="B18" s="74" t="s">
        <v>260</v>
      </c>
      <c r="C18" s="50" t="s">
        <v>261</v>
      </c>
      <c r="D18" s="51" t="s">
        <v>262</v>
      </c>
      <c r="E18" s="52" t="s">
        <v>26</v>
      </c>
      <c r="F18" s="53">
        <v>500</v>
      </c>
      <c r="G18" s="54"/>
      <c r="H18" s="55">
        <f t="shared" si="0"/>
        <v>0</v>
      </c>
      <c r="I18" s="67"/>
      <c r="K18" s="69"/>
      <c r="N18" s="70"/>
      <c r="O18" s="70"/>
      <c r="P18" s="70"/>
    </row>
    <row r="19" spans="1:16" s="76" customFormat="1" ht="30" customHeight="1">
      <c r="A19" s="62" t="s">
        <v>263</v>
      </c>
      <c r="B19" s="74" t="s">
        <v>264</v>
      </c>
      <c r="C19" s="50" t="s">
        <v>265</v>
      </c>
      <c r="D19" s="51" t="s">
        <v>262</v>
      </c>
      <c r="E19" s="52"/>
      <c r="F19" s="53"/>
      <c r="G19" s="75"/>
      <c r="H19" s="55"/>
      <c r="I19" s="67"/>
      <c r="K19" s="69"/>
      <c r="N19" s="70"/>
      <c r="O19" s="70"/>
      <c r="P19" s="70"/>
    </row>
    <row r="20" spans="1:16" s="76" customFormat="1" ht="30" customHeight="1">
      <c r="A20" s="108" t="s">
        <v>266</v>
      </c>
      <c r="B20" s="49" t="s">
        <v>29</v>
      </c>
      <c r="C20" s="50" t="s">
        <v>267</v>
      </c>
      <c r="D20" s="109"/>
      <c r="E20" s="52" t="s">
        <v>26</v>
      </c>
      <c r="F20" s="110">
        <v>500</v>
      </c>
      <c r="G20" s="54"/>
      <c r="H20" s="55">
        <f>ROUND(G20,2)*F20</f>
        <v>0</v>
      </c>
      <c r="I20" s="67"/>
      <c r="K20" s="69"/>
      <c r="N20" s="70"/>
      <c r="O20" s="70"/>
      <c r="P20" s="70"/>
    </row>
    <row r="21" spans="1:8" ht="36" customHeight="1">
      <c r="A21" s="18"/>
      <c r="B21" s="15"/>
      <c r="C21" s="30" t="s">
        <v>13</v>
      </c>
      <c r="D21" s="10"/>
      <c r="E21" s="7"/>
      <c r="F21" s="10"/>
      <c r="G21" s="18"/>
      <c r="H21" s="20"/>
    </row>
    <row r="22" spans="1:16" s="68" customFormat="1" ht="30" customHeight="1">
      <c r="A22" s="59" t="s">
        <v>70</v>
      </c>
      <c r="B22" s="74" t="s">
        <v>195</v>
      </c>
      <c r="C22" s="50" t="s">
        <v>71</v>
      </c>
      <c r="D22" s="51" t="s">
        <v>284</v>
      </c>
      <c r="E22" s="52"/>
      <c r="F22" s="53"/>
      <c r="G22" s="75"/>
      <c r="H22" s="55"/>
      <c r="I22" s="67"/>
      <c r="K22" s="69"/>
      <c r="N22" s="70"/>
      <c r="O22" s="70"/>
      <c r="P22" s="70"/>
    </row>
    <row r="23" spans="1:16" s="76" customFormat="1" ht="30" customHeight="1">
      <c r="A23" s="59" t="s">
        <v>72</v>
      </c>
      <c r="B23" s="49" t="s">
        <v>29</v>
      </c>
      <c r="C23" s="50" t="s">
        <v>73</v>
      </c>
      <c r="D23" s="51" t="s">
        <v>2</v>
      </c>
      <c r="E23" s="52" t="s">
        <v>28</v>
      </c>
      <c r="F23" s="53">
        <v>420</v>
      </c>
      <c r="G23" s="54"/>
      <c r="H23" s="55">
        <f>ROUND(G23,2)*F23</f>
        <v>0</v>
      </c>
      <c r="I23" s="67"/>
      <c r="K23" s="69"/>
      <c r="N23" s="70"/>
      <c r="O23" s="70"/>
      <c r="P23" s="70"/>
    </row>
    <row r="24" spans="1:16" s="76" customFormat="1" ht="30" customHeight="1">
      <c r="A24" s="59" t="s">
        <v>77</v>
      </c>
      <c r="B24" s="49" t="s">
        <v>36</v>
      </c>
      <c r="C24" s="50" t="s">
        <v>78</v>
      </c>
      <c r="D24" s="51" t="s">
        <v>2</v>
      </c>
      <c r="E24" s="52" t="s">
        <v>28</v>
      </c>
      <c r="F24" s="53">
        <v>2100</v>
      </c>
      <c r="G24" s="54"/>
      <c r="H24" s="55">
        <f>ROUND(G24,2)*F24</f>
        <v>0</v>
      </c>
      <c r="I24" s="101"/>
      <c r="K24" s="69"/>
      <c r="N24" s="70"/>
      <c r="O24" s="70"/>
      <c r="P24" s="70"/>
    </row>
    <row r="25" spans="1:16" s="76" customFormat="1" ht="30" customHeight="1">
      <c r="A25" s="59" t="s">
        <v>34</v>
      </c>
      <c r="B25" s="74" t="s">
        <v>196</v>
      </c>
      <c r="C25" s="50" t="s">
        <v>35</v>
      </c>
      <c r="D25" s="51" t="s">
        <v>197</v>
      </c>
      <c r="E25" s="52"/>
      <c r="F25" s="53"/>
      <c r="G25" s="75"/>
      <c r="H25" s="55"/>
      <c r="I25" s="67"/>
      <c r="K25" s="69"/>
      <c r="N25" s="70"/>
      <c r="O25" s="70"/>
      <c r="P25" s="70"/>
    </row>
    <row r="26" spans="1:16" s="76" customFormat="1" ht="21.75" customHeight="1">
      <c r="A26" s="59" t="s">
        <v>198</v>
      </c>
      <c r="B26" s="49" t="s">
        <v>29</v>
      </c>
      <c r="C26" s="50" t="s">
        <v>199</v>
      </c>
      <c r="D26" s="51" t="s">
        <v>2</v>
      </c>
      <c r="E26" s="52" t="s">
        <v>28</v>
      </c>
      <c r="F26" s="53">
        <v>5</v>
      </c>
      <c r="G26" s="54"/>
      <c r="H26" s="55">
        <f>ROUND(G26,2)*F26</f>
        <v>0</v>
      </c>
      <c r="I26" s="67"/>
      <c r="K26" s="69"/>
      <c r="N26" s="70"/>
      <c r="O26" s="70"/>
      <c r="P26" s="70"/>
    </row>
    <row r="27" spans="1:16" s="76" customFormat="1" ht="21.75" customHeight="1">
      <c r="A27" s="59" t="s">
        <v>200</v>
      </c>
      <c r="B27" s="49" t="s">
        <v>36</v>
      </c>
      <c r="C27" s="50" t="s">
        <v>201</v>
      </c>
      <c r="D27" s="51" t="s">
        <v>2</v>
      </c>
      <c r="E27" s="52" t="s">
        <v>28</v>
      </c>
      <c r="F27" s="53">
        <v>15</v>
      </c>
      <c r="G27" s="54"/>
      <c r="H27" s="55">
        <f>ROUND(G27,2)*F27</f>
        <v>0</v>
      </c>
      <c r="I27" s="67"/>
      <c r="K27" s="69"/>
      <c r="N27" s="70"/>
      <c r="O27" s="70"/>
      <c r="P27" s="70"/>
    </row>
    <row r="28" spans="1:16" s="76" customFormat="1" ht="21.75" customHeight="1">
      <c r="A28" s="59" t="s">
        <v>202</v>
      </c>
      <c r="B28" s="49" t="s">
        <v>49</v>
      </c>
      <c r="C28" s="50" t="s">
        <v>203</v>
      </c>
      <c r="D28" s="51" t="s">
        <v>2</v>
      </c>
      <c r="E28" s="52" t="s">
        <v>28</v>
      </c>
      <c r="F28" s="53">
        <v>15</v>
      </c>
      <c r="G28" s="54"/>
      <c r="H28" s="55">
        <f>ROUND(G28,2)*F28</f>
        <v>0</v>
      </c>
      <c r="I28" s="67"/>
      <c r="K28" s="69"/>
      <c r="N28" s="70"/>
      <c r="O28" s="70"/>
      <c r="P28" s="70"/>
    </row>
    <row r="29" spans="1:16" s="76" customFormat="1" ht="21.75" customHeight="1">
      <c r="A29" s="59" t="s">
        <v>204</v>
      </c>
      <c r="B29" s="49" t="s">
        <v>63</v>
      </c>
      <c r="C29" s="50" t="s">
        <v>205</v>
      </c>
      <c r="D29" s="51" t="s">
        <v>2</v>
      </c>
      <c r="E29" s="52" t="s">
        <v>28</v>
      </c>
      <c r="F29" s="53">
        <v>20</v>
      </c>
      <c r="G29" s="54"/>
      <c r="H29" s="55">
        <f>ROUND(G29,2)*F29</f>
        <v>0</v>
      </c>
      <c r="I29" s="67"/>
      <c r="K29" s="69"/>
      <c r="N29" s="70"/>
      <c r="O29" s="70"/>
      <c r="P29" s="70"/>
    </row>
    <row r="30" spans="1:16" s="76" customFormat="1" ht="30" customHeight="1">
      <c r="A30" s="59" t="s">
        <v>37</v>
      </c>
      <c r="B30" s="74" t="s">
        <v>206</v>
      </c>
      <c r="C30" s="50" t="s">
        <v>38</v>
      </c>
      <c r="D30" s="51" t="s">
        <v>207</v>
      </c>
      <c r="E30" s="52"/>
      <c r="F30" s="53"/>
      <c r="G30" s="75"/>
      <c r="H30" s="55"/>
      <c r="I30" s="67"/>
      <c r="K30" s="69"/>
      <c r="N30" s="70"/>
      <c r="O30" s="70"/>
      <c r="P30" s="70"/>
    </row>
    <row r="31" spans="1:16" s="76" customFormat="1" ht="30" customHeight="1">
      <c r="A31" s="59" t="s">
        <v>39</v>
      </c>
      <c r="B31" s="49" t="s">
        <v>29</v>
      </c>
      <c r="C31" s="50" t="s">
        <v>40</v>
      </c>
      <c r="D31" s="51" t="s">
        <v>2</v>
      </c>
      <c r="E31" s="52" t="s">
        <v>33</v>
      </c>
      <c r="F31" s="53">
        <v>80</v>
      </c>
      <c r="G31" s="54"/>
      <c r="H31" s="55">
        <f>ROUND(G31,2)*F31</f>
        <v>0</v>
      </c>
      <c r="I31" s="67"/>
      <c r="K31" s="69"/>
      <c r="N31" s="70"/>
      <c r="O31" s="70"/>
      <c r="P31" s="70"/>
    </row>
    <row r="32" spans="1:16" s="76" customFormat="1" ht="30" customHeight="1">
      <c r="A32" s="59" t="s">
        <v>41</v>
      </c>
      <c r="B32" s="74" t="s">
        <v>208</v>
      </c>
      <c r="C32" s="50" t="s">
        <v>42</v>
      </c>
      <c r="D32" s="51" t="s">
        <v>207</v>
      </c>
      <c r="E32" s="52"/>
      <c r="F32" s="53"/>
      <c r="G32" s="75"/>
      <c r="H32" s="55"/>
      <c r="I32" s="67"/>
      <c r="K32" s="69"/>
      <c r="N32" s="70"/>
      <c r="O32" s="70"/>
      <c r="P32" s="70"/>
    </row>
    <row r="33" spans="1:16" s="76" customFormat="1" ht="30" customHeight="1">
      <c r="A33" s="59" t="s">
        <v>43</v>
      </c>
      <c r="B33" s="49" t="s">
        <v>29</v>
      </c>
      <c r="C33" s="50" t="s">
        <v>44</v>
      </c>
      <c r="D33" s="51" t="s">
        <v>2</v>
      </c>
      <c r="E33" s="52" t="s">
        <v>33</v>
      </c>
      <c r="F33" s="53">
        <v>100</v>
      </c>
      <c r="G33" s="54"/>
      <c r="H33" s="55">
        <f>ROUND(G33,2)*F33</f>
        <v>0</v>
      </c>
      <c r="I33" s="67"/>
      <c r="K33" s="69"/>
      <c r="N33" s="70"/>
      <c r="O33" s="70"/>
      <c r="P33" s="70"/>
    </row>
    <row r="34" spans="1:16" s="68" customFormat="1" ht="28.5" customHeight="1">
      <c r="A34" s="59" t="s">
        <v>209</v>
      </c>
      <c r="B34" s="74" t="s">
        <v>275</v>
      </c>
      <c r="C34" s="50" t="s">
        <v>45</v>
      </c>
      <c r="D34" s="51" t="s">
        <v>210</v>
      </c>
      <c r="E34" s="52"/>
      <c r="F34" s="53"/>
      <c r="G34" s="75"/>
      <c r="H34" s="55"/>
      <c r="I34" s="67"/>
      <c r="K34" s="69"/>
      <c r="N34" s="70"/>
      <c r="O34" s="70"/>
      <c r="P34" s="70"/>
    </row>
    <row r="35" spans="1:16" s="76" customFormat="1" ht="30" customHeight="1">
      <c r="A35" s="59" t="s">
        <v>211</v>
      </c>
      <c r="B35" s="49" t="s">
        <v>212</v>
      </c>
      <c r="C35" s="50" t="s">
        <v>46</v>
      </c>
      <c r="D35" s="51" t="s">
        <v>47</v>
      </c>
      <c r="E35" s="52"/>
      <c r="F35" s="53"/>
      <c r="G35" s="75"/>
      <c r="H35" s="55"/>
      <c r="I35" s="67"/>
      <c r="K35" s="69"/>
      <c r="N35" s="70"/>
      <c r="O35" s="70"/>
      <c r="P35" s="70"/>
    </row>
    <row r="36" spans="1:16" s="76" customFormat="1" ht="30" customHeight="1">
      <c r="A36" s="59" t="s">
        <v>213</v>
      </c>
      <c r="B36" s="56" t="s">
        <v>188</v>
      </c>
      <c r="C36" s="50" t="s">
        <v>214</v>
      </c>
      <c r="D36" s="51" t="s">
        <v>2</v>
      </c>
      <c r="E36" s="52" t="s">
        <v>28</v>
      </c>
      <c r="F36" s="53">
        <v>65</v>
      </c>
      <c r="G36" s="54"/>
      <c r="H36" s="55">
        <f>ROUND(G36,2)*F36</f>
        <v>0</v>
      </c>
      <c r="I36" s="105"/>
      <c r="K36" s="69"/>
      <c r="N36" s="70"/>
      <c r="O36" s="70"/>
      <c r="P36" s="70"/>
    </row>
    <row r="37" spans="1:16" s="68" customFormat="1" ht="30" customHeight="1">
      <c r="A37" s="59" t="s">
        <v>273</v>
      </c>
      <c r="B37" s="74" t="s">
        <v>215</v>
      </c>
      <c r="C37" s="50" t="s">
        <v>216</v>
      </c>
      <c r="D37" s="51" t="s">
        <v>274</v>
      </c>
      <c r="E37" s="52"/>
      <c r="F37" s="53"/>
      <c r="G37" s="75"/>
      <c r="H37" s="55"/>
      <c r="I37" s="67"/>
      <c r="K37" s="69"/>
      <c r="N37" s="70"/>
      <c r="O37" s="70"/>
      <c r="P37" s="70"/>
    </row>
    <row r="38" spans="1:16" s="76" customFormat="1" ht="30" customHeight="1">
      <c r="A38" s="59" t="s">
        <v>272</v>
      </c>
      <c r="B38" s="49" t="s">
        <v>29</v>
      </c>
      <c r="C38" s="50" t="s">
        <v>217</v>
      </c>
      <c r="D38" s="51" t="s">
        <v>2</v>
      </c>
      <c r="E38" s="52" t="s">
        <v>48</v>
      </c>
      <c r="F38" s="53">
        <v>150</v>
      </c>
      <c r="G38" s="54"/>
      <c r="H38" s="55">
        <f>ROUND(G38,2)*F38</f>
        <v>0</v>
      </c>
      <c r="I38" s="67" t="s">
        <v>218</v>
      </c>
      <c r="K38" s="69"/>
      <c r="N38" s="70"/>
      <c r="O38" s="70"/>
      <c r="P38" s="70"/>
    </row>
    <row r="39" spans="1:16" s="76" customFormat="1" ht="30" customHeight="1">
      <c r="A39" s="59" t="s">
        <v>286</v>
      </c>
      <c r="B39" s="74" t="s">
        <v>219</v>
      </c>
      <c r="C39" s="50" t="s">
        <v>220</v>
      </c>
      <c r="D39" s="51" t="s">
        <v>274</v>
      </c>
      <c r="E39" s="52"/>
      <c r="F39" s="53"/>
      <c r="G39" s="75"/>
      <c r="H39" s="55"/>
      <c r="I39" s="67"/>
      <c r="K39" s="69"/>
      <c r="N39" s="70"/>
      <c r="O39" s="70"/>
      <c r="P39" s="70"/>
    </row>
    <row r="40" spans="1:16" s="76" customFormat="1" ht="30" customHeight="1">
      <c r="A40" s="59" t="s">
        <v>270</v>
      </c>
      <c r="B40" s="49" t="s">
        <v>29</v>
      </c>
      <c r="C40" s="50" t="s">
        <v>221</v>
      </c>
      <c r="D40" s="51" t="s">
        <v>222</v>
      </c>
      <c r="E40" s="52" t="s">
        <v>48</v>
      </c>
      <c r="F40" s="53">
        <v>150</v>
      </c>
      <c r="G40" s="54"/>
      <c r="H40" s="55">
        <f>ROUND(G40,2)*F40</f>
        <v>0</v>
      </c>
      <c r="I40" s="67" t="s">
        <v>223</v>
      </c>
      <c r="K40" s="69"/>
      <c r="N40" s="70"/>
      <c r="O40" s="70"/>
      <c r="P40" s="70"/>
    </row>
    <row r="41" spans="1:16" s="76" customFormat="1" ht="30" customHeight="1">
      <c r="A41" s="59" t="s">
        <v>271</v>
      </c>
      <c r="B41" s="49" t="s">
        <v>36</v>
      </c>
      <c r="C41" s="50" t="s">
        <v>224</v>
      </c>
      <c r="D41" s="51" t="s">
        <v>225</v>
      </c>
      <c r="E41" s="52" t="s">
        <v>48</v>
      </c>
      <c r="F41" s="53">
        <v>20</v>
      </c>
      <c r="G41" s="54"/>
      <c r="H41" s="55">
        <f>ROUND(G41,2)*F41</f>
        <v>0</v>
      </c>
      <c r="I41" s="67" t="s">
        <v>226</v>
      </c>
      <c r="K41" s="69"/>
      <c r="N41" s="70"/>
      <c r="O41" s="70"/>
      <c r="P41" s="70"/>
    </row>
    <row r="42" spans="1:16" s="106" customFormat="1" ht="30" customHeight="1">
      <c r="A42" s="59" t="s">
        <v>227</v>
      </c>
      <c r="B42" s="74" t="s">
        <v>228</v>
      </c>
      <c r="C42" s="50" t="s">
        <v>229</v>
      </c>
      <c r="D42" s="51" t="s">
        <v>230</v>
      </c>
      <c r="E42" s="52"/>
      <c r="F42" s="53"/>
      <c r="G42" s="75"/>
      <c r="H42" s="55"/>
      <c r="I42" s="67"/>
      <c r="K42" s="69"/>
      <c r="N42" s="70"/>
      <c r="O42" s="70"/>
      <c r="P42" s="70"/>
    </row>
    <row r="43" spans="1:16" s="97" customFormat="1" ht="30" customHeight="1">
      <c r="A43" s="59" t="s">
        <v>231</v>
      </c>
      <c r="B43" s="49" t="s">
        <v>29</v>
      </c>
      <c r="C43" s="50" t="s">
        <v>232</v>
      </c>
      <c r="D43" s="51" t="s">
        <v>2</v>
      </c>
      <c r="E43" s="52" t="s">
        <v>28</v>
      </c>
      <c r="F43" s="53">
        <v>1000</v>
      </c>
      <c r="G43" s="54"/>
      <c r="H43" s="55">
        <f>ROUND(G43,2)*F43</f>
        <v>0</v>
      </c>
      <c r="I43" s="67"/>
      <c r="K43" s="69"/>
      <c r="N43" s="70"/>
      <c r="O43" s="70"/>
      <c r="P43" s="70"/>
    </row>
    <row r="44" spans="1:16" s="97" customFormat="1" ht="30" customHeight="1">
      <c r="A44" s="59" t="s">
        <v>233</v>
      </c>
      <c r="B44" s="49" t="s">
        <v>36</v>
      </c>
      <c r="C44" s="50" t="s">
        <v>234</v>
      </c>
      <c r="D44" s="51" t="s">
        <v>2</v>
      </c>
      <c r="E44" s="52" t="s">
        <v>28</v>
      </c>
      <c r="F44" s="53">
        <v>300</v>
      </c>
      <c r="G44" s="54"/>
      <c r="H44" s="55">
        <f>ROUND(G44,2)*F44</f>
        <v>0</v>
      </c>
      <c r="I44" s="67"/>
      <c r="K44" s="69"/>
      <c r="N44" s="70"/>
      <c r="O44" s="70"/>
      <c r="P44" s="70"/>
    </row>
    <row r="45" spans="1:8" ht="36" customHeight="1">
      <c r="A45" s="18"/>
      <c r="B45" s="6"/>
      <c r="C45" s="30" t="s">
        <v>14</v>
      </c>
      <c r="D45" s="10"/>
      <c r="E45" s="8"/>
      <c r="F45" s="8"/>
      <c r="G45" s="18"/>
      <c r="H45" s="20"/>
    </row>
    <row r="46" spans="1:16" s="68" customFormat="1" ht="43.5" customHeight="1">
      <c r="A46" s="62" t="s">
        <v>52</v>
      </c>
      <c r="B46" s="74" t="s">
        <v>175</v>
      </c>
      <c r="C46" s="50" t="s">
        <v>53</v>
      </c>
      <c r="D46" s="51" t="s">
        <v>269</v>
      </c>
      <c r="E46" s="52"/>
      <c r="F46" s="57"/>
      <c r="G46" s="75"/>
      <c r="H46" s="60"/>
      <c r="I46" s="67"/>
      <c r="K46" s="69"/>
      <c r="N46" s="70"/>
      <c r="O46" s="70"/>
      <c r="P46" s="70"/>
    </row>
    <row r="47" spans="1:16" s="68" customFormat="1" ht="43.5" customHeight="1">
      <c r="A47" s="62" t="s">
        <v>79</v>
      </c>
      <c r="B47" s="49" t="s">
        <v>29</v>
      </c>
      <c r="C47" s="50" t="s">
        <v>80</v>
      </c>
      <c r="D47" s="51" t="s">
        <v>2</v>
      </c>
      <c r="E47" s="52" t="s">
        <v>28</v>
      </c>
      <c r="F47" s="57">
        <v>420</v>
      </c>
      <c r="G47" s="54"/>
      <c r="H47" s="55">
        <f>ROUND(G47*F47,2)</f>
        <v>0</v>
      </c>
      <c r="I47" s="67" t="s">
        <v>176</v>
      </c>
      <c r="K47" s="69"/>
      <c r="N47" s="70"/>
      <c r="O47" s="70"/>
      <c r="P47" s="70"/>
    </row>
    <row r="48" spans="1:16" s="68" customFormat="1" ht="43.5" customHeight="1">
      <c r="A48" s="62" t="s">
        <v>81</v>
      </c>
      <c r="B48" s="74" t="s">
        <v>177</v>
      </c>
      <c r="C48" s="50" t="s">
        <v>50</v>
      </c>
      <c r="D48" s="51" t="s">
        <v>269</v>
      </c>
      <c r="E48" s="52" t="s">
        <v>48</v>
      </c>
      <c r="F48" s="57">
        <v>80</v>
      </c>
      <c r="G48" s="54"/>
      <c r="H48" s="60">
        <f>ROUND(G48,2)*F48</f>
        <v>0</v>
      </c>
      <c r="I48" s="67"/>
      <c r="K48" s="69"/>
      <c r="N48" s="70"/>
      <c r="O48" s="70"/>
      <c r="P48" s="70"/>
    </row>
    <row r="49" spans="1:16" s="68" customFormat="1" ht="30" customHeight="1">
      <c r="A49" s="62" t="s">
        <v>178</v>
      </c>
      <c r="B49" s="74" t="s">
        <v>179</v>
      </c>
      <c r="C49" s="50" t="s">
        <v>180</v>
      </c>
      <c r="D49" s="51" t="s">
        <v>181</v>
      </c>
      <c r="E49" s="52" t="s">
        <v>28</v>
      </c>
      <c r="F49" s="57">
        <v>20</v>
      </c>
      <c r="G49" s="54"/>
      <c r="H49" s="60">
        <f>ROUND(G49,2)*F49</f>
        <v>0</v>
      </c>
      <c r="I49" s="101"/>
      <c r="K49" s="69"/>
      <c r="N49" s="70"/>
      <c r="O49" s="70"/>
      <c r="P49" s="70"/>
    </row>
    <row r="50" spans="1:16" s="76" customFormat="1" ht="43.5" customHeight="1">
      <c r="A50" s="62" t="s">
        <v>182</v>
      </c>
      <c r="B50" s="74" t="s">
        <v>183</v>
      </c>
      <c r="C50" s="50" t="s">
        <v>184</v>
      </c>
      <c r="D50" s="51" t="s">
        <v>185</v>
      </c>
      <c r="E50" s="58"/>
      <c r="F50" s="53"/>
      <c r="G50" s="75"/>
      <c r="H50" s="60"/>
      <c r="I50" s="67"/>
      <c r="K50" s="69"/>
      <c r="N50" s="70"/>
      <c r="O50" s="70"/>
      <c r="P50" s="70"/>
    </row>
    <row r="51" spans="1:16" s="76" customFormat="1" ht="30" customHeight="1">
      <c r="A51" s="62" t="s">
        <v>186</v>
      </c>
      <c r="B51" s="49" t="s">
        <v>29</v>
      </c>
      <c r="C51" s="50" t="s">
        <v>51</v>
      </c>
      <c r="D51" s="51"/>
      <c r="E51" s="52"/>
      <c r="F51" s="53"/>
      <c r="G51" s="75"/>
      <c r="H51" s="60"/>
      <c r="I51" s="67"/>
      <c r="K51" s="69"/>
      <c r="N51" s="70"/>
      <c r="O51" s="70"/>
      <c r="P51" s="70"/>
    </row>
    <row r="52" spans="1:16" s="76" customFormat="1" ht="30" customHeight="1">
      <c r="A52" s="62" t="s">
        <v>187</v>
      </c>
      <c r="B52" s="56" t="s">
        <v>188</v>
      </c>
      <c r="C52" s="50" t="s">
        <v>189</v>
      </c>
      <c r="D52" s="51"/>
      <c r="E52" s="52" t="s">
        <v>30</v>
      </c>
      <c r="F52" s="53">
        <v>5600</v>
      </c>
      <c r="G52" s="54"/>
      <c r="H52" s="60">
        <f>ROUND(G52,2)*F52</f>
        <v>0</v>
      </c>
      <c r="I52" s="67"/>
      <c r="K52" s="69"/>
      <c r="N52" s="70"/>
      <c r="O52" s="70"/>
      <c r="P52" s="70"/>
    </row>
    <row r="53" spans="1:16" s="76" customFormat="1" ht="30" customHeight="1">
      <c r="A53" s="62" t="s">
        <v>190</v>
      </c>
      <c r="B53" s="49" t="s">
        <v>36</v>
      </c>
      <c r="C53" s="50" t="s">
        <v>74</v>
      </c>
      <c r="D53" s="51"/>
      <c r="E53" s="52"/>
      <c r="F53" s="53"/>
      <c r="G53" s="75"/>
      <c r="H53" s="60"/>
      <c r="I53" s="67"/>
      <c r="K53" s="69"/>
      <c r="N53" s="70"/>
      <c r="O53" s="70"/>
      <c r="P53" s="70"/>
    </row>
    <row r="54" spans="1:16" s="76" customFormat="1" ht="30" customHeight="1">
      <c r="A54" s="62" t="s">
        <v>191</v>
      </c>
      <c r="B54" s="56" t="s">
        <v>188</v>
      </c>
      <c r="C54" s="50" t="s">
        <v>189</v>
      </c>
      <c r="D54" s="51"/>
      <c r="E54" s="52" t="s">
        <v>30</v>
      </c>
      <c r="F54" s="53">
        <v>1300</v>
      </c>
      <c r="G54" s="54"/>
      <c r="H54" s="60">
        <f>ROUND(G54,2)*F54</f>
        <v>0</v>
      </c>
      <c r="I54" s="67"/>
      <c r="K54" s="69"/>
      <c r="N54" s="70"/>
      <c r="O54" s="70"/>
      <c r="P54" s="70"/>
    </row>
    <row r="55" spans="1:16" s="76" customFormat="1" ht="39.75" customHeight="1">
      <c r="A55" s="62" t="s">
        <v>192</v>
      </c>
      <c r="B55" s="74" t="s">
        <v>193</v>
      </c>
      <c r="C55" s="50" t="s">
        <v>194</v>
      </c>
      <c r="D55" s="51" t="s">
        <v>185</v>
      </c>
      <c r="E55" s="52" t="s">
        <v>30</v>
      </c>
      <c r="F55" s="53">
        <v>8200</v>
      </c>
      <c r="G55" s="54"/>
      <c r="H55" s="60">
        <f>ROUND(G55,2)*F55</f>
        <v>0</v>
      </c>
      <c r="I55" s="67"/>
      <c r="K55" s="69"/>
      <c r="N55" s="70"/>
      <c r="O55" s="70"/>
      <c r="P55" s="70"/>
    </row>
    <row r="56" spans="1:8" ht="36" customHeight="1">
      <c r="A56" s="18"/>
      <c r="B56" s="6"/>
      <c r="C56" s="30" t="s">
        <v>15</v>
      </c>
      <c r="D56" s="10"/>
      <c r="E56" s="9"/>
      <c r="F56" s="8"/>
      <c r="G56" s="18"/>
      <c r="H56" s="20"/>
    </row>
    <row r="57" spans="1:16" s="68" customFormat="1" ht="30" customHeight="1">
      <c r="A57" s="62" t="s">
        <v>54</v>
      </c>
      <c r="B57" s="74" t="s">
        <v>173</v>
      </c>
      <c r="C57" s="50" t="s">
        <v>55</v>
      </c>
      <c r="D57" s="51" t="s">
        <v>174</v>
      </c>
      <c r="E57" s="52" t="s">
        <v>48</v>
      </c>
      <c r="F57" s="57">
        <v>300</v>
      </c>
      <c r="G57" s="54"/>
      <c r="H57" s="60">
        <f>ROUND(G57,2)*F57</f>
        <v>0</v>
      </c>
      <c r="I57" s="67"/>
      <c r="K57" s="69"/>
      <c r="N57" s="70"/>
      <c r="O57" s="70"/>
      <c r="P57" s="70"/>
    </row>
    <row r="58" spans="1:8" ht="48" customHeight="1">
      <c r="A58" s="18"/>
      <c r="B58" s="6"/>
      <c r="C58" s="30" t="s">
        <v>16</v>
      </c>
      <c r="D58" s="10"/>
      <c r="E58" s="9"/>
      <c r="F58" s="8"/>
      <c r="G58" s="18"/>
      <c r="H58" s="20"/>
    </row>
    <row r="59" spans="1:27" s="88" customFormat="1" ht="43.5" customHeight="1">
      <c r="A59" s="78"/>
      <c r="B59" s="79" t="s">
        <v>136</v>
      </c>
      <c r="C59" s="80" t="s">
        <v>137</v>
      </c>
      <c r="D59" s="81" t="s">
        <v>288</v>
      </c>
      <c r="E59" s="82"/>
      <c r="F59" s="57"/>
      <c r="G59" s="75"/>
      <c r="H59" s="60"/>
      <c r="I59" s="83"/>
      <c r="J59" s="77"/>
      <c r="K59" s="84"/>
      <c r="L59" s="84"/>
      <c r="M59" s="85"/>
      <c r="N59" s="84"/>
      <c r="O59" s="84"/>
      <c r="P59" s="85"/>
      <c r="Q59" s="84"/>
      <c r="R59" s="84"/>
      <c r="S59" s="85"/>
      <c r="T59" s="86"/>
      <c r="U59" s="85"/>
      <c r="V59" s="87"/>
      <c r="W59" s="87"/>
      <c r="X59" s="87"/>
      <c r="Y59" s="87"/>
      <c r="Z59" s="87"/>
      <c r="AA59" s="87"/>
    </row>
    <row r="60" spans="1:27" s="95" customFormat="1" ht="30" customHeight="1">
      <c r="A60" s="62" t="s">
        <v>138</v>
      </c>
      <c r="B60" s="89" t="s">
        <v>29</v>
      </c>
      <c r="C60" s="80" t="s">
        <v>139</v>
      </c>
      <c r="D60" s="81"/>
      <c r="E60" s="82" t="s">
        <v>33</v>
      </c>
      <c r="F60" s="57">
        <v>2</v>
      </c>
      <c r="G60" s="54"/>
      <c r="H60" s="60">
        <f>ROUND(G60,2)*F60</f>
        <v>0</v>
      </c>
      <c r="I60" s="90"/>
      <c r="J60" s="77"/>
      <c r="K60" s="91"/>
      <c r="L60" s="91"/>
      <c r="M60" s="92"/>
      <c r="N60" s="91"/>
      <c r="O60" s="91"/>
      <c r="P60" s="92"/>
      <c r="Q60" s="91"/>
      <c r="R60" s="91"/>
      <c r="S60" s="92"/>
      <c r="T60" s="93"/>
      <c r="U60" s="92"/>
      <c r="V60" s="94"/>
      <c r="W60" s="94"/>
      <c r="X60" s="94"/>
      <c r="Y60" s="94"/>
      <c r="Z60" s="94"/>
      <c r="AA60" s="94"/>
    </row>
    <row r="61" spans="1:16" s="97" customFormat="1" ht="30" customHeight="1">
      <c r="A61" s="62" t="s">
        <v>140</v>
      </c>
      <c r="B61" s="74" t="s">
        <v>141</v>
      </c>
      <c r="C61" s="50" t="s">
        <v>142</v>
      </c>
      <c r="D61" s="51" t="s">
        <v>131</v>
      </c>
      <c r="E61" s="52" t="s">
        <v>48</v>
      </c>
      <c r="F61" s="57">
        <v>10</v>
      </c>
      <c r="G61" s="54"/>
      <c r="H61" s="60">
        <f>ROUND(G61,2)*F61</f>
        <v>0</v>
      </c>
      <c r="I61" s="67"/>
      <c r="J61" s="96"/>
      <c r="K61" s="69"/>
      <c r="N61" s="70"/>
      <c r="O61" s="70"/>
      <c r="P61" s="70"/>
    </row>
    <row r="62" spans="1:16" s="99" customFormat="1" ht="28.5" customHeight="1">
      <c r="A62" s="62" t="s">
        <v>82</v>
      </c>
      <c r="B62" s="74" t="s">
        <v>143</v>
      </c>
      <c r="C62" s="64" t="s">
        <v>83</v>
      </c>
      <c r="D62" s="51" t="s">
        <v>131</v>
      </c>
      <c r="E62" s="52"/>
      <c r="F62" s="57"/>
      <c r="G62" s="75"/>
      <c r="H62" s="60"/>
      <c r="I62" s="67"/>
      <c r="J62" s="98"/>
      <c r="K62" s="69"/>
      <c r="N62" s="70"/>
      <c r="O62" s="70"/>
      <c r="P62" s="70"/>
    </row>
    <row r="63" spans="1:16" s="76" customFormat="1" ht="43.5" customHeight="1">
      <c r="A63" s="62" t="s">
        <v>84</v>
      </c>
      <c r="B63" s="49" t="s">
        <v>29</v>
      </c>
      <c r="C63" s="50" t="s">
        <v>85</v>
      </c>
      <c r="D63" s="51"/>
      <c r="E63" s="52" t="s">
        <v>33</v>
      </c>
      <c r="F63" s="57">
        <v>3</v>
      </c>
      <c r="G63" s="54"/>
      <c r="H63" s="60">
        <f>ROUND(G63,2)*F63</f>
        <v>0</v>
      </c>
      <c r="I63" s="100"/>
      <c r="J63" s="77"/>
      <c r="K63" s="69"/>
      <c r="N63" s="70"/>
      <c r="O63" s="70"/>
      <c r="P63" s="70"/>
    </row>
    <row r="64" spans="1:16" s="68" customFormat="1" ht="43.5" customHeight="1">
      <c r="A64" s="62" t="s">
        <v>144</v>
      </c>
      <c r="B64" s="74" t="s">
        <v>145</v>
      </c>
      <c r="C64" s="50" t="s">
        <v>146</v>
      </c>
      <c r="D64" s="51" t="s">
        <v>288</v>
      </c>
      <c r="E64" s="52" t="s">
        <v>33</v>
      </c>
      <c r="F64" s="57">
        <v>2</v>
      </c>
      <c r="G64" s="54"/>
      <c r="H64" s="60">
        <f>ROUND(G64,2)*F64</f>
        <v>0</v>
      </c>
      <c r="I64" s="67"/>
      <c r="J64" s="96"/>
      <c r="K64" s="69"/>
      <c r="N64" s="70"/>
      <c r="O64" s="70"/>
      <c r="P64" s="70"/>
    </row>
    <row r="65" spans="1:16" s="68" customFormat="1" ht="43.5" customHeight="1">
      <c r="A65" s="62"/>
      <c r="B65" s="74" t="s">
        <v>147</v>
      </c>
      <c r="C65" s="50" t="s">
        <v>294</v>
      </c>
      <c r="D65" s="51" t="s">
        <v>288</v>
      </c>
      <c r="E65" s="52" t="s">
        <v>33</v>
      </c>
      <c r="F65" s="57">
        <v>3</v>
      </c>
      <c r="G65" s="54"/>
      <c r="H65" s="60">
        <f>ROUND(G65,2)*F65</f>
        <v>0</v>
      </c>
      <c r="I65" s="67"/>
      <c r="J65" s="96"/>
      <c r="K65" s="69"/>
      <c r="N65" s="70"/>
      <c r="O65" s="70"/>
      <c r="P65" s="70"/>
    </row>
    <row r="66" spans="1:16" s="99" customFormat="1" ht="30" customHeight="1">
      <c r="A66" s="62" t="s">
        <v>148</v>
      </c>
      <c r="B66" s="74" t="s">
        <v>149</v>
      </c>
      <c r="C66" s="64" t="s">
        <v>150</v>
      </c>
      <c r="D66" s="51" t="s">
        <v>151</v>
      </c>
      <c r="E66" s="52"/>
      <c r="F66" s="57"/>
      <c r="G66" s="75"/>
      <c r="H66" s="60"/>
      <c r="I66" s="67"/>
      <c r="K66" s="69"/>
      <c r="N66" s="70"/>
      <c r="O66" s="70"/>
      <c r="P66" s="70"/>
    </row>
    <row r="67" spans="1:16" s="76" customFormat="1" ht="30" customHeight="1">
      <c r="A67" s="62" t="s">
        <v>281</v>
      </c>
      <c r="B67" s="49" t="s">
        <v>29</v>
      </c>
      <c r="C67" s="50" t="s">
        <v>152</v>
      </c>
      <c r="D67" s="51"/>
      <c r="E67" s="52" t="s">
        <v>48</v>
      </c>
      <c r="F67" s="57">
        <v>525</v>
      </c>
      <c r="G67" s="54"/>
      <c r="H67" s="60">
        <f>ROUND(G67,2)*F67</f>
        <v>0</v>
      </c>
      <c r="I67" s="101" t="s">
        <v>153</v>
      </c>
      <c r="K67" s="69"/>
      <c r="N67" s="70"/>
      <c r="O67" s="70"/>
      <c r="P67" s="70"/>
    </row>
    <row r="68" spans="1:16" s="76" customFormat="1" ht="30" customHeight="1">
      <c r="A68" s="62" t="s">
        <v>282</v>
      </c>
      <c r="B68" s="49" t="s">
        <v>36</v>
      </c>
      <c r="C68" s="50" t="s">
        <v>154</v>
      </c>
      <c r="D68" s="51"/>
      <c r="E68" s="52" t="s">
        <v>48</v>
      </c>
      <c r="F68" s="57">
        <v>40</v>
      </c>
      <c r="G68" s="54"/>
      <c r="H68" s="60">
        <f>ROUND(G68,2)*F68</f>
        <v>0</v>
      </c>
      <c r="I68" s="101" t="s">
        <v>153</v>
      </c>
      <c r="K68" s="69"/>
      <c r="N68" s="70"/>
      <c r="O68" s="70"/>
      <c r="P68" s="70"/>
    </row>
    <row r="69" spans="1:16" s="58" customFormat="1" ht="30" customHeight="1">
      <c r="A69" s="62" t="s">
        <v>283</v>
      </c>
      <c r="B69" s="49" t="s">
        <v>49</v>
      </c>
      <c r="C69" s="50" t="s">
        <v>155</v>
      </c>
      <c r="D69" s="51"/>
      <c r="E69" s="52" t="s">
        <v>48</v>
      </c>
      <c r="F69" s="57">
        <v>25</v>
      </c>
      <c r="G69" s="54"/>
      <c r="H69" s="60">
        <f>ROUND(G69,2)*F69</f>
        <v>0</v>
      </c>
      <c r="I69" s="101" t="s">
        <v>156</v>
      </c>
      <c r="K69" s="102"/>
      <c r="N69" s="103"/>
      <c r="O69" s="103"/>
      <c r="P69" s="103"/>
    </row>
    <row r="70" spans="1:16" s="58" customFormat="1" ht="30" customHeight="1">
      <c r="A70" s="62" t="s">
        <v>283</v>
      </c>
      <c r="B70" s="49" t="s">
        <v>63</v>
      </c>
      <c r="C70" s="50" t="s">
        <v>157</v>
      </c>
      <c r="D70" s="51"/>
      <c r="E70" s="52" t="s">
        <v>48</v>
      </c>
      <c r="F70" s="57">
        <v>40</v>
      </c>
      <c r="G70" s="54"/>
      <c r="H70" s="60">
        <f>ROUND(G70,2)*F70</f>
        <v>0</v>
      </c>
      <c r="I70" s="101"/>
      <c r="K70" s="102"/>
      <c r="N70" s="103"/>
      <c r="O70" s="103"/>
      <c r="P70" s="103"/>
    </row>
    <row r="71" spans="1:16" s="58" customFormat="1" ht="30" customHeight="1">
      <c r="A71" s="62" t="s">
        <v>283</v>
      </c>
      <c r="B71" s="49" t="s">
        <v>69</v>
      </c>
      <c r="C71" s="50" t="s">
        <v>158</v>
      </c>
      <c r="D71" s="51"/>
      <c r="E71" s="52" t="s">
        <v>48</v>
      </c>
      <c r="F71" s="57">
        <v>235</v>
      </c>
      <c r="G71" s="54"/>
      <c r="H71" s="60">
        <f>ROUND(G71,2)*F71</f>
        <v>0</v>
      </c>
      <c r="I71" s="101"/>
      <c r="K71" s="102"/>
      <c r="N71" s="103"/>
      <c r="O71" s="103"/>
      <c r="P71" s="103"/>
    </row>
    <row r="72" spans="1:16" s="99" customFormat="1" ht="30" customHeight="1">
      <c r="A72" s="62" t="s">
        <v>268</v>
      </c>
      <c r="B72" s="74" t="s">
        <v>159</v>
      </c>
      <c r="C72" s="64" t="s">
        <v>160</v>
      </c>
      <c r="D72" s="51" t="s">
        <v>151</v>
      </c>
      <c r="E72" s="52"/>
      <c r="F72" s="57"/>
      <c r="G72" s="75"/>
      <c r="H72" s="60"/>
      <c r="I72" s="67"/>
      <c r="K72" s="69"/>
      <c r="N72" s="70"/>
      <c r="O72" s="70"/>
      <c r="P72" s="70"/>
    </row>
    <row r="73" spans="1:16" s="76" customFormat="1" ht="30" customHeight="1">
      <c r="A73" s="62" t="s">
        <v>280</v>
      </c>
      <c r="B73" s="49" t="s">
        <v>29</v>
      </c>
      <c r="C73" s="50" t="s">
        <v>152</v>
      </c>
      <c r="D73" s="51"/>
      <c r="E73" s="52" t="s">
        <v>48</v>
      </c>
      <c r="F73" s="57">
        <v>525</v>
      </c>
      <c r="G73" s="54"/>
      <c r="H73" s="60">
        <f>ROUND(G73,2)*F73</f>
        <v>0</v>
      </c>
      <c r="I73" s="67" t="s">
        <v>153</v>
      </c>
      <c r="K73" s="69"/>
      <c r="N73" s="70"/>
      <c r="O73" s="70"/>
      <c r="P73" s="70"/>
    </row>
    <row r="74" spans="1:16" s="76" customFormat="1" ht="30" customHeight="1">
      <c r="A74" s="62" t="s">
        <v>279</v>
      </c>
      <c r="B74" s="49" t="s">
        <v>36</v>
      </c>
      <c r="C74" s="50" t="s">
        <v>154</v>
      </c>
      <c r="D74" s="51"/>
      <c r="E74" s="52" t="s">
        <v>48</v>
      </c>
      <c r="F74" s="57">
        <v>40</v>
      </c>
      <c r="G74" s="54"/>
      <c r="H74" s="60">
        <f>ROUND(G74,2)*F74</f>
        <v>0</v>
      </c>
      <c r="I74" s="101" t="s">
        <v>153</v>
      </c>
      <c r="K74" s="69"/>
      <c r="N74" s="70"/>
      <c r="O74" s="70"/>
      <c r="P74" s="70"/>
    </row>
    <row r="75" spans="1:16" s="76" customFormat="1" ht="30" customHeight="1">
      <c r="A75" s="62" t="s">
        <v>278</v>
      </c>
      <c r="B75" s="49" t="s">
        <v>49</v>
      </c>
      <c r="C75" s="50" t="s">
        <v>155</v>
      </c>
      <c r="D75" s="51"/>
      <c r="E75" s="52" t="s">
        <v>48</v>
      </c>
      <c r="F75" s="57">
        <v>25</v>
      </c>
      <c r="G75" s="54"/>
      <c r="H75" s="60">
        <f>ROUND(G75,2)*F75</f>
        <v>0</v>
      </c>
      <c r="I75" s="101" t="s">
        <v>153</v>
      </c>
      <c r="K75" s="69"/>
      <c r="N75" s="70"/>
      <c r="O75" s="70"/>
      <c r="P75" s="70"/>
    </row>
    <row r="76" spans="1:16" s="76" customFormat="1" ht="30" customHeight="1">
      <c r="A76" s="62" t="s">
        <v>277</v>
      </c>
      <c r="B76" s="49" t="s">
        <v>63</v>
      </c>
      <c r="C76" s="50" t="s">
        <v>157</v>
      </c>
      <c r="D76" s="51"/>
      <c r="E76" s="52" t="s">
        <v>48</v>
      </c>
      <c r="F76" s="57">
        <v>40</v>
      </c>
      <c r="G76" s="54"/>
      <c r="H76" s="60">
        <f>ROUND(G76,2)*F76</f>
        <v>0</v>
      </c>
      <c r="I76" s="101" t="s">
        <v>153</v>
      </c>
      <c r="K76" s="69"/>
      <c r="N76" s="70"/>
      <c r="O76" s="70"/>
      <c r="P76" s="70"/>
    </row>
    <row r="77" spans="1:16" s="58" customFormat="1" ht="30" customHeight="1">
      <c r="A77" s="62" t="s">
        <v>276</v>
      </c>
      <c r="B77" s="49" t="s">
        <v>69</v>
      </c>
      <c r="C77" s="50" t="s">
        <v>158</v>
      </c>
      <c r="D77" s="51"/>
      <c r="E77" s="52" t="s">
        <v>48</v>
      </c>
      <c r="F77" s="57">
        <v>235</v>
      </c>
      <c r="G77" s="54"/>
      <c r="H77" s="60">
        <f>ROUND(G77,2)*F77</f>
        <v>0</v>
      </c>
      <c r="I77" s="101" t="s">
        <v>156</v>
      </c>
      <c r="K77" s="102"/>
      <c r="N77" s="103"/>
      <c r="O77" s="103"/>
      <c r="P77" s="103"/>
    </row>
    <row r="78" spans="1:16" s="99" customFormat="1" ht="30" customHeight="1">
      <c r="A78" s="62"/>
      <c r="B78" s="74" t="s">
        <v>161</v>
      </c>
      <c r="C78" s="64" t="s">
        <v>162</v>
      </c>
      <c r="D78" s="51" t="s">
        <v>289</v>
      </c>
      <c r="E78" s="52"/>
      <c r="F78" s="57"/>
      <c r="G78" s="75"/>
      <c r="H78" s="60"/>
      <c r="I78" s="67"/>
      <c r="K78" s="69"/>
      <c r="N78" s="70"/>
      <c r="O78" s="70"/>
      <c r="P78" s="70"/>
    </row>
    <row r="79" spans="1:16" s="76" customFormat="1" ht="30" customHeight="1">
      <c r="A79" s="62"/>
      <c r="B79" s="49" t="s">
        <v>29</v>
      </c>
      <c r="C79" s="50" t="s">
        <v>152</v>
      </c>
      <c r="D79" s="51"/>
      <c r="E79" s="52" t="s">
        <v>48</v>
      </c>
      <c r="F79" s="57">
        <v>20</v>
      </c>
      <c r="G79" s="54"/>
      <c r="H79" s="60">
        <f aca="true" t="shared" si="1" ref="H79:H90">ROUND(G79,2)*F79</f>
        <v>0</v>
      </c>
      <c r="I79" s="67" t="s">
        <v>153</v>
      </c>
      <c r="K79" s="69"/>
      <c r="N79" s="70"/>
      <c r="O79" s="70"/>
      <c r="P79" s="70"/>
    </row>
    <row r="80" spans="1:16" s="76" customFormat="1" ht="30" customHeight="1">
      <c r="A80" s="62"/>
      <c r="B80" s="49" t="s">
        <v>36</v>
      </c>
      <c r="C80" s="50" t="s">
        <v>154</v>
      </c>
      <c r="D80" s="51"/>
      <c r="E80" s="52" t="s">
        <v>48</v>
      </c>
      <c r="F80" s="57">
        <v>50</v>
      </c>
      <c r="G80" s="54"/>
      <c r="H80" s="60">
        <f t="shared" si="1"/>
        <v>0</v>
      </c>
      <c r="I80" s="101" t="s">
        <v>153</v>
      </c>
      <c r="K80" s="69"/>
      <c r="N80" s="70"/>
      <c r="O80" s="70"/>
      <c r="P80" s="70"/>
    </row>
    <row r="81" spans="1:16" s="76" customFormat="1" ht="30" customHeight="1">
      <c r="A81" s="62"/>
      <c r="B81" s="49" t="s">
        <v>49</v>
      </c>
      <c r="C81" s="50" t="s">
        <v>155</v>
      </c>
      <c r="D81" s="51"/>
      <c r="E81" s="52" t="s">
        <v>48</v>
      </c>
      <c r="F81" s="57">
        <v>10</v>
      </c>
      <c r="G81" s="54"/>
      <c r="H81" s="60">
        <f t="shared" si="1"/>
        <v>0</v>
      </c>
      <c r="I81" s="101" t="s">
        <v>153</v>
      </c>
      <c r="K81" s="69"/>
      <c r="N81" s="70"/>
      <c r="O81" s="70"/>
      <c r="P81" s="70"/>
    </row>
    <row r="82" spans="1:16" s="76" customFormat="1" ht="30" customHeight="1">
      <c r="A82" s="62"/>
      <c r="B82" s="49" t="s">
        <v>63</v>
      </c>
      <c r="C82" s="50" t="s">
        <v>157</v>
      </c>
      <c r="D82" s="51"/>
      <c r="E82" s="52" t="s">
        <v>48</v>
      </c>
      <c r="F82" s="57">
        <v>10</v>
      </c>
      <c r="G82" s="54"/>
      <c r="H82" s="60">
        <f t="shared" si="1"/>
        <v>0</v>
      </c>
      <c r="I82" s="101" t="s">
        <v>153</v>
      </c>
      <c r="K82" s="69"/>
      <c r="N82" s="70"/>
      <c r="O82" s="70"/>
      <c r="P82" s="70"/>
    </row>
    <row r="83" spans="1:16" s="58" customFormat="1" ht="30" customHeight="1">
      <c r="A83" s="62"/>
      <c r="B83" s="49" t="s">
        <v>69</v>
      </c>
      <c r="C83" s="50" t="s">
        <v>158</v>
      </c>
      <c r="D83" s="51"/>
      <c r="E83" s="52" t="s">
        <v>48</v>
      </c>
      <c r="F83" s="57">
        <v>10</v>
      </c>
      <c r="G83" s="54"/>
      <c r="H83" s="60">
        <f t="shared" si="1"/>
        <v>0</v>
      </c>
      <c r="I83" s="101" t="s">
        <v>156</v>
      </c>
      <c r="K83" s="102"/>
      <c r="N83" s="103"/>
      <c r="O83" s="103"/>
      <c r="P83" s="103"/>
    </row>
    <row r="84" spans="1:16" s="58" customFormat="1" ht="30" customHeight="1">
      <c r="A84" s="104"/>
      <c r="B84" s="74" t="s">
        <v>163</v>
      </c>
      <c r="C84" s="50" t="s">
        <v>164</v>
      </c>
      <c r="D84" s="51" t="s">
        <v>290</v>
      </c>
      <c r="E84" s="52"/>
      <c r="F84" s="57"/>
      <c r="G84" s="75"/>
      <c r="H84" s="60"/>
      <c r="I84" s="63"/>
      <c r="K84" s="102"/>
      <c r="N84" s="103"/>
      <c r="O84" s="103"/>
      <c r="P84" s="103"/>
    </row>
    <row r="85" spans="1:16" s="58" customFormat="1" ht="30" customHeight="1">
      <c r="A85" s="104"/>
      <c r="B85" s="49" t="s">
        <v>29</v>
      </c>
      <c r="C85" s="50" t="s">
        <v>165</v>
      </c>
      <c r="D85" s="51"/>
      <c r="E85" s="52" t="s">
        <v>105</v>
      </c>
      <c r="F85" s="57">
        <v>3</v>
      </c>
      <c r="G85" s="54"/>
      <c r="H85" s="60">
        <f t="shared" si="1"/>
        <v>0</v>
      </c>
      <c r="I85" s="63"/>
      <c r="K85" s="102"/>
      <c r="N85" s="103"/>
      <c r="O85" s="103"/>
      <c r="P85" s="103"/>
    </row>
    <row r="86" spans="1:16" s="58" customFormat="1" ht="30" customHeight="1">
      <c r="A86" s="104"/>
      <c r="B86" s="49" t="s">
        <v>36</v>
      </c>
      <c r="C86" s="50" t="s">
        <v>166</v>
      </c>
      <c r="D86" s="51"/>
      <c r="E86" s="52" t="s">
        <v>105</v>
      </c>
      <c r="F86" s="57">
        <v>1</v>
      </c>
      <c r="G86" s="54"/>
      <c r="H86" s="60">
        <f t="shared" si="1"/>
        <v>0</v>
      </c>
      <c r="I86" s="63"/>
      <c r="K86" s="102"/>
      <c r="N86" s="103"/>
      <c r="O86" s="103"/>
      <c r="P86" s="103"/>
    </row>
    <row r="87" spans="1:16" s="58" customFormat="1" ht="30" customHeight="1">
      <c r="A87" s="104"/>
      <c r="B87" s="49" t="s">
        <v>49</v>
      </c>
      <c r="C87" s="50" t="s">
        <v>167</v>
      </c>
      <c r="D87" s="51"/>
      <c r="E87" s="52" t="s">
        <v>105</v>
      </c>
      <c r="F87" s="57">
        <v>4</v>
      </c>
      <c r="G87" s="54"/>
      <c r="H87" s="60">
        <f t="shared" si="1"/>
        <v>0</v>
      </c>
      <c r="I87" s="63"/>
      <c r="K87" s="102"/>
      <c r="N87" s="103"/>
      <c r="O87" s="103"/>
      <c r="P87" s="103"/>
    </row>
    <row r="88" spans="1:16" s="99" customFormat="1" ht="30" customHeight="1">
      <c r="A88" s="62"/>
      <c r="B88" s="74" t="s">
        <v>168</v>
      </c>
      <c r="C88" s="64" t="s">
        <v>169</v>
      </c>
      <c r="D88" s="51" t="s">
        <v>296</v>
      </c>
      <c r="E88" s="52"/>
      <c r="F88" s="57"/>
      <c r="G88" s="75"/>
      <c r="H88" s="60"/>
      <c r="I88" s="67"/>
      <c r="K88" s="69"/>
      <c r="N88" s="70"/>
      <c r="O88" s="70"/>
      <c r="P88" s="70"/>
    </row>
    <row r="89" spans="1:16" s="58" customFormat="1" ht="37.5" customHeight="1">
      <c r="A89" s="62"/>
      <c r="B89" s="49" t="s">
        <v>29</v>
      </c>
      <c r="C89" s="50" t="s">
        <v>170</v>
      </c>
      <c r="D89" s="51"/>
      <c r="E89" s="52" t="s">
        <v>48</v>
      </c>
      <c r="F89" s="57">
        <v>20</v>
      </c>
      <c r="G89" s="54"/>
      <c r="H89" s="60">
        <f>ROUND(G89,2)*F89</f>
        <v>0</v>
      </c>
      <c r="I89" s="101" t="s">
        <v>156</v>
      </c>
      <c r="K89" s="102"/>
      <c r="N89" s="103"/>
      <c r="O89" s="103"/>
      <c r="P89" s="103"/>
    </row>
    <row r="90" spans="1:16" s="58" customFormat="1" ht="30" customHeight="1">
      <c r="A90" s="104"/>
      <c r="B90" s="74" t="s">
        <v>171</v>
      </c>
      <c r="C90" s="50" t="s">
        <v>172</v>
      </c>
      <c r="D90" s="51" t="s">
        <v>291</v>
      </c>
      <c r="E90" s="52" t="s">
        <v>48</v>
      </c>
      <c r="F90" s="57">
        <v>900</v>
      </c>
      <c r="G90" s="54"/>
      <c r="H90" s="60">
        <f t="shared" si="1"/>
        <v>0</v>
      </c>
      <c r="I90" s="63"/>
      <c r="K90" s="102"/>
      <c r="N90" s="103"/>
      <c r="O90" s="103"/>
      <c r="P90" s="103"/>
    </row>
    <row r="91" spans="1:8" ht="36" customHeight="1">
      <c r="A91" s="18"/>
      <c r="B91" s="11"/>
      <c r="C91" s="30" t="s">
        <v>17</v>
      </c>
      <c r="D91" s="10"/>
      <c r="E91" s="9"/>
      <c r="F91" s="8"/>
      <c r="G91" s="18"/>
      <c r="H91" s="20"/>
    </row>
    <row r="92" spans="1:16" s="76" customFormat="1" ht="43.5" customHeight="1">
      <c r="A92" s="62" t="s">
        <v>56</v>
      </c>
      <c r="B92" s="74" t="s">
        <v>128</v>
      </c>
      <c r="C92" s="50" t="s">
        <v>86</v>
      </c>
      <c r="D92" s="51" t="s">
        <v>129</v>
      </c>
      <c r="E92" s="52" t="s">
        <v>33</v>
      </c>
      <c r="F92" s="57">
        <v>3</v>
      </c>
      <c r="G92" s="54"/>
      <c r="H92" s="60">
        <f>ROUND(G92,2)*F92</f>
        <v>0</v>
      </c>
      <c r="K92" s="69"/>
      <c r="N92" s="70"/>
      <c r="O92" s="70"/>
      <c r="P92" s="70"/>
    </row>
    <row r="93" spans="1:16" s="76" customFormat="1" ht="30" customHeight="1">
      <c r="A93" s="62" t="s">
        <v>75</v>
      </c>
      <c r="B93" s="74" t="s">
        <v>130</v>
      </c>
      <c r="C93" s="50" t="s">
        <v>87</v>
      </c>
      <c r="D93" s="51" t="s">
        <v>131</v>
      </c>
      <c r="E93" s="52"/>
      <c r="F93" s="57"/>
      <c r="G93" s="55"/>
      <c r="H93" s="60"/>
      <c r="I93" s="67"/>
      <c r="J93" s="77"/>
      <c r="K93" s="69"/>
      <c r="N93" s="70"/>
      <c r="O93" s="70"/>
      <c r="P93" s="70"/>
    </row>
    <row r="94" spans="1:16" s="76" customFormat="1" ht="30" customHeight="1">
      <c r="A94" s="62" t="s">
        <v>88</v>
      </c>
      <c r="B94" s="49" t="s">
        <v>29</v>
      </c>
      <c r="C94" s="50" t="s">
        <v>132</v>
      </c>
      <c r="D94" s="51"/>
      <c r="E94" s="52" t="s">
        <v>76</v>
      </c>
      <c r="F94" s="57">
        <v>2</v>
      </c>
      <c r="G94" s="54"/>
      <c r="H94" s="60">
        <f>ROUND(G94,2)*F94</f>
        <v>0</v>
      </c>
      <c r="I94" s="67"/>
      <c r="J94" s="77"/>
      <c r="K94" s="69"/>
      <c r="N94" s="70"/>
      <c r="O94" s="70"/>
      <c r="P94" s="70"/>
    </row>
    <row r="95" spans="1:16" s="68" customFormat="1" ht="30" customHeight="1">
      <c r="A95" s="62" t="s">
        <v>57</v>
      </c>
      <c r="B95" s="74" t="s">
        <v>133</v>
      </c>
      <c r="C95" s="50" t="s">
        <v>89</v>
      </c>
      <c r="D95" s="51" t="s">
        <v>129</v>
      </c>
      <c r="E95" s="52"/>
      <c r="F95" s="57"/>
      <c r="G95" s="75"/>
      <c r="H95" s="60"/>
      <c r="I95" s="67"/>
      <c r="K95" s="69"/>
      <c r="N95" s="70"/>
      <c r="O95" s="70"/>
      <c r="P95" s="70"/>
    </row>
    <row r="96" spans="1:16" s="76" customFormat="1" ht="30" customHeight="1">
      <c r="A96" s="62" t="s">
        <v>134</v>
      </c>
      <c r="B96" s="49" t="s">
        <v>29</v>
      </c>
      <c r="C96" s="50" t="s">
        <v>135</v>
      </c>
      <c r="D96" s="51"/>
      <c r="E96" s="52" t="s">
        <v>33</v>
      </c>
      <c r="F96" s="57">
        <v>2</v>
      </c>
      <c r="G96" s="54"/>
      <c r="H96" s="60">
        <f>ROUND(G96,2)*F96</f>
        <v>0</v>
      </c>
      <c r="I96" s="67"/>
      <c r="K96" s="69"/>
      <c r="N96" s="70"/>
      <c r="O96" s="70"/>
      <c r="P96" s="70"/>
    </row>
    <row r="97" spans="1:16" s="76" customFormat="1" ht="30" customHeight="1">
      <c r="A97" s="62" t="s">
        <v>58</v>
      </c>
      <c r="B97" s="49" t="s">
        <v>36</v>
      </c>
      <c r="C97" s="50" t="s">
        <v>59</v>
      </c>
      <c r="D97" s="51"/>
      <c r="E97" s="52" t="s">
        <v>33</v>
      </c>
      <c r="F97" s="57">
        <v>2</v>
      </c>
      <c r="G97" s="54"/>
      <c r="H97" s="60">
        <f>ROUND(G97,2)*F97</f>
        <v>0</v>
      </c>
      <c r="I97" s="67"/>
      <c r="K97" s="69"/>
      <c r="N97" s="70"/>
      <c r="O97" s="70"/>
      <c r="P97" s="70"/>
    </row>
    <row r="98" spans="1:16" s="76" customFormat="1" ht="30" customHeight="1">
      <c r="A98" s="62" t="s">
        <v>60</v>
      </c>
      <c r="B98" s="49" t="s">
        <v>49</v>
      </c>
      <c r="C98" s="50" t="s">
        <v>61</v>
      </c>
      <c r="D98" s="51"/>
      <c r="E98" s="52" t="s">
        <v>33</v>
      </c>
      <c r="F98" s="57">
        <v>2</v>
      </c>
      <c r="G98" s="54"/>
      <c r="H98" s="60">
        <f>ROUND(G98,2)*F98</f>
        <v>0</v>
      </c>
      <c r="I98" s="67"/>
      <c r="K98" s="69"/>
      <c r="N98" s="70"/>
      <c r="O98" s="70"/>
      <c r="P98" s="70"/>
    </row>
    <row r="99" spans="1:16" s="76" customFormat="1" ht="30" customHeight="1">
      <c r="A99" s="62" t="s">
        <v>62</v>
      </c>
      <c r="B99" s="49" t="s">
        <v>63</v>
      </c>
      <c r="C99" s="50" t="s">
        <v>64</v>
      </c>
      <c r="D99" s="51"/>
      <c r="E99" s="52" t="s">
        <v>33</v>
      </c>
      <c r="F99" s="57">
        <v>2</v>
      </c>
      <c r="G99" s="54"/>
      <c r="H99" s="60">
        <f>ROUND(G99,2)*F99</f>
        <v>0</v>
      </c>
      <c r="I99" s="67"/>
      <c r="K99" s="69"/>
      <c r="N99" s="70"/>
      <c r="O99" s="70"/>
      <c r="P99" s="70"/>
    </row>
    <row r="100" spans="1:8" ht="36" customHeight="1">
      <c r="A100" s="18"/>
      <c r="B100" s="15"/>
      <c r="C100" s="30" t="s">
        <v>18</v>
      </c>
      <c r="D100" s="10"/>
      <c r="E100" s="7"/>
      <c r="F100" s="10"/>
      <c r="G100" s="18"/>
      <c r="H100" s="20"/>
    </row>
    <row r="101" spans="1:16" s="68" customFormat="1" ht="30" customHeight="1">
      <c r="A101" s="59" t="s">
        <v>65</v>
      </c>
      <c r="B101" s="74" t="s">
        <v>123</v>
      </c>
      <c r="C101" s="50" t="s">
        <v>66</v>
      </c>
      <c r="D101" s="51" t="s">
        <v>124</v>
      </c>
      <c r="E101" s="52"/>
      <c r="F101" s="53"/>
      <c r="G101" s="75"/>
      <c r="H101" s="55"/>
      <c r="I101" s="67"/>
      <c r="K101" s="69"/>
      <c r="N101" s="70"/>
      <c r="O101" s="70"/>
      <c r="P101" s="70"/>
    </row>
    <row r="102" spans="1:16" s="76" customFormat="1" ht="30" customHeight="1">
      <c r="A102" s="59" t="s">
        <v>67</v>
      </c>
      <c r="B102" s="49" t="s">
        <v>29</v>
      </c>
      <c r="C102" s="50" t="s">
        <v>68</v>
      </c>
      <c r="D102" s="51"/>
      <c r="E102" s="52" t="s">
        <v>28</v>
      </c>
      <c r="F102" s="53">
        <v>500</v>
      </c>
      <c r="G102" s="54"/>
      <c r="H102" s="55">
        <f>ROUND(G102,2)*F102</f>
        <v>0</v>
      </c>
      <c r="I102" s="67"/>
      <c r="K102" s="69"/>
      <c r="N102" s="70"/>
      <c r="O102" s="70"/>
      <c r="P102" s="70"/>
    </row>
    <row r="103" spans="1:16" s="76" customFormat="1" ht="30" customHeight="1">
      <c r="A103" s="59" t="s">
        <v>125</v>
      </c>
      <c r="B103" s="74" t="s">
        <v>126</v>
      </c>
      <c r="C103" s="50" t="s">
        <v>127</v>
      </c>
      <c r="D103" s="51" t="s">
        <v>292</v>
      </c>
      <c r="E103" s="52" t="s">
        <v>28</v>
      </c>
      <c r="F103" s="53">
        <v>50000</v>
      </c>
      <c r="G103" s="54"/>
      <c r="H103" s="55">
        <f>ROUND(G103,2)*F103</f>
        <v>0</v>
      </c>
      <c r="I103" s="67"/>
      <c r="K103" s="69"/>
      <c r="N103" s="70"/>
      <c r="O103" s="70"/>
      <c r="P103" s="70"/>
    </row>
    <row r="104" spans="1:8" ht="36" customHeight="1">
      <c r="A104" s="18"/>
      <c r="B104" s="5"/>
      <c r="C104" s="30" t="s">
        <v>19</v>
      </c>
      <c r="D104" s="10"/>
      <c r="E104" s="9"/>
      <c r="F104" s="8"/>
      <c r="G104" s="18"/>
      <c r="H104" s="20"/>
    </row>
    <row r="105" spans="1:16" s="68" customFormat="1" ht="30" customHeight="1">
      <c r="A105" s="65" t="s">
        <v>91</v>
      </c>
      <c r="B105" s="66" t="s">
        <v>92</v>
      </c>
      <c r="C105" s="50" t="s">
        <v>93</v>
      </c>
      <c r="D105" s="51" t="s">
        <v>94</v>
      </c>
      <c r="E105" s="52" t="s">
        <v>26</v>
      </c>
      <c r="F105" s="53">
        <v>20</v>
      </c>
      <c r="G105" s="54"/>
      <c r="H105" s="55">
        <f aca="true" t="shared" si="2" ref="H105:H114">ROUND(G105,2)*F105</f>
        <v>0</v>
      </c>
      <c r="I105" s="67"/>
      <c r="K105" s="69"/>
      <c r="N105" s="70"/>
      <c r="O105" s="70"/>
      <c r="P105" s="70"/>
    </row>
    <row r="106" spans="1:16" s="68" customFormat="1" ht="30" customHeight="1">
      <c r="A106" s="71"/>
      <c r="B106" s="66" t="s">
        <v>95</v>
      </c>
      <c r="C106" s="50" t="s">
        <v>96</v>
      </c>
      <c r="D106" s="51" t="s">
        <v>293</v>
      </c>
      <c r="E106" s="52" t="s">
        <v>98</v>
      </c>
      <c r="F106" s="53">
        <v>160</v>
      </c>
      <c r="G106" s="54"/>
      <c r="H106" s="72">
        <f t="shared" si="2"/>
        <v>0</v>
      </c>
      <c r="I106" s="61"/>
      <c r="K106" s="69"/>
      <c r="N106" s="70"/>
      <c r="O106" s="70"/>
      <c r="P106" s="70"/>
    </row>
    <row r="107" spans="1:16" s="68" customFormat="1" ht="30" customHeight="1">
      <c r="A107" s="71"/>
      <c r="B107" s="66" t="s">
        <v>99</v>
      </c>
      <c r="C107" s="50" t="s">
        <v>100</v>
      </c>
      <c r="D107" s="51" t="s">
        <v>97</v>
      </c>
      <c r="E107" s="52" t="s">
        <v>98</v>
      </c>
      <c r="F107" s="53">
        <v>20</v>
      </c>
      <c r="G107" s="54"/>
      <c r="H107" s="72">
        <f t="shared" si="2"/>
        <v>0</v>
      </c>
      <c r="I107" s="61"/>
      <c r="K107" s="69"/>
      <c r="N107" s="70"/>
      <c r="O107" s="70"/>
      <c r="P107" s="70"/>
    </row>
    <row r="108" spans="1:16" s="68" customFormat="1" ht="30" customHeight="1">
      <c r="A108" s="71"/>
      <c r="B108" s="66" t="s">
        <v>102</v>
      </c>
      <c r="C108" s="50" t="s">
        <v>103</v>
      </c>
      <c r="D108" s="51" t="s">
        <v>101</v>
      </c>
      <c r="E108" s="52" t="s">
        <v>105</v>
      </c>
      <c r="F108" s="53">
        <v>20</v>
      </c>
      <c r="G108" s="54"/>
      <c r="H108" s="72">
        <f t="shared" si="2"/>
        <v>0</v>
      </c>
      <c r="I108" s="61"/>
      <c r="K108" s="69"/>
      <c r="N108" s="70"/>
      <c r="O108" s="70"/>
      <c r="P108" s="70"/>
    </row>
    <row r="109" spans="1:16" s="68" customFormat="1" ht="30" customHeight="1">
      <c r="A109" s="71"/>
      <c r="B109" s="66" t="s">
        <v>106</v>
      </c>
      <c r="C109" s="50" t="s">
        <v>107</v>
      </c>
      <c r="D109" s="51" t="s">
        <v>104</v>
      </c>
      <c r="E109" s="52" t="s">
        <v>98</v>
      </c>
      <c r="F109" s="53">
        <v>160</v>
      </c>
      <c r="G109" s="54"/>
      <c r="H109" s="72">
        <f>ROUND(G109,2)*F109</f>
        <v>0</v>
      </c>
      <c r="I109" s="61"/>
      <c r="K109" s="69"/>
      <c r="N109" s="70"/>
      <c r="O109" s="70"/>
      <c r="P109" s="70"/>
    </row>
    <row r="110" spans="1:16" s="68" customFormat="1" ht="30" customHeight="1">
      <c r="A110" s="71"/>
      <c r="B110" s="66" t="s">
        <v>109</v>
      </c>
      <c r="C110" s="50" t="s">
        <v>110</v>
      </c>
      <c r="D110" s="51" t="s">
        <v>108</v>
      </c>
      <c r="E110" s="52" t="s">
        <v>98</v>
      </c>
      <c r="F110" s="53">
        <v>20</v>
      </c>
      <c r="G110" s="54"/>
      <c r="H110" s="72">
        <f>ROUND(G110,2)*F110</f>
        <v>0</v>
      </c>
      <c r="I110" s="61"/>
      <c r="K110" s="69"/>
      <c r="N110" s="70"/>
      <c r="O110" s="70"/>
      <c r="P110" s="70"/>
    </row>
    <row r="111" spans="1:16" s="68" customFormat="1" ht="30" customHeight="1">
      <c r="A111" s="71"/>
      <c r="B111" s="66" t="s">
        <v>112</v>
      </c>
      <c r="C111" s="50" t="s">
        <v>113</v>
      </c>
      <c r="D111" s="51" t="s">
        <v>111</v>
      </c>
      <c r="E111" s="52" t="s">
        <v>105</v>
      </c>
      <c r="F111" s="53">
        <v>20</v>
      </c>
      <c r="G111" s="54"/>
      <c r="H111" s="72">
        <f>ROUND(G111,2)*F111</f>
        <v>0</v>
      </c>
      <c r="I111" s="61"/>
      <c r="K111" s="69"/>
      <c r="N111" s="70"/>
      <c r="O111" s="70"/>
      <c r="P111" s="70"/>
    </row>
    <row r="112" spans="1:16" s="68" customFormat="1" ht="30" customHeight="1">
      <c r="A112" s="71"/>
      <c r="B112" s="66" t="s">
        <v>115</v>
      </c>
      <c r="C112" s="50" t="s">
        <v>116</v>
      </c>
      <c r="D112" s="51" t="s">
        <v>114</v>
      </c>
      <c r="E112" s="52" t="s">
        <v>98</v>
      </c>
      <c r="F112" s="53">
        <v>150</v>
      </c>
      <c r="G112" s="54"/>
      <c r="H112" s="73">
        <f>ROUND(G112,2)*F112</f>
        <v>0</v>
      </c>
      <c r="I112" s="61"/>
      <c r="K112" s="69"/>
      <c r="N112" s="70"/>
      <c r="O112" s="70"/>
      <c r="P112" s="70"/>
    </row>
    <row r="113" spans="1:16" s="68" customFormat="1" ht="30" customHeight="1">
      <c r="A113" s="71"/>
      <c r="B113" s="66" t="s">
        <v>118</v>
      </c>
      <c r="C113" s="50" t="s">
        <v>119</v>
      </c>
      <c r="D113" s="51" t="s">
        <v>117</v>
      </c>
      <c r="E113" s="52" t="s">
        <v>105</v>
      </c>
      <c r="F113" s="53">
        <v>42</v>
      </c>
      <c r="G113" s="54"/>
      <c r="H113" s="73">
        <f t="shared" si="2"/>
        <v>0</v>
      </c>
      <c r="I113" s="61"/>
      <c r="K113" s="69"/>
      <c r="N113" s="70"/>
      <c r="O113" s="70"/>
      <c r="P113" s="70"/>
    </row>
    <row r="114" spans="1:16" s="68" customFormat="1" ht="30" customHeight="1" thickBot="1">
      <c r="A114" s="71"/>
      <c r="B114" s="66" t="s">
        <v>121</v>
      </c>
      <c r="C114" s="50" t="s">
        <v>122</v>
      </c>
      <c r="D114" s="51" t="s">
        <v>120</v>
      </c>
      <c r="E114" s="52" t="s">
        <v>105</v>
      </c>
      <c r="F114" s="53">
        <v>15</v>
      </c>
      <c r="G114" s="54"/>
      <c r="H114" s="73">
        <f t="shared" si="2"/>
        <v>0</v>
      </c>
      <c r="I114" s="61"/>
      <c r="K114" s="69"/>
      <c r="N114" s="70"/>
      <c r="O114" s="70"/>
      <c r="P114" s="70"/>
    </row>
    <row r="115" spans="1:8" s="33" customFormat="1" ht="37.5" customHeight="1" thickTop="1">
      <c r="A115" s="18"/>
      <c r="B115" s="115" t="s">
        <v>24</v>
      </c>
      <c r="C115" s="116"/>
      <c r="D115" s="116"/>
      <c r="E115" s="116"/>
      <c r="F115" s="116"/>
      <c r="G115" s="120">
        <f>SUM(H8:H114)</f>
        <v>0</v>
      </c>
      <c r="H115" s="121"/>
    </row>
    <row r="116" spans="1:8" ht="37.5" customHeight="1">
      <c r="A116" s="18"/>
      <c r="B116" s="122" t="s">
        <v>22</v>
      </c>
      <c r="C116" s="113"/>
      <c r="D116" s="113"/>
      <c r="E116" s="113"/>
      <c r="F116" s="113"/>
      <c r="G116" s="113"/>
      <c r="H116" s="114"/>
    </row>
    <row r="117" spans="1:8" ht="37.5" customHeight="1">
      <c r="A117" s="18"/>
      <c r="B117" s="112" t="s">
        <v>23</v>
      </c>
      <c r="C117" s="113"/>
      <c r="D117" s="113"/>
      <c r="E117" s="113"/>
      <c r="F117" s="113"/>
      <c r="G117" s="113"/>
      <c r="H117" s="114"/>
    </row>
    <row r="118" spans="1:8" ht="15.75" customHeight="1">
      <c r="A118" s="48"/>
      <c r="B118" s="44"/>
      <c r="C118" s="45"/>
      <c r="D118" s="46"/>
      <c r="E118" s="45"/>
      <c r="F118" s="45"/>
      <c r="G118" s="23"/>
      <c r="H118" s="24"/>
    </row>
  </sheetData>
  <sheetProtection password="C6AC" sheet="1" objects="1" scenarios="1" selectLockedCells="1"/>
  <mergeCells count="5">
    <mergeCell ref="B117:H117"/>
    <mergeCell ref="B115:F115"/>
    <mergeCell ref="C6:F6"/>
    <mergeCell ref="G115:H115"/>
    <mergeCell ref="B116:H116"/>
  </mergeCells>
  <conditionalFormatting sqref="D105:D114 D101:D103 D94:D99 D92 D63 D66:D90 D57 D46:D55 D22:D44 D8:D20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93 D64:D65 D59:D62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05:G114 G20 G11:G18 G8:G9 G23:G24 G26:G29 G31 G33 G38 G40:G41 G43:G44 G52 G54:G55 G48:G49 G57 G89:G90 G102:G103 G60:G61 G63:G65 G73:G77 G67:G71 G94 G92 G96:G99 G79:G83 G85:G87">
      <formula1>0</formula1>
    </dataValidation>
    <dataValidation type="custom" allowBlank="1" showInputMessage="1" showErrorMessage="1" error="If you can enter a Unit  Price in this cell, pLease contact the Contract Administrator immediately!" sqref="G101 G88 G19 G34:G35 G22 G25 G30 G32 G37 G39 G42 G46 G50:G51 G53 G10 G59 G62 G66 G72 G78 G95 G8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93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7 G36">
      <formula1>IF(G47&gt;=0.01,ROUND(G47,2),0.01)</formula1>
    </dataValidation>
  </dataValidations>
  <printOptions/>
  <pageMargins left="0.5" right="0.5" top="0.75" bottom="0.75" header="0.25" footer="0.25"/>
  <pageSetup horizontalDpi="600" verticalDpi="600" orientation="portrait" scale="76" r:id="rId3"/>
  <headerFooter alignWithMargins="0">
    <oddHeader>&amp;L&amp;10The City of Winnipeg
Bid Opportunity No. 248-2010 
&amp;XTemplate Version: C420091214 - RW&amp;R&amp;10Bid Submission
Page &amp;P+3 of 12</oddHeader>
    <oddFooter xml:space="preserve">&amp;R__________________
Name of Bidder                    </oddFooter>
  </headerFooter>
  <rowBreaks count="2" manualBreakCount="2">
    <brk id="31" min="1" max="7" man="1"/>
    <brk id="5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December 2008
File Size 119,296
Form B check: lwballard, C of W, Public Works
March 24, 2010 @ 12:04:49 p.m.
File size: 57,344</dc:description>
  <cp:lastModifiedBy>Ballard</cp:lastModifiedBy>
  <cp:lastPrinted>2010-03-24T16:48:11Z</cp:lastPrinted>
  <dcterms:created xsi:type="dcterms:W3CDTF">1999-03-31T15:44:33Z</dcterms:created>
  <dcterms:modified xsi:type="dcterms:W3CDTF">2010-03-24T17:06:51Z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