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480" windowHeight="1128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PRICES'!$B$6:$H$91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PRICES'!$B$1:$IV$85</definedName>
    <definedName name="XITEMS">'FORM B - PRICES'!$B$6:$IV$85</definedName>
  </definedNames>
  <calcPr fullCalcOnLoad="1" fullPrecision="0"/>
</workbook>
</file>

<file path=xl/comments1.xml><?xml version="1.0" encoding="utf-8"?>
<comments xmlns="http://schemas.openxmlformats.org/spreadsheetml/2006/main">
  <authors>
    <author>hpheifer</author>
  </authors>
  <commentList>
    <comment ref="A19" authorId="0">
      <text>
        <r>
          <rPr>
            <sz val="8"/>
            <rFont val="Tahoma"/>
            <family val="2"/>
          </rPr>
          <t xml:space="preserve">Suffix added to code to assist with checking and integrity of average annual unit price compilation. </t>
        </r>
      </text>
    </comment>
  </commentList>
</comments>
</file>

<file path=xl/sharedStrings.xml><?xml version="1.0" encoding="utf-8"?>
<sst xmlns="http://schemas.openxmlformats.org/spreadsheetml/2006/main" count="331" uniqueCount="239">
  <si>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</si>
  <si>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</si>
  <si>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</si>
  <si>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</si>
  <si>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</si>
  <si>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</si>
  <si>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</si>
  <si>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</si>
  <si>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</si>
  <si>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</si>
  <si>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</si>
  <si>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</si>
  <si>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</si>
  <si>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</si>
  <si>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</si>
  <si>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</si>
  <si>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</si>
  <si>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</si>
  <si>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</si>
  <si>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</si>
  <si>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</si>
  <si>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</si>
  <si>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</si>
  <si>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</si>
  <si>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</si>
  <si>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</si>
  <si>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</si>
  <si>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</si>
  <si>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</si>
  <si>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</si>
  <si>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</si>
  <si>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</si>
  <si>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</si>
  <si>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</si>
  <si>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</si>
  <si>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</si>
  <si>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</si>
  <si>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ROADWORKS - REMOVALS/RENEWALS</t>
  </si>
  <si>
    <t>ii)</t>
  </si>
  <si>
    <t>Sidewalk</t>
  </si>
  <si>
    <t>m</t>
  </si>
  <si>
    <t>Concrete Curb Renewal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</si>
  <si>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</si>
  <si>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</si>
  <si>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</si>
  <si>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</si>
  <si>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</si>
  <si>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</si>
  <si>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</si>
  <si>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</si>
  <si>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</si>
  <si>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</si>
  <si>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</si>
  <si>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</si>
  <si>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G001</t>
  </si>
  <si>
    <t>Sodding</t>
  </si>
  <si>
    <t>G003</t>
  </si>
  <si>
    <t xml:space="preserve"> width &gt; or = 600mm</t>
  </si>
  <si>
    <t>Tie-ins and Approaches</t>
  </si>
  <si>
    <t>F009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</si>
  <si>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</si>
  <si>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</si>
  <si>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</si>
  <si>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</si>
  <si>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</si>
  <si>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</si>
  <si>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</si>
  <si>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Adjustment of Valve Boxes</t>
  </si>
  <si>
    <t>ACTIVE TRANSPORTATION - ARCHIBALD - COTTONWOOD TO YOUVILLE</t>
  </si>
  <si>
    <t>CW 3110-R12</t>
  </si>
  <si>
    <t>A003</t>
  </si>
  <si>
    <t>A.3</t>
  </si>
  <si>
    <t>Excavation</t>
  </si>
  <si>
    <t>A004</t>
  </si>
  <si>
    <t>A.4</t>
  </si>
  <si>
    <t>Sub-Grade Compaction</t>
  </si>
  <si>
    <t>A007</t>
  </si>
  <si>
    <t>A.7</t>
  </si>
  <si>
    <t>Crushed Sub-base Material</t>
  </si>
  <si>
    <t>A008</t>
  </si>
  <si>
    <t>50 mm - Limestone</t>
  </si>
  <si>
    <t>A.9</t>
  </si>
  <si>
    <t xml:space="preserve">CW 3110-R12 </t>
  </si>
  <si>
    <t>A.11</t>
  </si>
  <si>
    <t>A013</t>
  </si>
  <si>
    <t>A.12</t>
  </si>
  <si>
    <t xml:space="preserve">Ditch Grading </t>
  </si>
  <si>
    <t>A022</t>
  </si>
  <si>
    <t>Separation Geotextile Fabric</t>
  </si>
  <si>
    <t>CW 3130-R2</t>
  </si>
  <si>
    <t>A.27</t>
  </si>
  <si>
    <t>a)</t>
  </si>
  <si>
    <t>B154rl</t>
  </si>
  <si>
    <t xml:space="preserve">CW 3240-R8 </t>
  </si>
  <si>
    <t>B155rl</t>
  </si>
  <si>
    <t>SD-205,
SD-206A</t>
  </si>
  <si>
    <t>B156rl</t>
  </si>
  <si>
    <t>Less than 3 m</t>
  </si>
  <si>
    <t>B184rl</t>
  </si>
  <si>
    <t>Curb Ramp (10-15mm ht, Integral)</t>
  </si>
  <si>
    <t>SD-229C,D</t>
  </si>
  <si>
    <t xml:space="preserve">CW 3410-R8 </t>
  </si>
  <si>
    <t>Type IA</t>
  </si>
  <si>
    <t>ROADWORK - NEW CONSTRUCTION</t>
  </si>
  <si>
    <t>C051</t>
  </si>
  <si>
    <t>100mm Concrete Sidewalk</t>
  </si>
  <si>
    <t xml:space="preserve">CW 3325-R3  </t>
  </si>
  <si>
    <t>C055</t>
  </si>
  <si>
    <t xml:space="preserve">Construction of Asphaltic Concrete Pavements </t>
  </si>
  <si>
    <t>C056</t>
  </si>
  <si>
    <t>C058</t>
  </si>
  <si>
    <t>C059</t>
  </si>
  <si>
    <t>C060</t>
  </si>
  <si>
    <t>CW 3250-R7</t>
  </si>
  <si>
    <t>CW 2130-R11</t>
  </si>
  <si>
    <t>E032</t>
  </si>
  <si>
    <t>Connecting to Existing Manhole</t>
  </si>
  <si>
    <t>E033</t>
  </si>
  <si>
    <t>E051</t>
  </si>
  <si>
    <t>Installation of Subdrains</t>
  </si>
  <si>
    <t>CW 3120-R3</t>
  </si>
  <si>
    <t>E052</t>
  </si>
  <si>
    <t>Corrugated Steel Pipe - Supply</t>
  </si>
  <si>
    <t>CW 3610-R3</t>
  </si>
  <si>
    <t>E053s</t>
  </si>
  <si>
    <t>E057i</t>
  </si>
  <si>
    <t>Corrugated Steel Pipe - Install</t>
  </si>
  <si>
    <t>E058i</t>
  </si>
  <si>
    <t>CW 3210-R7</t>
  </si>
  <si>
    <t>F019</t>
  </si>
  <si>
    <t>Type A Relocation of Hydrant</t>
  </si>
  <si>
    <t>CW 2110-R10</t>
  </si>
  <si>
    <t>CW 3510-R9</t>
  </si>
  <si>
    <t>G002</t>
  </si>
  <si>
    <t xml:space="preserve"> width &lt; 600mm</t>
  </si>
  <si>
    <t>H007</t>
  </si>
  <si>
    <t>CW 3615-R2</t>
  </si>
  <si>
    <t>H013</t>
  </si>
  <si>
    <t>Grouted Stone Riprap</t>
  </si>
  <si>
    <t>Removal of Trees</t>
  </si>
  <si>
    <t>Relocation of Trees</t>
  </si>
  <si>
    <t>Chain Link Fencing</t>
  </si>
  <si>
    <t>Removal of Chain Link Fencing</t>
  </si>
  <si>
    <t>G005</t>
  </si>
  <si>
    <t>Salt Tolerant Seeding</t>
  </si>
  <si>
    <t>E003</t>
  </si>
  <si>
    <t xml:space="preserve">Catch Basin  </t>
  </si>
  <si>
    <t>E005</t>
  </si>
  <si>
    <t>E006</t>
  </si>
  <si>
    <t xml:space="preserve">Catch Pit </t>
  </si>
  <si>
    <t>E007</t>
  </si>
  <si>
    <t>SD-023</t>
  </si>
  <si>
    <t>E034</t>
  </si>
  <si>
    <t>Connecting to Existing Catch Basin</t>
  </si>
  <si>
    <t>E035</t>
  </si>
  <si>
    <t>250mm Drainage Connection Pipe</t>
  </si>
  <si>
    <r>
      <rPr>
        <sz val="12"/>
        <color indexed="8"/>
        <rFont val="Arial"/>
        <family val="2"/>
      </rPr>
      <t>250mm</t>
    </r>
    <r>
      <rPr>
        <sz val="12"/>
        <rFont val="Arial"/>
        <family val="2"/>
      </rPr>
      <t xml:space="preserve"> Catch Basin Lead</t>
    </r>
  </si>
  <si>
    <t>Barrier (150mm ht, Dowelled)</t>
  </si>
  <si>
    <t>(250mm, 14 gauge)</t>
  </si>
  <si>
    <t>(250mm, 14  gauge)</t>
  </si>
  <si>
    <t>2.44m Height</t>
  </si>
  <si>
    <t>Supply and Install Bollards</t>
  </si>
  <si>
    <t>CW 3310-R14</t>
  </si>
  <si>
    <t>C033</t>
  </si>
  <si>
    <t>SD-205</t>
  </si>
  <si>
    <t>Construction of  Barrier (150mm ht, Dowelled)</t>
  </si>
  <si>
    <t>Removal of Existing Corrugated Steel Pipe</t>
  </si>
  <si>
    <t>1.22m Height</t>
  </si>
  <si>
    <t>E18</t>
  </si>
  <si>
    <t>E14</t>
  </si>
  <si>
    <t>E15</t>
  </si>
  <si>
    <t>E13</t>
  </si>
  <si>
    <t>Supply and Install Unit Paver Insert</t>
  </si>
  <si>
    <t>A.5</t>
  </si>
  <si>
    <t>A.6</t>
  </si>
  <si>
    <t>A.8</t>
  </si>
  <si>
    <t>A.10</t>
  </si>
  <si>
    <t>A.13</t>
  </si>
  <si>
    <t>A.14</t>
  </si>
  <si>
    <t>A.15</t>
  </si>
  <si>
    <t>A.16</t>
  </si>
  <si>
    <t>A.17</t>
  </si>
  <si>
    <t>A.18</t>
  </si>
  <si>
    <t>A.20</t>
  </si>
  <si>
    <t>A.21</t>
  </si>
  <si>
    <t>A.22</t>
  </si>
  <si>
    <t>A.23</t>
  </si>
  <si>
    <t>A.24</t>
  </si>
  <si>
    <t>A.25</t>
  </si>
  <si>
    <t>A.26</t>
  </si>
  <si>
    <t>A.28</t>
  </si>
  <si>
    <t>A.30</t>
  </si>
  <si>
    <t>A.31</t>
  </si>
  <si>
    <t>A.33</t>
  </si>
  <si>
    <t>A.34</t>
  </si>
  <si>
    <t>A.35</t>
  </si>
  <si>
    <t>A.36</t>
  </si>
  <si>
    <t>A.37</t>
  </si>
  <si>
    <t>B100r</t>
  </si>
  <si>
    <t>Miscellaneous Concrete Slab Removal</t>
  </si>
  <si>
    <t xml:space="preserve">CW 3235-R7  </t>
  </si>
  <si>
    <t>B104r</t>
  </si>
  <si>
    <t>A.29</t>
  </si>
  <si>
    <t>A.38</t>
  </si>
  <si>
    <t>A.39</t>
  </si>
  <si>
    <t>ls</t>
  </si>
  <si>
    <t>Relocation of Existing Above-ground Water Connection</t>
  </si>
  <si>
    <t>A.40</t>
  </si>
  <si>
    <t>Relocation of Existing Ground Lighting</t>
  </si>
  <si>
    <t>E20</t>
  </si>
  <si>
    <t>E16</t>
  </si>
  <si>
    <t>Type IA - Pathway</t>
  </si>
  <si>
    <t>b)</t>
  </si>
  <si>
    <t>Type IA - Road</t>
  </si>
  <si>
    <t>SD-025, 1200mm deep</t>
  </si>
  <si>
    <t>B101r</t>
  </si>
  <si>
    <t>Median Slab</t>
  </si>
  <si>
    <t>C014</t>
  </si>
  <si>
    <t>Construction of Concrete Median Slabs</t>
  </si>
  <si>
    <t>SD-227A</t>
  </si>
  <si>
    <t>A.41</t>
  </si>
  <si>
    <t>Replace Existing Bollards</t>
  </si>
  <si>
    <t>E2, E3</t>
  </si>
  <si>
    <t>CW 3110-R12, E7</t>
  </si>
  <si>
    <t>CW 3110-R12,  E8</t>
  </si>
  <si>
    <t>CW 3550-R2, E16</t>
  </si>
  <si>
    <t>E11</t>
  </si>
  <si>
    <t>E12</t>
  </si>
  <si>
    <t>E19</t>
  </si>
  <si>
    <t>Removal of Existing Guard Rail Barrier</t>
  </si>
  <si>
    <t>A.42</t>
  </si>
  <si>
    <t>C054A</t>
  </si>
  <si>
    <t>Interlocking Paving Stones</t>
  </si>
  <si>
    <t>CW 3335-R1</t>
  </si>
  <si>
    <t>C054</t>
  </si>
  <si>
    <t>Lean Concrete Base</t>
  </si>
  <si>
    <t>A.43</t>
  </si>
  <si>
    <t>B219</t>
  </si>
  <si>
    <t>Detectable Warning Surface Tiles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</si>
</sst>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3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" applyNumberFormat="0" applyAlignment="0" applyProtection="0"/>
    <xf numFmtId="0" fontId="16" fillId="22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1" applyNumberFormat="0" applyAlignment="0" applyProtection="0"/>
    <xf numFmtId="0" fontId="25" fillId="0" borderId="6" applyNumberFormat="0" applyFill="0" applyAlignment="0" applyProtection="0"/>
    <xf numFmtId="0" fontId="26" fillId="23" borderId="0" applyNumberFormat="0" applyBorder="0" applyAlignment="0" applyProtection="0"/>
    <xf numFmtId="0" fontId="0" fillId="24" borderId="7" applyNumberFormat="0" applyFont="0" applyAlignment="0" applyProtection="0"/>
    <xf numFmtId="0" fontId="27" fillId="21" borderId="8" applyNumberFormat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0">
    <xf numFmtId="0" fontId="0" fillId="2" borderId="0" xfId="0" applyNumberFormat="1" applyAlignment="1">
      <alignment/>
    </xf>
    <xf numFmtId="173" fontId="0" fillId="0" borderId="10" xfId="0" applyNumberFormat="1" applyFont="1" applyFill="1" applyBorder="1" applyAlignment="1" applyProtection="1">
      <alignment horizontal="center" vertical="top" wrapText="1"/>
      <protection/>
    </xf>
    <xf numFmtId="172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74" fontId="0" fillId="0" borderId="10" xfId="0" applyNumberFormat="1" applyFont="1" applyFill="1" applyBorder="1" applyAlignment="1" applyProtection="1">
      <alignment vertical="top"/>
      <protection locked="0"/>
    </xf>
    <xf numFmtId="174" fontId="0" fillId="0" borderId="10" xfId="0" applyNumberFormat="1" applyFont="1" applyFill="1" applyBorder="1" applyAlignment="1" applyProtection="1">
      <alignment vertical="top"/>
      <protection/>
    </xf>
    <xf numFmtId="173" fontId="0" fillId="0" borderId="10" xfId="0" applyNumberFormat="1" applyFont="1" applyFill="1" applyBorder="1" applyAlignment="1" applyProtection="1">
      <alignment horizontal="right" vertical="top" wrapText="1"/>
      <protection/>
    </xf>
    <xf numFmtId="172" fontId="0" fillId="0" borderId="11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174" fontId="0" fillId="0" borderId="11" xfId="0" applyNumberFormat="1" applyFont="1" applyFill="1" applyBorder="1" applyAlignment="1" applyProtection="1">
      <alignment vertical="top"/>
      <protection locked="0"/>
    </xf>
    <xf numFmtId="174" fontId="0" fillId="0" borderId="11" xfId="0" applyNumberFormat="1" applyFont="1" applyFill="1" applyBorder="1" applyAlignment="1" applyProtection="1">
      <alignment vertical="top"/>
      <protection/>
    </xf>
    <xf numFmtId="1" fontId="0" fillId="0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0" xfId="0" applyNumberFormat="1" applyFont="1" applyFill="1" applyBorder="1" applyAlignment="1" applyProtection="1">
      <alignment horizontal="center" vertical="top"/>
      <protection/>
    </xf>
    <xf numFmtId="172" fontId="4" fillId="0" borderId="10" xfId="0" applyNumberFormat="1" applyFont="1" applyFill="1" applyBorder="1" applyAlignment="1" applyProtection="1">
      <alignment vertical="center"/>
      <protection/>
    </xf>
    <xf numFmtId="174" fontId="0" fillId="0" borderId="10" xfId="0" applyNumberFormat="1" applyFont="1" applyFill="1" applyBorder="1" applyAlignment="1" applyProtection="1">
      <alignment vertical="top" wrapText="1"/>
      <protection/>
    </xf>
    <xf numFmtId="1" fontId="0" fillId="0" borderId="11" xfId="0" applyNumberFormat="1" applyFont="1" applyFill="1" applyBorder="1" applyAlignment="1" applyProtection="1">
      <alignment horizontal="right" vertical="top" wrapText="1"/>
      <protection/>
    </xf>
    <xf numFmtId="4" fontId="0" fillId="0" borderId="10" xfId="0" applyNumberFormat="1" applyFont="1" applyFill="1" applyBorder="1" applyAlignment="1" applyProtection="1">
      <alignment horizontal="center" vertical="top" wrapText="1"/>
      <protection/>
    </xf>
    <xf numFmtId="172" fontId="0" fillId="0" borderId="10" xfId="0" applyNumberFormat="1" applyFont="1" applyFill="1" applyBorder="1" applyAlignment="1" applyProtection="1">
      <alignment vertical="top" wrapText="1"/>
      <protection/>
    </xf>
    <xf numFmtId="172" fontId="0" fillId="0" borderId="12" xfId="0" applyNumberFormat="1" applyFont="1" applyFill="1" applyBorder="1" applyAlignment="1" applyProtection="1">
      <alignment horizontal="left" vertical="top" wrapText="1"/>
      <protection/>
    </xf>
    <xf numFmtId="176" fontId="0" fillId="0" borderId="10" xfId="0" applyNumberFormat="1" applyFont="1" applyFill="1" applyBorder="1" applyAlignment="1" applyProtection="1">
      <alignment horizontal="center" vertical="top"/>
      <protection/>
    </xf>
    <xf numFmtId="173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top"/>
    </xf>
    <xf numFmtId="173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166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166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166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 vertical="top"/>
    </xf>
    <xf numFmtId="0" fontId="0" fillId="0" borderId="1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right"/>
    </xf>
    <xf numFmtId="166" fontId="0" fillId="0" borderId="16" xfId="0" applyNumberFormat="1" applyFill="1" applyBorder="1" applyAlignment="1">
      <alignment horizontal="right"/>
    </xf>
    <xf numFmtId="0" fontId="0" fillId="0" borderId="17" xfId="0" applyNumberFormat="1" applyFill="1" applyBorder="1" applyAlignment="1">
      <alignment vertical="top"/>
    </xf>
    <xf numFmtId="0" fontId="0" fillId="0" borderId="18" xfId="0" applyNumberFormat="1" applyFill="1" applyBorder="1" applyAlignment="1">
      <alignment/>
    </xf>
    <xf numFmtId="0" fontId="0" fillId="0" borderId="17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right"/>
    </xf>
    <xf numFmtId="0" fontId="0" fillId="0" borderId="19" xfId="0" applyNumberFormat="1" applyFill="1" applyBorder="1" applyAlignment="1">
      <alignment horizontal="right"/>
    </xf>
    <xf numFmtId="166" fontId="0" fillId="0" borderId="20" xfId="0" applyNumberForma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/>
    </xf>
    <xf numFmtId="166" fontId="0" fillId="0" borderId="21" xfId="0" applyNumberFormat="1" applyFill="1" applyBorder="1" applyAlignment="1">
      <alignment horizontal="right" vertical="center"/>
    </xf>
    <xf numFmtId="166" fontId="0" fillId="0" borderId="20" xfId="0" applyNumberFormat="1" applyFill="1" applyBorder="1" applyAlignment="1">
      <alignment horizontal="right"/>
    </xf>
    <xf numFmtId="0" fontId="2" fillId="0" borderId="21" xfId="0" applyNumberFormat="1" applyFont="1" applyFill="1" applyBorder="1" applyAlignment="1">
      <alignment vertical="top"/>
    </xf>
    <xf numFmtId="172" fontId="2" fillId="0" borderId="21" xfId="0" applyNumberFormat="1" applyFont="1" applyFill="1" applyBorder="1" applyAlignment="1" applyProtection="1">
      <alignment horizontal="left" vertical="center"/>
      <protection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166" fontId="0" fillId="0" borderId="21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72" fontId="2" fillId="0" borderId="21" xfId="0" applyNumberFormat="1" applyFont="1" applyFill="1" applyBorder="1" applyAlignment="1" applyProtection="1">
      <alignment horizontal="left" vertical="center" wrapText="1"/>
      <protection/>
    </xf>
    <xf numFmtId="1" fontId="0" fillId="0" borderId="20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 horizontal="left" vertical="top"/>
    </xf>
    <xf numFmtId="166" fontId="0" fillId="0" borderId="22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right"/>
    </xf>
    <xf numFmtId="0" fontId="0" fillId="0" borderId="23" xfId="0" applyNumberFormat="1" applyFill="1" applyBorder="1" applyAlignment="1">
      <alignment vertical="top"/>
    </xf>
    <xf numFmtId="0" fontId="4" fillId="0" borderId="24" xfId="0" applyNumberFormat="1" applyFont="1" applyFill="1" applyBorder="1" applyAlignment="1">
      <alignment/>
    </xf>
    <xf numFmtId="0" fontId="0" fillId="0" borderId="24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 horizontal="right"/>
    </xf>
    <xf numFmtId="166" fontId="0" fillId="0" borderId="26" xfId="0" applyNumberFormat="1" applyFill="1" applyBorder="1" applyAlignment="1">
      <alignment horizontal="right"/>
    </xf>
    <xf numFmtId="0" fontId="0" fillId="0" borderId="27" xfId="0" applyNumberFormat="1" applyFill="1" applyBorder="1" applyAlignment="1">
      <alignment vertical="top"/>
    </xf>
    <xf numFmtId="0" fontId="0" fillId="0" borderId="28" xfId="0" applyNumberForma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166" fontId="0" fillId="0" borderId="28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center"/>
    </xf>
    <xf numFmtId="4" fontId="0" fillId="25" borderId="10" xfId="0" applyNumberFormat="1" applyFont="1" applyFill="1" applyBorder="1" applyAlignment="1" applyProtection="1">
      <alignment horizontal="center" vertical="top" wrapText="1"/>
      <protection/>
    </xf>
    <xf numFmtId="166" fontId="0" fillId="0" borderId="0" xfId="0" applyNumberFormat="1" applyFill="1" applyBorder="1" applyAlignment="1">
      <alignment horizontal="right"/>
    </xf>
    <xf numFmtId="172" fontId="10" fillId="0" borderId="0" xfId="0" applyNumberFormat="1" applyFont="1" applyFill="1" applyBorder="1" applyAlignment="1" applyProtection="1">
      <alignment horizontal="left" vertical="center" wrapText="1"/>
      <protection/>
    </xf>
    <xf numFmtId="4" fontId="0" fillId="25" borderId="10" xfId="0" applyNumberFormat="1" applyFont="1" applyFill="1" applyBorder="1" applyAlignment="1" applyProtection="1">
      <alignment horizontal="center" vertical="top"/>
      <protection/>
    </xf>
    <xf numFmtId="0" fontId="9" fillId="25" borderId="0" xfId="0" applyFont="1" applyFill="1" applyAlignment="1">
      <alignment/>
    </xf>
    <xf numFmtId="0" fontId="9" fillId="25" borderId="0" xfId="0" applyFont="1" applyFill="1" applyAlignment="1" applyProtection="1">
      <alignment horizontal="center" vertical="top"/>
      <protection/>
    </xf>
    <xf numFmtId="0" fontId="0" fillId="25" borderId="0" xfId="0" applyFill="1" applyAlignment="1">
      <alignment/>
    </xf>
    <xf numFmtId="0" fontId="0" fillId="25" borderId="0" xfId="0" applyFill="1" applyAlignment="1" applyProtection="1">
      <alignment horizontal="center" vertical="top"/>
      <protection/>
    </xf>
    <xf numFmtId="0" fontId="0" fillId="25" borderId="0" xfId="0" applyFill="1" applyAlignment="1">
      <alignment/>
    </xf>
    <xf numFmtId="1" fontId="0" fillId="0" borderId="10" xfId="0" applyNumberFormat="1" applyFont="1" applyFill="1" applyBorder="1" applyAlignment="1">
      <alignment horizontal="center" vertical="top"/>
    </xf>
    <xf numFmtId="173" fontId="0" fillId="0" borderId="11" xfId="0" applyNumberFormat="1" applyFont="1" applyFill="1" applyBorder="1" applyAlignment="1" applyProtection="1">
      <alignment horizontal="left" vertical="top" wrapText="1"/>
      <protection/>
    </xf>
    <xf numFmtId="4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>
      <alignment horizontal="left" vertical="top"/>
    </xf>
    <xf numFmtId="173" fontId="0" fillId="0" borderId="11" xfId="0" applyNumberFormat="1" applyFont="1" applyFill="1" applyBorder="1" applyAlignment="1" applyProtection="1">
      <alignment horizontal="center" vertical="top" wrapText="1"/>
      <protection/>
    </xf>
    <xf numFmtId="1" fontId="6" fillId="0" borderId="30" xfId="0" applyNumberFormat="1" applyFont="1" applyFill="1" applyBorder="1" applyAlignment="1">
      <alignment horizontal="left" vertical="center" wrapText="1"/>
    </xf>
    <xf numFmtId="0" fontId="0" fillId="0" borderId="31" xfId="0" applyNumberFormat="1" applyFill="1" applyBorder="1" applyAlignment="1">
      <alignment vertical="center" wrapText="1"/>
    </xf>
    <xf numFmtId="0" fontId="0" fillId="0" borderId="32" xfId="0" applyNumberFormat="1" applyFill="1" applyBorder="1" applyAlignment="1">
      <alignment vertical="center" wrapText="1"/>
    </xf>
    <xf numFmtId="0" fontId="0" fillId="0" borderId="33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1" fontId="6" fillId="0" borderId="35" xfId="0" applyNumberFormat="1" applyFont="1" applyFill="1" applyBorder="1" applyAlignment="1">
      <alignment horizontal="left" vertical="center" wrapText="1"/>
    </xf>
    <xf numFmtId="0" fontId="0" fillId="0" borderId="36" xfId="0" applyNumberFormat="1" applyFill="1" applyBorder="1" applyAlignment="1">
      <alignment vertical="center" wrapText="1"/>
    </xf>
    <xf numFmtId="0" fontId="0" fillId="0" borderId="37" xfId="0" applyNumberFormat="1" applyFill="1" applyBorder="1" applyAlignment="1">
      <alignment vertical="center" wrapText="1"/>
    </xf>
    <xf numFmtId="1" fontId="3" fillId="0" borderId="35" xfId="0" applyNumberFormat="1" applyFont="1" applyFill="1" applyBorder="1" applyAlignment="1">
      <alignment horizontal="left" vertical="center" wrapText="1"/>
    </xf>
    <xf numFmtId="166" fontId="0" fillId="0" borderId="38" xfId="0" applyNumberFormat="1" applyFill="1" applyBorder="1" applyAlignment="1">
      <alignment horizontal="center"/>
    </xf>
    <xf numFmtId="0" fontId="0" fillId="0" borderId="39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40" xfId="0" applyNumberFormat="1" applyFill="1" applyBorder="1" applyAlignment="1">
      <alignment/>
    </xf>
    <xf numFmtId="0" fontId="0" fillId="0" borderId="12" xfId="0" applyNumberFormat="1" applyFill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showZeros="0" tabSelected="1" showOutlineSymbols="0" view="pageBreakPreview" zoomScale="75" zoomScaleSheetLayoutView="75" zoomScalePageLayoutView="0" workbookViewId="0" topLeftCell="B1">
      <selection activeCell="G8" sqref="G8"/>
    </sheetView>
  </sheetViews>
  <sheetFormatPr defaultColWidth="10.5546875" defaultRowHeight="15"/>
  <cols>
    <col min="1" max="1" width="6.3359375" style="82" hidden="1" customWidth="1"/>
    <col min="2" max="2" width="8.77734375" style="41" customWidth="1"/>
    <col min="3" max="3" width="36.77734375" style="36" customWidth="1"/>
    <col min="4" max="4" width="12.77734375" style="90" customWidth="1"/>
    <col min="5" max="5" width="6.77734375" style="36" customWidth="1"/>
    <col min="6" max="6" width="11.77734375" style="36" customWidth="1"/>
    <col min="7" max="7" width="11.77734375" style="82" customWidth="1"/>
    <col min="8" max="8" width="16.77734375" style="82" customWidth="1"/>
    <col min="9" max="16384" width="10.5546875" style="36" customWidth="1"/>
  </cols>
  <sheetData>
    <row r="1" spans="1:8" ht="15.75">
      <c r="A1" s="33"/>
      <c r="B1" s="34" t="s">
        <v>0</v>
      </c>
      <c r="C1" s="35"/>
      <c r="D1" s="35"/>
      <c r="E1" s="35"/>
      <c r="F1" s="35"/>
      <c r="G1" s="33"/>
      <c r="H1" s="35"/>
    </row>
    <row r="2" spans="1:8" ht="15">
      <c r="A2" s="37"/>
      <c r="B2" s="38" t="s">
        <v>22</v>
      </c>
      <c r="C2" s="39"/>
      <c r="D2" s="39"/>
      <c r="E2" s="39"/>
      <c r="F2" s="39"/>
      <c r="G2" s="37"/>
      <c r="H2" s="39"/>
    </row>
    <row r="3" spans="1:8" ht="15">
      <c r="A3" s="40"/>
      <c r="B3" s="41" t="s">
        <v>1</v>
      </c>
      <c r="C3" s="42"/>
      <c r="D3" s="42"/>
      <c r="E3" s="42"/>
      <c r="F3" s="42"/>
      <c r="G3" s="43"/>
      <c r="H3" s="44"/>
    </row>
    <row r="4" spans="1:8" ht="15">
      <c r="A4" s="45" t="s">
        <v>21</v>
      </c>
      <c r="B4" s="46" t="s">
        <v>3</v>
      </c>
      <c r="C4" s="47" t="s">
        <v>4</v>
      </c>
      <c r="D4" s="48" t="s">
        <v>5</v>
      </c>
      <c r="E4" s="49" t="s">
        <v>6</v>
      </c>
      <c r="F4" s="49" t="s">
        <v>7</v>
      </c>
      <c r="G4" s="50" t="s">
        <v>8</v>
      </c>
      <c r="H4" s="49" t="s">
        <v>9</v>
      </c>
    </row>
    <row r="5" spans="1:8" ht="15.75" thickBot="1">
      <c r="A5" s="51"/>
      <c r="B5" s="52"/>
      <c r="C5" s="53"/>
      <c r="D5" s="54" t="s">
        <v>10</v>
      </c>
      <c r="E5" s="55"/>
      <c r="F5" s="56" t="s">
        <v>11</v>
      </c>
      <c r="G5" s="57"/>
      <c r="H5" s="58"/>
    </row>
    <row r="6" spans="1:8" s="26" customFormat="1" ht="33" customHeight="1" thickTop="1">
      <c r="A6" s="59"/>
      <c r="B6" s="60" t="s">
        <v>12</v>
      </c>
      <c r="C6" s="105" t="s">
        <v>68</v>
      </c>
      <c r="D6" s="106"/>
      <c r="E6" s="106"/>
      <c r="F6" s="107"/>
      <c r="G6" s="59"/>
      <c r="H6" s="61" t="s">
        <v>2</v>
      </c>
    </row>
    <row r="7" spans="1:8" ht="33" customHeight="1">
      <c r="A7" s="62"/>
      <c r="B7" s="63"/>
      <c r="C7" s="64" t="s">
        <v>15</v>
      </c>
      <c r="D7" s="65"/>
      <c r="E7" s="66" t="s">
        <v>2</v>
      </c>
      <c r="F7" s="66" t="s">
        <v>2</v>
      </c>
      <c r="G7" s="62" t="s">
        <v>2</v>
      </c>
      <c r="H7" s="67"/>
    </row>
    <row r="8" spans="1:11" s="25" customFormat="1" ht="30" customHeight="1">
      <c r="A8" s="20" t="s">
        <v>70</v>
      </c>
      <c r="B8" s="24" t="s">
        <v>26</v>
      </c>
      <c r="C8" s="2" t="s">
        <v>72</v>
      </c>
      <c r="D8" s="3" t="s">
        <v>223</v>
      </c>
      <c r="E8" s="4" t="s">
        <v>27</v>
      </c>
      <c r="F8" s="5">
        <v>2185</v>
      </c>
      <c r="G8" s="6"/>
      <c r="H8" s="7">
        <f>ROUND(G8*F8,2)</f>
        <v>0</v>
      </c>
      <c r="I8" s="28"/>
      <c r="J8" s="28"/>
      <c r="K8" s="28"/>
    </row>
    <row r="9" spans="1:11" s="27" customFormat="1" ht="30" customHeight="1">
      <c r="A9" s="23" t="s">
        <v>73</v>
      </c>
      <c r="B9" s="24" t="s">
        <v>28</v>
      </c>
      <c r="C9" s="2" t="s">
        <v>75</v>
      </c>
      <c r="D9" s="3" t="s">
        <v>69</v>
      </c>
      <c r="E9" s="4" t="s">
        <v>29</v>
      </c>
      <c r="F9" s="5">
        <v>7115</v>
      </c>
      <c r="G9" s="6"/>
      <c r="H9" s="7">
        <f>ROUND(G9*F9,2)</f>
        <v>0</v>
      </c>
      <c r="I9" s="28"/>
      <c r="J9" s="28"/>
      <c r="K9" s="28"/>
    </row>
    <row r="10" spans="1:11" s="25" customFormat="1" ht="30" customHeight="1">
      <c r="A10" s="23" t="s">
        <v>76</v>
      </c>
      <c r="B10" s="24" t="s">
        <v>71</v>
      </c>
      <c r="C10" s="2" t="s">
        <v>78</v>
      </c>
      <c r="D10" s="3" t="s">
        <v>69</v>
      </c>
      <c r="E10" s="4"/>
      <c r="F10" s="5"/>
      <c r="G10" s="29"/>
      <c r="H10" s="7"/>
      <c r="I10" s="28"/>
      <c r="J10" s="28"/>
      <c r="K10" s="28"/>
    </row>
    <row r="11" spans="1:11" s="25" customFormat="1" ht="30" customHeight="1">
      <c r="A11" s="20" t="s">
        <v>79</v>
      </c>
      <c r="B11" s="1" t="s">
        <v>30</v>
      </c>
      <c r="C11" s="2" t="s">
        <v>80</v>
      </c>
      <c r="D11" s="3" t="s">
        <v>2</v>
      </c>
      <c r="E11" s="4" t="s">
        <v>31</v>
      </c>
      <c r="F11" s="5">
        <v>2405</v>
      </c>
      <c r="G11" s="6"/>
      <c r="H11" s="7">
        <f aca="true" t="shared" si="0" ref="H11:H17">ROUND(G11*F11,2)</f>
        <v>0</v>
      </c>
      <c r="I11" s="28"/>
      <c r="J11" s="28"/>
      <c r="K11" s="28"/>
    </row>
    <row r="12" spans="1:11" s="25" customFormat="1" ht="33" customHeight="1">
      <c r="A12" s="23" t="s">
        <v>32</v>
      </c>
      <c r="B12" s="24" t="s">
        <v>74</v>
      </c>
      <c r="C12" s="2" t="s">
        <v>33</v>
      </c>
      <c r="D12" s="3" t="s">
        <v>224</v>
      </c>
      <c r="E12" s="4" t="s">
        <v>27</v>
      </c>
      <c r="F12" s="5">
        <v>1115</v>
      </c>
      <c r="G12" s="6"/>
      <c r="H12" s="7">
        <f t="shared" si="0"/>
        <v>0</v>
      </c>
      <c r="I12" s="28"/>
      <c r="J12" s="28"/>
      <c r="K12" s="28"/>
    </row>
    <row r="13" spans="1:11" s="27" customFormat="1" ht="30" customHeight="1">
      <c r="A13" s="20" t="s">
        <v>34</v>
      </c>
      <c r="B13" s="24" t="s">
        <v>173</v>
      </c>
      <c r="C13" s="2" t="s">
        <v>35</v>
      </c>
      <c r="D13" s="3" t="s">
        <v>69</v>
      </c>
      <c r="E13" s="4" t="s">
        <v>29</v>
      </c>
      <c r="F13" s="5">
        <v>1600</v>
      </c>
      <c r="G13" s="6"/>
      <c r="H13" s="7">
        <f t="shared" si="0"/>
        <v>0</v>
      </c>
      <c r="I13" s="28"/>
      <c r="J13" s="28"/>
      <c r="K13" s="28"/>
    </row>
    <row r="14" spans="1:11" s="27" customFormat="1" ht="30" customHeight="1">
      <c r="A14" s="23" t="s">
        <v>84</v>
      </c>
      <c r="B14" s="24" t="s">
        <v>174</v>
      </c>
      <c r="C14" s="2" t="s">
        <v>86</v>
      </c>
      <c r="D14" s="3" t="s">
        <v>82</v>
      </c>
      <c r="E14" s="4" t="s">
        <v>29</v>
      </c>
      <c r="F14" s="5">
        <v>60</v>
      </c>
      <c r="G14" s="6"/>
      <c r="H14" s="7">
        <f t="shared" si="0"/>
        <v>0</v>
      </c>
      <c r="I14" s="28"/>
      <c r="J14" s="28"/>
      <c r="K14" s="28"/>
    </row>
    <row r="15" spans="1:11" s="27" customFormat="1" ht="30" customHeight="1">
      <c r="A15" s="23" t="s">
        <v>87</v>
      </c>
      <c r="B15" s="24" t="s">
        <v>77</v>
      </c>
      <c r="C15" s="2" t="s">
        <v>88</v>
      </c>
      <c r="D15" s="3" t="s">
        <v>89</v>
      </c>
      <c r="E15" s="4" t="s">
        <v>29</v>
      </c>
      <c r="F15" s="5">
        <v>7115</v>
      </c>
      <c r="G15" s="6"/>
      <c r="H15" s="7">
        <f t="shared" si="0"/>
        <v>0</v>
      </c>
      <c r="I15" s="28"/>
      <c r="J15" s="28"/>
      <c r="K15" s="28"/>
    </row>
    <row r="16" spans="1:11" s="27" customFormat="1" ht="30" customHeight="1">
      <c r="A16" s="68"/>
      <c r="B16" s="24" t="s">
        <v>175</v>
      </c>
      <c r="C16" s="22" t="s">
        <v>139</v>
      </c>
      <c r="D16" s="3" t="s">
        <v>222</v>
      </c>
      <c r="E16" s="32" t="s">
        <v>36</v>
      </c>
      <c r="F16" s="5">
        <v>5</v>
      </c>
      <c r="G16" s="6"/>
      <c r="H16" s="7">
        <f t="shared" si="0"/>
        <v>0</v>
      </c>
      <c r="I16" s="28"/>
      <c r="J16" s="28"/>
      <c r="K16" s="28"/>
    </row>
    <row r="17" spans="1:11" s="27" customFormat="1" ht="30" customHeight="1">
      <c r="A17" s="68"/>
      <c r="B17" s="24" t="s">
        <v>81</v>
      </c>
      <c r="C17" s="22" t="s">
        <v>140</v>
      </c>
      <c r="D17" s="3" t="s">
        <v>222</v>
      </c>
      <c r="E17" s="32" t="s">
        <v>36</v>
      </c>
      <c r="F17" s="5">
        <v>20</v>
      </c>
      <c r="G17" s="6"/>
      <c r="H17" s="7">
        <f t="shared" si="0"/>
        <v>0</v>
      </c>
      <c r="I17" s="28"/>
      <c r="J17" s="28"/>
      <c r="K17" s="28"/>
    </row>
    <row r="18" spans="1:8" ht="33" customHeight="1">
      <c r="A18" s="62"/>
      <c r="B18" s="63"/>
      <c r="C18" s="69" t="s">
        <v>37</v>
      </c>
      <c r="D18" s="65"/>
      <c r="E18" s="70"/>
      <c r="F18" s="65"/>
      <c r="G18" s="62"/>
      <c r="H18" s="67"/>
    </row>
    <row r="19" spans="1:11" s="25" customFormat="1" ht="30" customHeight="1">
      <c r="A19" s="16" t="s">
        <v>198</v>
      </c>
      <c r="B19" s="24" t="s">
        <v>176</v>
      </c>
      <c r="C19" s="2" t="s">
        <v>199</v>
      </c>
      <c r="D19" s="3" t="s">
        <v>200</v>
      </c>
      <c r="E19" s="4"/>
      <c r="F19" s="5"/>
      <c r="G19" s="29"/>
      <c r="H19" s="7"/>
      <c r="I19" s="28"/>
      <c r="J19" s="28"/>
      <c r="K19" s="28"/>
    </row>
    <row r="20" spans="1:11" s="27" customFormat="1" ht="30" customHeight="1">
      <c r="A20" s="16" t="s">
        <v>215</v>
      </c>
      <c r="B20" s="1" t="s">
        <v>30</v>
      </c>
      <c r="C20" s="2" t="s">
        <v>216</v>
      </c>
      <c r="D20" s="3" t="s">
        <v>2</v>
      </c>
      <c r="E20" s="4" t="s">
        <v>29</v>
      </c>
      <c r="F20" s="5">
        <v>15</v>
      </c>
      <c r="G20" s="6"/>
      <c r="H20" s="7">
        <f>ROUND(G20*F20,2)</f>
        <v>0</v>
      </c>
      <c r="I20" s="28"/>
      <c r="J20" s="28"/>
      <c r="K20" s="28"/>
    </row>
    <row r="21" spans="1:11" s="27" customFormat="1" ht="30" customHeight="1">
      <c r="A21" s="16" t="s">
        <v>201</v>
      </c>
      <c r="B21" s="1" t="s">
        <v>38</v>
      </c>
      <c r="C21" s="2" t="s">
        <v>39</v>
      </c>
      <c r="D21" s="3" t="s">
        <v>2</v>
      </c>
      <c r="E21" s="4" t="s">
        <v>29</v>
      </c>
      <c r="F21" s="5">
        <v>2550</v>
      </c>
      <c r="G21" s="6"/>
      <c r="H21" s="7">
        <f>ROUND(G21*F21,2)</f>
        <v>0</v>
      </c>
      <c r="I21" s="28"/>
      <c r="J21" s="28"/>
      <c r="K21" s="28"/>
    </row>
    <row r="22" spans="1:11" s="27" customFormat="1" ht="30" customHeight="1">
      <c r="A22" s="16" t="s">
        <v>92</v>
      </c>
      <c r="B22" s="24" t="s">
        <v>83</v>
      </c>
      <c r="C22" s="2" t="s">
        <v>41</v>
      </c>
      <c r="D22" s="3" t="s">
        <v>93</v>
      </c>
      <c r="E22" s="4"/>
      <c r="F22" s="5"/>
      <c r="G22" s="29"/>
      <c r="H22" s="7"/>
      <c r="I22" s="28"/>
      <c r="J22" s="28"/>
      <c r="K22" s="28"/>
    </row>
    <row r="23" spans="1:11" s="27" customFormat="1" ht="30" customHeight="1">
      <c r="A23" s="16" t="s">
        <v>94</v>
      </c>
      <c r="B23" s="1" t="s">
        <v>30</v>
      </c>
      <c r="C23" s="2" t="s">
        <v>157</v>
      </c>
      <c r="D23" s="3" t="s">
        <v>95</v>
      </c>
      <c r="E23" s="4"/>
      <c r="F23" s="5"/>
      <c r="G23" s="7"/>
      <c r="H23" s="7"/>
      <c r="I23" s="28"/>
      <c r="J23" s="28"/>
      <c r="K23" s="28"/>
    </row>
    <row r="24" spans="1:11" s="27" customFormat="1" ht="30" customHeight="1">
      <c r="A24" s="16" t="s">
        <v>96</v>
      </c>
      <c r="B24" s="8" t="s">
        <v>91</v>
      </c>
      <c r="C24" s="2" t="s">
        <v>97</v>
      </c>
      <c r="D24" s="3"/>
      <c r="E24" s="4" t="s">
        <v>40</v>
      </c>
      <c r="F24" s="5">
        <v>50</v>
      </c>
      <c r="G24" s="6"/>
      <c r="H24" s="7">
        <f>ROUND(G24*F24,2)</f>
        <v>0</v>
      </c>
      <c r="I24" s="28"/>
      <c r="J24" s="28"/>
      <c r="K24" s="28"/>
    </row>
    <row r="25" spans="1:11" s="27" customFormat="1" ht="30" customHeight="1">
      <c r="A25" s="16" t="s">
        <v>98</v>
      </c>
      <c r="B25" s="1" t="s">
        <v>38</v>
      </c>
      <c r="C25" s="2" t="s">
        <v>99</v>
      </c>
      <c r="D25" s="3" t="s">
        <v>100</v>
      </c>
      <c r="E25" s="4" t="s">
        <v>40</v>
      </c>
      <c r="F25" s="5">
        <v>35</v>
      </c>
      <c r="G25" s="6"/>
      <c r="H25" s="7">
        <f>ROUND(G25*F25,2)</f>
        <v>0</v>
      </c>
      <c r="I25" s="28"/>
      <c r="J25" s="28"/>
      <c r="K25" s="28"/>
    </row>
    <row r="26" spans="1:11" s="95" customFormat="1" ht="30" customHeight="1">
      <c r="A26" s="94" t="s">
        <v>237</v>
      </c>
      <c r="B26" s="24" t="s">
        <v>85</v>
      </c>
      <c r="C26" s="2" t="s">
        <v>238</v>
      </c>
      <c r="D26" s="3" t="s">
        <v>209</v>
      </c>
      <c r="E26" s="4" t="s">
        <v>36</v>
      </c>
      <c r="F26" s="5">
        <v>25</v>
      </c>
      <c r="G26" s="6"/>
      <c r="H26" s="7">
        <f>ROUND(G26*F26,2)</f>
        <v>0</v>
      </c>
      <c r="I26" s="96"/>
      <c r="J26" s="96"/>
      <c r="K26" s="96"/>
    </row>
    <row r="27" spans="1:11" s="27" customFormat="1" ht="30" customHeight="1">
      <c r="A27" s="16" t="s">
        <v>42</v>
      </c>
      <c r="B27" s="24" t="s">
        <v>177</v>
      </c>
      <c r="C27" s="2" t="s">
        <v>43</v>
      </c>
      <c r="D27" s="3" t="s">
        <v>101</v>
      </c>
      <c r="E27" s="15"/>
      <c r="F27" s="5"/>
      <c r="G27" s="29"/>
      <c r="H27" s="7"/>
      <c r="I27" s="28"/>
      <c r="J27" s="28"/>
      <c r="K27" s="28"/>
    </row>
    <row r="28" spans="1:11" s="27" customFormat="1" ht="30" customHeight="1">
      <c r="A28" s="16" t="s">
        <v>44</v>
      </c>
      <c r="B28" s="1" t="s">
        <v>30</v>
      </c>
      <c r="C28" s="2" t="s">
        <v>45</v>
      </c>
      <c r="D28" s="3"/>
      <c r="E28" s="4"/>
      <c r="F28" s="5"/>
      <c r="G28" s="29"/>
      <c r="H28" s="7"/>
      <c r="I28" s="28"/>
      <c r="J28" s="28"/>
      <c r="K28" s="28"/>
    </row>
    <row r="29" spans="1:11" s="27" customFormat="1" ht="30" customHeight="1">
      <c r="A29" s="16" t="s">
        <v>46</v>
      </c>
      <c r="B29" s="8" t="s">
        <v>91</v>
      </c>
      <c r="C29" s="2" t="s">
        <v>102</v>
      </c>
      <c r="D29" s="3"/>
      <c r="E29" s="4" t="s">
        <v>31</v>
      </c>
      <c r="F29" s="5">
        <v>85</v>
      </c>
      <c r="G29" s="6"/>
      <c r="H29" s="7">
        <f>ROUND(G29*F29,2)</f>
        <v>0</v>
      </c>
      <c r="I29" s="28"/>
      <c r="J29" s="28"/>
      <c r="K29" s="28"/>
    </row>
    <row r="30" spans="1:8" ht="33" customHeight="1">
      <c r="A30" s="62"/>
      <c r="B30" s="71"/>
      <c r="C30" s="17" t="s">
        <v>103</v>
      </c>
      <c r="D30" s="65"/>
      <c r="E30" s="72"/>
      <c r="F30" s="66"/>
      <c r="G30" s="62"/>
      <c r="H30" s="67"/>
    </row>
    <row r="31" spans="1:11" s="25" customFormat="1" ht="33" customHeight="1">
      <c r="A31" s="20" t="s">
        <v>47</v>
      </c>
      <c r="B31" s="24" t="s">
        <v>178</v>
      </c>
      <c r="C31" s="2" t="s">
        <v>48</v>
      </c>
      <c r="D31" s="3" t="s">
        <v>162</v>
      </c>
      <c r="E31" s="4"/>
      <c r="F31" s="14"/>
      <c r="G31" s="29"/>
      <c r="H31" s="18"/>
      <c r="I31" s="28"/>
      <c r="J31" s="28"/>
      <c r="K31" s="28"/>
    </row>
    <row r="32" spans="1:11" s="25" customFormat="1" ht="30" customHeight="1">
      <c r="A32" s="20" t="s">
        <v>217</v>
      </c>
      <c r="B32" s="104" t="s">
        <v>30</v>
      </c>
      <c r="C32" s="9" t="s">
        <v>218</v>
      </c>
      <c r="D32" s="10" t="s">
        <v>219</v>
      </c>
      <c r="E32" s="11" t="s">
        <v>29</v>
      </c>
      <c r="F32" s="19">
        <v>35</v>
      </c>
      <c r="G32" s="12"/>
      <c r="H32" s="13">
        <f>ROUND(G32*F32,2)</f>
        <v>0</v>
      </c>
      <c r="I32" s="28"/>
      <c r="J32" s="28"/>
      <c r="K32" s="28"/>
    </row>
    <row r="33" spans="1:11" s="25" customFormat="1" ht="33" customHeight="1">
      <c r="A33" s="20" t="s">
        <v>49</v>
      </c>
      <c r="B33" s="24" t="s">
        <v>179</v>
      </c>
      <c r="C33" s="2" t="s">
        <v>50</v>
      </c>
      <c r="D33" s="3" t="s">
        <v>162</v>
      </c>
      <c r="E33" s="4"/>
      <c r="F33" s="14"/>
      <c r="G33" s="29"/>
      <c r="H33" s="18"/>
      <c r="I33" s="28"/>
      <c r="J33" s="28"/>
      <c r="K33" s="28"/>
    </row>
    <row r="34" spans="1:11" s="27" customFormat="1" ht="33" customHeight="1">
      <c r="A34" s="20" t="s">
        <v>163</v>
      </c>
      <c r="B34" s="1" t="s">
        <v>30</v>
      </c>
      <c r="C34" s="2" t="s">
        <v>165</v>
      </c>
      <c r="D34" s="3" t="s">
        <v>164</v>
      </c>
      <c r="E34" s="4" t="s">
        <v>40</v>
      </c>
      <c r="F34" s="5">
        <v>40</v>
      </c>
      <c r="G34" s="6"/>
      <c r="H34" s="7">
        <f>ROUND(G34*F34,2)</f>
        <v>0</v>
      </c>
      <c r="I34" s="28"/>
      <c r="J34" s="28"/>
      <c r="K34" s="28"/>
    </row>
    <row r="35" spans="1:11" s="25" customFormat="1" ht="30" customHeight="1">
      <c r="A35" s="20" t="s">
        <v>104</v>
      </c>
      <c r="B35" s="24" t="s">
        <v>180</v>
      </c>
      <c r="C35" s="2" t="s">
        <v>105</v>
      </c>
      <c r="D35" s="3" t="s">
        <v>106</v>
      </c>
      <c r="E35" s="4" t="s">
        <v>29</v>
      </c>
      <c r="F35" s="14">
        <v>90</v>
      </c>
      <c r="G35" s="6"/>
      <c r="H35" s="7">
        <f>ROUND(G35*F35,2)</f>
        <v>0</v>
      </c>
      <c r="I35" s="28"/>
      <c r="J35" s="28"/>
      <c r="K35" s="28"/>
    </row>
    <row r="36" spans="1:11" s="27" customFormat="1" ht="30" customHeight="1">
      <c r="A36" s="20" t="s">
        <v>231</v>
      </c>
      <c r="B36" s="24" t="s">
        <v>181</v>
      </c>
      <c r="C36" s="2" t="s">
        <v>232</v>
      </c>
      <c r="D36" s="3" t="s">
        <v>233</v>
      </c>
      <c r="E36" s="4" t="s">
        <v>29</v>
      </c>
      <c r="F36" s="14">
        <v>15</v>
      </c>
      <c r="G36" s="6"/>
      <c r="H36" s="7">
        <f>ROUND(G36*F36,2)</f>
        <v>0</v>
      </c>
      <c r="I36" s="28"/>
      <c r="J36" s="28"/>
      <c r="K36" s="28"/>
    </row>
    <row r="37" spans="1:11" s="27" customFormat="1" ht="30" customHeight="1">
      <c r="A37" s="20" t="s">
        <v>234</v>
      </c>
      <c r="B37" s="24" t="s">
        <v>182</v>
      </c>
      <c r="C37" s="2" t="s">
        <v>235</v>
      </c>
      <c r="D37" s="3" t="s">
        <v>233</v>
      </c>
      <c r="E37" s="4" t="s">
        <v>29</v>
      </c>
      <c r="F37" s="14">
        <v>15</v>
      </c>
      <c r="G37" s="6"/>
      <c r="H37" s="7">
        <f>ROUND(G37*F37,2)</f>
        <v>0</v>
      </c>
      <c r="I37" s="28"/>
      <c r="J37" s="28"/>
      <c r="K37" s="28"/>
    </row>
    <row r="38" spans="1:11" s="27" customFormat="1" ht="33" customHeight="1">
      <c r="A38" s="20" t="s">
        <v>107</v>
      </c>
      <c r="B38" s="24" t="s">
        <v>182</v>
      </c>
      <c r="C38" s="2" t="s">
        <v>108</v>
      </c>
      <c r="D38" s="3" t="s">
        <v>101</v>
      </c>
      <c r="E38" s="15"/>
      <c r="F38" s="5"/>
      <c r="G38" s="29"/>
      <c r="H38" s="18"/>
      <c r="I38" s="28"/>
      <c r="J38" s="28"/>
      <c r="K38" s="28"/>
    </row>
    <row r="39" spans="1:11" s="27" customFormat="1" ht="30" customHeight="1">
      <c r="A39" s="20" t="s">
        <v>109</v>
      </c>
      <c r="B39" s="1" t="s">
        <v>30</v>
      </c>
      <c r="C39" s="2" t="s">
        <v>45</v>
      </c>
      <c r="D39" s="3"/>
      <c r="E39" s="4"/>
      <c r="F39" s="5"/>
      <c r="G39" s="29"/>
      <c r="H39" s="18"/>
      <c r="I39" s="28"/>
      <c r="J39" s="28"/>
      <c r="K39" s="28"/>
    </row>
    <row r="40" spans="1:11" s="27" customFormat="1" ht="30" customHeight="1">
      <c r="A40" s="20" t="s">
        <v>110</v>
      </c>
      <c r="B40" s="8" t="s">
        <v>91</v>
      </c>
      <c r="C40" s="2" t="s">
        <v>211</v>
      </c>
      <c r="D40" s="3"/>
      <c r="E40" s="4" t="s">
        <v>31</v>
      </c>
      <c r="F40" s="5">
        <v>1050</v>
      </c>
      <c r="G40" s="6"/>
      <c r="H40" s="7">
        <f>ROUND(G40*F40,2)</f>
        <v>0</v>
      </c>
      <c r="I40" s="28"/>
      <c r="J40" s="28"/>
      <c r="K40" s="28"/>
    </row>
    <row r="41" spans="1:11" s="27" customFormat="1" ht="30" customHeight="1">
      <c r="A41" s="20" t="s">
        <v>110</v>
      </c>
      <c r="B41" s="8" t="s">
        <v>212</v>
      </c>
      <c r="C41" s="2" t="s">
        <v>213</v>
      </c>
      <c r="D41" s="3"/>
      <c r="E41" s="4" t="s">
        <v>31</v>
      </c>
      <c r="F41" s="5">
        <v>260</v>
      </c>
      <c r="G41" s="6"/>
      <c r="H41" s="7">
        <f>ROUND(G41*F41,2)</f>
        <v>0</v>
      </c>
      <c r="I41" s="28"/>
      <c r="J41" s="28"/>
      <c r="K41" s="28"/>
    </row>
    <row r="42" spans="1:11" s="27" customFormat="1" ht="30" customHeight="1">
      <c r="A42" s="20" t="s">
        <v>111</v>
      </c>
      <c r="B42" s="1" t="s">
        <v>38</v>
      </c>
      <c r="C42" s="2" t="s">
        <v>58</v>
      </c>
      <c r="D42" s="3"/>
      <c r="E42" s="4"/>
      <c r="F42" s="5"/>
      <c r="G42" s="29"/>
      <c r="H42" s="18"/>
      <c r="I42" s="28"/>
      <c r="J42" s="28"/>
      <c r="K42" s="28"/>
    </row>
    <row r="43" spans="1:11" s="27" customFormat="1" ht="30" customHeight="1">
      <c r="A43" s="20" t="s">
        <v>112</v>
      </c>
      <c r="B43" s="8" t="s">
        <v>91</v>
      </c>
      <c r="C43" s="2" t="s">
        <v>102</v>
      </c>
      <c r="D43" s="3"/>
      <c r="E43" s="4" t="s">
        <v>31</v>
      </c>
      <c r="F43" s="5">
        <v>50</v>
      </c>
      <c r="G43" s="6"/>
      <c r="H43" s="7">
        <f>ROUND(G43*F43,2)</f>
        <v>0</v>
      </c>
      <c r="I43" s="28"/>
      <c r="J43" s="28"/>
      <c r="K43" s="28"/>
    </row>
    <row r="44" spans="1:8" ht="33" customHeight="1">
      <c r="A44" s="62"/>
      <c r="B44" s="71"/>
      <c r="C44" s="69" t="s">
        <v>16</v>
      </c>
      <c r="D44" s="65"/>
      <c r="E44" s="72"/>
      <c r="F44" s="66"/>
      <c r="G44" s="62"/>
      <c r="H44" s="67"/>
    </row>
    <row r="45" spans="1:11" s="25" customFormat="1" ht="30" customHeight="1">
      <c r="A45" s="20" t="s">
        <v>51</v>
      </c>
      <c r="B45" s="24" t="s">
        <v>183</v>
      </c>
      <c r="C45" s="2" t="s">
        <v>52</v>
      </c>
      <c r="D45" s="3" t="s">
        <v>113</v>
      </c>
      <c r="E45" s="4" t="s">
        <v>40</v>
      </c>
      <c r="F45" s="14">
        <v>835</v>
      </c>
      <c r="G45" s="6"/>
      <c r="H45" s="7">
        <f>ROUND(G45*F45,2)</f>
        <v>0</v>
      </c>
      <c r="I45" s="28"/>
      <c r="J45" s="28"/>
      <c r="K45" s="28"/>
    </row>
    <row r="46" spans="1:8" ht="33" customHeight="1">
      <c r="A46" s="62"/>
      <c r="B46" s="71"/>
      <c r="C46" s="69" t="s">
        <v>17</v>
      </c>
      <c r="D46" s="65"/>
      <c r="E46" s="72"/>
      <c r="F46" s="66"/>
      <c r="G46" s="62"/>
      <c r="H46" s="67"/>
    </row>
    <row r="47" spans="1:11" s="25" customFormat="1" ht="30" customHeight="1">
      <c r="A47" s="20" t="s">
        <v>145</v>
      </c>
      <c r="B47" s="24" t="s">
        <v>184</v>
      </c>
      <c r="C47" s="2" t="s">
        <v>146</v>
      </c>
      <c r="D47" s="3" t="s">
        <v>114</v>
      </c>
      <c r="E47" s="4"/>
      <c r="F47" s="14"/>
      <c r="G47" s="29"/>
      <c r="H47" s="18"/>
      <c r="I47" s="28"/>
      <c r="J47" s="28"/>
      <c r="K47" s="28"/>
    </row>
    <row r="48" spans="1:11" s="99" customFormat="1" ht="30" customHeight="1">
      <c r="A48" s="91" t="s">
        <v>147</v>
      </c>
      <c r="B48" s="1" t="s">
        <v>30</v>
      </c>
      <c r="C48" s="2" t="s">
        <v>214</v>
      </c>
      <c r="D48" s="3"/>
      <c r="E48" s="4" t="s">
        <v>36</v>
      </c>
      <c r="F48" s="14">
        <v>1</v>
      </c>
      <c r="G48" s="6"/>
      <c r="H48" s="7">
        <f>ROUND(G48*F48,2)</f>
        <v>0</v>
      </c>
      <c r="I48" s="98"/>
      <c r="J48" s="98"/>
      <c r="K48" s="98"/>
    </row>
    <row r="49" spans="1:11" s="25" customFormat="1" ht="30" customHeight="1">
      <c r="A49" s="20" t="s">
        <v>148</v>
      </c>
      <c r="B49" s="24" t="s">
        <v>185</v>
      </c>
      <c r="C49" s="2" t="s">
        <v>149</v>
      </c>
      <c r="D49" s="3" t="s">
        <v>114</v>
      </c>
      <c r="E49" s="4"/>
      <c r="F49" s="14"/>
      <c r="G49" s="29"/>
      <c r="H49" s="18"/>
      <c r="I49" s="28"/>
      <c r="J49" s="28"/>
      <c r="K49" s="28"/>
    </row>
    <row r="50" spans="1:11" s="25" customFormat="1" ht="30" customHeight="1">
      <c r="A50" s="20" t="s">
        <v>150</v>
      </c>
      <c r="B50" s="1" t="s">
        <v>30</v>
      </c>
      <c r="C50" s="2" t="s">
        <v>151</v>
      </c>
      <c r="D50" s="3"/>
      <c r="E50" s="4" t="s">
        <v>36</v>
      </c>
      <c r="F50" s="14">
        <v>4</v>
      </c>
      <c r="G50" s="6"/>
      <c r="H50" s="7">
        <f>ROUND(G50*F50,2)</f>
        <v>0</v>
      </c>
      <c r="I50" s="28"/>
      <c r="J50" s="28"/>
      <c r="K50" s="28"/>
    </row>
    <row r="51" spans="1:11" s="30" customFormat="1" ht="30" customHeight="1">
      <c r="A51" s="20" t="s">
        <v>60</v>
      </c>
      <c r="B51" s="24" t="s">
        <v>186</v>
      </c>
      <c r="C51" s="21" t="s">
        <v>61</v>
      </c>
      <c r="D51" s="3" t="s">
        <v>114</v>
      </c>
      <c r="E51" s="4"/>
      <c r="F51" s="14"/>
      <c r="G51" s="29"/>
      <c r="H51" s="18"/>
      <c r="I51" s="28"/>
      <c r="J51" s="28"/>
      <c r="K51" s="28"/>
    </row>
    <row r="52" spans="1:11" s="27" customFormat="1" ht="33" customHeight="1">
      <c r="A52" s="20" t="s">
        <v>62</v>
      </c>
      <c r="B52" s="1" t="s">
        <v>30</v>
      </c>
      <c r="C52" s="2" t="s">
        <v>63</v>
      </c>
      <c r="D52" s="3"/>
      <c r="E52" s="4" t="s">
        <v>36</v>
      </c>
      <c r="F52" s="14">
        <v>4</v>
      </c>
      <c r="G52" s="6"/>
      <c r="H52" s="7">
        <f>ROUND(G52*F52,2)</f>
        <v>0</v>
      </c>
      <c r="I52" s="28"/>
      <c r="J52" s="28"/>
      <c r="K52" s="28"/>
    </row>
    <row r="53" spans="1:11" s="27" customFormat="1" ht="33" customHeight="1">
      <c r="A53" s="20" t="s">
        <v>64</v>
      </c>
      <c r="B53" s="1" t="s">
        <v>38</v>
      </c>
      <c r="C53" s="2" t="s">
        <v>65</v>
      </c>
      <c r="D53" s="3"/>
      <c r="E53" s="4" t="s">
        <v>36</v>
      </c>
      <c r="F53" s="14">
        <v>4</v>
      </c>
      <c r="G53" s="6"/>
      <c r="H53" s="7">
        <f>ROUND(G53*F53,2)</f>
        <v>0</v>
      </c>
      <c r="I53" s="28"/>
      <c r="J53" s="28"/>
      <c r="K53" s="28"/>
    </row>
    <row r="54" spans="1:11" s="30" customFormat="1" ht="30" customHeight="1">
      <c r="A54" s="20" t="s">
        <v>152</v>
      </c>
      <c r="B54" s="24" t="s">
        <v>187</v>
      </c>
      <c r="C54" s="21" t="s">
        <v>153</v>
      </c>
      <c r="D54" s="3" t="s">
        <v>114</v>
      </c>
      <c r="E54" s="4"/>
      <c r="F54" s="14"/>
      <c r="G54" s="29"/>
      <c r="H54" s="18"/>
      <c r="I54" s="28"/>
      <c r="J54" s="28"/>
      <c r="K54" s="28"/>
    </row>
    <row r="55" spans="1:11" s="30" customFormat="1" ht="30" customHeight="1">
      <c r="A55" s="20" t="s">
        <v>154</v>
      </c>
      <c r="B55" s="1" t="s">
        <v>30</v>
      </c>
      <c r="C55" s="21" t="s">
        <v>155</v>
      </c>
      <c r="D55" s="3"/>
      <c r="E55" s="4" t="s">
        <v>36</v>
      </c>
      <c r="F55" s="14">
        <v>4</v>
      </c>
      <c r="G55" s="6"/>
      <c r="H55" s="7">
        <f>ROUND(G55*F55,2)</f>
        <v>0</v>
      </c>
      <c r="I55" s="28"/>
      <c r="J55" s="28"/>
      <c r="K55" s="28"/>
    </row>
    <row r="56" spans="1:11" s="30" customFormat="1" ht="30" customHeight="1">
      <c r="A56" s="20" t="s">
        <v>115</v>
      </c>
      <c r="B56" s="24" t="s">
        <v>188</v>
      </c>
      <c r="C56" s="21" t="s">
        <v>116</v>
      </c>
      <c r="D56" s="3" t="s">
        <v>114</v>
      </c>
      <c r="E56" s="4"/>
      <c r="F56" s="14"/>
      <c r="G56" s="29"/>
      <c r="H56" s="18"/>
      <c r="I56" s="28"/>
      <c r="J56" s="28"/>
      <c r="K56" s="28"/>
    </row>
    <row r="57" spans="1:11" s="30" customFormat="1" ht="30" customHeight="1">
      <c r="A57" s="20" t="s">
        <v>117</v>
      </c>
      <c r="B57" s="1" t="s">
        <v>30</v>
      </c>
      <c r="C57" s="21" t="s">
        <v>156</v>
      </c>
      <c r="D57" s="3"/>
      <c r="E57" s="4" t="s">
        <v>36</v>
      </c>
      <c r="F57" s="14">
        <v>1</v>
      </c>
      <c r="G57" s="6"/>
      <c r="H57" s="7">
        <f>ROUND(G57*F57,2)</f>
        <v>0</v>
      </c>
      <c r="I57" s="28"/>
      <c r="J57" s="28"/>
      <c r="K57" s="28"/>
    </row>
    <row r="58" spans="1:11" s="27" customFormat="1" ht="30" customHeight="1">
      <c r="A58" s="20" t="s">
        <v>118</v>
      </c>
      <c r="B58" s="24" t="s">
        <v>189</v>
      </c>
      <c r="C58" s="2" t="s">
        <v>119</v>
      </c>
      <c r="D58" s="3" t="s">
        <v>120</v>
      </c>
      <c r="E58" s="4" t="s">
        <v>40</v>
      </c>
      <c r="F58" s="14">
        <v>420</v>
      </c>
      <c r="G58" s="6"/>
      <c r="H58" s="7">
        <f>ROUND(G58*F58,2)</f>
        <v>0</v>
      </c>
      <c r="I58" s="28"/>
      <c r="J58" s="28"/>
      <c r="K58" s="28"/>
    </row>
    <row r="59" spans="1:11" s="27" customFormat="1" ht="30" customHeight="1">
      <c r="A59" s="20"/>
      <c r="B59" s="101" t="s">
        <v>90</v>
      </c>
      <c r="C59" s="9" t="s">
        <v>166</v>
      </c>
      <c r="D59" s="10" t="s">
        <v>170</v>
      </c>
      <c r="E59" s="11" t="s">
        <v>40</v>
      </c>
      <c r="F59" s="19">
        <v>10</v>
      </c>
      <c r="G59" s="12"/>
      <c r="H59" s="13">
        <f>ROUND(G59*F59,2)</f>
        <v>0</v>
      </c>
      <c r="I59" s="28"/>
      <c r="J59" s="28"/>
      <c r="K59" s="28"/>
    </row>
    <row r="60" spans="1:11" s="30" customFormat="1" ht="30" customHeight="1">
      <c r="A60" s="20" t="s">
        <v>121</v>
      </c>
      <c r="B60" s="24" t="s">
        <v>190</v>
      </c>
      <c r="C60" s="21" t="s">
        <v>122</v>
      </c>
      <c r="D60" s="3" t="s">
        <v>123</v>
      </c>
      <c r="E60" s="4"/>
      <c r="F60" s="14"/>
      <c r="G60" s="29"/>
      <c r="H60" s="18"/>
      <c r="I60" s="28"/>
      <c r="J60" s="28"/>
      <c r="K60" s="28"/>
    </row>
    <row r="61" spans="1:11" s="27" customFormat="1" ht="30" customHeight="1">
      <c r="A61" s="20" t="s">
        <v>124</v>
      </c>
      <c r="B61" s="1" t="s">
        <v>30</v>
      </c>
      <c r="C61" s="2" t="s">
        <v>158</v>
      </c>
      <c r="D61" s="3"/>
      <c r="E61" s="4" t="s">
        <v>40</v>
      </c>
      <c r="F61" s="14">
        <v>10</v>
      </c>
      <c r="G61" s="6"/>
      <c r="H61" s="7">
        <f>ROUND(G61*F61,2)</f>
        <v>0</v>
      </c>
      <c r="I61" s="28"/>
      <c r="J61" s="28"/>
      <c r="K61" s="28"/>
    </row>
    <row r="62" spans="1:11" s="30" customFormat="1" ht="30" customHeight="1">
      <c r="A62" s="20" t="s">
        <v>125</v>
      </c>
      <c r="B62" s="24" t="s">
        <v>202</v>
      </c>
      <c r="C62" s="21" t="s">
        <v>126</v>
      </c>
      <c r="D62" s="3" t="s">
        <v>123</v>
      </c>
      <c r="E62" s="4"/>
      <c r="F62" s="14"/>
      <c r="G62" s="29"/>
      <c r="H62" s="18"/>
      <c r="I62" s="28"/>
      <c r="J62" s="28"/>
      <c r="K62" s="28"/>
    </row>
    <row r="63" spans="1:11" s="27" customFormat="1" ht="30" customHeight="1">
      <c r="A63" s="20" t="s">
        <v>127</v>
      </c>
      <c r="B63" s="1" t="s">
        <v>30</v>
      </c>
      <c r="C63" s="2" t="s">
        <v>159</v>
      </c>
      <c r="D63" s="3"/>
      <c r="E63" s="4" t="s">
        <v>40</v>
      </c>
      <c r="F63" s="14">
        <v>10</v>
      </c>
      <c r="G63" s="6"/>
      <c r="H63" s="7">
        <f>ROUND(G63*F63,2)</f>
        <v>0</v>
      </c>
      <c r="I63" s="28"/>
      <c r="J63" s="28"/>
      <c r="K63" s="28"/>
    </row>
    <row r="64" spans="1:8" ht="33" customHeight="1">
      <c r="A64" s="62"/>
      <c r="B64" s="73"/>
      <c r="C64" s="69" t="s">
        <v>18</v>
      </c>
      <c r="D64" s="65"/>
      <c r="E64" s="72"/>
      <c r="F64" s="66"/>
      <c r="G64" s="62"/>
      <c r="H64" s="67"/>
    </row>
    <row r="65" spans="1:11" s="27" customFormat="1" ht="33" customHeight="1">
      <c r="A65" s="20" t="s">
        <v>53</v>
      </c>
      <c r="B65" s="24" t="s">
        <v>191</v>
      </c>
      <c r="C65" s="2" t="s">
        <v>66</v>
      </c>
      <c r="D65" s="3" t="s">
        <v>128</v>
      </c>
      <c r="E65" s="4" t="s">
        <v>36</v>
      </c>
      <c r="F65" s="14">
        <v>9</v>
      </c>
      <c r="G65" s="6"/>
      <c r="H65" s="7">
        <f>ROUND(G65*F65,2)</f>
        <v>0</v>
      </c>
      <c r="I65" s="28"/>
      <c r="J65" s="28"/>
      <c r="K65" s="28"/>
    </row>
    <row r="66" spans="1:11" s="25" customFormat="1" ht="30" customHeight="1">
      <c r="A66" s="20" t="s">
        <v>59</v>
      </c>
      <c r="B66" s="24" t="s">
        <v>192</v>
      </c>
      <c r="C66" s="2" t="s">
        <v>67</v>
      </c>
      <c r="D66" s="3" t="s">
        <v>128</v>
      </c>
      <c r="E66" s="4" t="s">
        <v>36</v>
      </c>
      <c r="F66" s="14">
        <v>5</v>
      </c>
      <c r="G66" s="6"/>
      <c r="H66" s="7">
        <f>ROUND(G66*F66,2)</f>
        <v>0</v>
      </c>
      <c r="I66" s="28"/>
      <c r="J66" s="28"/>
      <c r="K66" s="28"/>
    </row>
    <row r="67" spans="1:11" s="27" customFormat="1" ht="30" customHeight="1">
      <c r="A67" s="20" t="s">
        <v>129</v>
      </c>
      <c r="B67" s="24" t="s">
        <v>71</v>
      </c>
      <c r="C67" s="2" t="s">
        <v>130</v>
      </c>
      <c r="D67" s="3" t="s">
        <v>131</v>
      </c>
      <c r="E67" s="4" t="s">
        <v>36</v>
      </c>
      <c r="F67" s="14">
        <v>2</v>
      </c>
      <c r="G67" s="6"/>
      <c r="H67" s="7">
        <f>ROUND(G67*F67,2)</f>
        <v>0</v>
      </c>
      <c r="I67" s="28"/>
      <c r="J67" s="28"/>
      <c r="K67" s="28"/>
    </row>
    <row r="68" spans="1:8" ht="33" customHeight="1">
      <c r="A68" s="62"/>
      <c r="B68" s="63"/>
      <c r="C68" s="69" t="s">
        <v>19</v>
      </c>
      <c r="D68" s="65"/>
      <c r="E68" s="70"/>
      <c r="F68" s="65"/>
      <c r="G68" s="62"/>
      <c r="H68" s="67"/>
    </row>
    <row r="69" spans="1:11" s="25" customFormat="1" ht="30" customHeight="1">
      <c r="A69" s="16" t="s">
        <v>54</v>
      </c>
      <c r="B69" s="24" t="s">
        <v>193</v>
      </c>
      <c r="C69" s="2" t="s">
        <v>55</v>
      </c>
      <c r="D69" s="3" t="s">
        <v>132</v>
      </c>
      <c r="E69" s="4"/>
      <c r="F69" s="5"/>
      <c r="G69" s="29"/>
      <c r="H69" s="7"/>
      <c r="I69" s="28"/>
      <c r="J69" s="28"/>
      <c r="K69" s="28"/>
    </row>
    <row r="70" spans="1:11" s="27" customFormat="1" ht="30" customHeight="1">
      <c r="A70" s="16" t="s">
        <v>133</v>
      </c>
      <c r="B70" s="1" t="s">
        <v>30</v>
      </c>
      <c r="C70" s="2" t="s">
        <v>134</v>
      </c>
      <c r="D70" s="3"/>
      <c r="E70" s="4" t="s">
        <v>29</v>
      </c>
      <c r="F70" s="5">
        <v>825</v>
      </c>
      <c r="G70" s="6"/>
      <c r="H70" s="7">
        <f>ROUND(G70*F70,2)</f>
        <v>0</v>
      </c>
      <c r="I70" s="28"/>
      <c r="J70" s="28"/>
      <c r="K70" s="28"/>
    </row>
    <row r="71" spans="1:11" s="27" customFormat="1" ht="30" customHeight="1">
      <c r="A71" s="16" t="s">
        <v>56</v>
      </c>
      <c r="B71" s="1" t="s">
        <v>38</v>
      </c>
      <c r="C71" s="2" t="s">
        <v>57</v>
      </c>
      <c r="D71" s="3"/>
      <c r="E71" s="4" t="s">
        <v>29</v>
      </c>
      <c r="F71" s="5">
        <v>255</v>
      </c>
      <c r="G71" s="6"/>
      <c r="H71" s="7">
        <f>ROUND(G71*F71,2)</f>
        <v>0</v>
      </c>
      <c r="I71" s="28"/>
      <c r="J71" s="28"/>
      <c r="K71" s="28"/>
    </row>
    <row r="72" spans="1:11" s="97" customFormat="1" ht="30" customHeight="1">
      <c r="A72" s="94" t="s">
        <v>143</v>
      </c>
      <c r="B72" s="24" t="s">
        <v>194</v>
      </c>
      <c r="C72" s="2" t="s">
        <v>144</v>
      </c>
      <c r="D72" s="3" t="s">
        <v>168</v>
      </c>
      <c r="E72" s="4" t="s">
        <v>29</v>
      </c>
      <c r="F72" s="5">
        <v>925</v>
      </c>
      <c r="G72" s="6"/>
      <c r="H72" s="7">
        <f>ROUND(G72*F72,2)</f>
        <v>0</v>
      </c>
      <c r="I72" s="98"/>
      <c r="J72" s="98"/>
      <c r="K72" s="98"/>
    </row>
    <row r="73" spans="1:8" ht="33" customHeight="1">
      <c r="A73" s="62"/>
      <c r="B73" s="74"/>
      <c r="C73" s="69" t="s">
        <v>20</v>
      </c>
      <c r="D73" s="65"/>
      <c r="E73" s="72"/>
      <c r="F73" s="66"/>
      <c r="G73" s="62"/>
      <c r="H73" s="67"/>
    </row>
    <row r="74" spans="1:8" ht="30" customHeight="1">
      <c r="A74" s="92"/>
      <c r="B74" s="103" t="s">
        <v>195</v>
      </c>
      <c r="C74" s="93" t="s">
        <v>142</v>
      </c>
      <c r="D74" s="100" t="s">
        <v>210</v>
      </c>
      <c r="E74" s="4" t="s">
        <v>40</v>
      </c>
      <c r="F74" s="5">
        <v>245</v>
      </c>
      <c r="G74" s="6"/>
      <c r="H74" s="7">
        <f aca="true" t="shared" si="1" ref="H74:H82">ROUND(G74*F74,2)</f>
        <v>0</v>
      </c>
    </row>
    <row r="75" spans="1:11" s="25" customFormat="1" ht="30" customHeight="1">
      <c r="A75" s="102" t="s">
        <v>135</v>
      </c>
      <c r="B75" s="103" t="s">
        <v>196</v>
      </c>
      <c r="C75" s="2" t="s">
        <v>141</v>
      </c>
      <c r="D75" s="3" t="s">
        <v>225</v>
      </c>
      <c r="E75" s="4"/>
      <c r="F75" s="5"/>
      <c r="G75" s="29"/>
      <c r="H75" s="7"/>
      <c r="I75" s="28"/>
      <c r="J75" s="28"/>
      <c r="K75" s="28"/>
    </row>
    <row r="76" spans="1:11" s="25" customFormat="1" ht="30" customHeight="1">
      <c r="A76" s="16"/>
      <c r="B76" s="1" t="s">
        <v>30</v>
      </c>
      <c r="C76" s="2" t="s">
        <v>167</v>
      </c>
      <c r="D76" s="3"/>
      <c r="E76" s="4" t="s">
        <v>40</v>
      </c>
      <c r="F76" s="5">
        <v>230</v>
      </c>
      <c r="G76" s="6"/>
      <c r="H76" s="7">
        <f t="shared" si="1"/>
        <v>0</v>
      </c>
      <c r="I76" s="28"/>
      <c r="J76" s="28"/>
      <c r="K76" s="28"/>
    </row>
    <row r="77" spans="1:11" s="25" customFormat="1" ht="30" customHeight="1">
      <c r="A77" s="16"/>
      <c r="B77" s="1" t="s">
        <v>38</v>
      </c>
      <c r="C77" s="2" t="s">
        <v>160</v>
      </c>
      <c r="D77" s="3"/>
      <c r="E77" s="4" t="s">
        <v>40</v>
      </c>
      <c r="F77" s="5">
        <v>15</v>
      </c>
      <c r="G77" s="6"/>
      <c r="H77" s="7">
        <f t="shared" si="1"/>
        <v>0</v>
      </c>
      <c r="I77" s="28"/>
      <c r="J77" s="28"/>
      <c r="K77" s="28"/>
    </row>
    <row r="78" spans="1:11" s="25" customFormat="1" ht="30" customHeight="1">
      <c r="A78" s="16" t="s">
        <v>137</v>
      </c>
      <c r="B78" s="31" t="s">
        <v>197</v>
      </c>
      <c r="C78" s="2" t="s">
        <v>138</v>
      </c>
      <c r="D78" s="3" t="s">
        <v>136</v>
      </c>
      <c r="E78" s="4" t="s">
        <v>27</v>
      </c>
      <c r="F78" s="5">
        <v>2</v>
      </c>
      <c r="G78" s="6"/>
      <c r="H78" s="7">
        <f t="shared" si="1"/>
        <v>0</v>
      </c>
      <c r="I78" s="28"/>
      <c r="J78" s="28"/>
      <c r="K78" s="28"/>
    </row>
    <row r="79" spans="1:11" s="25" customFormat="1" ht="30" customHeight="1">
      <c r="A79" s="16"/>
      <c r="B79" s="31" t="s">
        <v>203</v>
      </c>
      <c r="C79" s="2" t="s">
        <v>161</v>
      </c>
      <c r="D79" s="3" t="s">
        <v>169</v>
      </c>
      <c r="E79" s="4" t="s">
        <v>36</v>
      </c>
      <c r="F79" s="5">
        <v>2</v>
      </c>
      <c r="G79" s="6"/>
      <c r="H79" s="7">
        <f t="shared" si="1"/>
        <v>0</v>
      </c>
      <c r="I79" s="28"/>
      <c r="J79" s="28"/>
      <c r="K79" s="28"/>
    </row>
    <row r="80" spans="1:11" s="25" customFormat="1" ht="30" customHeight="1">
      <c r="A80" s="16"/>
      <c r="B80" s="31" t="s">
        <v>204</v>
      </c>
      <c r="C80" s="2" t="s">
        <v>221</v>
      </c>
      <c r="D80" s="3" t="s">
        <v>169</v>
      </c>
      <c r="E80" s="4" t="s">
        <v>36</v>
      </c>
      <c r="F80" s="5">
        <v>7</v>
      </c>
      <c r="G80" s="6"/>
      <c r="H80" s="7">
        <f t="shared" si="1"/>
        <v>0</v>
      </c>
      <c r="I80" s="28"/>
      <c r="J80" s="28"/>
      <c r="K80" s="28"/>
    </row>
    <row r="81" spans="1:11" s="25" customFormat="1" ht="30" customHeight="1">
      <c r="A81" s="16"/>
      <c r="B81" s="31" t="s">
        <v>207</v>
      </c>
      <c r="C81" s="2" t="s">
        <v>229</v>
      </c>
      <c r="D81" s="3" t="s">
        <v>171</v>
      </c>
      <c r="E81" s="4" t="s">
        <v>40</v>
      </c>
      <c r="F81" s="5">
        <v>10</v>
      </c>
      <c r="G81" s="6"/>
      <c r="H81" s="7">
        <f t="shared" si="1"/>
        <v>0</v>
      </c>
      <c r="I81" s="28"/>
      <c r="J81" s="28"/>
      <c r="K81" s="28"/>
    </row>
    <row r="82" spans="1:11" s="25" customFormat="1" ht="33" customHeight="1">
      <c r="A82" s="16"/>
      <c r="B82" s="31" t="s">
        <v>220</v>
      </c>
      <c r="C82" s="2" t="s">
        <v>206</v>
      </c>
      <c r="D82" s="3" t="s">
        <v>226</v>
      </c>
      <c r="E82" s="4" t="s">
        <v>205</v>
      </c>
      <c r="F82" s="5">
        <v>1</v>
      </c>
      <c r="G82" s="6"/>
      <c r="H82" s="7">
        <f t="shared" si="1"/>
        <v>0</v>
      </c>
      <c r="I82" s="28"/>
      <c r="J82" s="28"/>
      <c r="K82" s="28"/>
    </row>
    <row r="83" spans="1:11" s="25" customFormat="1" ht="30" customHeight="1">
      <c r="A83" s="16"/>
      <c r="B83" s="31" t="s">
        <v>230</v>
      </c>
      <c r="C83" s="2" t="s">
        <v>208</v>
      </c>
      <c r="D83" s="3" t="s">
        <v>227</v>
      </c>
      <c r="E83" s="4" t="s">
        <v>205</v>
      </c>
      <c r="F83" s="5">
        <v>1</v>
      </c>
      <c r="G83" s="6"/>
      <c r="H83" s="7">
        <f>ROUND(G83*F83,2)</f>
        <v>0</v>
      </c>
      <c r="I83" s="28"/>
      <c r="J83" s="28"/>
      <c r="K83" s="28"/>
    </row>
    <row r="84" spans="1:11" s="25" customFormat="1" ht="30" customHeight="1">
      <c r="A84" s="16"/>
      <c r="B84" s="31" t="s">
        <v>236</v>
      </c>
      <c r="C84" s="2" t="s">
        <v>172</v>
      </c>
      <c r="D84" s="3" t="s">
        <v>228</v>
      </c>
      <c r="E84" s="4" t="s">
        <v>36</v>
      </c>
      <c r="F84" s="5">
        <v>3</v>
      </c>
      <c r="G84" s="6"/>
      <c r="H84" s="7">
        <f>ROUND(G84*F84,2)</f>
        <v>0</v>
      </c>
      <c r="I84" s="28"/>
      <c r="J84" s="28"/>
      <c r="K84" s="28"/>
    </row>
    <row r="85" spans="1:8" ht="33" customHeight="1" thickBot="1">
      <c r="A85" s="75"/>
      <c r="B85" s="76" t="str">
        <f>B6</f>
        <v>A</v>
      </c>
      <c r="C85" s="110" t="str">
        <f>C6</f>
        <v>ACTIVE TRANSPORTATION - ARCHIBALD - COTTONWOOD TO YOUVILLE</v>
      </c>
      <c r="D85" s="111"/>
      <c r="E85" s="111"/>
      <c r="F85" s="112"/>
      <c r="G85" s="75" t="s">
        <v>13</v>
      </c>
      <c r="H85" s="75">
        <f>SUM(H6:H84)</f>
        <v>0</v>
      </c>
    </row>
    <row r="86" spans="1:8" ht="33" customHeight="1" thickTop="1">
      <c r="A86" s="77"/>
      <c r="B86" s="78"/>
      <c r="C86" s="79" t="s">
        <v>14</v>
      </c>
      <c r="D86" s="80"/>
      <c r="E86" s="81"/>
      <c r="F86" s="81"/>
      <c r="H86" s="83"/>
    </row>
    <row r="87" spans="1:8" ht="33" customHeight="1" thickBot="1">
      <c r="A87" s="75"/>
      <c r="B87" s="76" t="str">
        <f>B6</f>
        <v>A</v>
      </c>
      <c r="C87" s="113" t="str">
        <f>C6</f>
        <v>ACTIVE TRANSPORTATION - ARCHIBALD - COTTONWOOD TO YOUVILLE</v>
      </c>
      <c r="D87" s="111"/>
      <c r="E87" s="111"/>
      <c r="F87" s="112"/>
      <c r="G87" s="75" t="s">
        <v>13</v>
      </c>
      <c r="H87" s="75">
        <f>H85</f>
        <v>0</v>
      </c>
    </row>
    <row r="88" spans="1:8" s="42" customFormat="1" ht="33" customHeight="1" thickTop="1">
      <c r="A88" s="62"/>
      <c r="B88" s="108" t="s">
        <v>25</v>
      </c>
      <c r="C88" s="109"/>
      <c r="D88" s="109"/>
      <c r="E88" s="109"/>
      <c r="F88" s="109"/>
      <c r="G88" s="114">
        <f>SUM(H87:H87)</f>
        <v>0</v>
      </c>
      <c r="H88" s="115"/>
    </row>
    <row r="89" spans="1:8" ht="33" customHeight="1">
      <c r="A89" s="62"/>
      <c r="B89" s="116" t="s">
        <v>23</v>
      </c>
      <c r="C89" s="117"/>
      <c r="D89" s="117"/>
      <c r="E89" s="117"/>
      <c r="F89" s="117"/>
      <c r="G89" s="117"/>
      <c r="H89" s="118"/>
    </row>
    <row r="90" spans="1:8" ht="33" customHeight="1">
      <c r="A90" s="62"/>
      <c r="B90" s="119" t="s">
        <v>24</v>
      </c>
      <c r="C90" s="117"/>
      <c r="D90" s="117"/>
      <c r="E90" s="117"/>
      <c r="F90" s="117"/>
      <c r="G90" s="117"/>
      <c r="H90" s="118"/>
    </row>
    <row r="91" spans="1:8" ht="15.75" customHeight="1">
      <c r="A91" s="84"/>
      <c r="B91" s="85"/>
      <c r="C91" s="86"/>
      <c r="D91" s="87"/>
      <c r="E91" s="86"/>
      <c r="F91" s="86"/>
      <c r="G91" s="88"/>
      <c r="H91" s="89"/>
    </row>
  </sheetData>
  <sheetProtection password="C59C" sheet="1" selectLockedCells="1"/>
  <mergeCells count="7">
    <mergeCell ref="G88:H88"/>
    <mergeCell ref="B89:H89"/>
    <mergeCell ref="B90:H90"/>
    <mergeCell ref="C6:F6"/>
    <mergeCell ref="B88:F88"/>
    <mergeCell ref="C85:F85"/>
    <mergeCell ref="C87:F87"/>
  </mergeCells>
  <conditionalFormatting sqref="D65:D67 D69:D72 D58:D63 D48 D45 D52:D53 D19:D29 D8:D17 D75:D84 D31:D43">
    <cfRule type="cellIs" priority="135" dxfId="0" operator="equal" stopIfTrue="1">
      <formula>"CW 2130-R11"</formula>
    </cfRule>
    <cfRule type="cellIs" priority="136" dxfId="0" operator="equal" stopIfTrue="1">
      <formula>"CW 3120-R2"</formula>
    </cfRule>
    <cfRule type="cellIs" priority="137" dxfId="0" operator="equal" stopIfTrue="1">
      <formula>"CW 3240-R7"</formula>
    </cfRule>
  </conditionalFormatting>
  <conditionalFormatting sqref="D49:D63">
    <cfRule type="cellIs" priority="103" dxfId="0" operator="equal" stopIfTrue="1">
      <formula>"CW 3120-R2"</formula>
    </cfRule>
    <cfRule type="cellIs" priority="104" dxfId="0" operator="equal" stopIfTrue="1">
      <formula>"CW 3240-R7"</formula>
    </cfRule>
  </conditionalFormatting>
  <conditionalFormatting sqref="D58:D59">
    <cfRule type="cellIs" priority="91" dxfId="0" operator="equal" stopIfTrue="1">
      <formula>"CW 2130-R11"</formula>
    </cfRule>
    <cfRule type="cellIs" priority="92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40:G41 G34:G37 G20:G21 G11:G17 G24:G26 G52:G53 G50 G45 G43 G76:G84 G8:G9 G57:G59 G55 G48 G63 G61 G29 G32 G70:G72 G65:G67 G74">
      <formula1>IF(G40&gt;=0.01,ROUND(G40,2),0.01)</formula1>
    </dataValidation>
    <dataValidation type="custom" allowBlank="1" showInputMessage="1" showErrorMessage="1" error="If you can enter a Unit  Price in this cell, pLease contact the Contract Administrator immediately!" sqref="G75 G31 G22 G10 G19 G51 G56 G42 G38:G39 G54 G47 G49 G60 G62 G33 G27:G28 G69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3"/>
  <headerFooter alignWithMargins="0">
    <oddHeader>&amp;L&amp;10The City of Winnipeg
Bid Opportunity No. 272-2010 
&amp;XTemplate Version: C420091214 - RW&amp;R&amp;10Bid Submission
Page &amp;P+3 of 11</oddHeader>
    <oddFooter xml:space="preserve">&amp;R__________________
Name of Bidder                    </oddFooter>
  </headerFooter>
  <rowBreaks count="3" manualBreakCount="3">
    <brk id="32" min="1" max="7" man="1"/>
    <brk id="59" min="1" max="7" man="1"/>
    <brk id="85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Revised December 2008
File Size 119,296
Checked by: lwballard
Date: June 9, 2010, 11:22:40 a.m.
File size: 55 296</dc:description>
  <cp:lastModifiedBy>Ballard</cp:lastModifiedBy>
  <cp:lastPrinted>2010-06-09T16:21:11Z</cp:lastPrinted>
  <dcterms:created xsi:type="dcterms:W3CDTF">1999-03-31T15:44:33Z</dcterms:created>
  <dcterms:modified xsi:type="dcterms:W3CDTF">2010-06-09T16:24:26Z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