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5330" windowHeight="9510" activeTab="0"/>
  </bookViews>
  <sheets>
    <sheet name="FORM B - PRICES" sheetId="1" r:id="rId1"/>
  </sheets>
  <externalReferences>
    <externalReference r:id="rId4"/>
  </externalReferences>
  <definedNames>
    <definedName name="_xlnm._FilterDatabase" localSheetId="0" hidden="1">'FORM B - PRICES'!$F$1:$F$198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PRICES'!$B$3:$H$197</definedName>
    <definedName name="_xlnm.Print_Titles" localSheetId="0">'FORM B - PRICES'!$1:$5</definedName>
    <definedName name="_xlnm.Print_Titles">'FORM B - PRICES'!$B$4:$IV$4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PRICES'!$B$1:$IV$23</definedName>
    <definedName name="XEverything">#REF!</definedName>
    <definedName name="XITEMS" localSheetId="0">'FORM B - PRICES'!$B$6:$IV$23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hpheifer</author>
  </authors>
  <commentList>
    <comment ref="A10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29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114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</commentList>
</comments>
</file>

<file path=xl/sharedStrings.xml><?xml version="1.0" encoding="utf-8"?>
<sst xmlns="http://schemas.openxmlformats.org/spreadsheetml/2006/main" count="662" uniqueCount="288">
  <si>
    <t xml:space="preserve">Standard Detail must be Referenced </t>
  </si>
  <si>
    <t xml:space="preserve">CW 3450-R5 </t>
  </si>
  <si>
    <t>CW 3210-R7</t>
  </si>
  <si>
    <t>CW 3510-R9</t>
  </si>
  <si>
    <t>CW 3520-R7</t>
  </si>
  <si>
    <t>D</t>
  </si>
  <si>
    <t>E.7</t>
  </si>
  <si>
    <t>E.8</t>
  </si>
  <si>
    <t>E.9</t>
  </si>
  <si>
    <t>E.10</t>
  </si>
  <si>
    <t>E.11</t>
  </si>
  <si>
    <t>Sub-Grade Compaction</t>
  </si>
  <si>
    <t>0 - 50 mm Depth (Asphalt)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</si>
  <si>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</si>
  <si>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</si>
  <si>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</si>
  <si>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</si>
  <si>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</si>
  <si>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</si>
  <si>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</si>
  <si>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Grading of Boulevards</t>
  </si>
  <si>
    <t>C.1</t>
  </si>
  <si>
    <t>A.5</t>
  </si>
  <si>
    <t>C.2</t>
  </si>
  <si>
    <t>C.3</t>
  </si>
  <si>
    <t>D.2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</si>
  <si>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</si>
  <si>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</si>
  <si>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</si>
  <si>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</si>
  <si>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</si>
  <si>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</si>
  <si>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</si>
  <si>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</si>
  <si>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</si>
  <si>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</si>
  <si>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</si>
  <si>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</si>
  <si>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</si>
  <si>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</si>
  <si>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</si>
  <si>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</si>
  <si>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</si>
  <si>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</si>
  <si>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</si>
  <si>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</si>
  <si>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</si>
  <si>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Seeding</t>
  </si>
  <si>
    <t>B.1</t>
  </si>
  <si>
    <t>B.2</t>
  </si>
  <si>
    <t>B.3</t>
  </si>
  <si>
    <t>B.4</t>
  </si>
  <si>
    <t>B.5</t>
  </si>
  <si>
    <t>B.6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</si>
  <si>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</si>
  <si>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</si>
  <si>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</si>
  <si>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</si>
  <si>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</si>
  <si>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</si>
  <si>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</si>
  <si>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</si>
  <si>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</si>
  <si>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</si>
  <si>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</si>
  <si>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</si>
  <si>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</si>
  <si>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</si>
  <si>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</si>
  <si>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</si>
  <si>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</si>
  <si>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</si>
  <si>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</si>
  <si>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</si>
  <si>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EARTH AND BASE WORKS</t>
  </si>
  <si>
    <t>A.1</t>
  </si>
  <si>
    <t>ASSOCIATED DRAINAGE AND UNDERGROUND WORKS</t>
  </si>
  <si>
    <t>ADJUSTMENTS</t>
  </si>
  <si>
    <t>LANDSCAPING</t>
  </si>
  <si>
    <t>CODE</t>
  </si>
  <si>
    <t>CW 3610-R3</t>
  </si>
  <si>
    <t>C001</t>
  </si>
  <si>
    <t>C011</t>
  </si>
  <si>
    <t>F001</t>
  </si>
  <si>
    <t>G001</t>
  </si>
  <si>
    <t>G002</t>
  </si>
  <si>
    <t>G003</t>
  </si>
  <si>
    <t>G004</t>
  </si>
  <si>
    <t>A004</t>
  </si>
  <si>
    <t>A007</t>
  </si>
  <si>
    <t>A008</t>
  </si>
  <si>
    <t>A010</t>
  </si>
  <si>
    <t>A012</t>
  </si>
  <si>
    <t>A013</t>
  </si>
  <si>
    <t>A022</t>
  </si>
  <si>
    <t>B003</t>
  </si>
  <si>
    <t>B017</t>
  </si>
  <si>
    <t>B026</t>
  </si>
  <si>
    <t>B027</t>
  </si>
  <si>
    <t>B094</t>
  </si>
  <si>
    <t>B095</t>
  </si>
  <si>
    <t>B097</t>
  </si>
  <si>
    <t>B098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</si>
  <si>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</si>
  <si>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</si>
  <si>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</si>
  <si>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</si>
  <si>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</si>
  <si>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Miscellaneous Concrete Slab Removal</t>
  </si>
  <si>
    <t>Median Slab</t>
  </si>
  <si>
    <t>Sidewalk</t>
  </si>
  <si>
    <t>Bullnose</t>
  </si>
  <si>
    <t>Monolithic Curb and Sidewalk</t>
  </si>
  <si>
    <t xml:space="preserve">Miscellaneous Concrete Slab Installation </t>
  </si>
  <si>
    <t xml:space="preserve">Miscellaneous Concrete Slab Renewal </t>
  </si>
  <si>
    <t>SD-226A</t>
  </si>
  <si>
    <t>SD-227A</t>
  </si>
  <si>
    <t>Concrete Curb Removal</t>
  </si>
  <si>
    <t>Concrete Curb Installation</t>
  </si>
  <si>
    <t>SD-200</t>
  </si>
  <si>
    <t>SD-228B</t>
  </si>
  <si>
    <t>i)</t>
  </si>
  <si>
    <t>ii)</t>
  </si>
  <si>
    <t>iii)</t>
  </si>
  <si>
    <t xml:space="preserve">Construction of Asphaltic Concrete Overlay </t>
  </si>
  <si>
    <t>Tie-ins and Approaches</t>
  </si>
  <si>
    <t>SD-229A,B,C</t>
  </si>
  <si>
    <t>C</t>
  </si>
  <si>
    <t>B.7</t>
  </si>
  <si>
    <t>B001</t>
  </si>
  <si>
    <t>Monolithic Median Slab</t>
  </si>
  <si>
    <t>SD-228A</t>
  </si>
  <si>
    <t>SD-205</t>
  </si>
  <si>
    <t>SD-203B</t>
  </si>
  <si>
    <t>Curb and Gutter</t>
  </si>
  <si>
    <t>E052</t>
  </si>
  <si>
    <t>A003</t>
  </si>
  <si>
    <t>B002</t>
  </si>
  <si>
    <t>D.1</t>
  </si>
  <si>
    <t>F.9</t>
  </si>
  <si>
    <t>F.11</t>
  </si>
  <si>
    <t>H.1</t>
  </si>
  <si>
    <t>Partial Slab Patches</t>
  </si>
  <si>
    <t>Concrete Pavements, Median Slabs, Bull-noses, and Safety Medians</t>
  </si>
  <si>
    <t>Corrugated Steel Pipe - Supply</t>
  </si>
  <si>
    <t>Corrugated Steel Pipe - Install</t>
  </si>
  <si>
    <t>B190</t>
  </si>
  <si>
    <t>B194</t>
  </si>
  <si>
    <t>B195</t>
  </si>
  <si>
    <t>B200</t>
  </si>
  <si>
    <t>B201</t>
  </si>
  <si>
    <t>Common Excavation- Suitable site material</t>
  </si>
  <si>
    <t>A028</t>
  </si>
  <si>
    <t>F.6</t>
  </si>
  <si>
    <t>add "Slip Form Paving" if specified</t>
  </si>
  <si>
    <t>F.14</t>
  </si>
  <si>
    <t>F.15</t>
  </si>
  <si>
    <t>Adjustment of Catch Basins / Manholes Frames</t>
  </si>
  <si>
    <t>E15</t>
  </si>
  <si>
    <t xml:space="preserve"> </t>
  </si>
  <si>
    <t>A</t>
  </si>
  <si>
    <t>B</t>
  </si>
  <si>
    <t>E</t>
  </si>
  <si>
    <t>G</t>
  </si>
  <si>
    <t>H</t>
  </si>
  <si>
    <t>Curb Ramp</t>
  </si>
  <si>
    <t>ROADWORK - REMOVALS/RENEWALS</t>
  </si>
  <si>
    <t xml:space="preserve">CW 3230-R6
</t>
  </si>
  <si>
    <t>CW 3230-R6</t>
  </si>
  <si>
    <t>a)</t>
  </si>
  <si>
    <t>b)</t>
  </si>
  <si>
    <t>5 sq.m. to 20 sq.m.</t>
  </si>
  <si>
    <t>Type IA</t>
  </si>
  <si>
    <t>50 mm - Limestone</t>
  </si>
  <si>
    <t>Separation Geotextile Fabric</t>
  </si>
  <si>
    <t>CW 3130-R2</t>
  </si>
  <si>
    <t xml:space="preserve">CW 3235-R7  </t>
  </si>
  <si>
    <t xml:space="preserve">CW 3410-R8 </t>
  </si>
  <si>
    <t>^ height, add "Slip Form Paving" if specified</t>
  </si>
  <si>
    <t>^ height</t>
  </si>
  <si>
    <t>^  specify gauge</t>
  </si>
  <si>
    <t>CW 3110-R12</t>
  </si>
  <si>
    <t>Could also specify "Crushed Aggregate" see CW 3110-R12, 2.1.3</t>
  </si>
  <si>
    <t>Delete type where sub-base is not being specified</t>
  </si>
  <si>
    <t xml:space="preserve">(E16) Recycled Concrete Levelling Course is required for  Class A.B,C,D, Patches - CW 3230, CW3235, &amp;  CW3325. </t>
  </si>
  <si>
    <t xml:space="preserve">CW 3110-R12 </t>
  </si>
  <si>
    <t>B100r</t>
  </si>
  <si>
    <t>B104r</t>
  </si>
  <si>
    <t>B105r</t>
  </si>
  <si>
    <t>B107i</t>
  </si>
  <si>
    <t>B108i</t>
  </si>
  <si>
    <t>B109i</t>
  </si>
  <si>
    <t>B111i</t>
  </si>
  <si>
    <t>B113i</t>
  </si>
  <si>
    <t>B114rl</t>
  </si>
  <si>
    <t>B118rl</t>
  </si>
  <si>
    <t>B120rl</t>
  </si>
  <si>
    <t>B126r</t>
  </si>
  <si>
    <t xml:space="preserve">CW 3240-R8 </t>
  </si>
  <si>
    <t>B127r</t>
  </si>
  <si>
    <t>^ Integral or Separate</t>
  </si>
  <si>
    <t>B129r</t>
  </si>
  <si>
    <t>B132r</t>
  </si>
  <si>
    <t>B135i</t>
  </si>
  <si>
    <t>B136i</t>
  </si>
  <si>
    <t>B140i</t>
  </si>
  <si>
    <t>B145i</t>
  </si>
  <si>
    <t>Reference to Standard Detail</t>
  </si>
  <si>
    <t>B150i</t>
  </si>
  <si>
    <t>B184i</t>
  </si>
  <si>
    <t>CW 3310-R14</t>
  </si>
  <si>
    <t>E055s</t>
  </si>
  <si>
    <t>E057i</t>
  </si>
  <si>
    <t>E060i</t>
  </si>
  <si>
    <t>G.3</t>
  </si>
  <si>
    <t>E19</t>
  </si>
  <si>
    <t>B219</t>
  </si>
  <si>
    <t>Curb Ramp (10-15 mm ht, Integral)</t>
  </si>
  <si>
    <t>Curb Ramp (10-15 mm ht, Monolithic)</t>
  </si>
  <si>
    <t xml:space="preserve"> width &lt; 600 mm</t>
  </si>
  <si>
    <t xml:space="preserve"> width &gt; or = 600 mm</t>
  </si>
  <si>
    <t>(SEE B9)</t>
  </si>
  <si>
    <t>UNIT PRICES</t>
  </si>
  <si>
    <t>SPEC.</t>
  </si>
  <si>
    <t>APPROX.</t>
  </si>
  <si>
    <t>REF.</t>
  </si>
  <si>
    <t>QUANTITY</t>
  </si>
  <si>
    <t>Barrier (separate)</t>
  </si>
  <si>
    <t>Subtotal:</t>
  </si>
  <si>
    <t>Construction of Traffic Circle</t>
  </si>
  <si>
    <t>E9</t>
  </si>
  <si>
    <t>L.S.</t>
  </si>
  <si>
    <t>Construction of Asphaltic Concrete Overlay</t>
  </si>
  <si>
    <t>CW 3410-R8  E12</t>
  </si>
  <si>
    <t>CW 3110-R12 E10</t>
  </si>
  <si>
    <t>Barrier (150mm ht, Dowelled)</t>
  </si>
  <si>
    <t>CW 3110-R12 E11</t>
  </si>
  <si>
    <t>ELGIN AVENUE AT KEEWATIN STREET - INTERSECTION ENHANCEMENTS</t>
  </si>
  <si>
    <t>D.5</t>
  </si>
  <si>
    <t>ALEXANDER AVENUE AT WORTH STREET - INTERSECTION ENHANCEMENTS</t>
  </si>
  <si>
    <t>ALEXANDER AVENUE AT WINKS STREET - INTERSECTION ENHANCEMENTS</t>
  </si>
  <si>
    <t>CW 3410-R8</t>
  </si>
  <si>
    <t>CW 3110-R12 E13, E18</t>
  </si>
  <si>
    <t>CW 3170-R3 E14</t>
  </si>
  <si>
    <t>G.4</t>
  </si>
  <si>
    <t>Curb and Gutter ( 10-15mm ht, Curb Ramp,  Integral, 600mm width, 150mm Plain Concrete Pavement)</t>
  </si>
  <si>
    <t>Concrete Panel Fence Removal</t>
  </si>
  <si>
    <t>E17</t>
  </si>
  <si>
    <t>ALEXANDER AVENUE AT SHERBROOK STREET - INTERSECTION ENHANCEMENTS</t>
  </si>
  <si>
    <t>Barrier (180mm ht, Dowelled)</t>
  </si>
  <si>
    <t>Modified Barrier (180mm ht, Integral)</t>
  </si>
  <si>
    <t>J</t>
  </si>
  <si>
    <t>ALEXANDER AVENUE AT ISABEL STREET - INTERSECTION ENHANCEMENTS</t>
  </si>
  <si>
    <t>J.1</t>
  </si>
  <si>
    <t>J.2</t>
  </si>
  <si>
    <t>AVONDALE RD DIKE FROM EGERTON RD TO DES MEURONS - PATHWAY CONSTRUCTION</t>
  </si>
  <si>
    <t>Barrier Separate</t>
  </si>
  <si>
    <t>(450mm, 1.6mm gauge)</t>
  </si>
  <si>
    <t>Removal and Reinstatement of Wooden Bollards and Steel Chain</t>
  </si>
  <si>
    <t>Removal of Existing Culvert, Rip-Rap and Headwalls</t>
  </si>
  <si>
    <t>E16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</si>
  <si>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</si>
  <si>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</si>
  <si>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</si>
  <si>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</si>
  <si>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Detectable Warning Surface Tile</t>
  </si>
  <si>
    <t xml:space="preserve"> i)</t>
  </si>
  <si>
    <t>LISMORE AVENUE AT KING EDWARD STREET - INTERSECTION ENHANCEMENTS</t>
  </si>
  <si>
    <t>1155 PACIFIC AVENUE PATHWAY CONSTRUCTION - WINKS STREET TO PRIVATE SURFACE PARKING LOT</t>
  </si>
  <si>
    <t>KENNY STREET AT EUGENIE STREET - INTERSECTION ENHANCEMENTS</t>
  </si>
  <si>
    <t>BRAEMAR AVENUE AT EUGENIE STREET - INTERSECTION ENHANCEMENTS</t>
  </si>
  <si>
    <t>D.6</t>
  </si>
  <si>
    <t xml:space="preserve">F </t>
  </si>
  <si>
    <t>I</t>
  </si>
  <si>
    <t>I.1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</si>
  <si>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</si>
  <si>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</si>
  <si>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</si>
  <si>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</si>
  <si>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</si>
  <si>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</si>
  <si>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</si>
  <si>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</si>
  <si>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</si>
  <si>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</si>
  <si>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</si>
  <si>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</si>
  <si>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FORM B: PRICES (R1)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</si>
</sst>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20"/>
      <name val="MS Sans Serif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b/>
      <sz val="12"/>
      <color indexed="12"/>
      <name val="MS Sans Serif"/>
      <family val="2"/>
    </font>
    <font>
      <b/>
      <sz val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5" fillId="21" borderId="6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5" applyNumberFormat="0" applyAlignment="0" applyProtection="0"/>
    <xf numFmtId="0" fontId="33" fillId="0" borderId="10" applyNumberFormat="0" applyFill="0" applyAlignment="0" applyProtection="0"/>
    <xf numFmtId="0" fontId="34" fillId="22" borderId="0" applyNumberFormat="0" applyBorder="0" applyAlignment="0" applyProtection="0"/>
    <xf numFmtId="0" fontId="15" fillId="23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0" fontId="35" fillId="20" borderId="12" applyNumberFormat="0" applyAlignment="0" applyProtection="0"/>
    <xf numFmtId="9" fontId="26" fillId="0" borderId="0" applyFont="0" applyFill="0" applyBorder="0" applyAlignment="0" applyProtection="0"/>
    <xf numFmtId="0" fontId="10" fillId="0" borderId="0">
      <alignment horizontal="right"/>
      <protection/>
    </xf>
    <xf numFmtId="0" fontId="36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 wrapText="1"/>
      <protection/>
    </xf>
    <xf numFmtId="4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91" fontId="15" fillId="0" borderId="1" xfId="0" applyNumberFormat="1" applyFont="1" applyFill="1" applyBorder="1" applyAlignment="1" applyProtection="1">
      <alignment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/>
      <protection/>
    </xf>
    <xf numFmtId="191" fontId="15" fillId="0" borderId="1" xfId="0" applyNumberFormat="1" applyFont="1" applyFill="1" applyBorder="1" applyAlignment="1" applyProtection="1">
      <alignment vertical="top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187" fontId="16" fillId="0" borderId="15" xfId="0" applyNumberFormat="1" applyFont="1" applyFill="1" applyBorder="1" applyAlignment="1" applyProtection="1">
      <alignment horizontal="center"/>
      <protection/>
    </xf>
    <xf numFmtId="173" fontId="16" fillId="0" borderId="15" xfId="0" applyNumberFormat="1" applyFont="1" applyFill="1" applyBorder="1" applyAlignment="1" applyProtection="1">
      <alignment vertical="center" wrapText="1"/>
      <protection/>
    </xf>
    <xf numFmtId="176" fontId="15" fillId="0" borderId="15" xfId="0" applyNumberFormat="1" applyFont="1" applyFill="1" applyBorder="1" applyAlignment="1" applyProtection="1">
      <alignment horizontal="centerContinuous"/>
      <protection/>
    </xf>
    <xf numFmtId="185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91" fontId="15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Border="1" applyAlignment="1" applyProtection="1">
      <alignment horizontal="center"/>
      <protection/>
    </xf>
    <xf numFmtId="1" fontId="15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vertical="center"/>
      <protection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 vertical="center"/>
      <protection/>
    </xf>
    <xf numFmtId="173" fontId="15" fillId="0" borderId="15" xfId="0" applyNumberFormat="1" applyFont="1" applyFill="1" applyBorder="1" applyAlignment="1" applyProtection="1">
      <alignment horizontal="centerContinuous" wrapText="1"/>
      <protection/>
    </xf>
    <xf numFmtId="0" fontId="0" fillId="0" borderId="1" xfId="0" applyFont="1" applyFill="1" applyBorder="1" applyAlignment="1">
      <alignment vertical="top" wrapText="1"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0" fontId="15" fillId="23" borderId="3" xfId="73" applyNumberFormat="1" applyBorder="1">
      <alignment/>
      <protection/>
    </xf>
    <xf numFmtId="7" fontId="15" fillId="23" borderId="3" xfId="73" applyNumberFormat="1" applyBorder="1" applyAlignment="1">
      <alignment horizontal="right"/>
      <protection/>
    </xf>
    <xf numFmtId="0" fontId="15" fillId="23" borderId="3" xfId="73" applyNumberFormat="1" applyBorder="1" applyAlignment="1">
      <alignment vertical="top"/>
      <protection/>
    </xf>
    <xf numFmtId="0" fontId="15" fillId="23" borderId="3" xfId="73" applyNumberFormat="1" applyBorder="1" applyAlignment="1">
      <alignment/>
      <protection/>
    </xf>
    <xf numFmtId="7" fontId="15" fillId="23" borderId="3" xfId="73" applyNumberFormat="1" applyBorder="1" applyAlignment="1">
      <alignment horizontal="center"/>
      <protection/>
    </xf>
    <xf numFmtId="0" fontId="15" fillId="23" borderId="3" xfId="73" applyNumberFormat="1" applyBorder="1" applyAlignment="1">
      <alignment horizontal="center"/>
      <protection/>
    </xf>
    <xf numFmtId="0" fontId="15" fillId="23" borderId="3" xfId="73" applyNumberFormat="1" applyBorder="1" applyAlignment="1">
      <alignment horizontal="right"/>
      <protection/>
    </xf>
    <xf numFmtId="7" fontId="15" fillId="23" borderId="3" xfId="73" applyNumberFormat="1" applyBorder="1" applyAlignment="1">
      <alignment horizontal="right" vertical="center"/>
      <protection/>
    </xf>
    <xf numFmtId="0" fontId="15" fillId="23" borderId="3" xfId="73" applyNumberFormat="1" applyBorder="1" applyAlignment="1">
      <alignment vertical="center"/>
      <protection/>
    </xf>
    <xf numFmtId="4" fontId="15" fillId="0" borderId="3" xfId="73" applyNumberFormat="1" applyFont="1" applyFill="1" applyBorder="1" applyAlignment="1" applyProtection="1">
      <alignment horizontal="center" vertical="top" wrapText="1"/>
      <protection/>
    </xf>
    <xf numFmtId="0" fontId="0" fillId="0" borderId="3" xfId="73" applyFont="1" applyFill="1" applyBorder="1" applyAlignment="1">
      <alignment vertical="top" wrapText="1"/>
      <protection/>
    </xf>
    <xf numFmtId="0" fontId="15" fillId="0" borderId="3" xfId="73" applyFill="1" applyBorder="1">
      <alignment/>
      <protection/>
    </xf>
    <xf numFmtId="187" fontId="15" fillId="0" borderId="3" xfId="73" applyNumberFormat="1" applyFont="1" applyFill="1" applyBorder="1" applyAlignment="1" applyProtection="1">
      <alignment horizontal="center" vertical="top"/>
      <protection/>
    </xf>
    <xf numFmtId="0" fontId="15" fillId="0" borderId="3" xfId="73" applyFill="1" applyBorder="1" applyAlignment="1">
      <alignment/>
      <protection/>
    </xf>
    <xf numFmtId="187" fontId="16" fillId="0" borderId="3" xfId="73" applyNumberFormat="1" applyFont="1" applyFill="1" applyBorder="1" applyAlignment="1" applyProtection="1">
      <alignment horizontal="center"/>
      <protection/>
    </xf>
    <xf numFmtId="4" fontId="15" fillId="0" borderId="3" xfId="73" applyNumberFormat="1" applyFont="1" applyFill="1" applyBorder="1" applyAlignment="1" applyProtection="1">
      <alignment horizontal="center" vertical="top"/>
      <protection/>
    </xf>
    <xf numFmtId="0" fontId="0" fillId="0" borderId="3" xfId="73" applyFont="1" applyFill="1" applyBorder="1" applyAlignment="1">
      <alignment/>
      <protection/>
    </xf>
    <xf numFmtId="0" fontId="0" fillId="0" borderId="3" xfId="73" applyFont="1" applyFill="1" applyBorder="1" applyAlignment="1">
      <alignment vertical="top" wrapText="1" shrinkToFit="1"/>
      <protection/>
    </xf>
    <xf numFmtId="1" fontId="15" fillId="23" borderId="3" xfId="73" applyNumberFormat="1" applyBorder="1" applyAlignment="1">
      <alignment horizontal="right" vertical="center"/>
      <protection/>
    </xf>
    <xf numFmtId="0" fontId="1" fillId="0" borderId="3" xfId="73" applyFont="1" applyFill="1" applyBorder="1" applyAlignment="1">
      <alignment/>
      <protection/>
    </xf>
    <xf numFmtId="0" fontId="43" fillId="0" borderId="3" xfId="73" applyFont="1" applyFill="1" applyBorder="1">
      <alignment/>
      <protection/>
    </xf>
    <xf numFmtId="0" fontId="43" fillId="0" borderId="3" xfId="73" applyFont="1" applyFill="1" applyBorder="1" applyAlignment="1">
      <alignment/>
      <protection/>
    </xf>
    <xf numFmtId="0" fontId="15" fillId="0" borderId="3" xfId="73" applyFill="1" applyBorder="1" applyAlignment="1">
      <alignment vertical="top"/>
      <protection/>
    </xf>
    <xf numFmtId="4" fontId="15" fillId="25" borderId="3" xfId="73" applyNumberFormat="1" applyFont="1" applyFill="1" applyBorder="1" applyAlignment="1" applyProtection="1">
      <alignment horizontal="center" vertical="top" wrapText="1"/>
      <protection/>
    </xf>
    <xf numFmtId="4" fontId="15" fillId="25" borderId="3" xfId="73" applyNumberFormat="1" applyFont="1" applyFill="1" applyBorder="1" applyAlignment="1" applyProtection="1">
      <alignment horizontal="center" vertical="top"/>
      <protection/>
    </xf>
    <xf numFmtId="0" fontId="15" fillId="23" borderId="2" xfId="73" applyNumberFormat="1" applyBorder="1" applyAlignment="1">
      <alignment vertical="top"/>
      <protection/>
    </xf>
    <xf numFmtId="0" fontId="15" fillId="23" borderId="2" xfId="73" applyNumberFormat="1" applyBorder="1">
      <alignment/>
      <protection/>
    </xf>
    <xf numFmtId="0" fontId="15" fillId="23" borderId="2" xfId="73" applyNumberFormat="1" applyBorder="1" applyAlignment="1">
      <alignment horizontal="center"/>
      <protection/>
    </xf>
    <xf numFmtId="0" fontId="16" fillId="23" borderId="1" xfId="73" applyNumberFormat="1" applyFont="1" applyBorder="1" applyAlignment="1">
      <alignment horizontal="centerContinuous" vertical="center"/>
      <protection/>
    </xf>
    <xf numFmtId="0" fontId="41" fillId="23" borderId="1" xfId="73" applyNumberFormat="1" applyFont="1" applyBorder="1" applyAlignment="1">
      <alignment horizontal="center" vertical="center"/>
      <protection/>
    </xf>
    <xf numFmtId="185" fontId="15" fillId="0" borderId="1" xfId="73" applyNumberFormat="1" applyFont="1" applyFill="1" applyBorder="1" applyAlignment="1" applyProtection="1">
      <alignment horizontal="left" vertical="top" wrapText="1"/>
      <protection/>
    </xf>
    <xf numFmtId="173" fontId="15" fillId="0" borderId="1" xfId="73" applyNumberFormat="1" applyFont="1" applyFill="1" applyBorder="1" applyAlignment="1" applyProtection="1">
      <alignment horizontal="left" vertical="top" wrapText="1"/>
      <protection/>
    </xf>
    <xf numFmtId="173" fontId="15" fillId="0" borderId="1" xfId="73" applyNumberFormat="1" applyFont="1" applyFill="1" applyBorder="1" applyAlignment="1" applyProtection="1">
      <alignment horizontal="center" vertical="top" wrapText="1"/>
      <protection/>
    </xf>
    <xf numFmtId="0" fontId="15" fillId="0" borderId="1" xfId="73" applyNumberFormat="1" applyFont="1" applyFill="1" applyBorder="1" applyAlignment="1" applyProtection="1">
      <alignment horizontal="center" vertical="top" wrapText="1"/>
      <protection/>
    </xf>
    <xf numFmtId="1" fontId="15" fillId="0" borderId="1" xfId="73" applyNumberFormat="1" applyFont="1" applyFill="1" applyBorder="1" applyAlignment="1" applyProtection="1">
      <alignment horizontal="right" vertical="top"/>
      <protection/>
    </xf>
    <xf numFmtId="191" fontId="15" fillId="0" borderId="1" xfId="73" applyNumberFormat="1" applyFont="1" applyFill="1" applyBorder="1" applyAlignment="1" applyProtection="1">
      <alignment vertical="top"/>
      <protection/>
    </xf>
    <xf numFmtId="185" fontId="16" fillId="0" borderId="1" xfId="73" applyNumberFormat="1" applyFont="1" applyFill="1" applyBorder="1" applyAlignment="1" applyProtection="1">
      <alignment horizontal="left" vertical="center" wrapText="1"/>
      <protection/>
    </xf>
    <xf numFmtId="0" fontId="15" fillId="0" borderId="1" xfId="73" applyNumberFormat="1" applyFont="1" applyFill="1" applyBorder="1" applyAlignment="1" applyProtection="1">
      <alignment vertical="center"/>
      <protection/>
    </xf>
    <xf numFmtId="176" fontId="15" fillId="0" borderId="1" xfId="73" applyNumberFormat="1" applyFont="1" applyFill="1" applyBorder="1" applyAlignment="1" applyProtection="1">
      <alignment horizontal="centerContinuous"/>
      <protection/>
    </xf>
    <xf numFmtId="185" fontId="15" fillId="0" borderId="1" xfId="73" applyNumberFormat="1" applyFont="1" applyFill="1" applyBorder="1" applyAlignment="1" applyProtection="1">
      <alignment horizontal="center" vertical="top" wrapText="1"/>
      <protection/>
    </xf>
    <xf numFmtId="185" fontId="16" fillId="0" borderId="1" xfId="73" applyNumberFormat="1" applyFont="1" applyFill="1" applyBorder="1" applyAlignment="1" applyProtection="1">
      <alignment horizontal="center" vertical="center" wrapText="1"/>
      <protection/>
    </xf>
    <xf numFmtId="173" fontId="16" fillId="0" borderId="1" xfId="73" applyNumberFormat="1" applyFont="1" applyFill="1" applyBorder="1" applyAlignment="1" applyProtection="1">
      <alignment vertical="center" wrapText="1"/>
      <protection/>
    </xf>
    <xf numFmtId="173" fontId="15" fillId="0" borderId="1" xfId="73" applyNumberFormat="1" applyFont="1" applyFill="1" applyBorder="1" applyAlignment="1" applyProtection="1">
      <alignment horizontal="centerContinuous" wrapText="1"/>
      <protection/>
    </xf>
    <xf numFmtId="173" fontId="16" fillId="0" borderId="1" xfId="73" applyNumberFormat="1" applyFont="1" applyFill="1" applyBorder="1" applyAlignment="1" applyProtection="1">
      <alignment vertical="center"/>
      <protection/>
    </xf>
    <xf numFmtId="173" fontId="15" fillId="0" borderId="1" xfId="73" applyNumberFormat="1" applyFont="1" applyFill="1" applyBorder="1" applyAlignment="1" applyProtection="1">
      <alignment horizontal="centerContinuous"/>
      <protection/>
    </xf>
    <xf numFmtId="0" fontId="0" fillId="0" borderId="1" xfId="73" applyFont="1" applyFill="1" applyBorder="1" applyAlignment="1">
      <alignment/>
      <protection/>
    </xf>
    <xf numFmtId="185" fontId="15" fillId="0" borderId="1" xfId="73" applyNumberFormat="1" applyFont="1" applyFill="1" applyBorder="1" applyAlignment="1" applyProtection="1">
      <alignment horizontal="right" vertical="top" wrapText="1"/>
      <protection/>
    </xf>
    <xf numFmtId="7" fontId="15" fillId="0" borderId="1" xfId="73" applyNumberFormat="1" applyFill="1" applyBorder="1" applyAlignment="1">
      <alignment horizontal="right" vertical="center"/>
      <protection/>
    </xf>
    <xf numFmtId="1" fontId="15" fillId="0" borderId="1" xfId="73" applyNumberFormat="1" applyFont="1" applyFill="1" applyBorder="1" applyAlignment="1" applyProtection="1">
      <alignment horizontal="right" vertical="top" wrapText="1"/>
      <protection/>
    </xf>
    <xf numFmtId="185" fontId="15" fillId="0" borderId="1" xfId="73" applyNumberFormat="1" applyFont="1" applyFill="1" applyBorder="1" applyAlignment="1" applyProtection="1">
      <alignment horizontal="left" vertical="top"/>
      <protection/>
    </xf>
    <xf numFmtId="191" fontId="15" fillId="0" borderId="1" xfId="73" applyNumberFormat="1" applyFont="1" applyFill="1" applyBorder="1" applyAlignment="1" applyProtection="1">
      <alignment vertical="top" wrapText="1"/>
      <protection/>
    </xf>
    <xf numFmtId="173" fontId="15" fillId="0" borderId="1" xfId="73" applyNumberFormat="1" applyFont="1" applyFill="1" applyBorder="1" applyAlignment="1" applyProtection="1">
      <alignment vertical="top" wrapText="1"/>
      <protection/>
    </xf>
    <xf numFmtId="0" fontId="15" fillId="23" borderId="17" xfId="73" applyNumberFormat="1" applyBorder="1" applyAlignment="1">
      <alignment horizontal="center" vertical="top"/>
      <protection/>
    </xf>
    <xf numFmtId="0" fontId="15" fillId="23" borderId="17" xfId="73" applyNumberFormat="1" applyBorder="1" applyAlignment="1">
      <alignment horizontal="center"/>
      <protection/>
    </xf>
    <xf numFmtId="0" fontId="15" fillId="23" borderId="18" xfId="73" applyNumberFormat="1" applyBorder="1" applyAlignment="1">
      <alignment vertical="top"/>
      <protection/>
    </xf>
    <xf numFmtId="0" fontId="15" fillId="23" borderId="18" xfId="73" applyNumberFormat="1" applyBorder="1">
      <alignment/>
      <protection/>
    </xf>
    <xf numFmtId="0" fontId="15" fillId="23" borderId="18" xfId="73" applyNumberFormat="1" applyBorder="1" applyAlignment="1">
      <alignment horizontal="center"/>
      <protection/>
    </xf>
    <xf numFmtId="0" fontId="15" fillId="23" borderId="0" xfId="73" applyNumberFormat="1" applyBorder="1" applyAlignment="1">
      <alignment horizontal="centerContinuous" vertical="center"/>
      <protection/>
    </xf>
    <xf numFmtId="0" fontId="15" fillId="23" borderId="13" xfId="73" applyNumberFormat="1" applyBorder="1" applyAlignment="1">
      <alignment/>
      <protection/>
    </xf>
    <xf numFmtId="7" fontId="39" fillId="0" borderId="1" xfId="73" applyNumberFormat="1" applyFont="1" applyFill="1" applyBorder="1" applyAlignment="1">
      <alignment horizontal="centerContinuous" vertical="center"/>
      <protection/>
    </xf>
    <xf numFmtId="7" fontId="40" fillId="0" borderId="0" xfId="73" applyNumberFormat="1" applyFont="1" applyFill="1" applyBorder="1" applyAlignment="1">
      <alignment horizontal="centerContinuous" vertical="center"/>
      <protection/>
    </xf>
    <xf numFmtId="7" fontId="15" fillId="0" borderId="13" xfId="73" applyNumberFormat="1" applyFill="1" applyBorder="1" applyAlignment="1">
      <alignment horizontal="centerContinuous" vertical="center"/>
      <protection/>
    </xf>
    <xf numFmtId="7" fontId="15" fillId="0" borderId="17" xfId="73" applyNumberFormat="1" applyFill="1" applyBorder="1" applyAlignment="1">
      <alignment horizontal="right"/>
      <protection/>
    </xf>
    <xf numFmtId="7" fontId="15" fillId="0" borderId="18" xfId="73" applyNumberFormat="1" applyFill="1" applyBorder="1" applyAlignment="1">
      <alignment horizontal="right"/>
      <protection/>
    </xf>
    <xf numFmtId="191" fontId="15" fillId="0" borderId="1" xfId="73" applyNumberFormat="1" applyFont="1" applyFill="1" applyBorder="1" applyAlignment="1" applyProtection="1">
      <alignment vertical="top"/>
      <protection locked="0"/>
    </xf>
    <xf numFmtId="7" fontId="15" fillId="0" borderId="1" xfId="73" applyNumberFormat="1" applyFill="1" applyBorder="1" applyAlignment="1">
      <alignment horizontal="right"/>
      <protection/>
    </xf>
    <xf numFmtId="1" fontId="15" fillId="0" borderId="1" xfId="73" applyNumberFormat="1" applyFill="1" applyBorder="1" applyAlignment="1">
      <alignment horizontal="right" vertical="center"/>
      <protection/>
    </xf>
    <xf numFmtId="0" fontId="15" fillId="0" borderId="2" xfId="73" applyNumberFormat="1" applyFill="1" applyBorder="1" applyAlignment="1">
      <alignment horizontal="right"/>
      <protection/>
    </xf>
    <xf numFmtId="0" fontId="15" fillId="0" borderId="3" xfId="73" applyNumberFormat="1" applyFill="1" applyBorder="1" applyAlignment="1">
      <alignment horizontal="right"/>
      <protection/>
    </xf>
    <xf numFmtId="0" fontId="15" fillId="0" borderId="17" xfId="73" applyNumberFormat="1" applyFill="1" applyBorder="1" applyAlignment="1">
      <alignment horizontal="center"/>
      <protection/>
    </xf>
    <xf numFmtId="0" fontId="15" fillId="0" borderId="18" xfId="73" applyNumberFormat="1" applyFill="1" applyBorder="1" applyAlignment="1">
      <alignment horizontal="right"/>
      <protection/>
    </xf>
    <xf numFmtId="2" fontId="15" fillId="0" borderId="1" xfId="73" applyNumberFormat="1" applyFill="1" applyBorder="1" applyAlignment="1">
      <alignment horizontal="right" vertical="center"/>
      <protection/>
    </xf>
    <xf numFmtId="7" fontId="39" fillId="23" borderId="4" xfId="73" applyNumberFormat="1" applyFont="1" applyBorder="1" applyAlignment="1">
      <alignment horizontal="centerContinuous" vertical="center"/>
      <protection/>
    </xf>
    <xf numFmtId="7" fontId="40" fillId="23" borderId="4" xfId="73" applyNumberFormat="1" applyFont="1" applyBorder="1" applyAlignment="1">
      <alignment horizontal="centerContinuous" vertical="center"/>
      <protection/>
    </xf>
    <xf numFmtId="7" fontId="15" fillId="23" borderId="4" xfId="73" applyNumberFormat="1" applyBorder="1" applyAlignment="1">
      <alignment horizontal="right"/>
      <protection/>
    </xf>
    <xf numFmtId="0" fontId="15" fillId="23" borderId="19" xfId="73" applyNumberFormat="1" applyBorder="1">
      <alignment/>
      <protection/>
    </xf>
    <xf numFmtId="1" fontId="16" fillId="23" borderId="16" xfId="73" applyNumberFormat="1" applyFont="1" applyBorder="1" applyAlignment="1">
      <alignment horizontal="centerContinuous" vertical="top"/>
      <protection/>
    </xf>
    <xf numFmtId="0" fontId="16" fillId="0" borderId="20" xfId="73" applyNumberFormat="1" applyFont="1" applyFill="1" applyBorder="1" applyAlignment="1">
      <alignment horizontal="centerContinuous" vertical="center"/>
      <protection/>
    </xf>
    <xf numFmtId="1" fontId="15" fillId="23" borderId="0" xfId="73" applyNumberFormat="1" applyBorder="1" applyAlignment="1">
      <alignment horizontal="centerContinuous" vertical="top"/>
      <protection/>
    </xf>
    <xf numFmtId="0" fontId="15" fillId="0" borderId="0" xfId="73" applyNumberFormat="1" applyFill="1" applyBorder="1" applyAlignment="1">
      <alignment horizontal="centerContinuous" vertical="center"/>
      <protection/>
    </xf>
    <xf numFmtId="0" fontId="15" fillId="23" borderId="13" xfId="73" applyNumberFormat="1" applyBorder="1" applyAlignment="1">
      <alignment vertical="top"/>
      <protection/>
    </xf>
    <xf numFmtId="2" fontId="15" fillId="0" borderId="13" xfId="73" applyNumberFormat="1" applyFill="1" applyBorder="1" applyAlignment="1">
      <alignment horizontal="centerContinuous"/>
      <protection/>
    </xf>
    <xf numFmtId="0" fontId="41" fillId="23" borderId="4" xfId="73" applyNumberFormat="1" applyFont="1" applyBorder="1" applyAlignment="1">
      <alignment horizontal="center" vertical="center"/>
      <protection/>
    </xf>
    <xf numFmtId="1" fontId="42" fillId="23" borderId="21" xfId="73" applyNumberFormat="1" applyFont="1" applyBorder="1" applyAlignment="1">
      <alignment horizontal="left" vertical="center" wrapText="1"/>
      <protection/>
    </xf>
    <xf numFmtId="0" fontId="15" fillId="23" borderId="21" xfId="73" applyNumberFormat="1" applyBorder="1" applyAlignment="1">
      <alignment vertical="center" wrapText="1"/>
      <protection/>
    </xf>
    <xf numFmtId="7" fontId="15" fillId="0" borderId="21" xfId="73" applyNumberFormat="1" applyFill="1" applyBorder="1" applyAlignment="1">
      <alignment horizontal="right"/>
      <protection/>
    </xf>
    <xf numFmtId="7" fontId="15" fillId="0" borderId="19" xfId="73" applyNumberFormat="1" applyFill="1" applyBorder="1" applyAlignment="1">
      <alignment horizontal="right"/>
      <protection/>
    </xf>
    <xf numFmtId="7" fontId="15" fillId="0" borderId="21" xfId="73" applyNumberFormat="1" applyFill="1" applyBorder="1" applyAlignment="1">
      <alignment horizontal="right" vertical="center"/>
      <protection/>
    </xf>
    <xf numFmtId="7" fontId="15" fillId="0" borderId="19" xfId="73" applyNumberFormat="1" applyFill="1" applyBorder="1" applyAlignment="1">
      <alignment horizontal="right" vertical="center"/>
      <protection/>
    </xf>
    <xf numFmtId="0" fontId="15" fillId="23" borderId="22" xfId="73" applyNumberFormat="1" applyBorder="1" applyAlignment="1">
      <alignment vertical="top"/>
      <protection/>
    </xf>
    <xf numFmtId="0" fontId="16" fillId="23" borderId="23" xfId="73" applyNumberFormat="1" applyFont="1" applyBorder="1">
      <alignment/>
      <protection/>
    </xf>
    <xf numFmtId="0" fontId="15" fillId="23" borderId="23" xfId="73" applyNumberFormat="1" applyBorder="1" applyAlignment="1">
      <alignment horizontal="center"/>
      <protection/>
    </xf>
    <xf numFmtId="0" fontId="15" fillId="23" borderId="23" xfId="73" applyNumberFormat="1" applyBorder="1">
      <alignment/>
      <protection/>
    </xf>
    <xf numFmtId="0" fontId="15" fillId="0" borderId="23" xfId="73" applyNumberFormat="1" applyFill="1" applyBorder="1" applyAlignment="1">
      <alignment horizontal="right"/>
      <protection/>
    </xf>
    <xf numFmtId="0" fontId="15" fillId="0" borderId="24" xfId="73" applyNumberFormat="1" applyFill="1" applyBorder="1" applyAlignment="1">
      <alignment horizontal="right"/>
      <protection/>
    </xf>
    <xf numFmtId="173" fontId="16" fillId="0" borderId="1" xfId="73" applyNumberFormat="1" applyFont="1" applyFill="1" applyBorder="1" applyAlignment="1" applyProtection="1">
      <alignment horizontal="left" vertical="center" wrapText="1"/>
      <protection/>
    </xf>
    <xf numFmtId="0" fontId="15" fillId="23" borderId="25" xfId="73" applyNumberFormat="1" applyBorder="1" applyAlignment="1">
      <alignment vertical="top"/>
      <protection/>
    </xf>
    <xf numFmtId="0" fontId="15" fillId="23" borderId="13" xfId="73" applyNumberFormat="1" applyBorder="1">
      <alignment/>
      <protection/>
    </xf>
    <xf numFmtId="0" fontId="15" fillId="23" borderId="13" xfId="73" applyNumberFormat="1" applyBorder="1" applyAlignment="1">
      <alignment horizontal="center"/>
      <protection/>
    </xf>
    <xf numFmtId="7" fontId="15" fillId="0" borderId="13" xfId="73" applyNumberFormat="1" applyFill="1" applyBorder="1" applyAlignment="1">
      <alignment horizontal="right"/>
      <protection/>
    </xf>
    <xf numFmtId="0" fontId="15" fillId="0" borderId="26" xfId="73" applyNumberFormat="1" applyFill="1" applyBorder="1" applyAlignment="1">
      <alignment horizontal="right"/>
      <protection/>
    </xf>
    <xf numFmtId="0" fontId="46" fillId="0" borderId="0" xfId="0" applyFont="1" applyFill="1" applyAlignment="1">
      <alignment/>
    </xf>
    <xf numFmtId="0" fontId="15" fillId="23" borderId="4" xfId="73" applyNumberFormat="1" applyBorder="1">
      <alignment/>
      <protection/>
    </xf>
    <xf numFmtId="0" fontId="15" fillId="23" borderId="19" xfId="73" applyNumberFormat="1" applyBorder="1" applyAlignment="1">
      <alignment vertical="center"/>
      <protection/>
    </xf>
    <xf numFmtId="0" fontId="15" fillId="0" borderId="19" xfId="73" applyFill="1" applyBorder="1">
      <alignment/>
      <protection/>
    </xf>
    <xf numFmtId="0" fontId="15" fillId="0" borderId="19" xfId="73" applyFill="1" applyBorder="1" applyAlignment="1">
      <alignment/>
      <protection/>
    </xf>
    <xf numFmtId="0" fontId="1" fillId="0" borderId="19" xfId="73" applyFont="1" applyFill="1" applyBorder="1" applyAlignment="1">
      <alignment/>
      <protection/>
    </xf>
    <xf numFmtId="0" fontId="43" fillId="0" borderId="19" xfId="73" applyFont="1" applyFill="1" applyBorder="1">
      <alignment/>
      <protection/>
    </xf>
    <xf numFmtId="0" fontId="43" fillId="0" borderId="19" xfId="73" applyFont="1" applyFill="1" applyBorder="1" applyAlignment="1">
      <alignment/>
      <protection/>
    </xf>
    <xf numFmtId="0" fontId="15" fillId="0" borderId="19" xfId="73" applyFill="1" applyBorder="1" applyAlignment="1">
      <alignment vertical="top"/>
      <protection/>
    </xf>
    <xf numFmtId="0" fontId="15" fillId="23" borderId="19" xfId="73" applyNumberFormat="1" applyBorder="1" applyAlignment="1">
      <alignment/>
      <protection/>
    </xf>
    <xf numFmtId="0" fontId="15" fillId="23" borderId="0" xfId="73" applyNumberFormat="1" applyBorder="1">
      <alignment/>
      <protection/>
    </xf>
    <xf numFmtId="0" fontId="19" fillId="25" borderId="0" xfId="74" applyFont="1" applyFill="1" applyBorder="1">
      <alignment/>
      <protection/>
    </xf>
    <xf numFmtId="0" fontId="19" fillId="2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>
      <alignment/>
    </xf>
    <xf numFmtId="0" fontId="15" fillId="23" borderId="0" xfId="73" applyNumberFormat="1" applyBorder="1" applyAlignment="1">
      <alignment vertical="center"/>
      <protection/>
    </xf>
    <xf numFmtId="0" fontId="15" fillId="0" borderId="0" xfId="73" applyFill="1" applyBorder="1" applyAlignment="1" applyProtection="1">
      <alignment horizontal="center" vertical="top"/>
      <protection/>
    </xf>
    <xf numFmtId="0" fontId="15" fillId="0" borderId="0" xfId="73" applyFill="1" applyBorder="1">
      <alignment/>
      <protection/>
    </xf>
    <xf numFmtId="0" fontId="15" fillId="0" borderId="0" xfId="73" applyFill="1" applyBorder="1" applyAlignment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top"/>
      <protection/>
    </xf>
    <xf numFmtId="0" fontId="1" fillId="0" borderId="0" xfId="73" applyFont="1" applyFill="1" applyBorder="1" applyAlignment="1" applyProtection="1">
      <alignment horizontal="center" vertical="top"/>
      <protection/>
    </xf>
    <xf numFmtId="0" fontId="1" fillId="0" borderId="0" xfId="73" applyFont="1" applyFill="1" applyBorder="1" applyAlignment="1">
      <alignment/>
      <protection/>
    </xf>
    <xf numFmtId="0" fontId="19" fillId="0" borderId="0" xfId="73" applyNumberFormat="1" applyFont="1" applyFill="1" applyBorder="1">
      <alignment/>
      <protection/>
    </xf>
    <xf numFmtId="0" fontId="43" fillId="0" borderId="0" xfId="73" applyFont="1" applyFill="1" applyBorder="1">
      <alignment/>
      <protection/>
    </xf>
    <xf numFmtId="0" fontId="43" fillId="0" borderId="0" xfId="73" applyFont="1" applyFill="1" applyBorder="1" applyAlignment="1">
      <alignment/>
      <protection/>
    </xf>
    <xf numFmtId="0" fontId="15" fillId="0" borderId="0" xfId="73" applyFill="1" applyBorder="1" applyAlignment="1">
      <alignment vertical="top"/>
      <protection/>
    </xf>
    <xf numFmtId="0" fontId="15" fillId="23" borderId="0" xfId="73" applyNumberFormat="1" applyBorder="1" applyAlignment="1">
      <alignment/>
      <protection/>
    </xf>
    <xf numFmtId="0" fontId="15" fillId="23" borderId="1" xfId="73" applyNumberFormat="1" applyBorder="1" applyAlignment="1" quotePrefix="1">
      <alignment/>
      <protection/>
    </xf>
    <xf numFmtId="0" fontId="15" fillId="23" borderId="1" xfId="73" applyNumberFormat="1" applyBorder="1" applyAlignment="1">
      <alignment/>
      <protection/>
    </xf>
    <xf numFmtId="0" fontId="20" fillId="0" borderId="1" xfId="73" applyNumberFormat="1" applyFont="1" applyFill="1" applyBorder="1" applyAlignment="1" applyProtection="1">
      <alignment horizontal="left" vertical="center" wrapText="1"/>
      <protection/>
    </xf>
    <xf numFmtId="0" fontId="15" fillId="23" borderId="27" xfId="73" applyNumberFormat="1" applyBorder="1" applyAlignment="1">
      <alignment/>
      <protection/>
    </xf>
    <xf numFmtId="0" fontId="15" fillId="23" borderId="28" xfId="73" applyNumberFormat="1" applyBorder="1" applyAlignment="1">
      <alignment/>
      <protection/>
    </xf>
    <xf numFmtId="1" fontId="42" fillId="23" borderId="1" xfId="73" applyNumberFormat="1" applyFont="1" applyBorder="1" applyAlignment="1">
      <alignment horizontal="left" vertical="center" wrapText="1"/>
      <protection/>
    </xf>
    <xf numFmtId="0" fontId="15" fillId="23" borderId="1" xfId="73" applyNumberFormat="1" applyBorder="1" applyAlignment="1">
      <alignment vertical="center" wrapText="1"/>
      <protection/>
    </xf>
    <xf numFmtId="7" fontId="15" fillId="23" borderId="28" xfId="73" applyNumberFormat="1" applyBorder="1" applyAlignment="1">
      <alignment horizontal="center"/>
      <protection/>
    </xf>
    <xf numFmtId="0" fontId="15" fillId="23" borderId="29" xfId="73" applyNumberFormat="1" applyBorder="1" applyAlignment="1">
      <alignment/>
      <protection/>
    </xf>
    <xf numFmtId="1" fontId="44" fillId="23" borderId="1" xfId="73" applyNumberFormat="1" applyFont="1" applyBorder="1" applyAlignment="1">
      <alignment horizontal="left" vertic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381-2010_Form-B" xfId="73"/>
    <cellStyle name="Normal_Surface Works Pay Items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8"/>
  <sheetViews>
    <sheetView showZeros="0" tabSelected="1" showOutlineSymbols="0" view="pageBreakPreview" zoomScale="85" zoomScaleSheetLayoutView="85" workbookViewId="0" topLeftCell="B94">
      <selection activeCell="G107" sqref="G107"/>
    </sheetView>
  </sheetViews>
  <sheetFormatPr defaultColWidth="12.8515625" defaultRowHeight="12.75"/>
  <cols>
    <col min="1" max="1" width="9.8515625" style="36" hidden="1" customWidth="1"/>
    <col min="2" max="2" width="10.7109375" style="32" customWidth="1"/>
    <col min="3" max="3" width="45.00390625" style="30" customWidth="1"/>
    <col min="4" max="4" width="15.7109375" style="35" customWidth="1"/>
    <col min="5" max="5" width="8.28125" style="30" customWidth="1"/>
    <col min="6" max="6" width="14.421875" style="30" customWidth="1"/>
    <col min="7" max="7" width="14.421875" style="98" customWidth="1"/>
    <col min="8" max="8" width="20.57421875" style="98" customWidth="1"/>
    <col min="9" max="9" width="52.140625" style="30" hidden="1" customWidth="1"/>
    <col min="10" max="10" width="12.8515625" style="132" customWidth="1"/>
    <col min="11" max="29" width="12.8515625" style="141" customWidth="1"/>
    <col min="30" max="30" width="12.8515625" style="105" customWidth="1"/>
    <col min="31" max="16384" width="12.8515625" style="30" customWidth="1"/>
  </cols>
  <sheetData>
    <row r="1" spans="1:10" ht="15.75">
      <c r="A1" s="102"/>
      <c r="B1" s="106" t="s">
        <v>287</v>
      </c>
      <c r="C1" s="58"/>
      <c r="D1" s="58"/>
      <c r="E1" s="58"/>
      <c r="F1" s="58"/>
      <c r="G1" s="89"/>
      <c r="H1" s="107"/>
      <c r="I1" s="105"/>
      <c r="J1" s="22"/>
    </row>
    <row r="2" spans="1:10" ht="15">
      <c r="A2" s="103"/>
      <c r="B2" s="108" t="s">
        <v>221</v>
      </c>
      <c r="C2" s="87"/>
      <c r="D2" s="87"/>
      <c r="E2" s="87"/>
      <c r="F2" s="87"/>
      <c r="G2" s="90"/>
      <c r="H2" s="109"/>
      <c r="I2" s="105"/>
      <c r="J2" s="22"/>
    </row>
    <row r="3" spans="1:10" ht="15">
      <c r="A3" s="104"/>
      <c r="B3" s="110" t="s">
        <v>222</v>
      </c>
      <c r="C3" s="88"/>
      <c r="D3" s="88"/>
      <c r="E3" s="88"/>
      <c r="F3" s="88"/>
      <c r="G3" s="91"/>
      <c r="H3" s="111"/>
      <c r="I3" s="105"/>
      <c r="J3" s="22"/>
    </row>
    <row r="4" spans="1:16" ht="15">
      <c r="A4" s="34" t="s">
        <v>79</v>
      </c>
      <c r="B4" s="82" t="s">
        <v>58</v>
      </c>
      <c r="C4" s="83" t="s">
        <v>59</v>
      </c>
      <c r="D4" s="83" t="s">
        <v>223</v>
      </c>
      <c r="E4" s="83" t="s">
        <v>60</v>
      </c>
      <c r="F4" s="83" t="s">
        <v>224</v>
      </c>
      <c r="G4" s="92" t="s">
        <v>56</v>
      </c>
      <c r="H4" s="99" t="s">
        <v>61</v>
      </c>
      <c r="J4" s="19"/>
      <c r="K4" s="142"/>
      <c r="L4" s="20"/>
      <c r="M4" s="143"/>
      <c r="N4" s="20"/>
      <c r="O4" s="143"/>
      <c r="P4" s="144"/>
    </row>
    <row r="5" spans="1:16" ht="15.75" thickBot="1">
      <c r="A5" s="31"/>
      <c r="B5" s="84"/>
      <c r="C5" s="85"/>
      <c r="D5" s="86" t="s">
        <v>225</v>
      </c>
      <c r="E5" s="85"/>
      <c r="F5" s="86" t="s">
        <v>226</v>
      </c>
      <c r="G5" s="93"/>
      <c r="H5" s="100"/>
      <c r="J5" s="22"/>
      <c r="K5" s="23"/>
      <c r="L5" s="24"/>
      <c r="M5" s="145"/>
      <c r="N5" s="145"/>
      <c r="O5" s="145"/>
      <c r="P5" s="146"/>
    </row>
    <row r="6" spans="1:30" s="38" customFormat="1" ht="39.75" customHeight="1" thickTop="1">
      <c r="A6" s="37"/>
      <c r="B6" s="59" t="s">
        <v>160</v>
      </c>
      <c r="C6" s="163" t="s">
        <v>267</v>
      </c>
      <c r="D6" s="163"/>
      <c r="E6" s="163"/>
      <c r="F6" s="163"/>
      <c r="G6" s="77"/>
      <c r="H6" s="77" t="s">
        <v>57</v>
      </c>
      <c r="J6" s="22"/>
      <c r="K6" s="23"/>
      <c r="L6" s="24"/>
      <c r="M6" s="145"/>
      <c r="N6" s="145"/>
      <c r="O6" s="145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33"/>
    </row>
    <row r="7" spans="1:30" s="41" customFormat="1" ht="30" customHeight="1">
      <c r="A7" s="39" t="s">
        <v>136</v>
      </c>
      <c r="B7" s="60" t="s">
        <v>75</v>
      </c>
      <c r="C7" s="61" t="s">
        <v>17</v>
      </c>
      <c r="D7" s="62" t="s">
        <v>181</v>
      </c>
      <c r="E7" s="63" t="s">
        <v>63</v>
      </c>
      <c r="F7" s="64">
        <v>10</v>
      </c>
      <c r="G7" s="94"/>
      <c r="H7" s="65">
        <f>ROUND(G7*F7,2)</f>
        <v>0</v>
      </c>
      <c r="I7" s="40"/>
      <c r="J7" s="22"/>
      <c r="K7" s="23"/>
      <c r="L7" s="24"/>
      <c r="M7" s="145"/>
      <c r="N7" s="145"/>
      <c r="O7" s="145"/>
      <c r="P7" s="148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34"/>
    </row>
    <row r="8" spans="1:30" s="43" customFormat="1" ht="30" customHeight="1">
      <c r="A8" s="42" t="s">
        <v>88</v>
      </c>
      <c r="B8" s="60" t="s">
        <v>67</v>
      </c>
      <c r="C8" s="61" t="s">
        <v>11</v>
      </c>
      <c r="D8" s="62" t="s">
        <v>181</v>
      </c>
      <c r="E8" s="63" t="s">
        <v>62</v>
      </c>
      <c r="F8" s="64">
        <v>50</v>
      </c>
      <c r="G8" s="94"/>
      <c r="H8" s="65">
        <f>ROUND(G8*F8,2)</f>
        <v>0</v>
      </c>
      <c r="I8" s="40"/>
      <c r="J8" s="22"/>
      <c r="K8" s="23"/>
      <c r="L8" s="24"/>
      <c r="M8" s="145"/>
      <c r="N8" s="145"/>
      <c r="O8" s="145"/>
      <c r="P8" s="148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35"/>
    </row>
    <row r="9" spans="1:30" s="41" customFormat="1" ht="30" customHeight="1">
      <c r="A9" s="44"/>
      <c r="B9" s="66"/>
      <c r="C9" s="125" t="s">
        <v>166</v>
      </c>
      <c r="D9" s="125"/>
      <c r="E9" s="125"/>
      <c r="F9" s="125"/>
      <c r="G9" s="67"/>
      <c r="H9" s="68"/>
      <c r="I9" s="40"/>
      <c r="J9" s="22"/>
      <c r="K9" s="23"/>
      <c r="L9" s="24"/>
      <c r="M9" s="145"/>
      <c r="N9" s="145"/>
      <c r="O9" s="145"/>
      <c r="P9" s="148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34"/>
    </row>
    <row r="10" spans="1:30" s="41" customFormat="1" ht="30" customHeight="1">
      <c r="A10" s="45" t="s">
        <v>186</v>
      </c>
      <c r="B10" s="60" t="s">
        <v>14</v>
      </c>
      <c r="C10" s="61" t="s">
        <v>108</v>
      </c>
      <c r="D10" s="62" t="s">
        <v>176</v>
      </c>
      <c r="E10" s="63"/>
      <c r="F10" s="64"/>
      <c r="G10" s="67"/>
      <c r="H10" s="65"/>
      <c r="I10" s="40"/>
      <c r="J10" s="22"/>
      <c r="K10" s="23"/>
      <c r="L10" s="24"/>
      <c r="M10" s="145"/>
      <c r="N10" s="145"/>
      <c r="O10" s="145"/>
      <c r="P10" s="148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34"/>
    </row>
    <row r="11" spans="1:30" s="43" customFormat="1" ht="30" customHeight="1">
      <c r="A11" s="45" t="s">
        <v>187</v>
      </c>
      <c r="B11" s="69" t="s">
        <v>121</v>
      </c>
      <c r="C11" s="61" t="s">
        <v>110</v>
      </c>
      <c r="D11" s="62" t="s">
        <v>57</v>
      </c>
      <c r="E11" s="63" t="s">
        <v>62</v>
      </c>
      <c r="F11" s="64">
        <v>70</v>
      </c>
      <c r="G11" s="94"/>
      <c r="H11" s="65">
        <f>ROUND(G11*F11,2)</f>
        <v>0</v>
      </c>
      <c r="I11" s="40"/>
      <c r="J11" s="22"/>
      <c r="K11" s="23"/>
      <c r="L11" s="24"/>
      <c r="M11" s="145"/>
      <c r="N11" s="145"/>
      <c r="O11" s="145"/>
      <c r="P11" s="148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35"/>
    </row>
    <row r="12" spans="1:30" s="41" customFormat="1" ht="30" customHeight="1">
      <c r="A12" s="45" t="s">
        <v>189</v>
      </c>
      <c r="B12" s="60" t="s">
        <v>15</v>
      </c>
      <c r="C12" s="61" t="s">
        <v>113</v>
      </c>
      <c r="D12" s="62" t="s">
        <v>176</v>
      </c>
      <c r="E12" s="63"/>
      <c r="F12" s="64"/>
      <c r="G12" s="67"/>
      <c r="H12" s="65"/>
      <c r="I12" s="40"/>
      <c r="J12" s="22"/>
      <c r="K12" s="23"/>
      <c r="L12" s="24"/>
      <c r="M12" s="145"/>
      <c r="N12" s="145"/>
      <c r="O12" s="145"/>
      <c r="P12" s="148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34"/>
    </row>
    <row r="13" spans="1:30" s="43" customFormat="1" ht="30" customHeight="1">
      <c r="A13" s="45" t="s">
        <v>192</v>
      </c>
      <c r="B13" s="69" t="s">
        <v>121</v>
      </c>
      <c r="C13" s="61" t="s">
        <v>110</v>
      </c>
      <c r="D13" s="62" t="s">
        <v>131</v>
      </c>
      <c r="E13" s="63" t="s">
        <v>62</v>
      </c>
      <c r="F13" s="64">
        <v>10</v>
      </c>
      <c r="G13" s="94"/>
      <c r="H13" s="65">
        <f>ROUND(G13*F13,2)</f>
        <v>0</v>
      </c>
      <c r="I13" s="40"/>
      <c r="J13" s="22"/>
      <c r="K13" s="23"/>
      <c r="L13" s="24"/>
      <c r="M13" s="145"/>
      <c r="N13" s="145"/>
      <c r="O13" s="145"/>
      <c r="P13" s="148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35"/>
    </row>
    <row r="14" spans="1:30" s="43" customFormat="1" ht="30" customHeight="1">
      <c r="A14" s="45" t="s">
        <v>193</v>
      </c>
      <c r="B14" s="69" t="s">
        <v>122</v>
      </c>
      <c r="C14" s="61" t="s">
        <v>112</v>
      </c>
      <c r="D14" s="62" t="s">
        <v>120</v>
      </c>
      <c r="E14" s="63" t="s">
        <v>62</v>
      </c>
      <c r="F14" s="64">
        <v>100</v>
      </c>
      <c r="G14" s="94"/>
      <c r="H14" s="65">
        <f>ROUND(G14*F14,2)</f>
        <v>0</v>
      </c>
      <c r="I14" s="40" t="s">
        <v>0</v>
      </c>
      <c r="J14" s="22"/>
      <c r="K14" s="23"/>
      <c r="L14" s="24"/>
      <c r="M14" s="145"/>
      <c r="N14" s="145"/>
      <c r="O14" s="145"/>
      <c r="P14" s="148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35"/>
    </row>
    <row r="15" spans="1:30" s="41" customFormat="1" ht="30" customHeight="1">
      <c r="A15" s="45" t="s">
        <v>197</v>
      </c>
      <c r="B15" s="60" t="s">
        <v>22</v>
      </c>
      <c r="C15" s="61" t="s">
        <v>117</v>
      </c>
      <c r="D15" s="62" t="s">
        <v>198</v>
      </c>
      <c r="E15" s="63"/>
      <c r="F15" s="64"/>
      <c r="G15" s="67"/>
      <c r="H15" s="65"/>
      <c r="I15" s="40"/>
      <c r="J15" s="22"/>
      <c r="K15" s="23"/>
      <c r="L15" s="24"/>
      <c r="M15" s="145"/>
      <c r="N15" s="145"/>
      <c r="O15" s="145"/>
      <c r="P15" s="148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34"/>
    </row>
    <row r="16" spans="1:30" s="43" customFormat="1" ht="30" customHeight="1">
      <c r="A16" s="45" t="s">
        <v>199</v>
      </c>
      <c r="B16" s="69" t="s">
        <v>121</v>
      </c>
      <c r="C16" s="61" t="s">
        <v>227</v>
      </c>
      <c r="D16" s="62" t="s">
        <v>57</v>
      </c>
      <c r="E16" s="63" t="s">
        <v>66</v>
      </c>
      <c r="F16" s="64">
        <v>45</v>
      </c>
      <c r="G16" s="94"/>
      <c r="H16" s="65">
        <f>ROUND(G16*F16,2)</f>
        <v>0</v>
      </c>
      <c r="I16" s="40" t="s">
        <v>200</v>
      </c>
      <c r="J16" s="22"/>
      <c r="K16" s="23"/>
      <c r="L16" s="24"/>
      <c r="M16" s="145"/>
      <c r="N16" s="145"/>
      <c r="O16" s="145"/>
      <c r="P16" s="148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35"/>
    </row>
    <row r="17" spans="1:30" s="43" customFormat="1" ht="30" customHeight="1">
      <c r="A17" s="45" t="s">
        <v>202</v>
      </c>
      <c r="B17" s="69" t="s">
        <v>122</v>
      </c>
      <c r="C17" s="61" t="s">
        <v>165</v>
      </c>
      <c r="D17" s="62" t="s">
        <v>57</v>
      </c>
      <c r="E17" s="63" t="s">
        <v>66</v>
      </c>
      <c r="F17" s="64">
        <v>14</v>
      </c>
      <c r="G17" s="94"/>
      <c r="H17" s="65">
        <f>ROUND(G17*F17,2)</f>
        <v>0</v>
      </c>
      <c r="I17" s="40"/>
      <c r="J17" s="22"/>
      <c r="K17" s="23"/>
      <c r="L17" s="24"/>
      <c r="M17" s="145"/>
      <c r="N17" s="145"/>
      <c r="O17" s="145"/>
      <c r="P17" s="148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35"/>
    </row>
    <row r="18" spans="1:29" s="18" customFormat="1" ht="43.5" customHeight="1">
      <c r="A18" s="6" t="s">
        <v>216</v>
      </c>
      <c r="B18" s="7" t="s">
        <v>18</v>
      </c>
      <c r="C18" s="3" t="s">
        <v>265</v>
      </c>
      <c r="D18" s="4" t="s">
        <v>215</v>
      </c>
      <c r="E18" s="1" t="s">
        <v>65</v>
      </c>
      <c r="F18" s="21">
        <v>9</v>
      </c>
      <c r="G18" s="17"/>
      <c r="H18" s="10">
        <f>ROUND(G18*F18,2)</f>
        <v>0</v>
      </c>
      <c r="I18" s="28"/>
      <c r="J18" s="131"/>
      <c r="K18" s="151"/>
      <c r="L18" s="152"/>
      <c r="M18" s="152"/>
      <c r="N18" s="153"/>
      <c r="O18" s="153"/>
      <c r="P18" s="153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</row>
    <row r="19" spans="1:30" s="41" customFormat="1" ht="30" customHeight="1">
      <c r="A19" s="44"/>
      <c r="B19" s="70"/>
      <c r="C19" s="71" t="s">
        <v>78</v>
      </c>
      <c r="D19" s="72"/>
      <c r="E19" s="72"/>
      <c r="F19" s="72"/>
      <c r="G19" s="67"/>
      <c r="H19" s="68"/>
      <c r="I19" s="40"/>
      <c r="J19" s="22"/>
      <c r="K19" s="23"/>
      <c r="L19" s="24"/>
      <c r="M19" s="145"/>
      <c r="N19" s="145"/>
      <c r="O19" s="145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34"/>
    </row>
    <row r="20" spans="1:30" s="41" customFormat="1" ht="30" customHeight="1">
      <c r="A20" s="45" t="s">
        <v>84</v>
      </c>
      <c r="B20" s="60" t="s">
        <v>16</v>
      </c>
      <c r="C20" s="61" t="s">
        <v>46</v>
      </c>
      <c r="D20" s="62" t="s">
        <v>3</v>
      </c>
      <c r="E20" s="63"/>
      <c r="F20" s="64"/>
      <c r="G20" s="67"/>
      <c r="H20" s="65"/>
      <c r="I20" s="40"/>
      <c r="J20" s="22"/>
      <c r="K20" s="23"/>
      <c r="L20" s="24"/>
      <c r="M20" s="145"/>
      <c r="N20" s="145"/>
      <c r="O20" s="145"/>
      <c r="P20" s="148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34"/>
    </row>
    <row r="21" spans="1:30" s="43" customFormat="1" ht="30" customHeight="1">
      <c r="A21" s="45" t="s">
        <v>85</v>
      </c>
      <c r="B21" s="69" t="s">
        <v>121</v>
      </c>
      <c r="C21" s="61" t="s">
        <v>219</v>
      </c>
      <c r="D21" s="62"/>
      <c r="E21" s="63" t="s">
        <v>62</v>
      </c>
      <c r="F21" s="64">
        <v>50</v>
      </c>
      <c r="G21" s="94"/>
      <c r="H21" s="65">
        <f>ROUND(G21*F21,2)</f>
        <v>0</v>
      </c>
      <c r="I21" s="46"/>
      <c r="J21" s="22"/>
      <c r="K21" s="23"/>
      <c r="L21" s="24"/>
      <c r="M21" s="145"/>
      <c r="N21" s="145"/>
      <c r="O21" s="145"/>
      <c r="P21" s="148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35"/>
    </row>
    <row r="22" spans="1:15" ht="39.75" customHeight="1">
      <c r="A22" s="31"/>
      <c r="B22" s="59" t="str">
        <f>B6</f>
        <v>A</v>
      </c>
      <c r="C22" s="166" t="str">
        <f>C6</f>
        <v>LISMORE AVENUE AT KING EDWARD STREET - INTERSECTION ENHANCEMENTS</v>
      </c>
      <c r="D22" s="167"/>
      <c r="E22" s="167"/>
      <c r="F22" s="167"/>
      <c r="G22" s="95" t="s">
        <v>228</v>
      </c>
      <c r="H22" s="95">
        <f>SUM(H6:H21)</f>
        <v>0</v>
      </c>
      <c r="J22" s="22"/>
      <c r="K22" s="23"/>
      <c r="L22" s="24"/>
      <c r="M22" s="145"/>
      <c r="N22" s="145"/>
      <c r="O22" s="145"/>
    </row>
    <row r="23" spans="1:15" ht="15" customHeight="1">
      <c r="A23" s="31"/>
      <c r="B23" s="112"/>
      <c r="C23" s="113"/>
      <c r="D23" s="114"/>
      <c r="E23" s="114"/>
      <c r="F23" s="114"/>
      <c r="G23" s="115"/>
      <c r="H23" s="116"/>
      <c r="J23" s="22"/>
      <c r="K23" s="23"/>
      <c r="L23" s="24"/>
      <c r="M23" s="145"/>
      <c r="N23" s="145"/>
      <c r="O23" s="145"/>
    </row>
    <row r="24" spans="1:30" s="38" customFormat="1" ht="15" customHeight="1">
      <c r="A24" s="37"/>
      <c r="B24" s="112"/>
      <c r="C24" s="113"/>
      <c r="D24" s="114"/>
      <c r="E24" s="114"/>
      <c r="F24" s="114"/>
      <c r="G24" s="117"/>
      <c r="H24" s="118"/>
      <c r="J24" s="22"/>
      <c r="K24" s="23"/>
      <c r="L24" s="24"/>
      <c r="M24" s="145"/>
      <c r="N24" s="145"/>
      <c r="O24" s="145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33"/>
    </row>
    <row r="25" spans="1:30" s="38" customFormat="1" ht="39.75" customHeight="1">
      <c r="A25" s="48"/>
      <c r="B25" s="59" t="s">
        <v>161</v>
      </c>
      <c r="C25" s="163" t="s">
        <v>237</v>
      </c>
      <c r="D25" s="163"/>
      <c r="E25" s="163"/>
      <c r="F25" s="163"/>
      <c r="G25" s="96"/>
      <c r="H25" s="101"/>
      <c r="J25" s="22"/>
      <c r="K25" s="23"/>
      <c r="L25" s="24"/>
      <c r="M25" s="145"/>
      <c r="N25" s="145"/>
      <c r="O25" s="145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33"/>
    </row>
    <row r="26" spans="1:30" s="41" customFormat="1" ht="30" customHeight="1">
      <c r="A26" s="44"/>
      <c r="B26" s="66"/>
      <c r="C26" s="125" t="s">
        <v>166</v>
      </c>
      <c r="D26" s="125"/>
      <c r="E26" s="125"/>
      <c r="F26" s="125"/>
      <c r="G26" s="67"/>
      <c r="H26" s="68"/>
      <c r="I26" s="40"/>
      <c r="J26" s="22"/>
      <c r="K26" s="23"/>
      <c r="L26" s="24"/>
      <c r="M26" s="145"/>
      <c r="N26" s="145"/>
      <c r="O26" s="145"/>
      <c r="P26" s="148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34"/>
    </row>
    <row r="27" spans="1:30" s="41" customFormat="1" ht="30" customHeight="1">
      <c r="A27" s="45" t="s">
        <v>129</v>
      </c>
      <c r="B27" s="60" t="s">
        <v>48</v>
      </c>
      <c r="C27" s="61" t="s">
        <v>103</v>
      </c>
      <c r="D27" s="62" t="s">
        <v>234</v>
      </c>
      <c r="E27" s="63"/>
      <c r="F27" s="64"/>
      <c r="G27" s="67"/>
      <c r="H27" s="65"/>
      <c r="I27" s="40"/>
      <c r="J27" s="22"/>
      <c r="K27" s="23"/>
      <c r="L27" s="24"/>
      <c r="M27" s="145"/>
      <c r="N27" s="145"/>
      <c r="O27" s="145"/>
      <c r="P27" s="148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34"/>
    </row>
    <row r="28" spans="1:30" s="43" customFormat="1" ht="30" customHeight="1">
      <c r="A28" s="45" t="s">
        <v>137</v>
      </c>
      <c r="B28" s="69" t="s">
        <v>121</v>
      </c>
      <c r="C28" s="61" t="s">
        <v>104</v>
      </c>
      <c r="D28" s="62" t="s">
        <v>57</v>
      </c>
      <c r="E28" s="63" t="s">
        <v>62</v>
      </c>
      <c r="F28" s="64">
        <v>220</v>
      </c>
      <c r="G28" s="94"/>
      <c r="H28" s="65">
        <f>ROUND(G28*F28,2)</f>
        <v>0</v>
      </c>
      <c r="I28" s="40"/>
      <c r="J28" s="22"/>
      <c r="K28" s="23"/>
      <c r="L28" s="24"/>
      <c r="M28" s="145"/>
      <c r="N28" s="145"/>
      <c r="O28" s="145"/>
      <c r="P28" s="148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35"/>
    </row>
    <row r="29" spans="1:30" s="41" customFormat="1" ht="30" customHeight="1">
      <c r="A29" s="45" t="s">
        <v>186</v>
      </c>
      <c r="B29" s="60" t="s">
        <v>49</v>
      </c>
      <c r="C29" s="61" t="s">
        <v>108</v>
      </c>
      <c r="D29" s="62" t="s">
        <v>176</v>
      </c>
      <c r="E29" s="63"/>
      <c r="F29" s="64"/>
      <c r="G29" s="67"/>
      <c r="H29" s="65"/>
      <c r="I29" s="40"/>
      <c r="J29" s="22"/>
      <c r="K29" s="23"/>
      <c r="L29" s="24"/>
      <c r="M29" s="145"/>
      <c r="N29" s="145"/>
      <c r="O29" s="145"/>
      <c r="P29" s="148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34"/>
    </row>
    <row r="30" spans="1:30" s="43" customFormat="1" ht="30" customHeight="1">
      <c r="A30" s="45" t="s">
        <v>188</v>
      </c>
      <c r="B30" s="69" t="s">
        <v>121</v>
      </c>
      <c r="C30" s="61" t="s">
        <v>111</v>
      </c>
      <c r="D30" s="62" t="s">
        <v>57</v>
      </c>
      <c r="E30" s="63" t="s">
        <v>62</v>
      </c>
      <c r="F30" s="64">
        <v>15</v>
      </c>
      <c r="G30" s="94"/>
      <c r="H30" s="65">
        <f>ROUND(G30*F30,2)</f>
        <v>0</v>
      </c>
      <c r="I30" s="40"/>
      <c r="J30" s="22"/>
      <c r="K30" s="23"/>
      <c r="L30" s="24"/>
      <c r="M30" s="145"/>
      <c r="N30" s="145"/>
      <c r="O30" s="145"/>
      <c r="P30" s="148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35"/>
    </row>
    <row r="31" spans="1:30" s="41" customFormat="1" ht="30" customHeight="1">
      <c r="A31" s="45" t="s">
        <v>189</v>
      </c>
      <c r="B31" s="60" t="s">
        <v>50</v>
      </c>
      <c r="C31" s="61" t="s">
        <v>113</v>
      </c>
      <c r="D31" s="62" t="s">
        <v>176</v>
      </c>
      <c r="E31" s="63"/>
      <c r="F31" s="64"/>
      <c r="G31" s="67"/>
      <c r="H31" s="65"/>
      <c r="I31" s="40"/>
      <c r="J31" s="22"/>
      <c r="K31" s="23"/>
      <c r="L31" s="24"/>
      <c r="M31" s="145"/>
      <c r="N31" s="145"/>
      <c r="O31" s="145"/>
      <c r="P31" s="148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34"/>
    </row>
    <row r="32" spans="1:30" s="43" customFormat="1" ht="30" customHeight="1">
      <c r="A32" s="45" t="s">
        <v>190</v>
      </c>
      <c r="B32" s="69" t="s">
        <v>121</v>
      </c>
      <c r="C32" s="61" t="s">
        <v>109</v>
      </c>
      <c r="D32" s="62" t="s">
        <v>116</v>
      </c>
      <c r="E32" s="63" t="s">
        <v>62</v>
      </c>
      <c r="F32" s="64">
        <v>45</v>
      </c>
      <c r="G32" s="94"/>
      <c r="H32" s="65">
        <f>ROUND(G32*F32,2)</f>
        <v>0</v>
      </c>
      <c r="I32" s="40"/>
      <c r="J32" s="22"/>
      <c r="K32" s="23"/>
      <c r="L32" s="24"/>
      <c r="M32" s="145"/>
      <c r="N32" s="145"/>
      <c r="O32" s="145"/>
      <c r="P32" s="148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35"/>
    </row>
    <row r="33" spans="1:30" s="43" customFormat="1" ht="30" customHeight="1">
      <c r="A33" s="45" t="s">
        <v>193</v>
      </c>
      <c r="B33" s="69" t="s">
        <v>122</v>
      </c>
      <c r="C33" s="61" t="s">
        <v>112</v>
      </c>
      <c r="D33" s="62" t="s">
        <v>120</v>
      </c>
      <c r="E33" s="63" t="s">
        <v>62</v>
      </c>
      <c r="F33" s="64">
        <v>60</v>
      </c>
      <c r="G33" s="94"/>
      <c r="H33" s="65">
        <f>ROUND(G33*F33,2)</f>
        <v>0</v>
      </c>
      <c r="I33" s="40" t="s">
        <v>0</v>
      </c>
      <c r="J33" s="22"/>
      <c r="K33" s="23"/>
      <c r="L33" s="24"/>
      <c r="M33" s="145"/>
      <c r="N33" s="145"/>
      <c r="O33" s="145"/>
      <c r="P33" s="148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35"/>
    </row>
    <row r="34" spans="1:29" s="16" customFormat="1" ht="43.5" customHeight="1">
      <c r="A34" s="11" t="s">
        <v>194</v>
      </c>
      <c r="B34" s="7" t="s">
        <v>51</v>
      </c>
      <c r="C34" s="3" t="s">
        <v>114</v>
      </c>
      <c r="D34" s="4" t="s">
        <v>176</v>
      </c>
      <c r="E34" s="1"/>
      <c r="F34" s="9"/>
      <c r="G34" s="26"/>
      <c r="H34" s="10"/>
      <c r="I34" s="28"/>
      <c r="K34" s="151"/>
      <c r="L34" s="144"/>
      <c r="M34" s="144"/>
      <c r="N34" s="153"/>
      <c r="O34" s="153"/>
      <c r="P34" s="153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</row>
    <row r="35" spans="1:29" s="18" customFormat="1" ht="30" customHeight="1">
      <c r="A35" s="11" t="s">
        <v>195</v>
      </c>
      <c r="B35" s="29" t="s">
        <v>266</v>
      </c>
      <c r="C35" s="3" t="s">
        <v>110</v>
      </c>
      <c r="D35" s="4" t="s">
        <v>131</v>
      </c>
      <c r="E35" s="1"/>
      <c r="F35" s="9"/>
      <c r="G35" s="26"/>
      <c r="H35" s="10"/>
      <c r="I35" s="28"/>
      <c r="K35" s="151"/>
      <c r="L35" s="152"/>
      <c r="M35" s="152"/>
      <c r="N35" s="153"/>
      <c r="O35" s="153"/>
      <c r="P35" s="153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</row>
    <row r="36" spans="1:29" s="18" customFormat="1" ht="30" customHeight="1">
      <c r="A36" s="11" t="s">
        <v>196</v>
      </c>
      <c r="B36" s="2" t="s">
        <v>170</v>
      </c>
      <c r="C36" s="3" t="s">
        <v>171</v>
      </c>
      <c r="D36" s="4"/>
      <c r="E36" s="1" t="s">
        <v>62</v>
      </c>
      <c r="F36" s="9">
        <v>20</v>
      </c>
      <c r="G36" s="17"/>
      <c r="H36" s="10">
        <f>ROUND(G36,2)*F36</f>
        <v>0</v>
      </c>
      <c r="I36" s="28"/>
      <c r="K36" s="151"/>
      <c r="L36" s="152"/>
      <c r="M36" s="152"/>
      <c r="N36" s="153"/>
      <c r="O36" s="153"/>
      <c r="P36" s="153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</row>
    <row r="37" spans="1:30" s="43" customFormat="1" ht="30" customHeight="1">
      <c r="A37" s="45" t="s">
        <v>203</v>
      </c>
      <c r="B37" s="60" t="s">
        <v>52</v>
      </c>
      <c r="C37" s="61" t="s">
        <v>118</v>
      </c>
      <c r="D37" s="62" t="s">
        <v>198</v>
      </c>
      <c r="E37" s="63"/>
      <c r="F37" s="64"/>
      <c r="G37" s="67"/>
      <c r="H37" s="65"/>
      <c r="I37" s="40"/>
      <c r="J37" s="22"/>
      <c r="K37" s="23"/>
      <c r="L37" s="24"/>
      <c r="M37" s="145"/>
      <c r="N37" s="145"/>
      <c r="O37" s="145"/>
      <c r="P37" s="148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35"/>
    </row>
    <row r="38" spans="1:30" s="43" customFormat="1" ht="30" customHeight="1">
      <c r="A38" s="45" t="s">
        <v>204</v>
      </c>
      <c r="B38" s="69" t="s">
        <v>121</v>
      </c>
      <c r="C38" s="61" t="s">
        <v>235</v>
      </c>
      <c r="D38" s="62" t="s">
        <v>132</v>
      </c>
      <c r="E38" s="63" t="s">
        <v>66</v>
      </c>
      <c r="F38" s="64">
        <v>65</v>
      </c>
      <c r="G38" s="94"/>
      <c r="H38" s="65">
        <f>ROUND(G38*F38,2)</f>
        <v>0</v>
      </c>
      <c r="I38" s="40" t="s">
        <v>178</v>
      </c>
      <c r="J38" s="22"/>
      <c r="K38" s="23"/>
      <c r="L38" s="24"/>
      <c r="M38" s="145"/>
      <c r="N38" s="145"/>
      <c r="O38" s="145"/>
      <c r="P38" s="148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35"/>
    </row>
    <row r="39" spans="1:30" s="49" customFormat="1" ht="30" customHeight="1">
      <c r="A39" s="45" t="s">
        <v>209</v>
      </c>
      <c r="B39" s="69" t="s">
        <v>122</v>
      </c>
      <c r="C39" s="61" t="s">
        <v>218</v>
      </c>
      <c r="D39" s="62" t="s">
        <v>126</v>
      </c>
      <c r="E39" s="63" t="s">
        <v>66</v>
      </c>
      <c r="F39" s="64">
        <v>40</v>
      </c>
      <c r="G39" s="94"/>
      <c r="H39" s="65">
        <f>ROUND(G39*F39,2)</f>
        <v>0</v>
      </c>
      <c r="I39" s="40"/>
      <c r="J39" s="22"/>
      <c r="K39" s="23"/>
      <c r="L39" s="24"/>
      <c r="M39" s="145"/>
      <c r="N39" s="145"/>
      <c r="O39" s="145"/>
      <c r="P39" s="154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36"/>
    </row>
    <row r="40" spans="1:29" s="18" customFormat="1" ht="43.5" customHeight="1">
      <c r="A40" s="6" t="s">
        <v>216</v>
      </c>
      <c r="B40" s="7" t="s">
        <v>53</v>
      </c>
      <c r="C40" s="3" t="s">
        <v>265</v>
      </c>
      <c r="D40" s="4" t="s">
        <v>215</v>
      </c>
      <c r="E40" s="1" t="s">
        <v>65</v>
      </c>
      <c r="F40" s="21">
        <v>11</v>
      </c>
      <c r="G40" s="17"/>
      <c r="H40" s="10">
        <f>ROUND(G40*F40,2)</f>
        <v>0</v>
      </c>
      <c r="I40" s="28"/>
      <c r="J40" s="131"/>
      <c r="K40" s="151"/>
      <c r="L40" s="152"/>
      <c r="M40" s="152"/>
      <c r="N40" s="153"/>
      <c r="O40" s="153"/>
      <c r="P40" s="153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</row>
    <row r="41" spans="1:30" s="41" customFormat="1" ht="30" customHeight="1">
      <c r="A41" s="44"/>
      <c r="B41" s="70"/>
      <c r="C41" s="71" t="s">
        <v>78</v>
      </c>
      <c r="D41" s="72"/>
      <c r="E41" s="72"/>
      <c r="F41" s="72"/>
      <c r="G41" s="67"/>
      <c r="H41" s="68"/>
      <c r="I41" s="40"/>
      <c r="J41" s="22"/>
      <c r="K41" s="23"/>
      <c r="L41" s="24"/>
      <c r="M41" s="145"/>
      <c r="N41" s="145"/>
      <c r="O41" s="145"/>
      <c r="P41" s="148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34"/>
    </row>
    <row r="42" spans="1:30" s="41" customFormat="1" ht="30" customHeight="1">
      <c r="A42" s="45" t="s">
        <v>84</v>
      </c>
      <c r="B42" s="60" t="s">
        <v>128</v>
      </c>
      <c r="C42" s="61" t="s">
        <v>46</v>
      </c>
      <c r="D42" s="62" t="s">
        <v>3</v>
      </c>
      <c r="E42" s="63"/>
      <c r="F42" s="64"/>
      <c r="G42" s="67"/>
      <c r="H42" s="65"/>
      <c r="I42" s="40"/>
      <c r="J42" s="22"/>
      <c r="K42" s="23"/>
      <c r="L42" s="24"/>
      <c r="M42" s="145"/>
      <c r="N42" s="145"/>
      <c r="O42" s="145"/>
      <c r="P42" s="148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34"/>
    </row>
    <row r="43" spans="1:30" s="43" customFormat="1" ht="30" customHeight="1">
      <c r="A43" s="45" t="s">
        <v>85</v>
      </c>
      <c r="B43" s="69" t="s">
        <v>121</v>
      </c>
      <c r="C43" s="61" t="s">
        <v>219</v>
      </c>
      <c r="D43" s="62"/>
      <c r="E43" s="63" t="s">
        <v>62</v>
      </c>
      <c r="F43" s="64">
        <v>220</v>
      </c>
      <c r="G43" s="94"/>
      <c r="H43" s="65">
        <f>ROUND(G43*F43,2)</f>
        <v>0</v>
      </c>
      <c r="I43" s="46"/>
      <c r="J43" s="22"/>
      <c r="K43" s="23"/>
      <c r="L43" s="24"/>
      <c r="M43" s="145"/>
      <c r="N43" s="145"/>
      <c r="O43" s="145"/>
      <c r="P43" s="148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35"/>
    </row>
    <row r="44" spans="1:30" s="38" customFormat="1" ht="39.75" customHeight="1">
      <c r="A44" s="37"/>
      <c r="B44" s="59" t="str">
        <f>B25</f>
        <v>B</v>
      </c>
      <c r="C44" s="166" t="str">
        <f>C25</f>
        <v>ELGIN AVENUE AT KEEWATIN STREET - INTERSECTION ENHANCEMENTS</v>
      </c>
      <c r="D44" s="167"/>
      <c r="E44" s="167"/>
      <c r="F44" s="167"/>
      <c r="G44" s="77" t="s">
        <v>228</v>
      </c>
      <c r="H44" s="77">
        <f>SUM(H25:H43)</f>
        <v>0</v>
      </c>
      <c r="J44" s="22"/>
      <c r="K44" s="23"/>
      <c r="L44" s="24"/>
      <c r="M44" s="145"/>
      <c r="N44" s="145"/>
      <c r="O44" s="145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33"/>
    </row>
    <row r="45" spans="1:30" s="38" customFormat="1" ht="15" customHeight="1">
      <c r="A45" s="37"/>
      <c r="B45" s="112"/>
      <c r="C45" s="113"/>
      <c r="D45" s="114"/>
      <c r="E45" s="114"/>
      <c r="F45" s="114"/>
      <c r="G45" s="117"/>
      <c r="H45" s="118"/>
      <c r="J45" s="22"/>
      <c r="K45" s="23"/>
      <c r="L45" s="24"/>
      <c r="M45" s="145"/>
      <c r="N45" s="145"/>
      <c r="O45" s="145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33"/>
    </row>
    <row r="46" spans="1:30" s="38" customFormat="1" ht="39.75" customHeight="1">
      <c r="A46" s="48"/>
      <c r="B46" s="59" t="s">
        <v>127</v>
      </c>
      <c r="C46" s="163" t="s">
        <v>239</v>
      </c>
      <c r="D46" s="163"/>
      <c r="E46" s="163"/>
      <c r="F46" s="163"/>
      <c r="G46" s="96"/>
      <c r="H46" s="101"/>
      <c r="J46" s="22"/>
      <c r="K46" s="23"/>
      <c r="L46" s="24"/>
      <c r="M46" s="145"/>
      <c r="N46" s="145"/>
      <c r="O46" s="145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33"/>
    </row>
    <row r="47" spans="1:30" s="41" customFormat="1" ht="30" customHeight="1">
      <c r="A47" s="44"/>
      <c r="B47" s="70"/>
      <c r="C47" s="73" t="s">
        <v>74</v>
      </c>
      <c r="D47" s="74"/>
      <c r="E47" s="74"/>
      <c r="F47" s="74"/>
      <c r="G47" s="67"/>
      <c r="H47" s="68"/>
      <c r="I47" s="40"/>
      <c r="J47" s="22"/>
      <c r="K47" s="23"/>
      <c r="L47" s="24"/>
      <c r="M47" s="145"/>
      <c r="N47" s="145"/>
      <c r="O47" s="145"/>
      <c r="P47" s="156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34"/>
    </row>
    <row r="48" spans="1:30" s="41" customFormat="1" ht="30" customHeight="1">
      <c r="A48" s="39"/>
      <c r="B48" s="60" t="s">
        <v>21</v>
      </c>
      <c r="C48" s="61" t="s">
        <v>229</v>
      </c>
      <c r="D48" s="62" t="s">
        <v>230</v>
      </c>
      <c r="E48" s="63" t="s">
        <v>231</v>
      </c>
      <c r="F48" s="64">
        <v>1</v>
      </c>
      <c r="G48" s="94"/>
      <c r="H48" s="65">
        <f>ROUND(G48*F48,2)</f>
        <v>0</v>
      </c>
      <c r="I48" s="40"/>
      <c r="J48" s="22"/>
      <c r="K48" s="23"/>
      <c r="L48" s="24"/>
      <c r="M48" s="145"/>
      <c r="N48" s="145"/>
      <c r="O48" s="145"/>
      <c r="P48" s="148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34"/>
    </row>
    <row r="49" spans="1:30" s="41" customFormat="1" ht="30" customHeight="1">
      <c r="A49" s="54"/>
      <c r="B49" s="60" t="s">
        <v>23</v>
      </c>
      <c r="C49" s="61" t="s">
        <v>103</v>
      </c>
      <c r="D49" s="62" t="s">
        <v>236</v>
      </c>
      <c r="E49" s="63"/>
      <c r="F49" s="64"/>
      <c r="G49" s="67"/>
      <c r="H49" s="65"/>
      <c r="I49" s="40"/>
      <c r="J49" s="22"/>
      <c r="K49" s="23"/>
      <c r="L49" s="24"/>
      <c r="M49" s="145"/>
      <c r="N49" s="145"/>
      <c r="O49" s="145"/>
      <c r="P49" s="148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34"/>
    </row>
    <row r="50" spans="1:30" s="43" customFormat="1" ht="30" customHeight="1">
      <c r="A50" s="45" t="s">
        <v>95</v>
      </c>
      <c r="B50" s="69" t="s">
        <v>121</v>
      </c>
      <c r="C50" s="61" t="s">
        <v>105</v>
      </c>
      <c r="D50" s="62" t="s">
        <v>57</v>
      </c>
      <c r="E50" s="63" t="s">
        <v>62</v>
      </c>
      <c r="F50" s="64">
        <v>1</v>
      </c>
      <c r="G50" s="94"/>
      <c r="H50" s="65">
        <f>ROUND(G50*F50,2)</f>
        <v>0</v>
      </c>
      <c r="I50" s="47"/>
      <c r="J50" s="22"/>
      <c r="K50" s="23"/>
      <c r="L50" s="24"/>
      <c r="M50" s="145"/>
      <c r="N50" s="145"/>
      <c r="O50" s="145"/>
      <c r="P50" s="148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35"/>
    </row>
    <row r="51" spans="1:30" s="43" customFormat="1" ht="30" customHeight="1">
      <c r="A51" s="45" t="s">
        <v>146</v>
      </c>
      <c r="B51" s="60" t="s">
        <v>24</v>
      </c>
      <c r="C51" s="61" t="s">
        <v>232</v>
      </c>
      <c r="D51" s="62" t="s">
        <v>233</v>
      </c>
      <c r="E51" s="75"/>
      <c r="F51" s="64"/>
      <c r="G51" s="67"/>
      <c r="H51" s="65"/>
      <c r="I51" s="40"/>
      <c r="J51" s="22"/>
      <c r="K51" s="23"/>
      <c r="L51" s="24"/>
      <c r="M51" s="145"/>
      <c r="N51" s="145"/>
      <c r="O51" s="145"/>
      <c r="P51" s="148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35"/>
    </row>
    <row r="52" spans="1:30" s="43" customFormat="1" ht="30" customHeight="1">
      <c r="A52" s="45" t="s">
        <v>147</v>
      </c>
      <c r="B52" s="69" t="s">
        <v>121</v>
      </c>
      <c r="C52" s="61" t="s">
        <v>125</v>
      </c>
      <c r="D52" s="62"/>
      <c r="E52" s="63"/>
      <c r="F52" s="64"/>
      <c r="G52" s="67"/>
      <c r="H52" s="65">
        <f>ROUND(G52*F52,2)</f>
        <v>0</v>
      </c>
      <c r="I52" s="40"/>
      <c r="J52" s="22"/>
      <c r="K52" s="23"/>
      <c r="L52" s="24"/>
      <c r="M52" s="145"/>
      <c r="N52" s="145"/>
      <c r="O52" s="145"/>
      <c r="P52" s="148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35"/>
    </row>
    <row r="53" spans="1:30" s="43" customFormat="1" ht="30" customHeight="1">
      <c r="A53" s="45" t="s">
        <v>148</v>
      </c>
      <c r="B53" s="76" t="s">
        <v>169</v>
      </c>
      <c r="C53" s="61" t="s">
        <v>172</v>
      </c>
      <c r="D53" s="62"/>
      <c r="E53" s="63" t="s">
        <v>64</v>
      </c>
      <c r="F53" s="64">
        <v>1</v>
      </c>
      <c r="G53" s="94"/>
      <c r="H53" s="65">
        <f>ROUND(G53*F53,2)</f>
        <v>0</v>
      </c>
      <c r="I53" s="40"/>
      <c r="J53" s="22"/>
      <c r="K53" s="23"/>
      <c r="L53" s="24"/>
      <c r="M53" s="145"/>
      <c r="N53" s="145"/>
      <c r="O53" s="145"/>
      <c r="P53" s="148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35"/>
    </row>
    <row r="54" spans="1:30" s="38" customFormat="1" ht="39.75" customHeight="1">
      <c r="A54" s="37"/>
      <c r="B54" s="59" t="str">
        <f>B46</f>
        <v>C</v>
      </c>
      <c r="C54" s="166" t="str">
        <f>C46</f>
        <v>ALEXANDER AVENUE AT WORTH STREET - INTERSECTION ENHANCEMENTS</v>
      </c>
      <c r="D54" s="166"/>
      <c r="E54" s="166"/>
      <c r="F54" s="166"/>
      <c r="G54" s="77" t="s">
        <v>228</v>
      </c>
      <c r="H54" s="77">
        <f>SUM(H46:H53)</f>
        <v>0</v>
      </c>
      <c r="J54" s="22"/>
      <c r="K54" s="23"/>
      <c r="L54" s="24"/>
      <c r="M54" s="145"/>
      <c r="N54" s="145"/>
      <c r="O54" s="145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33"/>
    </row>
    <row r="55" spans="1:30" s="38" customFormat="1" ht="15" customHeight="1">
      <c r="A55" s="37"/>
      <c r="B55" s="112"/>
      <c r="C55" s="113"/>
      <c r="D55" s="113"/>
      <c r="E55" s="113"/>
      <c r="F55" s="113"/>
      <c r="G55" s="117"/>
      <c r="H55" s="118"/>
      <c r="J55" s="22"/>
      <c r="K55" s="23"/>
      <c r="L55" s="24"/>
      <c r="M55" s="145"/>
      <c r="N55" s="145"/>
      <c r="O55" s="145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33"/>
    </row>
    <row r="56" spans="1:30" s="38" customFormat="1" ht="39.75" customHeight="1">
      <c r="A56" s="48"/>
      <c r="B56" s="59" t="s">
        <v>5</v>
      </c>
      <c r="C56" s="163" t="s">
        <v>240</v>
      </c>
      <c r="D56" s="163"/>
      <c r="E56" s="163"/>
      <c r="F56" s="163"/>
      <c r="G56" s="96"/>
      <c r="H56" s="101"/>
      <c r="J56" s="22"/>
      <c r="K56" s="23"/>
      <c r="L56" s="24"/>
      <c r="M56" s="145"/>
      <c r="N56" s="145"/>
      <c r="O56" s="145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33"/>
    </row>
    <row r="57" spans="1:30" s="41" customFormat="1" ht="30" customHeight="1">
      <c r="A57" s="44"/>
      <c r="B57" s="70"/>
      <c r="C57" s="73" t="s">
        <v>74</v>
      </c>
      <c r="D57" s="74"/>
      <c r="E57" s="74"/>
      <c r="F57" s="74"/>
      <c r="G57" s="67"/>
      <c r="H57" s="68"/>
      <c r="I57" s="40"/>
      <c r="J57" s="22"/>
      <c r="K57" s="23"/>
      <c r="L57" s="24"/>
      <c r="M57" s="145"/>
      <c r="N57" s="145"/>
      <c r="O57" s="145"/>
      <c r="P57" s="156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34"/>
    </row>
    <row r="58" spans="1:30" s="41" customFormat="1" ht="30" customHeight="1">
      <c r="A58" s="39"/>
      <c r="B58" s="60" t="s">
        <v>138</v>
      </c>
      <c r="C58" s="61" t="s">
        <v>229</v>
      </c>
      <c r="D58" s="62" t="s">
        <v>230</v>
      </c>
      <c r="E58" s="63" t="s">
        <v>231</v>
      </c>
      <c r="F58" s="64">
        <v>1</v>
      </c>
      <c r="G58" s="94"/>
      <c r="H58" s="65">
        <f aca="true" t="shared" si="0" ref="H58:H70">ROUND(G58*F58,2)</f>
        <v>0</v>
      </c>
      <c r="I58" s="40"/>
      <c r="J58" s="22"/>
      <c r="K58" s="23"/>
      <c r="L58" s="24"/>
      <c r="M58" s="145"/>
      <c r="N58" s="145"/>
      <c r="O58" s="145"/>
      <c r="P58" s="148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34"/>
    </row>
    <row r="59" spans="1:30" s="43" customFormat="1" ht="30" customHeight="1">
      <c r="A59" s="45" t="s">
        <v>146</v>
      </c>
      <c r="B59" s="60" t="s">
        <v>25</v>
      </c>
      <c r="C59" s="61" t="s">
        <v>232</v>
      </c>
      <c r="D59" s="62" t="s">
        <v>241</v>
      </c>
      <c r="E59" s="75"/>
      <c r="F59" s="64"/>
      <c r="G59" s="67"/>
      <c r="H59" s="65"/>
      <c r="I59" s="40"/>
      <c r="J59" s="22"/>
      <c r="K59" s="23"/>
      <c r="L59" s="24"/>
      <c r="M59" s="145"/>
      <c r="N59" s="145"/>
      <c r="O59" s="145"/>
      <c r="P59" s="148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35"/>
    </row>
    <row r="60" spans="1:30" s="43" customFormat="1" ht="30" customHeight="1">
      <c r="A60" s="45" t="s">
        <v>147</v>
      </c>
      <c r="B60" s="69" t="s">
        <v>121</v>
      </c>
      <c r="C60" s="61" t="s">
        <v>125</v>
      </c>
      <c r="D60" s="62"/>
      <c r="E60" s="63"/>
      <c r="F60" s="64"/>
      <c r="G60" s="67"/>
      <c r="H60" s="65"/>
      <c r="I60" s="40"/>
      <c r="J60" s="22"/>
      <c r="K60" s="23"/>
      <c r="L60" s="24"/>
      <c r="M60" s="145"/>
      <c r="N60" s="145"/>
      <c r="O60" s="145"/>
      <c r="P60" s="148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35"/>
    </row>
    <row r="61" spans="1:30" s="43" customFormat="1" ht="30" customHeight="1">
      <c r="A61" s="45" t="s">
        <v>148</v>
      </c>
      <c r="B61" s="76" t="s">
        <v>169</v>
      </c>
      <c r="C61" s="61" t="s">
        <v>172</v>
      </c>
      <c r="D61" s="62"/>
      <c r="E61" s="63" t="s">
        <v>64</v>
      </c>
      <c r="F61" s="64">
        <v>35</v>
      </c>
      <c r="G61" s="94"/>
      <c r="H61" s="65">
        <f t="shared" si="0"/>
        <v>0</v>
      </c>
      <c r="I61" s="40"/>
      <c r="J61" s="22"/>
      <c r="K61" s="23"/>
      <c r="L61" s="24"/>
      <c r="M61" s="145"/>
      <c r="N61" s="145"/>
      <c r="O61" s="145"/>
      <c r="P61" s="148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35"/>
    </row>
    <row r="62" spans="1:30" s="43" customFormat="1" ht="30" customHeight="1">
      <c r="A62" s="45" t="s">
        <v>96</v>
      </c>
      <c r="B62" s="60" t="s">
        <v>26</v>
      </c>
      <c r="C62" s="61" t="s">
        <v>142</v>
      </c>
      <c r="D62" s="62" t="s">
        <v>167</v>
      </c>
      <c r="E62" s="63"/>
      <c r="F62" s="64"/>
      <c r="G62" s="67"/>
      <c r="H62" s="65"/>
      <c r="I62" s="40"/>
      <c r="J62" s="22"/>
      <c r="K62" s="23"/>
      <c r="L62" s="24"/>
      <c r="M62" s="145"/>
      <c r="N62" s="145"/>
      <c r="O62" s="145"/>
      <c r="P62" s="148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35"/>
    </row>
    <row r="63" spans="1:30" s="43" customFormat="1" ht="30" customHeight="1">
      <c r="A63" s="45" t="s">
        <v>97</v>
      </c>
      <c r="B63" s="69" t="s">
        <v>121</v>
      </c>
      <c r="C63" s="61" t="s">
        <v>72</v>
      </c>
      <c r="D63" s="62" t="s">
        <v>57</v>
      </c>
      <c r="E63" s="63" t="s">
        <v>62</v>
      </c>
      <c r="F63" s="64">
        <v>3</v>
      </c>
      <c r="G63" s="94"/>
      <c r="H63" s="65">
        <f t="shared" si="0"/>
        <v>0</v>
      </c>
      <c r="I63" s="40"/>
      <c r="J63" s="22"/>
      <c r="K63" s="23"/>
      <c r="L63" s="24"/>
      <c r="M63" s="145"/>
      <c r="N63" s="145"/>
      <c r="O63" s="145"/>
      <c r="P63" s="148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35"/>
    </row>
    <row r="64" spans="1:30" s="43" customFormat="1" ht="30" customHeight="1">
      <c r="A64" s="45" t="s">
        <v>98</v>
      </c>
      <c r="B64" s="69" t="s">
        <v>122</v>
      </c>
      <c r="C64" s="61" t="s">
        <v>73</v>
      </c>
      <c r="D64" s="62" t="s">
        <v>57</v>
      </c>
      <c r="E64" s="63" t="s">
        <v>62</v>
      </c>
      <c r="F64" s="64">
        <v>8</v>
      </c>
      <c r="G64" s="94"/>
      <c r="H64" s="65">
        <f t="shared" si="0"/>
        <v>0</v>
      </c>
      <c r="I64" s="40"/>
      <c r="J64" s="22"/>
      <c r="K64" s="23"/>
      <c r="L64" s="24"/>
      <c r="M64" s="145"/>
      <c r="N64" s="145"/>
      <c r="O64" s="145"/>
      <c r="P64" s="148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35"/>
    </row>
    <row r="65" spans="1:30" s="43" customFormat="1" ht="30" customHeight="1">
      <c r="A65" s="45" t="s">
        <v>99</v>
      </c>
      <c r="B65" s="60" t="s">
        <v>27</v>
      </c>
      <c r="C65" s="61" t="s">
        <v>54</v>
      </c>
      <c r="D65" s="62" t="s">
        <v>168</v>
      </c>
      <c r="E65" s="63"/>
      <c r="F65" s="64"/>
      <c r="G65" s="67"/>
      <c r="H65" s="65"/>
      <c r="I65" s="40"/>
      <c r="J65" s="22"/>
      <c r="K65" s="23"/>
      <c r="L65" s="24"/>
      <c r="M65" s="145"/>
      <c r="N65" s="145"/>
      <c r="O65" s="145"/>
      <c r="P65" s="148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35"/>
    </row>
    <row r="66" spans="1:30" s="43" customFormat="1" ht="30" customHeight="1">
      <c r="A66" s="45" t="s">
        <v>100</v>
      </c>
      <c r="B66" s="69" t="s">
        <v>121</v>
      </c>
      <c r="C66" s="61" t="s">
        <v>71</v>
      </c>
      <c r="D66" s="62" t="s">
        <v>57</v>
      </c>
      <c r="E66" s="63" t="s">
        <v>65</v>
      </c>
      <c r="F66" s="64">
        <v>15</v>
      </c>
      <c r="G66" s="94"/>
      <c r="H66" s="65">
        <f t="shared" si="0"/>
        <v>0</v>
      </c>
      <c r="I66" s="40"/>
      <c r="J66" s="22"/>
      <c r="K66" s="23"/>
      <c r="L66" s="24"/>
      <c r="M66" s="145"/>
      <c r="N66" s="145"/>
      <c r="O66" s="145"/>
      <c r="P66" s="148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35"/>
    </row>
    <row r="67" spans="1:30" s="43" customFormat="1" ht="30" customHeight="1">
      <c r="A67" s="45" t="s">
        <v>101</v>
      </c>
      <c r="B67" s="60" t="s">
        <v>238</v>
      </c>
      <c r="C67" s="61" t="s">
        <v>55</v>
      </c>
      <c r="D67" s="62" t="s">
        <v>168</v>
      </c>
      <c r="E67" s="63"/>
      <c r="F67" s="64"/>
      <c r="G67" s="67"/>
      <c r="H67" s="65"/>
      <c r="I67" s="40"/>
      <c r="J67" s="22"/>
      <c r="K67" s="23"/>
      <c r="L67" s="24"/>
      <c r="M67" s="145"/>
      <c r="N67" s="145"/>
      <c r="O67" s="145"/>
      <c r="P67" s="148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35"/>
    </row>
    <row r="68" spans="1:30" s="43" customFormat="1" ht="30" customHeight="1">
      <c r="A68" s="45" t="s">
        <v>102</v>
      </c>
      <c r="B68" s="69" t="s">
        <v>121</v>
      </c>
      <c r="C68" s="61" t="s">
        <v>70</v>
      </c>
      <c r="D68" s="62" t="s">
        <v>57</v>
      </c>
      <c r="E68" s="63" t="s">
        <v>65</v>
      </c>
      <c r="F68" s="64">
        <v>25</v>
      </c>
      <c r="G68" s="94"/>
      <c r="H68" s="65">
        <f t="shared" si="0"/>
        <v>0</v>
      </c>
      <c r="I68" s="40"/>
      <c r="J68" s="22"/>
      <c r="K68" s="23"/>
      <c r="L68" s="24"/>
      <c r="M68" s="145"/>
      <c r="N68" s="145"/>
      <c r="O68" s="145"/>
      <c r="P68" s="148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35"/>
    </row>
    <row r="69" spans="1:30" s="50" customFormat="1" ht="30" customHeight="1">
      <c r="A69" s="45" t="s">
        <v>149</v>
      </c>
      <c r="B69" s="60" t="s">
        <v>271</v>
      </c>
      <c r="C69" s="61" t="s">
        <v>13</v>
      </c>
      <c r="D69" s="62" t="s">
        <v>1</v>
      </c>
      <c r="E69" s="63"/>
      <c r="F69" s="64"/>
      <c r="G69" s="67"/>
      <c r="H69" s="65"/>
      <c r="I69" s="40"/>
      <c r="J69" s="22"/>
      <c r="K69" s="23"/>
      <c r="L69" s="24"/>
      <c r="M69" s="145"/>
      <c r="N69" s="145"/>
      <c r="O69" s="145"/>
      <c r="P69" s="148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37"/>
    </row>
    <row r="70" spans="1:30" s="51" customFormat="1" ht="30" customHeight="1">
      <c r="A70" s="45" t="s">
        <v>150</v>
      </c>
      <c r="B70" s="69" t="s">
        <v>121</v>
      </c>
      <c r="C70" s="61" t="s">
        <v>12</v>
      </c>
      <c r="D70" s="62" t="s">
        <v>57</v>
      </c>
      <c r="E70" s="63" t="s">
        <v>62</v>
      </c>
      <c r="F70" s="64">
        <v>240</v>
      </c>
      <c r="G70" s="94"/>
      <c r="H70" s="65">
        <f t="shared" si="0"/>
        <v>0</v>
      </c>
      <c r="I70" s="40"/>
      <c r="J70" s="22"/>
      <c r="K70" s="23"/>
      <c r="L70" s="24"/>
      <c r="M70" s="145"/>
      <c r="N70" s="145"/>
      <c r="O70" s="145"/>
      <c r="P70" s="14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38"/>
    </row>
    <row r="71" spans="1:30" s="38" customFormat="1" ht="39.75" customHeight="1">
      <c r="A71" s="37"/>
      <c r="B71" s="59" t="str">
        <f>B56</f>
        <v>D</v>
      </c>
      <c r="C71" s="166" t="str">
        <f>C56</f>
        <v>ALEXANDER AVENUE AT WINKS STREET - INTERSECTION ENHANCEMENTS</v>
      </c>
      <c r="D71" s="166"/>
      <c r="E71" s="166"/>
      <c r="F71" s="166"/>
      <c r="G71" s="77" t="s">
        <v>228</v>
      </c>
      <c r="H71" s="77">
        <f>SUM(H56:H70)</f>
        <v>0</v>
      </c>
      <c r="J71" s="22"/>
      <c r="K71" s="23"/>
      <c r="L71" s="24"/>
      <c r="M71" s="145"/>
      <c r="N71" s="145"/>
      <c r="O71" s="145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33"/>
    </row>
    <row r="72" spans="1:30" s="38" customFormat="1" ht="15" customHeight="1">
      <c r="A72" s="37"/>
      <c r="B72" s="112"/>
      <c r="C72" s="113"/>
      <c r="D72" s="113"/>
      <c r="E72" s="113"/>
      <c r="F72" s="113"/>
      <c r="G72" s="117"/>
      <c r="H72" s="118"/>
      <c r="J72" s="22"/>
      <c r="K72" s="23"/>
      <c r="L72" s="24"/>
      <c r="M72" s="145"/>
      <c r="N72" s="145"/>
      <c r="O72" s="145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33"/>
    </row>
    <row r="73" spans="1:30" s="38" customFormat="1" ht="39.75" customHeight="1">
      <c r="A73" s="48"/>
      <c r="B73" s="59" t="s">
        <v>162</v>
      </c>
      <c r="C73" s="163" t="s">
        <v>268</v>
      </c>
      <c r="D73" s="163"/>
      <c r="E73" s="163"/>
      <c r="F73" s="163"/>
      <c r="G73" s="96"/>
      <c r="H73" s="101"/>
      <c r="J73" s="22"/>
      <c r="K73" s="23"/>
      <c r="L73" s="24"/>
      <c r="M73" s="145"/>
      <c r="N73" s="145"/>
      <c r="O73" s="145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33"/>
    </row>
    <row r="74" spans="1:30" s="41" customFormat="1" ht="30" customHeight="1">
      <c r="A74" s="44"/>
      <c r="B74" s="70"/>
      <c r="C74" s="73" t="s">
        <v>74</v>
      </c>
      <c r="D74" s="74"/>
      <c r="E74" s="74"/>
      <c r="F74" s="74"/>
      <c r="G74" s="67"/>
      <c r="H74" s="68"/>
      <c r="I74" s="40"/>
      <c r="J74" s="22"/>
      <c r="K74" s="23"/>
      <c r="L74" s="24"/>
      <c r="M74" s="145"/>
      <c r="N74" s="145"/>
      <c r="O74" s="145"/>
      <c r="P74" s="156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34"/>
    </row>
    <row r="75" spans="1:30" s="41" customFormat="1" ht="30" customHeight="1">
      <c r="A75" s="53" t="s">
        <v>136</v>
      </c>
      <c r="B75" s="60" t="s">
        <v>28</v>
      </c>
      <c r="C75" s="61" t="s">
        <v>17</v>
      </c>
      <c r="D75" s="62" t="s">
        <v>242</v>
      </c>
      <c r="E75" s="63" t="s">
        <v>231</v>
      </c>
      <c r="F75" s="64">
        <v>1</v>
      </c>
      <c r="G75" s="94"/>
      <c r="H75" s="65">
        <f>ROUND(G75*F75,2)</f>
        <v>0</v>
      </c>
      <c r="I75" s="40"/>
      <c r="J75" s="22"/>
      <c r="K75" s="23"/>
      <c r="L75" s="24"/>
      <c r="M75" s="145"/>
      <c r="N75" s="145"/>
      <c r="O75" s="145"/>
      <c r="P75" s="148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34"/>
    </row>
    <row r="76" spans="1:30" s="43" customFormat="1" ht="30" customHeight="1">
      <c r="A76" s="42" t="s">
        <v>152</v>
      </c>
      <c r="B76" s="60" t="s">
        <v>29</v>
      </c>
      <c r="C76" s="61" t="s">
        <v>151</v>
      </c>
      <c r="D76" s="62" t="s">
        <v>243</v>
      </c>
      <c r="E76" s="63" t="s">
        <v>231</v>
      </c>
      <c r="F76" s="64">
        <v>1</v>
      </c>
      <c r="G76" s="94"/>
      <c r="H76" s="65">
        <f>ROUND(G76*F76,2)</f>
        <v>0</v>
      </c>
      <c r="I76" s="40"/>
      <c r="J76" s="22"/>
      <c r="K76" s="23"/>
      <c r="L76" s="24"/>
      <c r="M76" s="145"/>
      <c r="N76" s="145"/>
      <c r="O76" s="145"/>
      <c r="P76" s="148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35"/>
    </row>
    <row r="77" spans="1:30" s="43" customFormat="1" ht="30" customHeight="1">
      <c r="A77" s="42" t="s">
        <v>88</v>
      </c>
      <c r="B77" s="60" t="s">
        <v>30</v>
      </c>
      <c r="C77" s="61" t="s">
        <v>11</v>
      </c>
      <c r="D77" s="62" t="s">
        <v>181</v>
      </c>
      <c r="E77" s="63" t="s">
        <v>62</v>
      </c>
      <c r="F77" s="64">
        <v>680</v>
      </c>
      <c r="G77" s="94"/>
      <c r="H77" s="65">
        <f>ROUND(G77*F77,2)</f>
        <v>0</v>
      </c>
      <c r="I77" s="40"/>
      <c r="J77" s="22"/>
      <c r="K77" s="23"/>
      <c r="L77" s="24"/>
      <c r="M77" s="145"/>
      <c r="N77" s="145"/>
      <c r="O77" s="145"/>
      <c r="P77" s="148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35"/>
    </row>
    <row r="78" spans="1:30" s="41" customFormat="1" ht="30" customHeight="1">
      <c r="A78" s="42" t="s">
        <v>89</v>
      </c>
      <c r="B78" s="60" t="s">
        <v>31</v>
      </c>
      <c r="C78" s="61" t="s">
        <v>19</v>
      </c>
      <c r="D78" s="62" t="s">
        <v>181</v>
      </c>
      <c r="E78" s="63"/>
      <c r="F78" s="64"/>
      <c r="G78" s="67"/>
      <c r="H78" s="65"/>
      <c r="I78" s="40" t="s">
        <v>182</v>
      </c>
      <c r="J78" s="22"/>
      <c r="K78" s="23"/>
      <c r="L78" s="24"/>
      <c r="M78" s="145"/>
      <c r="N78" s="145"/>
      <c r="O78" s="145"/>
      <c r="P78" s="148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34"/>
    </row>
    <row r="79" spans="1:30" s="41" customFormat="1" ht="30" customHeight="1">
      <c r="A79" s="39" t="s">
        <v>90</v>
      </c>
      <c r="B79" s="69" t="s">
        <v>121</v>
      </c>
      <c r="C79" s="61" t="s">
        <v>173</v>
      </c>
      <c r="D79" s="62" t="s">
        <v>57</v>
      </c>
      <c r="E79" s="63" t="s">
        <v>64</v>
      </c>
      <c r="F79" s="64">
        <v>260</v>
      </c>
      <c r="G79" s="94"/>
      <c r="H79" s="65">
        <f>ROUND(G79*F79,2)</f>
        <v>0</v>
      </c>
      <c r="I79" s="40" t="s">
        <v>183</v>
      </c>
      <c r="J79" s="22"/>
      <c r="K79" s="23"/>
      <c r="L79" s="24"/>
      <c r="M79" s="145"/>
      <c r="N79" s="145"/>
      <c r="O79" s="145"/>
      <c r="P79" s="148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34"/>
    </row>
    <row r="80" spans="1:30" s="41" customFormat="1" ht="30" customHeight="1">
      <c r="A80" s="42" t="s">
        <v>91</v>
      </c>
      <c r="B80" s="60" t="s">
        <v>32</v>
      </c>
      <c r="C80" s="61" t="s">
        <v>106</v>
      </c>
      <c r="D80" s="62" t="s">
        <v>181</v>
      </c>
      <c r="E80" s="63" t="s">
        <v>63</v>
      </c>
      <c r="F80" s="64">
        <v>35</v>
      </c>
      <c r="G80" s="94"/>
      <c r="H80" s="65">
        <f>ROUND(G80*F80,2)</f>
        <v>0</v>
      </c>
      <c r="I80" s="40" t="s">
        <v>184</v>
      </c>
      <c r="J80" s="22"/>
      <c r="K80" s="23"/>
      <c r="L80" s="24"/>
      <c r="M80" s="145"/>
      <c r="N80" s="145"/>
      <c r="O80" s="145"/>
      <c r="P80" s="148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34"/>
    </row>
    <row r="81" spans="1:30" s="43" customFormat="1" ht="30" customHeight="1">
      <c r="A81" s="42" t="s">
        <v>94</v>
      </c>
      <c r="B81" s="60" t="s">
        <v>33</v>
      </c>
      <c r="C81" s="61" t="s">
        <v>174</v>
      </c>
      <c r="D81" s="62" t="s">
        <v>175</v>
      </c>
      <c r="E81" s="63" t="s">
        <v>62</v>
      </c>
      <c r="F81" s="64">
        <v>680</v>
      </c>
      <c r="G81" s="94"/>
      <c r="H81" s="65">
        <f>ROUND(G81*F81,2)</f>
        <v>0</v>
      </c>
      <c r="I81" s="40"/>
      <c r="J81" s="22"/>
      <c r="K81" s="23"/>
      <c r="L81" s="24"/>
      <c r="M81" s="145"/>
      <c r="N81" s="145"/>
      <c r="O81" s="145"/>
      <c r="P81" s="148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35"/>
    </row>
    <row r="82" spans="1:30" s="41" customFormat="1" ht="30" customHeight="1">
      <c r="A82" s="44"/>
      <c r="B82" s="66"/>
      <c r="C82" s="125" t="s">
        <v>166</v>
      </c>
      <c r="D82" s="125"/>
      <c r="E82" s="125"/>
      <c r="F82" s="125"/>
      <c r="G82" s="67"/>
      <c r="H82" s="68"/>
      <c r="I82" s="40"/>
      <c r="J82" s="22"/>
      <c r="K82" s="23"/>
      <c r="L82" s="24"/>
      <c r="M82" s="145"/>
      <c r="N82" s="145"/>
      <c r="O82" s="145"/>
      <c r="P82" s="148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34"/>
    </row>
    <row r="83" spans="1:30" s="41" customFormat="1" ht="30" customHeight="1">
      <c r="A83" s="45" t="s">
        <v>197</v>
      </c>
      <c r="B83" s="60" t="s">
        <v>6</v>
      </c>
      <c r="C83" s="61" t="s">
        <v>117</v>
      </c>
      <c r="D83" s="62" t="s">
        <v>198</v>
      </c>
      <c r="E83" s="63"/>
      <c r="F83" s="64"/>
      <c r="G83" s="67"/>
      <c r="H83" s="65"/>
      <c r="I83" s="40"/>
      <c r="J83" s="22"/>
      <c r="K83" s="23"/>
      <c r="L83" s="24"/>
      <c r="M83" s="145"/>
      <c r="N83" s="145"/>
      <c r="O83" s="145"/>
      <c r="P83" s="148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34"/>
    </row>
    <row r="84" spans="1:30" s="43" customFormat="1" ht="30" customHeight="1">
      <c r="A84" s="45" t="s">
        <v>201</v>
      </c>
      <c r="B84" s="69" t="s">
        <v>121</v>
      </c>
      <c r="C84" s="61" t="s">
        <v>134</v>
      </c>
      <c r="D84" s="62" t="s">
        <v>57</v>
      </c>
      <c r="E84" s="63" t="s">
        <v>66</v>
      </c>
      <c r="F84" s="64">
        <v>25</v>
      </c>
      <c r="G84" s="94"/>
      <c r="H84" s="65">
        <f>ROUND(G84*F84,2)</f>
        <v>0</v>
      </c>
      <c r="I84" s="47"/>
      <c r="J84" s="22"/>
      <c r="K84" s="23"/>
      <c r="L84" s="24"/>
      <c r="M84" s="145"/>
      <c r="N84" s="145"/>
      <c r="O84" s="145"/>
      <c r="P84" s="148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35"/>
    </row>
    <row r="85" spans="1:30" s="43" customFormat="1" ht="30" customHeight="1">
      <c r="A85" s="45" t="s">
        <v>203</v>
      </c>
      <c r="B85" s="60" t="s">
        <v>7</v>
      </c>
      <c r="C85" s="61" t="s">
        <v>118</v>
      </c>
      <c r="D85" s="62" t="s">
        <v>198</v>
      </c>
      <c r="E85" s="63"/>
      <c r="F85" s="64"/>
      <c r="G85" s="67"/>
      <c r="H85" s="65"/>
      <c r="I85" s="40"/>
      <c r="J85" s="22"/>
      <c r="K85" s="23"/>
      <c r="L85" s="24"/>
      <c r="M85" s="145"/>
      <c r="N85" s="145"/>
      <c r="O85" s="145"/>
      <c r="P85" s="148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35"/>
    </row>
    <row r="86" spans="1:30" s="41" customFormat="1" ht="30" customHeight="1">
      <c r="A86" s="45" t="s">
        <v>206</v>
      </c>
      <c r="B86" s="69" t="s">
        <v>121</v>
      </c>
      <c r="C86" s="61" t="s">
        <v>245</v>
      </c>
      <c r="D86" s="62" t="s">
        <v>119</v>
      </c>
      <c r="E86" s="63" t="s">
        <v>66</v>
      </c>
      <c r="F86" s="78">
        <v>25</v>
      </c>
      <c r="G86" s="94"/>
      <c r="H86" s="65">
        <f>ROUND(G86*F86,2)</f>
        <v>0</v>
      </c>
      <c r="I86" s="40" t="s">
        <v>207</v>
      </c>
      <c r="J86" s="22"/>
      <c r="K86" s="23"/>
      <c r="L86" s="24"/>
      <c r="M86" s="145"/>
      <c r="N86" s="145"/>
      <c r="O86" s="145"/>
      <c r="P86" s="148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34"/>
    </row>
    <row r="87" spans="1:30" s="43" customFormat="1" ht="30" customHeight="1">
      <c r="A87" s="45" t="s">
        <v>146</v>
      </c>
      <c r="B87" s="60" t="s">
        <v>8</v>
      </c>
      <c r="C87" s="61" t="s">
        <v>124</v>
      </c>
      <c r="D87" s="62" t="s">
        <v>177</v>
      </c>
      <c r="E87" s="75"/>
      <c r="F87" s="64"/>
      <c r="G87" s="67"/>
      <c r="H87" s="65"/>
      <c r="I87" s="40"/>
      <c r="J87" s="22"/>
      <c r="K87" s="23"/>
      <c r="L87" s="24"/>
      <c r="M87" s="145"/>
      <c r="N87" s="145"/>
      <c r="O87" s="145"/>
      <c r="P87" s="148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35"/>
    </row>
    <row r="88" spans="1:30" s="43" customFormat="1" ht="30" customHeight="1">
      <c r="A88" s="45" t="s">
        <v>147</v>
      </c>
      <c r="B88" s="69" t="s">
        <v>121</v>
      </c>
      <c r="C88" s="61" t="s">
        <v>125</v>
      </c>
      <c r="D88" s="62"/>
      <c r="E88" s="63"/>
      <c r="F88" s="64"/>
      <c r="G88" s="67"/>
      <c r="H88" s="65"/>
      <c r="I88" s="40"/>
      <c r="J88" s="22"/>
      <c r="K88" s="23"/>
      <c r="L88" s="24"/>
      <c r="M88" s="145"/>
      <c r="N88" s="145"/>
      <c r="O88" s="145"/>
      <c r="P88" s="148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35"/>
    </row>
    <row r="89" spans="1:30" s="43" customFormat="1" ht="30" customHeight="1">
      <c r="A89" s="45" t="s">
        <v>148</v>
      </c>
      <c r="B89" s="76" t="s">
        <v>169</v>
      </c>
      <c r="C89" s="61" t="s">
        <v>172</v>
      </c>
      <c r="D89" s="62"/>
      <c r="E89" s="63" t="s">
        <v>64</v>
      </c>
      <c r="F89" s="64">
        <v>120</v>
      </c>
      <c r="G89" s="94"/>
      <c r="H89" s="65">
        <f>ROUND(G89*F89,2)</f>
        <v>0</v>
      </c>
      <c r="I89" s="40"/>
      <c r="J89" s="22"/>
      <c r="K89" s="23"/>
      <c r="L89" s="24"/>
      <c r="M89" s="145"/>
      <c r="N89" s="145"/>
      <c r="O89" s="145"/>
      <c r="P89" s="148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35"/>
    </row>
    <row r="90" spans="1:30" s="41" customFormat="1" ht="30" customHeight="1">
      <c r="A90" s="44"/>
      <c r="B90" s="70"/>
      <c r="C90" s="71" t="s">
        <v>78</v>
      </c>
      <c r="D90" s="72"/>
      <c r="E90" s="72"/>
      <c r="F90" s="72"/>
      <c r="G90" s="67"/>
      <c r="H90" s="68"/>
      <c r="I90" s="40"/>
      <c r="J90" s="22"/>
      <c r="K90" s="23"/>
      <c r="L90" s="24"/>
      <c r="M90" s="145"/>
      <c r="N90" s="145"/>
      <c r="O90" s="145"/>
      <c r="P90" s="148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34"/>
    </row>
    <row r="91" spans="1:30" s="41" customFormat="1" ht="30" customHeight="1">
      <c r="A91" s="45" t="s">
        <v>84</v>
      </c>
      <c r="B91" s="60" t="s">
        <v>9</v>
      </c>
      <c r="C91" s="61" t="s">
        <v>46</v>
      </c>
      <c r="D91" s="62" t="s">
        <v>3</v>
      </c>
      <c r="E91" s="63"/>
      <c r="F91" s="64"/>
      <c r="G91" s="67"/>
      <c r="H91" s="65"/>
      <c r="I91" s="40"/>
      <c r="J91" s="22"/>
      <c r="K91" s="23"/>
      <c r="L91" s="24"/>
      <c r="M91" s="145"/>
      <c r="N91" s="145"/>
      <c r="O91" s="145"/>
      <c r="P91" s="148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34"/>
    </row>
    <row r="92" spans="1:30" s="43" customFormat="1" ht="30" customHeight="1">
      <c r="A92" s="45" t="s">
        <v>86</v>
      </c>
      <c r="B92" s="69" t="s">
        <v>121</v>
      </c>
      <c r="C92" s="61" t="s">
        <v>220</v>
      </c>
      <c r="D92" s="62"/>
      <c r="E92" s="63" t="s">
        <v>62</v>
      </c>
      <c r="F92" s="64">
        <v>1000</v>
      </c>
      <c r="G92" s="94"/>
      <c r="H92" s="65">
        <f>ROUND(G92*F92,2)</f>
        <v>0</v>
      </c>
      <c r="I92" s="40"/>
      <c r="J92" s="22"/>
      <c r="K92" s="23"/>
      <c r="L92" s="24"/>
      <c r="M92" s="145"/>
      <c r="N92" s="145"/>
      <c r="O92" s="145"/>
      <c r="P92" s="148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35"/>
    </row>
    <row r="93" spans="1:30" s="43" customFormat="1" ht="30" customHeight="1">
      <c r="A93" s="44"/>
      <c r="B93" s="70"/>
      <c r="C93" s="71" t="s">
        <v>68</v>
      </c>
      <c r="D93" s="72"/>
      <c r="E93" s="72"/>
      <c r="F93" s="72"/>
      <c r="G93" s="67"/>
      <c r="H93" s="68"/>
      <c r="I93" s="40"/>
      <c r="J93" s="22"/>
      <c r="K93" s="23"/>
      <c r="L93" s="24"/>
      <c r="M93" s="145"/>
      <c r="N93" s="145"/>
      <c r="O93" s="145"/>
      <c r="P93" s="148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35"/>
    </row>
    <row r="94" spans="1:30" s="41" customFormat="1" ht="30" customHeight="1">
      <c r="A94" s="45"/>
      <c r="B94" s="79" t="s">
        <v>10</v>
      </c>
      <c r="C94" s="61" t="s">
        <v>246</v>
      </c>
      <c r="D94" s="62" t="s">
        <v>247</v>
      </c>
      <c r="E94" s="63" t="s">
        <v>231</v>
      </c>
      <c r="F94" s="64">
        <v>1</v>
      </c>
      <c r="G94" s="94"/>
      <c r="H94" s="65">
        <f>ROUND(G94*F94,2)</f>
        <v>0</v>
      </c>
      <c r="I94" s="40"/>
      <c r="J94" s="22"/>
      <c r="K94" s="23"/>
      <c r="L94" s="24"/>
      <c r="M94" s="145"/>
      <c r="N94" s="145"/>
      <c r="O94" s="145"/>
      <c r="P94" s="148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34"/>
    </row>
    <row r="95" spans="1:30" s="38" customFormat="1" ht="39.75" customHeight="1">
      <c r="A95" s="37"/>
      <c r="B95" s="59" t="str">
        <f>B73</f>
        <v>E</v>
      </c>
      <c r="C95" s="166" t="str">
        <f>C73</f>
        <v>1155 PACIFIC AVENUE PATHWAY CONSTRUCTION - WINKS STREET TO PRIVATE SURFACE PARKING LOT</v>
      </c>
      <c r="D95" s="166"/>
      <c r="E95" s="166"/>
      <c r="F95" s="166"/>
      <c r="G95" s="77" t="s">
        <v>228</v>
      </c>
      <c r="H95" s="77">
        <f>SUM(H73:H94)</f>
        <v>0</v>
      </c>
      <c r="J95" s="22"/>
      <c r="K95" s="23"/>
      <c r="L95" s="24"/>
      <c r="M95" s="145"/>
      <c r="N95" s="145"/>
      <c r="O95" s="145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33"/>
    </row>
    <row r="96" spans="1:30" s="38" customFormat="1" ht="15" customHeight="1">
      <c r="A96" s="37"/>
      <c r="B96" s="112"/>
      <c r="C96" s="113"/>
      <c r="D96" s="113"/>
      <c r="E96" s="113"/>
      <c r="F96" s="113"/>
      <c r="G96" s="117"/>
      <c r="H96" s="118"/>
      <c r="J96" s="22"/>
      <c r="K96" s="23"/>
      <c r="L96" s="24"/>
      <c r="M96" s="145"/>
      <c r="N96" s="145"/>
      <c r="O96" s="145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33"/>
    </row>
    <row r="97" spans="1:30" s="38" customFormat="1" ht="39.75" customHeight="1">
      <c r="A97" s="48"/>
      <c r="B97" s="59" t="s">
        <v>272</v>
      </c>
      <c r="C97" s="163" t="s">
        <v>248</v>
      </c>
      <c r="D97" s="163"/>
      <c r="E97" s="163"/>
      <c r="F97" s="163"/>
      <c r="G97" s="96"/>
      <c r="H97" s="101"/>
      <c r="J97" s="22"/>
      <c r="K97" s="23"/>
      <c r="L97" s="24"/>
      <c r="M97" s="145"/>
      <c r="N97" s="145"/>
      <c r="O97" s="145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33"/>
    </row>
    <row r="98" spans="1:30" s="41" customFormat="1" ht="30" customHeight="1">
      <c r="A98" s="44"/>
      <c r="B98" s="70"/>
      <c r="C98" s="73" t="s">
        <v>74</v>
      </c>
      <c r="D98" s="74"/>
      <c r="E98" s="74"/>
      <c r="F98" s="74"/>
      <c r="G98" s="67"/>
      <c r="H98" s="68"/>
      <c r="I98" s="40"/>
      <c r="J98" s="22"/>
      <c r="K98" s="23"/>
      <c r="L98" s="24"/>
      <c r="M98" s="145"/>
      <c r="N98" s="145"/>
      <c r="O98" s="145"/>
      <c r="P98" s="156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34"/>
    </row>
    <row r="99" spans="1:30" s="41" customFormat="1" ht="30" customHeight="1">
      <c r="A99" s="39" t="s">
        <v>136</v>
      </c>
      <c r="B99" s="60" t="s">
        <v>34</v>
      </c>
      <c r="C99" s="61" t="s">
        <v>17</v>
      </c>
      <c r="D99" s="62" t="s">
        <v>181</v>
      </c>
      <c r="E99" s="63" t="s">
        <v>63</v>
      </c>
      <c r="F99" s="64">
        <v>60</v>
      </c>
      <c r="G99" s="94"/>
      <c r="H99" s="65">
        <f>ROUND(G99*F99,2)</f>
        <v>0</v>
      </c>
      <c r="I99" s="40"/>
      <c r="J99" s="22"/>
      <c r="K99" s="23"/>
      <c r="L99" s="24"/>
      <c r="M99" s="145"/>
      <c r="N99" s="145"/>
      <c r="O99" s="145"/>
      <c r="P99" s="148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34"/>
    </row>
    <row r="100" spans="1:30" s="43" customFormat="1" ht="30" customHeight="1">
      <c r="A100" s="42" t="s">
        <v>88</v>
      </c>
      <c r="B100" s="60" t="s">
        <v>35</v>
      </c>
      <c r="C100" s="61" t="s">
        <v>11</v>
      </c>
      <c r="D100" s="62" t="s">
        <v>181</v>
      </c>
      <c r="E100" s="63" t="s">
        <v>62</v>
      </c>
      <c r="F100" s="64">
        <v>150</v>
      </c>
      <c r="G100" s="94"/>
      <c r="H100" s="65">
        <f>ROUND(G100*F100,2)</f>
        <v>0</v>
      </c>
      <c r="I100" s="40"/>
      <c r="J100" s="22"/>
      <c r="K100" s="23"/>
      <c r="L100" s="24"/>
      <c r="M100" s="145"/>
      <c r="N100" s="145"/>
      <c r="O100" s="145"/>
      <c r="P100" s="148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35"/>
    </row>
    <row r="101" spans="1:30" s="41" customFormat="1" ht="30" customHeight="1">
      <c r="A101" s="42" t="s">
        <v>89</v>
      </c>
      <c r="B101" s="60" t="s">
        <v>36</v>
      </c>
      <c r="C101" s="61" t="s">
        <v>19</v>
      </c>
      <c r="D101" s="62" t="s">
        <v>181</v>
      </c>
      <c r="E101" s="63"/>
      <c r="F101" s="64"/>
      <c r="G101" s="67"/>
      <c r="H101" s="65"/>
      <c r="I101" s="40" t="s">
        <v>182</v>
      </c>
      <c r="J101" s="22"/>
      <c r="K101" s="23"/>
      <c r="L101" s="24"/>
      <c r="M101" s="145"/>
      <c r="N101" s="145"/>
      <c r="O101" s="145"/>
      <c r="P101" s="148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34"/>
    </row>
    <row r="102" spans="1:30" s="41" customFormat="1" ht="30" customHeight="1">
      <c r="A102" s="39" t="s">
        <v>90</v>
      </c>
      <c r="B102" s="69" t="s">
        <v>121</v>
      </c>
      <c r="C102" s="61" t="s">
        <v>173</v>
      </c>
      <c r="D102" s="62" t="s">
        <v>57</v>
      </c>
      <c r="E102" s="63" t="s">
        <v>64</v>
      </c>
      <c r="F102" s="64">
        <v>55</v>
      </c>
      <c r="G102" s="94"/>
      <c r="H102" s="65">
        <f>ROUND(G102*F102,2)</f>
        <v>0</v>
      </c>
      <c r="I102" s="40" t="s">
        <v>183</v>
      </c>
      <c r="J102" s="22"/>
      <c r="K102" s="23"/>
      <c r="L102" s="24"/>
      <c r="M102" s="145"/>
      <c r="N102" s="145"/>
      <c r="O102" s="145"/>
      <c r="P102" s="148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34"/>
    </row>
    <row r="103" spans="1:30" s="41" customFormat="1" ht="30" customHeight="1">
      <c r="A103" s="42" t="s">
        <v>91</v>
      </c>
      <c r="B103" s="60" t="s">
        <v>37</v>
      </c>
      <c r="C103" s="61" t="s">
        <v>106</v>
      </c>
      <c r="D103" s="62" t="s">
        <v>181</v>
      </c>
      <c r="E103" s="63" t="s">
        <v>63</v>
      </c>
      <c r="F103" s="64">
        <v>15</v>
      </c>
      <c r="G103" s="94"/>
      <c r="H103" s="65">
        <f>ROUND(G103*F103,2)</f>
        <v>0</v>
      </c>
      <c r="I103" s="40" t="s">
        <v>184</v>
      </c>
      <c r="J103" s="22"/>
      <c r="K103" s="23"/>
      <c r="L103" s="24"/>
      <c r="M103" s="145"/>
      <c r="N103" s="145"/>
      <c r="O103" s="145"/>
      <c r="P103" s="148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34"/>
    </row>
    <row r="104" spans="1:30" s="43" customFormat="1" ht="30" customHeight="1">
      <c r="A104" s="39" t="s">
        <v>92</v>
      </c>
      <c r="B104" s="60" t="s">
        <v>38</v>
      </c>
      <c r="C104" s="61" t="s">
        <v>20</v>
      </c>
      <c r="D104" s="62" t="s">
        <v>181</v>
      </c>
      <c r="E104" s="63" t="s">
        <v>62</v>
      </c>
      <c r="F104" s="64">
        <v>150</v>
      </c>
      <c r="G104" s="94"/>
      <c r="H104" s="65">
        <f>ROUND(G104*F104,2)</f>
        <v>0</v>
      </c>
      <c r="I104" s="40" t="s">
        <v>159</v>
      </c>
      <c r="J104" s="22"/>
      <c r="K104" s="23"/>
      <c r="L104" s="24"/>
      <c r="M104" s="145"/>
      <c r="N104" s="145"/>
      <c r="O104" s="145"/>
      <c r="P104" s="148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35"/>
    </row>
    <row r="105" spans="1:30" s="41" customFormat="1" ht="30" customHeight="1">
      <c r="A105" s="44"/>
      <c r="B105" s="66"/>
      <c r="C105" s="125" t="s">
        <v>166</v>
      </c>
      <c r="D105" s="125"/>
      <c r="E105" s="125"/>
      <c r="F105" s="125"/>
      <c r="G105" s="67"/>
      <c r="H105" s="68"/>
      <c r="I105" s="40"/>
      <c r="J105" s="22"/>
      <c r="K105" s="23"/>
      <c r="L105" s="24"/>
      <c r="M105" s="145"/>
      <c r="N105" s="145"/>
      <c r="O105" s="145"/>
      <c r="P105" s="148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34"/>
    </row>
    <row r="106" spans="1:30" s="41" customFormat="1" ht="30" customHeight="1">
      <c r="A106" s="54" t="s">
        <v>129</v>
      </c>
      <c r="B106" s="60" t="s">
        <v>153</v>
      </c>
      <c r="C106" s="61" t="s">
        <v>103</v>
      </c>
      <c r="D106" s="62" t="s">
        <v>234</v>
      </c>
      <c r="E106" s="63"/>
      <c r="F106" s="64"/>
      <c r="G106" s="67"/>
      <c r="H106" s="65"/>
      <c r="I106" s="40"/>
      <c r="J106" s="22"/>
      <c r="K106" s="23"/>
      <c r="L106" s="24"/>
      <c r="M106" s="145"/>
      <c r="N106" s="145"/>
      <c r="O106" s="145"/>
      <c r="P106" s="148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34"/>
    </row>
    <row r="107" spans="1:30" s="43" customFormat="1" ht="30" customHeight="1">
      <c r="A107" s="45" t="s">
        <v>137</v>
      </c>
      <c r="B107" s="69" t="s">
        <v>121</v>
      </c>
      <c r="C107" s="61" t="s">
        <v>104</v>
      </c>
      <c r="D107" s="62" t="s">
        <v>57</v>
      </c>
      <c r="E107" s="63" t="s">
        <v>62</v>
      </c>
      <c r="F107" s="64">
        <v>50</v>
      </c>
      <c r="G107" s="94"/>
      <c r="H107" s="65">
        <f>ROUND(G107*F107,2)</f>
        <v>0</v>
      </c>
      <c r="I107" s="40"/>
      <c r="J107" s="22"/>
      <c r="K107" s="23"/>
      <c r="L107" s="24"/>
      <c r="M107" s="145"/>
      <c r="N107" s="145"/>
      <c r="O107" s="145"/>
      <c r="P107" s="148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35"/>
    </row>
    <row r="108" spans="1:30" s="41" customFormat="1" ht="30" customHeight="1">
      <c r="A108" s="39" t="s">
        <v>81</v>
      </c>
      <c r="B108" s="60" t="s">
        <v>39</v>
      </c>
      <c r="C108" s="61" t="s">
        <v>143</v>
      </c>
      <c r="D108" s="62" t="s">
        <v>210</v>
      </c>
      <c r="E108" s="63"/>
      <c r="F108" s="78"/>
      <c r="G108" s="67"/>
      <c r="H108" s="80"/>
      <c r="I108" s="40"/>
      <c r="J108" s="22"/>
      <c r="K108" s="23"/>
      <c r="L108" s="24"/>
      <c r="M108" s="145"/>
      <c r="N108" s="145"/>
      <c r="O108" s="145"/>
      <c r="P108" s="148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34"/>
    </row>
    <row r="109" spans="1:30" s="41" customFormat="1" ht="30" customHeight="1">
      <c r="A109" s="39" t="s">
        <v>82</v>
      </c>
      <c r="B109" s="69" t="s">
        <v>121</v>
      </c>
      <c r="C109" s="61" t="s">
        <v>69</v>
      </c>
      <c r="D109" s="62" t="s">
        <v>57</v>
      </c>
      <c r="E109" s="63" t="s">
        <v>62</v>
      </c>
      <c r="F109" s="78">
        <v>120</v>
      </c>
      <c r="G109" s="94"/>
      <c r="H109" s="65">
        <f>ROUND(G109*F109,2)</f>
        <v>0</v>
      </c>
      <c r="I109" s="40" t="s">
        <v>154</v>
      </c>
      <c r="J109" s="22"/>
      <c r="K109" s="23"/>
      <c r="L109" s="24"/>
      <c r="M109" s="145"/>
      <c r="N109" s="145"/>
      <c r="O109" s="145"/>
      <c r="P109" s="148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34"/>
    </row>
    <row r="110" spans="1:30" s="43" customFormat="1" ht="30" customHeight="1">
      <c r="A110" s="45" t="s">
        <v>99</v>
      </c>
      <c r="B110" s="60" t="s">
        <v>40</v>
      </c>
      <c r="C110" s="61" t="s">
        <v>54</v>
      </c>
      <c r="D110" s="62" t="s">
        <v>168</v>
      </c>
      <c r="E110" s="63"/>
      <c r="F110" s="64"/>
      <c r="G110" s="67"/>
      <c r="H110" s="65"/>
      <c r="I110" s="40"/>
      <c r="J110" s="22"/>
      <c r="K110" s="23"/>
      <c r="L110" s="24"/>
      <c r="M110" s="145"/>
      <c r="N110" s="145"/>
      <c r="O110" s="145"/>
      <c r="P110" s="148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35"/>
    </row>
    <row r="111" spans="1:30" s="43" customFormat="1" ht="30" customHeight="1">
      <c r="A111" s="45" t="s">
        <v>100</v>
      </c>
      <c r="B111" s="69" t="s">
        <v>121</v>
      </c>
      <c r="C111" s="61" t="s">
        <v>71</v>
      </c>
      <c r="D111" s="62" t="s">
        <v>57</v>
      </c>
      <c r="E111" s="63" t="s">
        <v>65</v>
      </c>
      <c r="F111" s="64">
        <v>20</v>
      </c>
      <c r="G111" s="94"/>
      <c r="H111" s="65">
        <f>ROUND(G111*F111,2)</f>
        <v>0</v>
      </c>
      <c r="I111" s="40"/>
      <c r="J111" s="22"/>
      <c r="K111" s="23"/>
      <c r="L111" s="24"/>
      <c r="M111" s="145"/>
      <c r="N111" s="145"/>
      <c r="O111" s="145"/>
      <c r="P111" s="148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35"/>
    </row>
    <row r="112" spans="1:30" s="43" customFormat="1" ht="30" customHeight="1">
      <c r="A112" s="45" t="s">
        <v>101</v>
      </c>
      <c r="B112" s="60" t="s">
        <v>139</v>
      </c>
      <c r="C112" s="61" t="s">
        <v>55</v>
      </c>
      <c r="D112" s="62" t="s">
        <v>168</v>
      </c>
      <c r="E112" s="63"/>
      <c r="F112" s="64"/>
      <c r="G112" s="67"/>
      <c r="H112" s="65"/>
      <c r="I112" s="40"/>
      <c r="J112" s="22"/>
      <c r="K112" s="23"/>
      <c r="L112" s="24"/>
      <c r="M112" s="145"/>
      <c r="N112" s="145"/>
      <c r="O112" s="145"/>
      <c r="P112" s="148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35"/>
    </row>
    <row r="113" spans="1:30" s="43" customFormat="1" ht="30" customHeight="1">
      <c r="A113" s="45" t="s">
        <v>102</v>
      </c>
      <c r="B113" s="69" t="s">
        <v>121</v>
      </c>
      <c r="C113" s="61" t="s">
        <v>70</v>
      </c>
      <c r="D113" s="62" t="s">
        <v>57</v>
      </c>
      <c r="E113" s="63" t="s">
        <v>65</v>
      </c>
      <c r="F113" s="64">
        <v>175</v>
      </c>
      <c r="G113" s="94"/>
      <c r="H113" s="65">
        <f>ROUND(G113*F113,2)</f>
        <v>0</v>
      </c>
      <c r="I113" s="40"/>
      <c r="J113" s="22"/>
      <c r="K113" s="23"/>
      <c r="L113" s="24"/>
      <c r="M113" s="145"/>
      <c r="N113" s="145"/>
      <c r="O113" s="145"/>
      <c r="P113" s="148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35"/>
    </row>
    <row r="114" spans="1:30" s="41" customFormat="1" ht="30" customHeight="1">
      <c r="A114" s="45" t="s">
        <v>186</v>
      </c>
      <c r="B114" s="60" t="s">
        <v>41</v>
      </c>
      <c r="C114" s="61" t="s">
        <v>108</v>
      </c>
      <c r="D114" s="62" t="s">
        <v>176</v>
      </c>
      <c r="E114" s="63"/>
      <c r="F114" s="64"/>
      <c r="G114" s="67"/>
      <c r="H114" s="65"/>
      <c r="I114" s="40"/>
      <c r="J114" s="22"/>
      <c r="K114" s="23"/>
      <c r="L114" s="24"/>
      <c r="M114" s="145"/>
      <c r="N114" s="145"/>
      <c r="O114" s="145"/>
      <c r="P114" s="148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34"/>
    </row>
    <row r="115" spans="1:30" s="43" customFormat="1" ht="30" customHeight="1">
      <c r="A115" s="45" t="s">
        <v>187</v>
      </c>
      <c r="B115" s="69" t="s">
        <v>121</v>
      </c>
      <c r="C115" s="61" t="s">
        <v>110</v>
      </c>
      <c r="D115" s="62" t="s">
        <v>57</v>
      </c>
      <c r="E115" s="63" t="s">
        <v>62</v>
      </c>
      <c r="F115" s="64">
        <v>65</v>
      </c>
      <c r="G115" s="94"/>
      <c r="H115" s="65">
        <f>ROUND(G115*F115,2)</f>
        <v>0</v>
      </c>
      <c r="I115" s="40"/>
      <c r="J115" s="22"/>
      <c r="K115" s="23"/>
      <c r="L115" s="24"/>
      <c r="M115" s="145"/>
      <c r="N115" s="145"/>
      <c r="O115" s="145"/>
      <c r="P115" s="148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35"/>
    </row>
    <row r="116" spans="1:30" s="41" customFormat="1" ht="30" customHeight="1">
      <c r="A116" s="45" t="s">
        <v>189</v>
      </c>
      <c r="B116" s="60" t="s">
        <v>140</v>
      </c>
      <c r="C116" s="61" t="s">
        <v>113</v>
      </c>
      <c r="D116" s="62" t="s">
        <v>176</v>
      </c>
      <c r="E116" s="63"/>
      <c r="F116" s="64"/>
      <c r="G116" s="67"/>
      <c r="H116" s="65"/>
      <c r="I116" s="40"/>
      <c r="J116" s="22"/>
      <c r="K116" s="23"/>
      <c r="L116" s="24"/>
      <c r="M116" s="145"/>
      <c r="N116" s="145"/>
      <c r="O116" s="145"/>
      <c r="P116" s="148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34"/>
    </row>
    <row r="117" spans="1:30" s="43" customFormat="1" ht="30" customHeight="1">
      <c r="A117" s="45" t="s">
        <v>191</v>
      </c>
      <c r="B117" s="69" t="s">
        <v>121</v>
      </c>
      <c r="C117" s="61" t="s">
        <v>130</v>
      </c>
      <c r="D117" s="62" t="s">
        <v>115</v>
      </c>
      <c r="E117" s="63" t="s">
        <v>62</v>
      </c>
      <c r="F117" s="64">
        <v>45</v>
      </c>
      <c r="G117" s="94"/>
      <c r="H117" s="65">
        <f>ROUND(G117*F117,2)</f>
        <v>0</v>
      </c>
      <c r="I117" s="40"/>
      <c r="J117" s="22"/>
      <c r="K117" s="23"/>
      <c r="L117" s="24"/>
      <c r="M117" s="145"/>
      <c r="N117" s="145"/>
      <c r="O117" s="145"/>
      <c r="P117" s="148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35"/>
    </row>
    <row r="118" spans="1:30" s="43" customFormat="1" ht="30" customHeight="1">
      <c r="A118" s="45" t="s">
        <v>192</v>
      </c>
      <c r="B118" s="69" t="s">
        <v>122</v>
      </c>
      <c r="C118" s="61" t="s">
        <v>110</v>
      </c>
      <c r="D118" s="62" t="s">
        <v>131</v>
      </c>
      <c r="E118" s="63" t="s">
        <v>62</v>
      </c>
      <c r="F118" s="64">
        <v>40</v>
      </c>
      <c r="G118" s="94"/>
      <c r="H118" s="65">
        <f>ROUND(G118*F118,2)</f>
        <v>0</v>
      </c>
      <c r="I118" s="40"/>
      <c r="J118" s="22"/>
      <c r="K118" s="23"/>
      <c r="L118" s="24"/>
      <c r="M118" s="145"/>
      <c r="N118" s="145"/>
      <c r="O118" s="145"/>
      <c r="P118" s="148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35"/>
    </row>
    <row r="119" spans="1:30" s="43" customFormat="1" ht="30" customHeight="1">
      <c r="A119" s="45" t="s">
        <v>203</v>
      </c>
      <c r="B119" s="60" t="s">
        <v>42</v>
      </c>
      <c r="C119" s="61" t="s">
        <v>118</v>
      </c>
      <c r="D119" s="62" t="s">
        <v>198</v>
      </c>
      <c r="E119" s="63"/>
      <c r="F119" s="64"/>
      <c r="G119" s="67"/>
      <c r="H119" s="65"/>
      <c r="I119" s="40"/>
      <c r="J119" s="22"/>
      <c r="K119" s="23"/>
      <c r="L119" s="24"/>
      <c r="M119" s="145"/>
      <c r="N119" s="145"/>
      <c r="O119" s="145"/>
      <c r="P119" s="148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35"/>
    </row>
    <row r="120" spans="1:30" s="43" customFormat="1" ht="30" customHeight="1">
      <c r="A120" s="45" t="s">
        <v>204</v>
      </c>
      <c r="B120" s="69" t="s">
        <v>121</v>
      </c>
      <c r="C120" s="61" t="s">
        <v>249</v>
      </c>
      <c r="D120" s="62" t="s">
        <v>132</v>
      </c>
      <c r="E120" s="63" t="s">
        <v>66</v>
      </c>
      <c r="F120" s="64">
        <v>80</v>
      </c>
      <c r="G120" s="94"/>
      <c r="H120" s="65">
        <f>ROUND(G120*F120,2)</f>
        <v>0</v>
      </c>
      <c r="I120" s="40" t="s">
        <v>178</v>
      </c>
      <c r="J120" s="22"/>
      <c r="K120" s="23"/>
      <c r="L120" s="24"/>
      <c r="M120" s="145"/>
      <c r="N120" s="145"/>
      <c r="O120" s="145"/>
      <c r="P120" s="148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35"/>
    </row>
    <row r="121" spans="1:30" s="43" customFormat="1" ht="30" customHeight="1">
      <c r="A121" s="45" t="s">
        <v>205</v>
      </c>
      <c r="B121" s="69" t="s">
        <v>122</v>
      </c>
      <c r="C121" s="61" t="s">
        <v>250</v>
      </c>
      <c r="D121" s="62" t="s">
        <v>133</v>
      </c>
      <c r="E121" s="63" t="s">
        <v>66</v>
      </c>
      <c r="F121" s="64">
        <v>20</v>
      </c>
      <c r="G121" s="94"/>
      <c r="H121" s="65">
        <f>ROUND(G121*F121,2)</f>
        <v>0</v>
      </c>
      <c r="I121" s="40" t="s">
        <v>179</v>
      </c>
      <c r="J121" s="22"/>
      <c r="K121" s="23"/>
      <c r="L121" s="24"/>
      <c r="M121" s="145"/>
      <c r="N121" s="145"/>
      <c r="O121" s="145"/>
      <c r="P121" s="148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35"/>
    </row>
    <row r="122" spans="1:30" s="43" customFormat="1" ht="30" customHeight="1">
      <c r="A122" s="45" t="s">
        <v>208</v>
      </c>
      <c r="B122" s="69" t="s">
        <v>123</v>
      </c>
      <c r="C122" s="61" t="s">
        <v>217</v>
      </c>
      <c r="D122" s="62" t="s">
        <v>126</v>
      </c>
      <c r="E122" s="63" t="s">
        <v>66</v>
      </c>
      <c r="F122" s="64">
        <v>40</v>
      </c>
      <c r="G122" s="94"/>
      <c r="H122" s="65">
        <f>ROUND(G122*F122,2)</f>
        <v>0</v>
      </c>
      <c r="I122" s="40"/>
      <c r="J122" s="22"/>
      <c r="K122" s="23"/>
      <c r="L122" s="24"/>
      <c r="M122" s="145"/>
      <c r="N122" s="145"/>
      <c r="O122" s="145"/>
      <c r="P122" s="148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35"/>
    </row>
    <row r="123" spans="1:29" s="18" customFormat="1" ht="43.5" customHeight="1" thickBot="1">
      <c r="A123" s="6" t="s">
        <v>216</v>
      </c>
      <c r="B123" s="7" t="s">
        <v>43</v>
      </c>
      <c r="C123" s="3" t="s">
        <v>265</v>
      </c>
      <c r="D123" s="4" t="s">
        <v>215</v>
      </c>
      <c r="E123" s="1" t="s">
        <v>65</v>
      </c>
      <c r="F123" s="21">
        <v>12</v>
      </c>
      <c r="G123" s="17"/>
      <c r="H123" s="10">
        <f>ROUND(G123*F123,2)</f>
        <v>0</v>
      </c>
      <c r="I123" s="28"/>
      <c r="J123" s="131"/>
      <c r="K123" s="151"/>
      <c r="L123" s="152"/>
      <c r="M123" s="152"/>
      <c r="N123" s="153"/>
      <c r="O123" s="153"/>
      <c r="P123" s="153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</row>
    <row r="124" spans="1:29" s="16" customFormat="1" ht="36" customHeight="1" thickTop="1">
      <c r="A124" s="12"/>
      <c r="B124" s="15"/>
      <c r="C124" s="13" t="s">
        <v>77</v>
      </c>
      <c r="D124" s="27"/>
      <c r="E124" s="27"/>
      <c r="F124" s="27"/>
      <c r="G124" s="25"/>
      <c r="H124" s="14"/>
      <c r="I124" s="28"/>
      <c r="K124" s="151"/>
      <c r="L124" s="144"/>
      <c r="M124" s="144"/>
      <c r="N124" s="153"/>
      <c r="O124" s="153"/>
      <c r="P124" s="153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</row>
    <row r="125" spans="1:29" s="18" customFormat="1" ht="43.5" customHeight="1">
      <c r="A125" s="6" t="s">
        <v>83</v>
      </c>
      <c r="B125" s="7" t="s">
        <v>155</v>
      </c>
      <c r="C125" s="3" t="s">
        <v>157</v>
      </c>
      <c r="D125" s="4" t="s">
        <v>2</v>
      </c>
      <c r="E125" s="1" t="s">
        <v>65</v>
      </c>
      <c r="F125" s="5">
        <v>1</v>
      </c>
      <c r="G125" s="17"/>
      <c r="H125" s="8">
        <f>ROUND(G125,2)*F125</f>
        <v>0</v>
      </c>
      <c r="I125" s="28"/>
      <c r="K125" s="151"/>
      <c r="L125" s="152"/>
      <c r="M125" s="152"/>
      <c r="N125" s="153"/>
      <c r="O125" s="153"/>
      <c r="P125" s="153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</row>
    <row r="126" spans="1:30" s="41" customFormat="1" ht="30" customHeight="1">
      <c r="A126" s="44"/>
      <c r="B126" s="70"/>
      <c r="C126" s="71" t="s">
        <v>78</v>
      </c>
      <c r="D126" s="72"/>
      <c r="E126" s="72"/>
      <c r="F126" s="72"/>
      <c r="G126" s="67"/>
      <c r="H126" s="68"/>
      <c r="I126" s="40"/>
      <c r="J126" s="22"/>
      <c r="K126" s="23"/>
      <c r="L126" s="24"/>
      <c r="M126" s="145"/>
      <c r="N126" s="145"/>
      <c r="O126" s="145"/>
      <c r="P126" s="148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34"/>
    </row>
    <row r="127" spans="1:30" s="41" customFormat="1" ht="30" customHeight="1">
      <c r="A127" s="45" t="s">
        <v>84</v>
      </c>
      <c r="B127" s="60" t="s">
        <v>156</v>
      </c>
      <c r="C127" s="61" t="s">
        <v>46</v>
      </c>
      <c r="D127" s="62" t="s">
        <v>3</v>
      </c>
      <c r="E127" s="63"/>
      <c r="F127" s="64"/>
      <c r="G127" s="67"/>
      <c r="H127" s="65"/>
      <c r="I127" s="40"/>
      <c r="J127" s="22"/>
      <c r="K127" s="23"/>
      <c r="L127" s="24"/>
      <c r="M127" s="145"/>
      <c r="N127" s="145"/>
      <c r="O127" s="145"/>
      <c r="P127" s="148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34"/>
    </row>
    <row r="128" spans="1:30" s="43" customFormat="1" ht="30" customHeight="1">
      <c r="A128" s="45" t="s">
        <v>86</v>
      </c>
      <c r="B128" s="69" t="s">
        <v>121</v>
      </c>
      <c r="C128" s="61" t="s">
        <v>220</v>
      </c>
      <c r="D128" s="62"/>
      <c r="E128" s="63" t="s">
        <v>62</v>
      </c>
      <c r="F128" s="64">
        <v>150</v>
      </c>
      <c r="G128" s="94"/>
      <c r="H128" s="65">
        <f>ROUND(G128*F128,2)</f>
        <v>0</v>
      </c>
      <c r="I128" s="40"/>
      <c r="J128" s="22"/>
      <c r="K128" s="23"/>
      <c r="L128" s="24"/>
      <c r="M128" s="145"/>
      <c r="N128" s="145"/>
      <c r="O128" s="145"/>
      <c r="P128" s="148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35"/>
    </row>
    <row r="129" spans="1:30" s="38" customFormat="1" ht="39.75" customHeight="1">
      <c r="A129" s="37"/>
      <c r="B129" s="59" t="str">
        <f>B97</f>
        <v>F </v>
      </c>
      <c r="C129" s="166" t="str">
        <f>C97</f>
        <v>ALEXANDER AVENUE AT SHERBROOK STREET - INTERSECTION ENHANCEMENTS</v>
      </c>
      <c r="D129" s="166"/>
      <c r="E129" s="166"/>
      <c r="F129" s="166"/>
      <c r="G129" s="77" t="s">
        <v>228</v>
      </c>
      <c r="H129" s="77">
        <f>SUM(H97:H128)</f>
        <v>0</v>
      </c>
      <c r="J129" s="22"/>
      <c r="K129" s="23"/>
      <c r="L129" s="24"/>
      <c r="M129" s="145"/>
      <c r="N129" s="145"/>
      <c r="O129" s="145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33"/>
    </row>
    <row r="130" spans="1:30" s="38" customFormat="1" ht="15" customHeight="1">
      <c r="A130" s="37"/>
      <c r="B130" s="112"/>
      <c r="C130" s="113"/>
      <c r="D130" s="113"/>
      <c r="E130" s="113"/>
      <c r="F130" s="113"/>
      <c r="G130" s="117"/>
      <c r="H130" s="118"/>
      <c r="J130" s="22"/>
      <c r="K130" s="23"/>
      <c r="L130" s="24"/>
      <c r="M130" s="145"/>
      <c r="N130" s="145"/>
      <c r="O130" s="145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33"/>
    </row>
    <row r="131" spans="1:30" s="38" customFormat="1" ht="39.75" customHeight="1">
      <c r="A131" s="48"/>
      <c r="B131" s="59" t="s">
        <v>163</v>
      </c>
      <c r="C131" s="163" t="s">
        <v>252</v>
      </c>
      <c r="D131" s="163"/>
      <c r="E131" s="163"/>
      <c r="F131" s="163"/>
      <c r="G131" s="96"/>
      <c r="H131" s="101"/>
      <c r="J131" s="22"/>
      <c r="K131" s="23"/>
      <c r="L131" s="24"/>
      <c r="M131" s="145"/>
      <c r="N131" s="145"/>
      <c r="O131" s="145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33"/>
    </row>
    <row r="132" spans="1:30" s="41" customFormat="1" ht="30" customHeight="1">
      <c r="A132" s="44"/>
      <c r="B132" s="70"/>
      <c r="C132" s="73" t="s">
        <v>74</v>
      </c>
      <c r="D132" s="74"/>
      <c r="E132" s="74"/>
      <c r="F132" s="74"/>
      <c r="G132" s="67"/>
      <c r="H132" s="68"/>
      <c r="I132" s="40"/>
      <c r="J132" s="22"/>
      <c r="K132" s="23"/>
      <c r="L132" s="24"/>
      <c r="M132" s="145"/>
      <c r="N132" s="145"/>
      <c r="O132" s="145"/>
      <c r="P132" s="156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34"/>
    </row>
    <row r="133" spans="1:30" s="41" customFormat="1" ht="30" customHeight="1">
      <c r="A133" s="45" t="s">
        <v>189</v>
      </c>
      <c r="B133" s="60" t="s">
        <v>44</v>
      </c>
      <c r="C133" s="61" t="s">
        <v>113</v>
      </c>
      <c r="D133" s="62" t="s">
        <v>176</v>
      </c>
      <c r="E133" s="63"/>
      <c r="F133" s="64"/>
      <c r="G133" s="67"/>
      <c r="H133" s="65"/>
      <c r="I133" s="40"/>
      <c r="J133" s="22"/>
      <c r="K133" s="23"/>
      <c r="L133" s="24"/>
      <c r="M133" s="145"/>
      <c r="N133" s="145"/>
      <c r="O133" s="145"/>
      <c r="P133" s="148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34"/>
    </row>
    <row r="134" spans="1:30" s="43" customFormat="1" ht="30" customHeight="1">
      <c r="A134" s="45" t="s">
        <v>190</v>
      </c>
      <c r="B134" s="69" t="s">
        <v>121</v>
      </c>
      <c r="C134" s="61" t="s">
        <v>109</v>
      </c>
      <c r="D134" s="62" t="s">
        <v>116</v>
      </c>
      <c r="E134" s="63" t="s">
        <v>62</v>
      </c>
      <c r="F134" s="64">
        <v>25</v>
      </c>
      <c r="G134" s="94"/>
      <c r="H134" s="65">
        <f>ROUND(G134*F134,2)</f>
        <v>0</v>
      </c>
      <c r="I134" s="40"/>
      <c r="J134" s="22"/>
      <c r="K134" s="23"/>
      <c r="L134" s="24"/>
      <c r="M134" s="145"/>
      <c r="N134" s="145"/>
      <c r="O134" s="145"/>
      <c r="P134" s="148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35"/>
    </row>
    <row r="135" spans="1:30" s="43" customFormat="1" ht="30" customHeight="1">
      <c r="A135" s="45" t="s">
        <v>193</v>
      </c>
      <c r="B135" s="69" t="s">
        <v>122</v>
      </c>
      <c r="C135" s="61" t="s">
        <v>112</v>
      </c>
      <c r="D135" s="62" t="s">
        <v>120</v>
      </c>
      <c r="E135" s="63" t="s">
        <v>62</v>
      </c>
      <c r="F135" s="64">
        <v>30</v>
      </c>
      <c r="G135" s="94"/>
      <c r="H135" s="65">
        <f>ROUND(G135*F135,2)</f>
        <v>0</v>
      </c>
      <c r="I135" s="40" t="s">
        <v>0</v>
      </c>
      <c r="J135" s="22"/>
      <c r="K135" s="23"/>
      <c r="L135" s="24"/>
      <c r="M135" s="145"/>
      <c r="N135" s="145"/>
      <c r="O135" s="145"/>
      <c r="P135" s="148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35"/>
    </row>
    <row r="136" spans="1:29" s="16" customFormat="1" ht="43.5" customHeight="1">
      <c r="A136" s="11" t="s">
        <v>194</v>
      </c>
      <c r="B136" s="7" t="s">
        <v>45</v>
      </c>
      <c r="C136" s="3" t="s">
        <v>114</v>
      </c>
      <c r="D136" s="4" t="s">
        <v>176</v>
      </c>
      <c r="E136" s="1"/>
      <c r="F136" s="9"/>
      <c r="G136" s="26"/>
      <c r="H136" s="10"/>
      <c r="I136" s="28"/>
      <c r="K136" s="151"/>
      <c r="L136" s="144"/>
      <c r="M136" s="144"/>
      <c r="N136" s="153"/>
      <c r="O136" s="153"/>
      <c r="P136" s="153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</row>
    <row r="137" spans="1:29" s="18" customFormat="1" ht="30" customHeight="1">
      <c r="A137" s="11" t="s">
        <v>195</v>
      </c>
      <c r="B137" s="29" t="s">
        <v>266</v>
      </c>
      <c r="C137" s="3" t="s">
        <v>110</v>
      </c>
      <c r="D137" s="4" t="s">
        <v>131</v>
      </c>
      <c r="E137" s="1"/>
      <c r="F137" s="9"/>
      <c r="G137" s="26"/>
      <c r="H137" s="10"/>
      <c r="I137" s="28"/>
      <c r="K137" s="151"/>
      <c r="L137" s="152"/>
      <c r="M137" s="152"/>
      <c r="N137" s="153"/>
      <c r="O137" s="153"/>
      <c r="P137" s="153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</row>
    <row r="138" spans="1:29" s="18" customFormat="1" ht="30" customHeight="1">
      <c r="A138" s="11" t="s">
        <v>196</v>
      </c>
      <c r="B138" s="2" t="s">
        <v>170</v>
      </c>
      <c r="C138" s="3" t="s">
        <v>171</v>
      </c>
      <c r="D138" s="4"/>
      <c r="E138" s="1" t="s">
        <v>62</v>
      </c>
      <c r="F138" s="9">
        <v>40</v>
      </c>
      <c r="G138" s="17"/>
      <c r="H138" s="10">
        <f>ROUND(G138,2)*F138</f>
        <v>0</v>
      </c>
      <c r="I138" s="28"/>
      <c r="K138" s="151"/>
      <c r="L138" s="152"/>
      <c r="M138" s="152"/>
      <c r="N138" s="153"/>
      <c r="O138" s="153"/>
      <c r="P138" s="153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</row>
    <row r="139" spans="1:30" s="43" customFormat="1" ht="30" customHeight="1">
      <c r="A139" s="45" t="s">
        <v>203</v>
      </c>
      <c r="B139" s="60" t="s">
        <v>214</v>
      </c>
      <c r="C139" s="61" t="s">
        <v>118</v>
      </c>
      <c r="D139" s="62" t="s">
        <v>198</v>
      </c>
      <c r="E139" s="63"/>
      <c r="F139" s="64"/>
      <c r="G139" s="67"/>
      <c r="H139" s="65"/>
      <c r="I139" s="40"/>
      <c r="J139" s="22"/>
      <c r="K139" s="23"/>
      <c r="L139" s="24"/>
      <c r="M139" s="145"/>
      <c r="N139" s="145"/>
      <c r="O139" s="145"/>
      <c r="P139" s="148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35"/>
    </row>
    <row r="140" spans="1:30" s="43" customFormat="1" ht="30" customHeight="1">
      <c r="A140" s="45" t="s">
        <v>204</v>
      </c>
      <c r="B140" s="69" t="s">
        <v>121</v>
      </c>
      <c r="C140" s="61" t="s">
        <v>235</v>
      </c>
      <c r="D140" s="62" t="s">
        <v>132</v>
      </c>
      <c r="E140" s="63" t="s">
        <v>66</v>
      </c>
      <c r="F140" s="64">
        <v>20</v>
      </c>
      <c r="G140" s="94"/>
      <c r="H140" s="65">
        <f>ROUND(G140*F140,2)</f>
        <v>0</v>
      </c>
      <c r="I140" s="40" t="s">
        <v>178</v>
      </c>
      <c r="J140" s="22"/>
      <c r="K140" s="23"/>
      <c r="L140" s="24"/>
      <c r="M140" s="145"/>
      <c r="N140" s="145"/>
      <c r="O140" s="145"/>
      <c r="P140" s="148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35"/>
    </row>
    <row r="141" spans="1:30" s="49" customFormat="1" ht="30" customHeight="1">
      <c r="A141" s="45" t="s">
        <v>209</v>
      </c>
      <c r="B141" s="69" t="s">
        <v>122</v>
      </c>
      <c r="C141" s="61" t="s">
        <v>218</v>
      </c>
      <c r="D141" s="62" t="s">
        <v>126</v>
      </c>
      <c r="E141" s="63" t="s">
        <v>66</v>
      </c>
      <c r="F141" s="64">
        <v>14</v>
      </c>
      <c r="G141" s="94"/>
      <c r="H141" s="65">
        <f>ROUND(G141*F141,2)</f>
        <v>0</v>
      </c>
      <c r="I141" s="40"/>
      <c r="J141" s="22"/>
      <c r="K141" s="23"/>
      <c r="L141" s="24"/>
      <c r="M141" s="145"/>
      <c r="N141" s="145"/>
      <c r="O141" s="145"/>
      <c r="P141" s="154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36"/>
    </row>
    <row r="142" spans="1:29" s="18" customFormat="1" ht="43.5" customHeight="1">
      <c r="A142" s="6" t="s">
        <v>216</v>
      </c>
      <c r="B142" s="7" t="s">
        <v>244</v>
      </c>
      <c r="C142" s="3" t="s">
        <v>265</v>
      </c>
      <c r="D142" s="4" t="s">
        <v>215</v>
      </c>
      <c r="E142" s="1" t="s">
        <v>65</v>
      </c>
      <c r="F142" s="21">
        <v>12</v>
      </c>
      <c r="G142" s="17"/>
      <c r="H142" s="10">
        <f>ROUND(G142*F142,2)</f>
        <v>0</v>
      </c>
      <c r="I142" s="28"/>
      <c r="J142" s="131"/>
      <c r="K142" s="151"/>
      <c r="L142" s="152"/>
      <c r="M142" s="152"/>
      <c r="N142" s="153"/>
      <c r="O142" s="153"/>
      <c r="P142" s="153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</row>
    <row r="143" spans="1:30" s="38" customFormat="1" ht="39.75" customHeight="1">
      <c r="A143" s="37"/>
      <c r="B143" s="59" t="str">
        <f>B131</f>
        <v>G</v>
      </c>
      <c r="C143" s="166" t="str">
        <f>C131</f>
        <v>ALEXANDER AVENUE AT ISABEL STREET - INTERSECTION ENHANCEMENTS</v>
      </c>
      <c r="D143" s="167"/>
      <c r="E143" s="167"/>
      <c r="F143" s="167"/>
      <c r="G143" s="77" t="s">
        <v>228</v>
      </c>
      <c r="H143" s="77">
        <f>SUM(H131:H141)</f>
        <v>0</v>
      </c>
      <c r="J143" s="22"/>
      <c r="K143" s="23"/>
      <c r="L143" s="24"/>
      <c r="M143" s="145"/>
      <c r="N143" s="145"/>
      <c r="O143" s="145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33"/>
    </row>
    <row r="144" spans="1:30" s="38" customFormat="1" ht="15" customHeight="1">
      <c r="A144" s="37"/>
      <c r="B144" s="112"/>
      <c r="C144" s="113"/>
      <c r="D144" s="114"/>
      <c r="E144" s="114"/>
      <c r="F144" s="114"/>
      <c r="G144" s="117"/>
      <c r="H144" s="118"/>
      <c r="J144" s="22"/>
      <c r="K144" s="23"/>
      <c r="L144" s="24"/>
      <c r="M144" s="145"/>
      <c r="N144" s="145"/>
      <c r="O144" s="145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33"/>
    </row>
    <row r="145" spans="1:30" s="38" customFormat="1" ht="39.75" customHeight="1">
      <c r="A145" s="48"/>
      <c r="B145" s="59" t="s">
        <v>164</v>
      </c>
      <c r="C145" s="163" t="s">
        <v>269</v>
      </c>
      <c r="D145" s="163"/>
      <c r="E145" s="163"/>
      <c r="F145" s="163"/>
      <c r="G145" s="96"/>
      <c r="H145" s="101"/>
      <c r="J145" s="22"/>
      <c r="K145" s="23"/>
      <c r="L145" s="24"/>
      <c r="M145" s="145"/>
      <c r="N145" s="145"/>
      <c r="O145" s="145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33"/>
    </row>
    <row r="146" spans="1:30" s="41" customFormat="1" ht="30" customHeight="1">
      <c r="A146" s="44"/>
      <c r="B146" s="70"/>
      <c r="C146" s="73" t="s">
        <v>74</v>
      </c>
      <c r="D146" s="74"/>
      <c r="E146" s="74"/>
      <c r="F146" s="74"/>
      <c r="G146" s="67"/>
      <c r="H146" s="68"/>
      <c r="I146" s="40"/>
      <c r="J146" s="22"/>
      <c r="K146" s="23"/>
      <c r="L146" s="24"/>
      <c r="M146" s="145"/>
      <c r="N146" s="145"/>
      <c r="O146" s="145"/>
      <c r="P146" s="156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34"/>
    </row>
    <row r="147" spans="1:30" s="41" customFormat="1" ht="30" customHeight="1">
      <c r="A147" s="39" t="s">
        <v>136</v>
      </c>
      <c r="B147" s="60" t="s">
        <v>141</v>
      </c>
      <c r="C147" s="61" t="s">
        <v>229</v>
      </c>
      <c r="D147" s="62" t="s">
        <v>230</v>
      </c>
      <c r="E147" s="63" t="s">
        <v>231</v>
      </c>
      <c r="F147" s="64">
        <v>1</v>
      </c>
      <c r="G147" s="94"/>
      <c r="H147" s="65">
        <f>ROUND(G147*F147,2)</f>
        <v>0</v>
      </c>
      <c r="I147" s="40"/>
      <c r="J147" s="22"/>
      <c r="K147" s="23"/>
      <c r="L147" s="24"/>
      <c r="M147" s="145"/>
      <c r="N147" s="145"/>
      <c r="O147" s="145"/>
      <c r="P147" s="148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34"/>
    </row>
    <row r="148" spans="1:30" s="38" customFormat="1" ht="39.75" customHeight="1">
      <c r="A148" s="37"/>
      <c r="B148" s="59" t="str">
        <f>B145</f>
        <v>H</v>
      </c>
      <c r="C148" s="166" t="str">
        <f>C145</f>
        <v>KENNY STREET AT EUGENIE STREET - INTERSECTION ENHANCEMENTS</v>
      </c>
      <c r="D148" s="167"/>
      <c r="E148" s="167"/>
      <c r="F148" s="167"/>
      <c r="G148" s="77" t="s">
        <v>228</v>
      </c>
      <c r="H148" s="77">
        <f>SUM(H145:H147)</f>
        <v>0</v>
      </c>
      <c r="J148" s="22"/>
      <c r="K148" s="23"/>
      <c r="L148" s="24"/>
      <c r="M148" s="145"/>
      <c r="N148" s="145"/>
      <c r="O148" s="145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33"/>
    </row>
    <row r="149" spans="1:30" s="38" customFormat="1" ht="15" customHeight="1">
      <c r="A149" s="37"/>
      <c r="B149" s="112"/>
      <c r="C149" s="113"/>
      <c r="D149" s="114"/>
      <c r="E149" s="114"/>
      <c r="F149" s="114"/>
      <c r="G149" s="117"/>
      <c r="H149" s="118"/>
      <c r="J149" s="22"/>
      <c r="K149" s="23"/>
      <c r="L149" s="24"/>
      <c r="M149" s="145"/>
      <c r="N149" s="145"/>
      <c r="O149" s="145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33"/>
    </row>
    <row r="150" spans="1:30" s="38" customFormat="1" ht="39.75" customHeight="1">
      <c r="A150" s="48"/>
      <c r="B150" s="59" t="s">
        <v>273</v>
      </c>
      <c r="C150" s="163" t="s">
        <v>270</v>
      </c>
      <c r="D150" s="163"/>
      <c r="E150" s="163"/>
      <c r="F150" s="163"/>
      <c r="G150" s="96"/>
      <c r="H150" s="101"/>
      <c r="J150" s="22"/>
      <c r="K150" s="23"/>
      <c r="L150" s="24"/>
      <c r="M150" s="145"/>
      <c r="N150" s="145"/>
      <c r="O150" s="145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33"/>
    </row>
    <row r="151" spans="1:30" s="41" customFormat="1" ht="30" customHeight="1">
      <c r="A151" s="44"/>
      <c r="B151" s="70"/>
      <c r="C151" s="73" t="s">
        <v>74</v>
      </c>
      <c r="D151" s="74"/>
      <c r="E151" s="74"/>
      <c r="F151" s="74"/>
      <c r="G151" s="67"/>
      <c r="H151" s="68"/>
      <c r="I151" s="40"/>
      <c r="J151" s="22"/>
      <c r="K151" s="23"/>
      <c r="L151" s="24"/>
      <c r="M151" s="145"/>
      <c r="N151" s="145"/>
      <c r="O151" s="145"/>
      <c r="P151" s="156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34"/>
    </row>
    <row r="152" spans="1:30" s="41" customFormat="1" ht="30" customHeight="1">
      <c r="A152" s="39" t="s">
        <v>136</v>
      </c>
      <c r="B152" s="60" t="s">
        <v>274</v>
      </c>
      <c r="C152" s="61" t="s">
        <v>229</v>
      </c>
      <c r="D152" s="62" t="s">
        <v>230</v>
      </c>
      <c r="E152" s="63" t="s">
        <v>231</v>
      </c>
      <c r="F152" s="64">
        <v>1</v>
      </c>
      <c r="G152" s="94"/>
      <c r="H152" s="65">
        <f>ROUND(G152*F152,2)</f>
        <v>0</v>
      </c>
      <c r="I152" s="40"/>
      <c r="J152" s="22"/>
      <c r="K152" s="23"/>
      <c r="L152" s="24"/>
      <c r="M152" s="145"/>
      <c r="N152" s="145"/>
      <c r="O152" s="145"/>
      <c r="P152" s="148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34"/>
    </row>
    <row r="153" spans="1:30" s="38" customFormat="1" ht="39.75" customHeight="1">
      <c r="A153" s="37"/>
      <c r="B153" s="59" t="str">
        <f>B150</f>
        <v>I</v>
      </c>
      <c r="C153" s="166" t="str">
        <f>C150</f>
        <v>BRAEMAR AVENUE AT EUGENIE STREET - INTERSECTION ENHANCEMENTS</v>
      </c>
      <c r="D153" s="167"/>
      <c r="E153" s="167"/>
      <c r="F153" s="167"/>
      <c r="G153" s="77" t="s">
        <v>228</v>
      </c>
      <c r="H153" s="77">
        <f>SUM(H150:H152)</f>
        <v>0</v>
      </c>
      <c r="J153" s="22"/>
      <c r="K153" s="23"/>
      <c r="L153" s="24"/>
      <c r="M153" s="145"/>
      <c r="N153" s="145"/>
      <c r="O153" s="145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33"/>
    </row>
    <row r="154" spans="1:30" s="38" customFormat="1" ht="15" customHeight="1">
      <c r="A154" s="37"/>
      <c r="B154" s="112"/>
      <c r="C154" s="113"/>
      <c r="D154" s="114"/>
      <c r="E154" s="114"/>
      <c r="F154" s="114"/>
      <c r="G154" s="117"/>
      <c r="H154" s="118"/>
      <c r="J154" s="22"/>
      <c r="K154" s="23"/>
      <c r="L154" s="24"/>
      <c r="M154" s="145"/>
      <c r="N154" s="145"/>
      <c r="O154" s="145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33"/>
    </row>
    <row r="155" spans="1:30" s="38" customFormat="1" ht="39.75" customHeight="1">
      <c r="A155" s="48"/>
      <c r="B155" s="59" t="s">
        <v>251</v>
      </c>
      <c r="C155" s="163" t="s">
        <v>255</v>
      </c>
      <c r="D155" s="163"/>
      <c r="E155" s="163"/>
      <c r="F155" s="163"/>
      <c r="G155" s="96"/>
      <c r="H155" s="101"/>
      <c r="J155" s="22"/>
      <c r="K155" s="23"/>
      <c r="L155" s="24"/>
      <c r="M155" s="145"/>
      <c r="N155" s="145"/>
      <c r="O155" s="145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33"/>
    </row>
    <row r="156" spans="1:30" s="41" customFormat="1" ht="30" customHeight="1">
      <c r="A156" s="44"/>
      <c r="B156" s="70"/>
      <c r="C156" s="73" t="s">
        <v>74</v>
      </c>
      <c r="D156" s="74"/>
      <c r="E156" s="74"/>
      <c r="F156" s="74"/>
      <c r="G156" s="67"/>
      <c r="H156" s="68"/>
      <c r="I156" s="40"/>
      <c r="J156" s="22"/>
      <c r="K156" s="23"/>
      <c r="L156" s="24"/>
      <c r="M156" s="145"/>
      <c r="N156" s="145"/>
      <c r="O156" s="145"/>
      <c r="P156" s="156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34"/>
    </row>
    <row r="157" spans="1:30" s="41" customFormat="1" ht="30" customHeight="1">
      <c r="A157" s="39" t="s">
        <v>136</v>
      </c>
      <c r="B157" s="60" t="s">
        <v>253</v>
      </c>
      <c r="C157" s="61" t="s">
        <v>17</v>
      </c>
      <c r="D157" s="62" t="s">
        <v>181</v>
      </c>
      <c r="E157" s="63" t="s">
        <v>63</v>
      </c>
      <c r="F157" s="64">
        <v>220</v>
      </c>
      <c r="G157" s="94"/>
      <c r="H157" s="65">
        <f>ROUND(G157*F157,2)</f>
        <v>0</v>
      </c>
      <c r="I157" s="40"/>
      <c r="J157" s="22"/>
      <c r="K157" s="23"/>
      <c r="L157" s="24"/>
      <c r="M157" s="145"/>
      <c r="N157" s="145"/>
      <c r="O157" s="145"/>
      <c r="P157" s="148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34"/>
    </row>
    <row r="158" spans="1:30" s="43" customFormat="1" ht="30" customHeight="1">
      <c r="A158" s="42" t="s">
        <v>88</v>
      </c>
      <c r="B158" s="60" t="s">
        <v>254</v>
      </c>
      <c r="C158" s="61" t="s">
        <v>11</v>
      </c>
      <c r="D158" s="62" t="s">
        <v>181</v>
      </c>
      <c r="E158" s="63" t="s">
        <v>62</v>
      </c>
      <c r="F158" s="64">
        <v>1100</v>
      </c>
      <c r="G158" s="94"/>
      <c r="H158" s="65">
        <f>ROUND(G158*F158,2)</f>
        <v>0</v>
      </c>
      <c r="I158" s="40"/>
      <c r="J158" s="22"/>
      <c r="K158" s="23"/>
      <c r="L158" s="24"/>
      <c r="M158" s="145"/>
      <c r="N158" s="145"/>
      <c r="O158" s="145"/>
      <c r="P158" s="148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35"/>
    </row>
    <row r="159" spans="1:30" s="41" customFormat="1" ht="30" customHeight="1">
      <c r="A159" s="42" t="s">
        <v>89</v>
      </c>
      <c r="B159" s="60" t="s">
        <v>275</v>
      </c>
      <c r="C159" s="61" t="s">
        <v>19</v>
      </c>
      <c r="D159" s="62" t="s">
        <v>181</v>
      </c>
      <c r="E159" s="63"/>
      <c r="F159" s="64"/>
      <c r="G159" s="67"/>
      <c r="H159" s="65"/>
      <c r="I159" s="40" t="s">
        <v>182</v>
      </c>
      <c r="J159" s="22"/>
      <c r="K159" s="23"/>
      <c r="L159" s="24"/>
      <c r="M159" s="145"/>
      <c r="N159" s="145"/>
      <c r="O159" s="145"/>
      <c r="P159" s="148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34"/>
    </row>
    <row r="160" spans="1:30" s="41" customFormat="1" ht="30" customHeight="1">
      <c r="A160" s="39" t="s">
        <v>90</v>
      </c>
      <c r="B160" s="69" t="s">
        <v>121</v>
      </c>
      <c r="C160" s="61" t="s">
        <v>173</v>
      </c>
      <c r="D160" s="62" t="s">
        <v>57</v>
      </c>
      <c r="E160" s="63" t="s">
        <v>64</v>
      </c>
      <c r="F160" s="64">
        <v>400</v>
      </c>
      <c r="G160" s="94"/>
      <c r="H160" s="65">
        <f>ROUND(G160*F160,2)</f>
        <v>0</v>
      </c>
      <c r="I160" s="40" t="s">
        <v>183</v>
      </c>
      <c r="J160" s="22"/>
      <c r="K160" s="23"/>
      <c r="L160" s="24"/>
      <c r="M160" s="145"/>
      <c r="N160" s="145"/>
      <c r="O160" s="145"/>
      <c r="P160" s="148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34"/>
    </row>
    <row r="161" spans="1:30" s="41" customFormat="1" ht="30" customHeight="1">
      <c r="A161" s="42" t="s">
        <v>91</v>
      </c>
      <c r="B161" s="60" t="s">
        <v>276</v>
      </c>
      <c r="C161" s="61" t="s">
        <v>106</v>
      </c>
      <c r="D161" s="62" t="s">
        <v>181</v>
      </c>
      <c r="E161" s="63" t="s">
        <v>63</v>
      </c>
      <c r="F161" s="64">
        <v>60</v>
      </c>
      <c r="G161" s="94"/>
      <c r="H161" s="65">
        <f>ROUND(G161*F161,2)</f>
        <v>0</v>
      </c>
      <c r="I161" s="40" t="s">
        <v>184</v>
      </c>
      <c r="J161" s="22"/>
      <c r="K161" s="23"/>
      <c r="L161" s="24"/>
      <c r="M161" s="145"/>
      <c r="N161" s="145"/>
      <c r="O161" s="145"/>
      <c r="P161" s="148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34"/>
    </row>
    <row r="162" spans="1:30" s="43" customFormat="1" ht="30" customHeight="1">
      <c r="A162" s="39" t="s">
        <v>92</v>
      </c>
      <c r="B162" s="60" t="s">
        <v>277</v>
      </c>
      <c r="C162" s="61" t="s">
        <v>20</v>
      </c>
      <c r="D162" s="62" t="s">
        <v>181</v>
      </c>
      <c r="E162" s="63" t="s">
        <v>62</v>
      </c>
      <c r="F162" s="64">
        <v>300</v>
      </c>
      <c r="G162" s="94"/>
      <c r="H162" s="65">
        <f>ROUND(G162*F162,2)</f>
        <v>0</v>
      </c>
      <c r="I162" s="40" t="s">
        <v>159</v>
      </c>
      <c r="J162" s="22"/>
      <c r="K162" s="23"/>
      <c r="L162" s="24"/>
      <c r="M162" s="145"/>
      <c r="N162" s="145"/>
      <c r="O162" s="145"/>
      <c r="P162" s="148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35"/>
    </row>
    <row r="163" spans="1:30" s="43" customFormat="1" ht="30" customHeight="1">
      <c r="A163" s="42" t="s">
        <v>93</v>
      </c>
      <c r="B163" s="60" t="s">
        <v>278</v>
      </c>
      <c r="C163" s="61" t="s">
        <v>107</v>
      </c>
      <c r="D163" s="62" t="s">
        <v>185</v>
      </c>
      <c r="E163" s="63" t="s">
        <v>62</v>
      </c>
      <c r="F163" s="64">
        <v>30</v>
      </c>
      <c r="G163" s="94"/>
      <c r="H163" s="65">
        <f>ROUND(G163*F163,2)</f>
        <v>0</v>
      </c>
      <c r="I163" s="40"/>
      <c r="J163" s="22"/>
      <c r="K163" s="23"/>
      <c r="L163" s="24"/>
      <c r="M163" s="145"/>
      <c r="N163" s="145"/>
      <c r="O163" s="145"/>
      <c r="P163" s="148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35"/>
    </row>
    <row r="164" spans="1:30" s="41" customFormat="1" ht="30" customHeight="1">
      <c r="A164" s="44"/>
      <c r="B164" s="66"/>
      <c r="C164" s="125" t="s">
        <v>166</v>
      </c>
      <c r="D164" s="125"/>
      <c r="E164" s="125"/>
      <c r="F164" s="125"/>
      <c r="G164" s="67"/>
      <c r="H164" s="68"/>
      <c r="I164" s="40"/>
      <c r="J164" s="22"/>
      <c r="K164" s="23"/>
      <c r="L164" s="24"/>
      <c r="M164" s="145"/>
      <c r="N164" s="145"/>
      <c r="O164" s="145"/>
      <c r="P164" s="148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34"/>
    </row>
    <row r="165" spans="1:30" s="41" customFormat="1" ht="30" customHeight="1">
      <c r="A165" s="45" t="s">
        <v>197</v>
      </c>
      <c r="B165" s="60" t="s">
        <v>279</v>
      </c>
      <c r="C165" s="61" t="s">
        <v>117</v>
      </c>
      <c r="D165" s="62" t="s">
        <v>198</v>
      </c>
      <c r="E165" s="63"/>
      <c r="F165" s="64"/>
      <c r="G165" s="67"/>
      <c r="H165" s="65"/>
      <c r="I165" s="40"/>
      <c r="J165" s="22"/>
      <c r="K165" s="23"/>
      <c r="L165" s="24"/>
      <c r="M165" s="145"/>
      <c r="N165" s="145"/>
      <c r="O165" s="145"/>
      <c r="P165" s="148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34"/>
    </row>
    <row r="166" spans="1:30" s="43" customFormat="1" ht="30" customHeight="1">
      <c r="A166" s="45" t="s">
        <v>199</v>
      </c>
      <c r="B166" s="69" t="s">
        <v>121</v>
      </c>
      <c r="C166" s="61" t="s">
        <v>256</v>
      </c>
      <c r="D166" s="62" t="s">
        <v>57</v>
      </c>
      <c r="E166" s="63" t="s">
        <v>66</v>
      </c>
      <c r="F166" s="64">
        <v>18</v>
      </c>
      <c r="G166" s="94"/>
      <c r="H166" s="65">
        <f aca="true" t="shared" si="1" ref="H166:H171">ROUND(G166*F166,2)</f>
        <v>0</v>
      </c>
      <c r="I166" s="40" t="s">
        <v>200</v>
      </c>
      <c r="J166" s="22"/>
      <c r="K166" s="23"/>
      <c r="L166" s="24"/>
      <c r="M166" s="145"/>
      <c r="N166" s="145"/>
      <c r="O166" s="145"/>
      <c r="P166" s="148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35"/>
    </row>
    <row r="167" spans="1:30" s="41" customFormat="1" ht="30" customHeight="1">
      <c r="A167" s="45" t="s">
        <v>189</v>
      </c>
      <c r="B167" s="60" t="s">
        <v>280</v>
      </c>
      <c r="C167" s="61" t="s">
        <v>113</v>
      </c>
      <c r="D167" s="62" t="s">
        <v>176</v>
      </c>
      <c r="E167" s="63"/>
      <c r="F167" s="64"/>
      <c r="G167" s="67"/>
      <c r="H167" s="65">
        <f t="shared" si="1"/>
        <v>0</v>
      </c>
      <c r="I167" s="40"/>
      <c r="J167" s="22"/>
      <c r="K167" s="23"/>
      <c r="L167" s="24"/>
      <c r="M167" s="145"/>
      <c r="N167" s="145"/>
      <c r="O167" s="145"/>
      <c r="P167" s="148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34"/>
    </row>
    <row r="168" spans="1:30" s="43" customFormat="1" ht="30" customHeight="1">
      <c r="A168" s="45" t="s">
        <v>193</v>
      </c>
      <c r="B168" s="69" t="s">
        <v>121</v>
      </c>
      <c r="C168" s="61" t="s">
        <v>112</v>
      </c>
      <c r="D168" s="62" t="s">
        <v>120</v>
      </c>
      <c r="E168" s="63" t="s">
        <v>62</v>
      </c>
      <c r="F168" s="64">
        <v>25</v>
      </c>
      <c r="G168" s="94"/>
      <c r="H168" s="65">
        <f t="shared" si="1"/>
        <v>0</v>
      </c>
      <c r="I168" s="40" t="s">
        <v>0</v>
      </c>
      <c r="J168" s="22"/>
      <c r="K168" s="23"/>
      <c r="L168" s="24"/>
      <c r="M168" s="145"/>
      <c r="N168" s="145"/>
      <c r="O168" s="145"/>
      <c r="P168" s="148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35"/>
    </row>
    <row r="169" spans="1:30" s="43" customFormat="1" ht="30" customHeight="1">
      <c r="A169" s="45" t="s">
        <v>146</v>
      </c>
      <c r="B169" s="60" t="s">
        <v>281</v>
      </c>
      <c r="C169" s="61" t="s">
        <v>124</v>
      </c>
      <c r="D169" s="62" t="s">
        <v>177</v>
      </c>
      <c r="E169" s="75"/>
      <c r="F169" s="64"/>
      <c r="G169" s="67"/>
      <c r="H169" s="65">
        <f t="shared" si="1"/>
        <v>0</v>
      </c>
      <c r="I169" s="40"/>
      <c r="J169" s="22"/>
      <c r="K169" s="23"/>
      <c r="L169" s="24"/>
      <c r="M169" s="145"/>
      <c r="N169" s="145"/>
      <c r="O169" s="145"/>
      <c r="P169" s="148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35"/>
    </row>
    <row r="170" spans="1:30" s="43" customFormat="1" ht="30" customHeight="1">
      <c r="A170" s="45" t="s">
        <v>147</v>
      </c>
      <c r="B170" s="69" t="s">
        <v>121</v>
      </c>
      <c r="C170" s="61" t="s">
        <v>125</v>
      </c>
      <c r="D170" s="62"/>
      <c r="E170" s="63"/>
      <c r="F170" s="64"/>
      <c r="G170" s="67"/>
      <c r="H170" s="65">
        <f t="shared" si="1"/>
        <v>0</v>
      </c>
      <c r="I170" s="40"/>
      <c r="J170" s="22"/>
      <c r="K170" s="23"/>
      <c r="L170" s="24"/>
      <c r="M170" s="145"/>
      <c r="N170" s="145"/>
      <c r="O170" s="145"/>
      <c r="P170" s="148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35"/>
    </row>
    <row r="171" spans="1:30" s="43" customFormat="1" ht="30" customHeight="1">
      <c r="A171" s="45" t="s">
        <v>148</v>
      </c>
      <c r="B171" s="76" t="s">
        <v>169</v>
      </c>
      <c r="C171" s="61" t="s">
        <v>172</v>
      </c>
      <c r="D171" s="62"/>
      <c r="E171" s="63" t="s">
        <v>64</v>
      </c>
      <c r="F171" s="64">
        <v>20</v>
      </c>
      <c r="G171" s="94"/>
      <c r="H171" s="65">
        <f t="shared" si="1"/>
        <v>0</v>
      </c>
      <c r="I171" s="40"/>
      <c r="J171" s="22"/>
      <c r="K171" s="23"/>
      <c r="L171" s="24"/>
      <c r="M171" s="145"/>
      <c r="N171" s="145"/>
      <c r="O171" s="145"/>
      <c r="P171" s="148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35"/>
    </row>
    <row r="172" spans="1:30" s="41" customFormat="1" ht="30" customHeight="1">
      <c r="A172" s="44"/>
      <c r="B172" s="70"/>
      <c r="C172" s="125" t="s">
        <v>76</v>
      </c>
      <c r="D172" s="125"/>
      <c r="E172" s="125"/>
      <c r="F172" s="125"/>
      <c r="G172" s="67"/>
      <c r="H172" s="68"/>
      <c r="I172" s="40"/>
      <c r="J172" s="22"/>
      <c r="K172" s="23"/>
      <c r="L172" s="24"/>
      <c r="M172" s="145"/>
      <c r="N172" s="145"/>
      <c r="O172" s="145"/>
      <c r="P172" s="148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34"/>
    </row>
    <row r="173" spans="1:30" s="52" customFormat="1" ht="30" customHeight="1">
      <c r="A173" s="39" t="s">
        <v>135</v>
      </c>
      <c r="B173" s="60" t="s">
        <v>282</v>
      </c>
      <c r="C173" s="81" t="s">
        <v>144</v>
      </c>
      <c r="D173" s="62" t="s">
        <v>80</v>
      </c>
      <c r="E173" s="63"/>
      <c r="F173" s="78"/>
      <c r="G173" s="67"/>
      <c r="H173" s="80"/>
      <c r="I173" s="40"/>
      <c r="J173" s="22"/>
      <c r="K173" s="23"/>
      <c r="L173" s="24"/>
      <c r="M173" s="145"/>
      <c r="N173" s="145"/>
      <c r="O173" s="145"/>
      <c r="P173" s="148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39"/>
    </row>
    <row r="174" spans="1:30" s="43" customFormat="1" ht="30" customHeight="1">
      <c r="A174" s="39" t="s">
        <v>211</v>
      </c>
      <c r="B174" s="69" t="s">
        <v>121</v>
      </c>
      <c r="C174" s="61" t="s">
        <v>257</v>
      </c>
      <c r="D174" s="62"/>
      <c r="E174" s="63" t="s">
        <v>66</v>
      </c>
      <c r="F174" s="78">
        <v>16</v>
      </c>
      <c r="G174" s="94"/>
      <c r="H174" s="65">
        <f>ROUND(G174*F174,2)</f>
        <v>0</v>
      </c>
      <c r="I174" s="47" t="s">
        <v>180</v>
      </c>
      <c r="J174" s="22"/>
      <c r="K174" s="23"/>
      <c r="L174" s="24"/>
      <c r="M174" s="145"/>
      <c r="N174" s="145"/>
      <c r="O174" s="145"/>
      <c r="P174" s="148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35"/>
    </row>
    <row r="175" spans="1:30" s="52" customFormat="1" ht="30" customHeight="1">
      <c r="A175" s="39" t="s">
        <v>212</v>
      </c>
      <c r="B175" s="60" t="s">
        <v>283</v>
      </c>
      <c r="C175" s="81" t="s">
        <v>145</v>
      </c>
      <c r="D175" s="62" t="s">
        <v>80</v>
      </c>
      <c r="E175" s="63"/>
      <c r="F175" s="78"/>
      <c r="G175" s="67"/>
      <c r="H175" s="80"/>
      <c r="I175" s="40"/>
      <c r="J175" s="22"/>
      <c r="K175" s="23"/>
      <c r="L175" s="24"/>
      <c r="M175" s="145"/>
      <c r="N175" s="145"/>
      <c r="O175" s="145"/>
      <c r="P175" s="148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39"/>
    </row>
    <row r="176" spans="1:30" s="43" customFormat="1" ht="30" customHeight="1">
      <c r="A176" s="39" t="s">
        <v>213</v>
      </c>
      <c r="B176" s="69" t="s">
        <v>121</v>
      </c>
      <c r="C176" s="61" t="s">
        <v>257</v>
      </c>
      <c r="D176" s="62"/>
      <c r="E176" s="63" t="s">
        <v>66</v>
      </c>
      <c r="F176" s="78">
        <v>16</v>
      </c>
      <c r="G176" s="94"/>
      <c r="H176" s="65">
        <f>ROUND(G176*F176,2)</f>
        <v>0</v>
      </c>
      <c r="I176" s="47" t="s">
        <v>180</v>
      </c>
      <c r="J176" s="22"/>
      <c r="K176" s="23"/>
      <c r="L176" s="24"/>
      <c r="M176" s="145"/>
      <c r="N176" s="145"/>
      <c r="O176" s="145"/>
      <c r="P176" s="148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35"/>
    </row>
    <row r="177" spans="1:30" s="41" customFormat="1" ht="30" customHeight="1">
      <c r="A177" s="44"/>
      <c r="B177" s="70"/>
      <c r="C177" s="71" t="s">
        <v>78</v>
      </c>
      <c r="D177" s="72"/>
      <c r="E177" s="72"/>
      <c r="F177" s="72"/>
      <c r="G177" s="67"/>
      <c r="H177" s="68"/>
      <c r="I177" s="40"/>
      <c r="J177" s="22"/>
      <c r="K177" s="23"/>
      <c r="L177" s="24"/>
      <c r="M177" s="145"/>
      <c r="N177" s="145"/>
      <c r="O177" s="145"/>
      <c r="P177" s="148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34"/>
    </row>
    <row r="178" spans="1:30" s="43" customFormat="1" ht="30" customHeight="1">
      <c r="A178" s="45" t="s">
        <v>87</v>
      </c>
      <c r="B178" s="60" t="s">
        <v>284</v>
      </c>
      <c r="C178" s="61" t="s">
        <v>47</v>
      </c>
      <c r="D178" s="62" t="s">
        <v>4</v>
      </c>
      <c r="E178" s="63" t="s">
        <v>62</v>
      </c>
      <c r="F178" s="64">
        <v>1500</v>
      </c>
      <c r="G178" s="94"/>
      <c r="H178" s="65">
        <f>ROUND(G178*F178,2)</f>
        <v>0</v>
      </c>
      <c r="I178" s="40"/>
      <c r="J178" s="22"/>
      <c r="K178" s="23"/>
      <c r="L178" s="24"/>
      <c r="M178" s="145"/>
      <c r="N178" s="145"/>
      <c r="O178" s="145"/>
      <c r="P178" s="148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35"/>
    </row>
    <row r="179" spans="1:30" s="43" customFormat="1" ht="30" customHeight="1">
      <c r="A179" s="44"/>
      <c r="B179" s="70"/>
      <c r="C179" s="71" t="s">
        <v>68</v>
      </c>
      <c r="D179" s="72"/>
      <c r="E179" s="72"/>
      <c r="F179" s="72"/>
      <c r="G179" s="67"/>
      <c r="H179" s="68"/>
      <c r="I179" s="40"/>
      <c r="J179" s="22"/>
      <c r="K179" s="23"/>
      <c r="L179" s="24"/>
      <c r="M179" s="145"/>
      <c r="N179" s="145"/>
      <c r="O179" s="145"/>
      <c r="P179" s="148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35"/>
    </row>
    <row r="180" spans="1:30" s="41" customFormat="1" ht="30" customHeight="1">
      <c r="A180" s="45"/>
      <c r="B180" s="79" t="s">
        <v>285</v>
      </c>
      <c r="C180" s="61" t="s">
        <v>258</v>
      </c>
      <c r="D180" s="62" t="s">
        <v>158</v>
      </c>
      <c r="E180" s="63" t="s">
        <v>231</v>
      </c>
      <c r="F180" s="64">
        <v>1</v>
      </c>
      <c r="G180" s="94"/>
      <c r="H180" s="65">
        <f>ROUND(G180*F180,2)</f>
        <v>0</v>
      </c>
      <c r="I180" s="40"/>
      <c r="J180" s="22"/>
      <c r="K180" s="23"/>
      <c r="L180" s="24"/>
      <c r="M180" s="145"/>
      <c r="N180" s="145"/>
      <c r="O180" s="145"/>
      <c r="P180" s="148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34"/>
    </row>
    <row r="181" spans="1:30" s="41" customFormat="1" ht="30" customHeight="1">
      <c r="A181" s="45"/>
      <c r="B181" s="79" t="s">
        <v>286</v>
      </c>
      <c r="C181" s="61" t="s">
        <v>259</v>
      </c>
      <c r="D181" s="62" t="s">
        <v>260</v>
      </c>
      <c r="E181" s="63" t="s">
        <v>231</v>
      </c>
      <c r="F181" s="64">
        <v>1</v>
      </c>
      <c r="G181" s="94"/>
      <c r="H181" s="65">
        <f>ROUND(G181*F181,2)</f>
        <v>0</v>
      </c>
      <c r="I181" s="40"/>
      <c r="J181" s="22"/>
      <c r="K181" s="23"/>
      <c r="L181" s="24"/>
      <c r="M181" s="145"/>
      <c r="N181" s="145"/>
      <c r="O181" s="145"/>
      <c r="P181" s="148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34"/>
    </row>
    <row r="182" spans="1:30" s="38" customFormat="1" ht="30" customHeight="1">
      <c r="A182" s="37"/>
      <c r="B182" s="59" t="str">
        <f>B155</f>
        <v>J</v>
      </c>
      <c r="C182" s="166" t="str">
        <f>C155</f>
        <v>AVONDALE RD DIKE FROM EGERTON RD TO DES MEURONS - PATHWAY CONSTRUCTION</v>
      </c>
      <c r="D182" s="167"/>
      <c r="E182" s="167"/>
      <c r="F182" s="167"/>
      <c r="G182" s="77" t="s">
        <v>228</v>
      </c>
      <c r="H182" s="77">
        <f>SUM(H155:H181)</f>
        <v>0</v>
      </c>
      <c r="J182" s="22"/>
      <c r="K182" s="23"/>
      <c r="L182" s="24"/>
      <c r="M182" s="145"/>
      <c r="N182" s="145"/>
      <c r="O182" s="145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33"/>
    </row>
    <row r="183" spans="2:15" ht="24.75" customHeight="1">
      <c r="B183" s="119"/>
      <c r="C183" s="120" t="s">
        <v>261</v>
      </c>
      <c r="D183" s="121"/>
      <c r="E183" s="122"/>
      <c r="F183" s="122"/>
      <c r="G183" s="123"/>
      <c r="H183" s="124"/>
      <c r="J183" s="22"/>
      <c r="K183" s="23"/>
      <c r="L183" s="24"/>
      <c r="M183" s="145"/>
      <c r="N183" s="145"/>
      <c r="O183" s="145"/>
    </row>
    <row r="184" spans="1:15" ht="30" customHeight="1">
      <c r="A184" s="31"/>
      <c r="B184" s="59" t="str">
        <f>B6</f>
        <v>A</v>
      </c>
      <c r="C184" s="170" t="str">
        <f>C6</f>
        <v>LISMORE AVENUE AT KING EDWARD STREET - INTERSECTION ENHANCEMENTS</v>
      </c>
      <c r="D184" s="167"/>
      <c r="E184" s="167"/>
      <c r="F184" s="167"/>
      <c r="G184" s="95" t="s">
        <v>228</v>
      </c>
      <c r="H184" s="95">
        <f>H22</f>
        <v>0</v>
      </c>
      <c r="J184" s="22"/>
      <c r="K184" s="23"/>
      <c r="L184" s="24"/>
      <c r="M184" s="145"/>
      <c r="N184" s="145"/>
      <c r="O184" s="145"/>
    </row>
    <row r="185" spans="1:15" ht="30" customHeight="1">
      <c r="A185" s="31"/>
      <c r="B185" s="59" t="str">
        <f>B25</f>
        <v>B</v>
      </c>
      <c r="C185" s="170" t="str">
        <f>C25</f>
        <v>ELGIN AVENUE AT KEEWATIN STREET - INTERSECTION ENHANCEMENTS</v>
      </c>
      <c r="D185" s="167"/>
      <c r="E185" s="167"/>
      <c r="F185" s="167"/>
      <c r="G185" s="95" t="s">
        <v>228</v>
      </c>
      <c r="H185" s="95">
        <f>H44</f>
        <v>0</v>
      </c>
      <c r="J185" s="22"/>
      <c r="K185" s="23"/>
      <c r="L185" s="24"/>
      <c r="M185" s="145"/>
      <c r="N185" s="145"/>
      <c r="O185" s="145"/>
    </row>
    <row r="186" spans="1:15" ht="30" customHeight="1">
      <c r="A186" s="31"/>
      <c r="B186" s="59" t="str">
        <f>B46</f>
        <v>C</v>
      </c>
      <c r="C186" s="170" t="str">
        <f>C46</f>
        <v>ALEXANDER AVENUE AT WORTH STREET - INTERSECTION ENHANCEMENTS</v>
      </c>
      <c r="D186" s="167"/>
      <c r="E186" s="167"/>
      <c r="F186" s="167"/>
      <c r="G186" s="95" t="s">
        <v>228</v>
      </c>
      <c r="H186" s="95">
        <f>H54</f>
        <v>0</v>
      </c>
      <c r="J186" s="22"/>
      <c r="K186" s="23"/>
      <c r="L186" s="24"/>
      <c r="M186" s="145"/>
      <c r="N186" s="145"/>
      <c r="O186" s="145"/>
    </row>
    <row r="187" spans="1:15" ht="30" customHeight="1">
      <c r="A187" s="31"/>
      <c r="B187" s="59" t="str">
        <f>B56</f>
        <v>D</v>
      </c>
      <c r="C187" s="170" t="str">
        <f>C56</f>
        <v>ALEXANDER AVENUE AT WINKS STREET - INTERSECTION ENHANCEMENTS</v>
      </c>
      <c r="D187" s="167"/>
      <c r="E187" s="167"/>
      <c r="F187" s="167"/>
      <c r="G187" s="95" t="s">
        <v>228</v>
      </c>
      <c r="H187" s="95">
        <f>H71</f>
        <v>0</v>
      </c>
      <c r="J187" s="22"/>
      <c r="K187" s="23"/>
      <c r="L187" s="24"/>
      <c r="M187" s="145"/>
      <c r="N187" s="145"/>
      <c r="O187" s="145"/>
    </row>
    <row r="188" spans="1:15" ht="30" customHeight="1">
      <c r="A188" s="31"/>
      <c r="B188" s="59" t="str">
        <f>B73</f>
        <v>E</v>
      </c>
      <c r="C188" s="170" t="str">
        <f>C73</f>
        <v>1155 PACIFIC AVENUE PATHWAY CONSTRUCTION - WINKS STREET TO PRIVATE SURFACE PARKING LOT</v>
      </c>
      <c r="D188" s="167"/>
      <c r="E188" s="167"/>
      <c r="F188" s="167"/>
      <c r="G188" s="95" t="s">
        <v>228</v>
      </c>
      <c r="H188" s="95">
        <f>H95</f>
        <v>0</v>
      </c>
      <c r="J188" s="22"/>
      <c r="K188" s="23"/>
      <c r="L188" s="24"/>
      <c r="M188" s="145"/>
      <c r="N188" s="145"/>
      <c r="O188" s="145"/>
    </row>
    <row r="189" spans="1:15" ht="30" customHeight="1">
      <c r="A189" s="31"/>
      <c r="B189" s="59" t="str">
        <f>B97</f>
        <v>F </v>
      </c>
      <c r="C189" s="170" t="str">
        <f>C97</f>
        <v>ALEXANDER AVENUE AT SHERBROOK STREET - INTERSECTION ENHANCEMENTS</v>
      </c>
      <c r="D189" s="167"/>
      <c r="E189" s="167"/>
      <c r="F189" s="167"/>
      <c r="G189" s="95" t="s">
        <v>228</v>
      </c>
      <c r="H189" s="95">
        <f>H129</f>
        <v>0</v>
      </c>
      <c r="J189" s="22"/>
      <c r="K189" s="23"/>
      <c r="L189" s="24"/>
      <c r="M189" s="145"/>
      <c r="N189" s="145"/>
      <c r="O189" s="145"/>
    </row>
    <row r="190" spans="1:15" ht="30" customHeight="1">
      <c r="A190" s="31"/>
      <c r="B190" s="59" t="str">
        <f>B131</f>
        <v>G</v>
      </c>
      <c r="C190" s="170" t="str">
        <f>C131</f>
        <v>ALEXANDER AVENUE AT ISABEL STREET - INTERSECTION ENHANCEMENTS</v>
      </c>
      <c r="D190" s="167"/>
      <c r="E190" s="167"/>
      <c r="F190" s="167"/>
      <c r="G190" s="95" t="s">
        <v>228</v>
      </c>
      <c r="H190" s="95">
        <f>H143</f>
        <v>0</v>
      </c>
      <c r="J190" s="22"/>
      <c r="K190" s="23"/>
      <c r="L190" s="24"/>
      <c r="M190" s="145"/>
      <c r="N190" s="145"/>
      <c r="O190" s="145"/>
    </row>
    <row r="191" spans="1:15" ht="30" customHeight="1">
      <c r="A191" s="31"/>
      <c r="B191" s="59" t="str">
        <f>B145</f>
        <v>H</v>
      </c>
      <c r="C191" s="170" t="str">
        <f>C145</f>
        <v>KENNY STREET AT EUGENIE STREET - INTERSECTION ENHANCEMENTS</v>
      </c>
      <c r="D191" s="167"/>
      <c r="E191" s="167"/>
      <c r="F191" s="167"/>
      <c r="G191" s="95" t="s">
        <v>228</v>
      </c>
      <c r="H191" s="95">
        <f>H148</f>
        <v>0</v>
      </c>
      <c r="J191" s="22"/>
      <c r="K191" s="23"/>
      <c r="L191" s="24"/>
      <c r="M191" s="145"/>
      <c r="N191" s="145"/>
      <c r="O191" s="145"/>
    </row>
    <row r="192" spans="1:15" ht="30" customHeight="1">
      <c r="A192" s="31"/>
      <c r="B192" s="59" t="str">
        <f>B150</f>
        <v>I</v>
      </c>
      <c r="C192" s="170" t="str">
        <f>C150</f>
        <v>BRAEMAR AVENUE AT EUGENIE STREET - INTERSECTION ENHANCEMENTS</v>
      </c>
      <c r="D192" s="167"/>
      <c r="E192" s="167"/>
      <c r="F192" s="167"/>
      <c r="G192" s="95" t="s">
        <v>228</v>
      </c>
      <c r="H192" s="95">
        <f>H153</f>
        <v>0</v>
      </c>
      <c r="J192" s="22"/>
      <c r="K192" s="23"/>
      <c r="L192" s="24"/>
      <c r="M192" s="145"/>
      <c r="N192" s="145"/>
      <c r="O192" s="145"/>
    </row>
    <row r="193" spans="1:15" ht="30" customHeight="1" thickBot="1">
      <c r="A193" s="31"/>
      <c r="B193" s="59" t="str">
        <f>B155</f>
        <v>J</v>
      </c>
      <c r="C193" s="170" t="str">
        <f>C155</f>
        <v>AVONDALE RD DIKE FROM EGERTON RD TO DES MEURONS - PATHWAY CONSTRUCTION</v>
      </c>
      <c r="D193" s="167"/>
      <c r="E193" s="167"/>
      <c r="F193" s="167"/>
      <c r="G193" s="95" t="s">
        <v>228</v>
      </c>
      <c r="H193" s="95">
        <f>H182</f>
        <v>0</v>
      </c>
      <c r="J193" s="22"/>
      <c r="K193" s="23"/>
      <c r="L193" s="24"/>
      <c r="M193" s="145"/>
      <c r="N193" s="145"/>
      <c r="O193" s="145"/>
    </row>
    <row r="194" spans="1:30" s="33" customFormat="1" ht="37.5" customHeight="1" thickTop="1">
      <c r="A194" s="31"/>
      <c r="B194" s="164" t="s">
        <v>262</v>
      </c>
      <c r="C194" s="165"/>
      <c r="D194" s="165"/>
      <c r="E194" s="165"/>
      <c r="F194" s="165"/>
      <c r="G194" s="168">
        <f>SUM(H184:H193)</f>
        <v>0</v>
      </c>
      <c r="H194" s="169"/>
      <c r="J194" s="22"/>
      <c r="K194" s="23"/>
      <c r="L194" s="24"/>
      <c r="M194" s="145"/>
      <c r="N194" s="145"/>
      <c r="O194" s="145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40"/>
    </row>
    <row r="195" spans="1:15" ht="37.5" customHeight="1">
      <c r="A195" s="31"/>
      <c r="B195" s="162" t="s">
        <v>263</v>
      </c>
      <c r="C195" s="162"/>
      <c r="D195" s="162"/>
      <c r="E195" s="162"/>
      <c r="F195" s="162"/>
      <c r="G195" s="162"/>
      <c r="H195" s="162"/>
      <c r="J195" s="22"/>
      <c r="K195" s="23"/>
      <c r="L195" s="24"/>
      <c r="M195" s="145"/>
      <c r="N195" s="145"/>
      <c r="O195" s="145"/>
    </row>
    <row r="196" spans="1:15" ht="37.5" customHeight="1">
      <c r="A196" s="31"/>
      <c r="B196" s="161" t="s">
        <v>264</v>
      </c>
      <c r="C196" s="162"/>
      <c r="D196" s="162"/>
      <c r="E196" s="162"/>
      <c r="F196" s="162"/>
      <c r="G196" s="162"/>
      <c r="H196" s="162"/>
      <c r="J196" s="22"/>
      <c r="K196" s="23"/>
      <c r="L196" s="24"/>
      <c r="M196" s="145"/>
      <c r="N196" s="145"/>
      <c r="O196" s="145"/>
    </row>
    <row r="197" spans="1:15" ht="15.75" customHeight="1">
      <c r="A197" s="31"/>
      <c r="B197" s="126"/>
      <c r="C197" s="127"/>
      <c r="D197" s="128"/>
      <c r="E197" s="127"/>
      <c r="F197" s="127"/>
      <c r="G197" s="129"/>
      <c r="H197" s="130"/>
      <c r="J197" s="22"/>
      <c r="K197" s="23"/>
      <c r="L197" s="24"/>
      <c r="M197" s="145"/>
      <c r="N197" s="145"/>
      <c r="O197" s="145"/>
    </row>
    <row r="198" spans="2:15" ht="15">
      <c r="B198" s="55"/>
      <c r="C198" s="56"/>
      <c r="D198" s="57"/>
      <c r="E198" s="56"/>
      <c r="F198" s="56"/>
      <c r="G198" s="97"/>
      <c r="H198" s="97"/>
      <c r="J198" s="22"/>
      <c r="K198" s="23"/>
      <c r="L198" s="24"/>
      <c r="M198" s="145"/>
      <c r="N198" s="145"/>
      <c r="O198" s="145"/>
    </row>
  </sheetData>
  <sheetProtection password="C6AC" sheet="1" selectLockedCells="1"/>
  <autoFilter ref="F1:F198"/>
  <mergeCells count="34">
    <mergeCell ref="C185:F185"/>
    <mergeCell ref="C25:F25"/>
    <mergeCell ref="C44:F44"/>
    <mergeCell ref="C97:F97"/>
    <mergeCell ref="C95:F95"/>
    <mergeCell ref="C46:F46"/>
    <mergeCell ref="C54:F54"/>
    <mergeCell ref="C73:F73"/>
    <mergeCell ref="C155:F155"/>
    <mergeCell ref="C129:F129"/>
    <mergeCell ref="C192:F192"/>
    <mergeCell ref="C193:F193"/>
    <mergeCell ref="C190:F190"/>
    <mergeCell ref="C191:F191"/>
    <mergeCell ref="C186:F186"/>
    <mergeCell ref="C187:F187"/>
    <mergeCell ref="C188:F188"/>
    <mergeCell ref="C189:F189"/>
    <mergeCell ref="C145:F145"/>
    <mergeCell ref="C148:F148"/>
    <mergeCell ref="C184:F184"/>
    <mergeCell ref="C131:F131"/>
    <mergeCell ref="C150:F150"/>
    <mergeCell ref="C153:F153"/>
    <mergeCell ref="B196:H196"/>
    <mergeCell ref="C6:F6"/>
    <mergeCell ref="B194:F194"/>
    <mergeCell ref="C22:F22"/>
    <mergeCell ref="C143:F143"/>
    <mergeCell ref="C182:F182"/>
    <mergeCell ref="C56:F56"/>
    <mergeCell ref="C71:F71"/>
    <mergeCell ref="G194:H194"/>
    <mergeCell ref="B195:H195"/>
  </mergeCells>
  <conditionalFormatting sqref="D103:D106 D100:D101 D146:D147 D150:D152 D179:D181 D158:D159 D161:D174 D47:D53 D57:D70 D78:D91 D74:D76 D93:D94 D7:D8 D10:D21 D27:D43 D108:D125 D132:D142">
    <cfRule type="cellIs" priority="28" dxfId="0" operator="equal" stopIfTrue="1">
      <formula>"CW 2130-R11"</formula>
    </cfRule>
    <cfRule type="cellIs" priority="29" dxfId="0" operator="equal" stopIfTrue="1">
      <formula>"CW 3120-R2"</formula>
    </cfRule>
    <cfRule type="cellIs" priority="30" dxfId="0" operator="equal" stopIfTrue="1">
      <formula>"CW 3240-R7"</formula>
    </cfRule>
  </conditionalFormatting>
  <conditionalFormatting sqref="D126:D128 D175:D178 D92:D94">
    <cfRule type="cellIs" priority="31" dxfId="0" operator="equal" stopIfTrue="1">
      <formula>"CW 3120-R2"</formula>
    </cfRule>
    <cfRule type="cellIs" priority="32" dxfId="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52 G140:G142 G11 G13:G14 G21 G16:G18 G89 G79:G81 G84 G86 G43 G7:G8 G38:G40 G28 G30 G50 G48 G53 G58 G66 G63:G64 G70 G68 G61 G134:G135 G92 G94 G171 G166 G157:G158 G160:G163 G168 G174 G176 G178 G180:G181 G147 G75:G77 G120:G123 G32:G33 G111 G113 G115 G109 G99:G100 G102:G104 G107 G117:G118 G128">
      <formula1>IF(G152&gt;=0.01,ROUND(G152,2),0.01)</formula1>
    </dataValidation>
    <dataValidation type="custom" allowBlank="1" showInputMessage="1" showErrorMessage="1" error="If you can enter a Unit  Price in this cell, pLease contact the Contract Administrator immediately!" sqref="G151 G136:G137 G126:G127 G124 G34:G35 G19:G20 G15 G9:G10 G90:G91 G78 G74 G87:G88 G85 G82:G83 G12 G31 G29 G26:G27 G41:G42 G49 G51:G52 G47 G65 G62 G67 G69 G59:G60 G57 G93 G169:G170 G167 G159 G156 G164:G165 G172:G173 G177 G175 G179 G146 G132:G133 G139 G119 G114 G112 G110 G108 G101 G98 G105:G106 G116 G37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6 G138 G125">
      <formula1>0</formula1>
    </dataValidation>
  </dataValidations>
  <printOptions/>
  <pageMargins left="0.5" right="0.5" top="0.75" bottom="0.75" header="0.25" footer="0.25"/>
  <pageSetup horizontalDpi="600" verticalDpi="600" orientation="portrait" scale="74" r:id="rId3"/>
  <headerFooter alignWithMargins="0">
    <oddHeader>&amp;LThe City of Winnipeg
Bid Opportunity No. 381-2010 Addendum #3
&amp;XTemplate Version: C420091214 - RW&amp;RBid Submission
Page &amp;P+3 of 15</oddHeader>
    <oddFooter xml:space="preserve">&amp;R__________________
Name of Bidder                    </oddFooter>
  </headerFooter>
  <rowBreaks count="1" manualBreakCount="1">
    <brk id="18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C. Titichkosky
June 15, 2010 @ 9:44am
File size 82,432 bytes</dc:description>
  <cp:lastModifiedBy>ctitchko</cp:lastModifiedBy>
  <cp:lastPrinted>2010-06-15T14:27:46Z</cp:lastPrinted>
  <dcterms:created xsi:type="dcterms:W3CDTF">2000-01-26T18:56:05Z</dcterms:created>
  <dcterms:modified xsi:type="dcterms:W3CDTF">2010-06-15T14:44:27Z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