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30"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PRICES'!#REF!</definedName>
    <definedName name="HEADER">#REF!</definedName>
    <definedName name="PAGE1OF13" localSheetId="1">'FORM B - PRICES'!#REF!</definedName>
    <definedName name="PAGE1OF13">#REF!</definedName>
    <definedName name="_xlnm.Print_Area" localSheetId="1">'FORM B - PRICES'!$B$6:$H$208</definedName>
    <definedName name="_xlnm.Print_Area" localSheetId="0">'Instructions'!$A$1:$I$20</definedName>
    <definedName name="_xlnm.Print_Titles" localSheetId="1">'FORM B - PRICES'!$1:$5</definedName>
    <definedName name="TEMP" localSheetId="1">'FORM B - PRICES'!#REF!</definedName>
    <definedName name="TEMP">#REF!</definedName>
    <definedName name="TENDERNO.181-" localSheetId="1">'FORM B - PRICES'!#REF!</definedName>
    <definedName name="TENDERNO.181-">#REF!</definedName>
    <definedName name="TENDERSUBMISSI" localSheetId="1">'FORM B - PRICES'!#REF!</definedName>
    <definedName name="TENDERSUBMISSI">#REF!</definedName>
    <definedName name="TESTHEAD" localSheetId="1">'FORM B - PRICES'!#REF!</definedName>
    <definedName name="TESTHEAD">#REF!</definedName>
    <definedName name="XEVERYTHING" localSheetId="1">'FORM B - PRICES'!$B$1:$IV$150</definedName>
    <definedName name="XEVERYTHING">#REF!</definedName>
    <definedName name="XITEMS" localSheetId="1">'FORM B - PRICES'!$B$6:$IV$150</definedName>
    <definedName name="XITEMS">#REF!</definedName>
  </definedNames>
  <calcPr fullCalcOnLoad="1" fullPrecision="0"/>
</workbook>
</file>

<file path=xl/comments2.xml><?xml version="1.0" encoding="utf-8"?>
<comments xmlns="http://schemas.openxmlformats.org/spreadsheetml/2006/main">
  <authors>
    <author>hpheifer</author>
  </authors>
  <commentList>
    <comment ref="A12" authorId="0">
      <text>
        <r>
          <rPr>
            <sz val="8"/>
            <rFont val="Tahoma"/>
            <family val="0"/>
          </rPr>
          <t xml:space="preserve">Suffix added to code to assist with checking and integrity of average annual unit price compilation. </t>
        </r>
      </text>
    </comment>
    <comment ref="A157" authorId="0">
      <text>
        <r>
          <rPr>
            <sz val="8"/>
            <rFont val="Tahoma"/>
            <family val="0"/>
          </rPr>
          <t xml:space="preserve">Suffix added to code to assist with checking and integrity of average annual unit price compilation. </t>
        </r>
      </text>
    </comment>
  </commentList>
</comments>
</file>

<file path=xl/sharedStrings.xml><?xml version="1.0" encoding="utf-8"?>
<sst xmlns="http://schemas.openxmlformats.org/spreadsheetml/2006/main" count="804" uniqueCount="312">
  <si>
    <t>FORM B: PRICES</t>
  </si>
  <si>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</si>
  <si>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</si>
  <si>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</si>
  <si>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</si>
  <si>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</si>
  <si>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</si>
  <si>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</si>
  <si>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</si>
  <si>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</si>
  <si>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</si>
  <si>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</si>
  <si>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</si>
  <si>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</si>
  <si>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</si>
  <si>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</si>
  <si>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</si>
  <si>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</si>
  <si>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</si>
  <si>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RENEWALS</t>
  </si>
  <si>
    <t>ROADWORKS - NEW CONSTRUCTION</t>
  </si>
  <si>
    <t>ASSOCIATED DRAINAGE AND UNDERGROUND WORKS</t>
  </si>
  <si>
    <t>ADJUSTMENTS</t>
  </si>
  <si>
    <t>LANDSCAPING</t>
  </si>
  <si>
    <t>MISCELLANEOUS</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</si>
  <si>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</si>
  <si>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</si>
  <si>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</si>
  <si>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</si>
  <si>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</si>
  <si>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</si>
  <si>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</si>
  <si>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</si>
  <si>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</si>
  <si>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</si>
  <si>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</si>
  <si>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</si>
  <si>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</si>
  <si>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</si>
  <si>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</si>
  <si>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</si>
  <si>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</si>
  <si>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</si>
  <si>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</si>
  <si>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</si>
  <si>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</si>
  <si>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</si>
  <si>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</si>
  <si>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m²</t>
  </si>
  <si>
    <t>i)</t>
  </si>
  <si>
    <t>A010</t>
  </si>
  <si>
    <t>Supplying and Placing Base Course Material</t>
  </si>
  <si>
    <t>each</t>
  </si>
  <si>
    <t>ii)</t>
  </si>
  <si>
    <t>B097</t>
  </si>
  <si>
    <t>Drilled Tie Bars</t>
  </si>
  <si>
    <t xml:space="preserve">Miscellaneous Concrete Slab Renewal </t>
  </si>
  <si>
    <t>Sidewalk</t>
  </si>
  <si>
    <t>SD-228A</t>
  </si>
  <si>
    <t>m</t>
  </si>
  <si>
    <t>iii)</t>
  </si>
  <si>
    <t>Concrete Curb Renewal</t>
  </si>
  <si>
    <t>B189</t>
  </si>
  <si>
    <t>Regrading Existing Interlocking Paving Stones</t>
  </si>
  <si>
    <t>C001</t>
  </si>
  <si>
    <t>Concrete Pavements, Median Slabs, Bull-noses, and Safety Medians</t>
  </si>
  <si>
    <t>E028</t>
  </si>
  <si>
    <t>E029</t>
  </si>
  <si>
    <t xml:space="preserve">AP-009 - Barrier Curb and Gutter Inlet Cover </t>
  </si>
  <si>
    <t>F001</t>
  </si>
  <si>
    <t>F003</t>
  </si>
  <si>
    <t>F005</t>
  </si>
  <si>
    <t>51mm</t>
  </si>
  <si>
    <t>iv)</t>
  </si>
  <si>
    <t>G001</t>
  </si>
  <si>
    <t>Sodding</t>
  </si>
  <si>
    <t>G003</t>
  </si>
  <si>
    <t xml:space="preserve"> width &gt; or = 600mm</t>
  </si>
  <si>
    <t>v)</t>
  </si>
  <si>
    <t>B.1</t>
  </si>
  <si>
    <t>B.3</t>
  </si>
  <si>
    <t>B.4</t>
  </si>
  <si>
    <t>B.5</t>
  </si>
  <si>
    <t>B.6</t>
  </si>
  <si>
    <t>B.7</t>
  </si>
  <si>
    <t>B.8</t>
  </si>
  <si>
    <t>B.9</t>
  </si>
  <si>
    <t>B.10</t>
  </si>
  <si>
    <t>B.11</t>
  </si>
  <si>
    <t>B.12</t>
  </si>
  <si>
    <t>B.13</t>
  </si>
  <si>
    <t>F009</t>
  </si>
  <si>
    <t>F010</t>
  </si>
  <si>
    <t>F011</t>
  </si>
  <si>
    <t>F018</t>
  </si>
  <si>
    <t>SD-200</t>
  </si>
  <si>
    <t>E023</t>
  </si>
  <si>
    <t>Replacing Standard Frames &amp; Covers</t>
  </si>
  <si>
    <t>AP-008 - Barrier Curb and Gutter Inlet Frame and Box</t>
  </si>
  <si>
    <t>Adjustment of Catch Basins / Manholes Frames</t>
  </si>
  <si>
    <t>Lifter Rings</t>
  </si>
  <si>
    <t>Adjustment of Valve Boxes</t>
  </si>
  <si>
    <t>Valve Box Extensions</t>
  </si>
  <si>
    <t>Adjustment of Curb Stop Boxes</t>
  </si>
  <si>
    <t>Curb Stop Extensions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</si>
  <si>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</si>
  <si>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</si>
  <si>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</si>
  <si>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Downtown Exchange District Sidewalk Renewal</t>
  </si>
  <si>
    <t>CW 3230-R6</t>
  </si>
  <si>
    <t>15 M Deformed Tie Bar</t>
  </si>
  <si>
    <t>B100r</t>
  </si>
  <si>
    <t>Miscellaneous Concrete Slab Removal</t>
  </si>
  <si>
    <t xml:space="preserve">CW 3235-R7  </t>
  </si>
  <si>
    <t>B104r</t>
  </si>
  <si>
    <t>B107i</t>
  </si>
  <si>
    <t xml:space="preserve">Miscellaneous Concrete Slab Installation </t>
  </si>
  <si>
    <t>100mm Concrete Sidewalk with block-outs for Interlocking Paving Stones</t>
  </si>
  <si>
    <t>B154rl</t>
  </si>
  <si>
    <t>B.18</t>
  </si>
  <si>
    <t xml:space="preserve">CW 3240-R8 </t>
  </si>
  <si>
    <t>B155rl</t>
  </si>
  <si>
    <t>SD-205,
SD-206A</t>
  </si>
  <si>
    <t>B156rl</t>
  </si>
  <si>
    <t>a)</t>
  </si>
  <si>
    <t>Less than 3 m</t>
  </si>
  <si>
    <t>B157rl</t>
  </si>
  <si>
    <t>b)</t>
  </si>
  <si>
    <t>3 m to 30 m</t>
  </si>
  <si>
    <t>Barrier (150mm ht, Dowelled)</t>
  </si>
  <si>
    <t>SD-203B</t>
  </si>
  <si>
    <t>B184rl</t>
  </si>
  <si>
    <t>Curb Ramp (10-15mm ht, Integral)</t>
  </si>
  <si>
    <t>SD-229C,D</t>
  </si>
  <si>
    <t>Supply and Installation of Unit Pavers</t>
  </si>
  <si>
    <t>CW 3330-R5</t>
  </si>
  <si>
    <t>Endicott Brick - Dark Ironspot</t>
  </si>
  <si>
    <t>B170rl</t>
  </si>
  <si>
    <t>Curb and Gutter (10-15mm ht, Ramp Curb, Integral, 600mm width, 150mm Plain Concrete Pavement)</t>
  </si>
  <si>
    <t>Curb and Gutter (150mm ht, Barrier, Integral, 600mm width, 150mm Plain Concrete Pavement)</t>
  </si>
  <si>
    <t>CW 2130-R11</t>
  </si>
  <si>
    <t>CW 3210-R7</t>
  </si>
  <si>
    <t>F004</t>
  </si>
  <si>
    <t>38mm</t>
  </si>
  <si>
    <t>Tree Well Concrete Curb</t>
  </si>
  <si>
    <t>Supply and Install Cast Iron Tree Grate - ADA Compliant</t>
  </si>
  <si>
    <t>E12</t>
  </si>
  <si>
    <t>B199</t>
  </si>
  <si>
    <t>Construction of Asphalt Patches</t>
  </si>
  <si>
    <t xml:space="preserve">CW 3410-R8 </t>
  </si>
  <si>
    <t>Supply and Install Reinforced Precast Concrete Sidewalk Panel</t>
  </si>
  <si>
    <t xml:space="preserve">E11                   </t>
  </si>
  <si>
    <t>B158rl</t>
  </si>
  <si>
    <t xml:space="preserve">c) </t>
  </si>
  <si>
    <t xml:space="preserve"> Greater than 30 m</t>
  </si>
  <si>
    <t>B167rl</t>
  </si>
  <si>
    <t>B126r</t>
  </si>
  <si>
    <t>B.16</t>
  </si>
  <si>
    <t>Concrete Curb Removal</t>
  </si>
  <si>
    <t>B127r</t>
  </si>
  <si>
    <t>B135i</t>
  </si>
  <si>
    <t>B.17</t>
  </si>
  <si>
    <t>Concrete Curb Installation</t>
  </si>
  <si>
    <t>B139i</t>
  </si>
  <si>
    <t>Barrier Separate</t>
  </si>
  <si>
    <t>Modified Barrier (150mm ht, Dowelled)</t>
  </si>
  <si>
    <t>B171rl</t>
  </si>
  <si>
    <t>B172rl</t>
  </si>
  <si>
    <t>New Regional Sidewalk</t>
  </si>
  <si>
    <t>A004</t>
  </si>
  <si>
    <t>Sub-Grade Compaction</t>
  </si>
  <si>
    <t>CW 3110-R12</t>
  </si>
  <si>
    <t>B114rl</t>
  </si>
  <si>
    <t>B118rl</t>
  </si>
  <si>
    <t>B119rl</t>
  </si>
  <si>
    <t>Less than 5 sq.m.</t>
  </si>
  <si>
    <t>B120rl</t>
  </si>
  <si>
    <t>5 sq.m. to 20 sq.m.</t>
  </si>
  <si>
    <t>B150i</t>
  </si>
  <si>
    <t>SD-229A,B,C</t>
  </si>
  <si>
    <t>C051</t>
  </si>
  <si>
    <t>C.5</t>
  </si>
  <si>
    <t>100mm Concrete Sidewalk</t>
  </si>
  <si>
    <t xml:space="preserve">CW 3325-R3  </t>
  </si>
  <si>
    <t>F012</t>
  </si>
  <si>
    <t>Supply of Curb Inlet Box Covers</t>
  </si>
  <si>
    <t xml:space="preserve">CW 3210-R7
</t>
  </si>
  <si>
    <t>F013</t>
  </si>
  <si>
    <t>Supply of Curb Inlet Frames</t>
  </si>
  <si>
    <t>F014</t>
  </si>
  <si>
    <t xml:space="preserve">Adjustment of Curb Inlet with New Inlet  Box </t>
  </si>
  <si>
    <t>CW 3510-R9</t>
  </si>
  <si>
    <t>G002</t>
  </si>
  <si>
    <t xml:space="preserve"> width &lt; 600mm</t>
  </si>
  <si>
    <t>G004</t>
  </si>
  <si>
    <t>Seeding</t>
  </si>
  <si>
    <t>CW 3520-R7</t>
  </si>
  <si>
    <t>G005</t>
  </si>
  <si>
    <t>Salt Tolerant Seeding</t>
  </si>
  <si>
    <t>Priority I Streets</t>
  </si>
  <si>
    <t>Priority II &amp; III</t>
  </si>
  <si>
    <t>CW 3110-R12, E7</t>
  </si>
  <si>
    <t xml:space="preserve"> i)</t>
  </si>
  <si>
    <t>B121rl</t>
  </si>
  <si>
    <t>c)</t>
  </si>
  <si>
    <t>Greater than 20 sq.m.</t>
  </si>
  <si>
    <t>B123rl</t>
  </si>
  <si>
    <t>Monolithic Curb and Sidewalk</t>
  </si>
  <si>
    <t>SD-228B</t>
  </si>
  <si>
    <t>B124</t>
  </si>
  <si>
    <t>Adjustment of Precast  Sidewalk Blocks</t>
  </si>
  <si>
    <t>B125</t>
  </si>
  <si>
    <t>Supply of Precast  Sidewalk Blocks</t>
  </si>
  <si>
    <t>B125A</t>
  </si>
  <si>
    <t>Removal of Precast Sidewalk Blocks</t>
  </si>
  <si>
    <t>ROADWORK - NEW CONSTRUCTION</t>
  </si>
  <si>
    <t>CW 3310-R14</t>
  </si>
  <si>
    <t>C017</t>
  </si>
  <si>
    <t>Construction of Monolithic Curb and Sidewalk</t>
  </si>
  <si>
    <t>E8</t>
  </si>
  <si>
    <t>B219</t>
  </si>
  <si>
    <t>Detectable Warning Surface Tiles</t>
  </si>
  <si>
    <t xml:space="preserve"> ii)</t>
  </si>
  <si>
    <t>Sidewalk 150mm Depth</t>
  </si>
  <si>
    <t>B.14</t>
  </si>
  <si>
    <t>B.15</t>
  </si>
  <si>
    <t>Salvage Existing Paving Stones</t>
  </si>
  <si>
    <t xml:space="preserve">E15                  </t>
  </si>
  <si>
    <t>C.1</t>
  </si>
  <si>
    <t>C.2</t>
  </si>
  <si>
    <t>C.3</t>
  </si>
  <si>
    <t>C.4</t>
  </si>
  <si>
    <t>C.6</t>
  </si>
  <si>
    <t>C.7</t>
  </si>
  <si>
    <t>C.8</t>
  </si>
  <si>
    <t>C.9</t>
  </si>
  <si>
    <t>C.10</t>
  </si>
  <si>
    <t>C.11</t>
  </si>
  <si>
    <t>C.12</t>
  </si>
  <si>
    <t>C.13</t>
  </si>
  <si>
    <t>C.14</t>
  </si>
  <si>
    <t>C.15</t>
  </si>
  <si>
    <t>C.16</t>
  </si>
  <si>
    <t>C.17</t>
  </si>
  <si>
    <t>C.18</t>
  </si>
  <si>
    <t>C.19</t>
  </si>
  <si>
    <t>C.20</t>
  </si>
  <si>
    <t>C.21</t>
  </si>
  <si>
    <t>C.22</t>
  </si>
  <si>
    <t>C.23</t>
  </si>
  <si>
    <t>C.24</t>
  </si>
  <si>
    <t xml:space="preserve">Supply and Placement of Top Soil </t>
  </si>
  <si>
    <t>B.2</t>
  </si>
  <si>
    <t>D.1</t>
  </si>
  <si>
    <t>D.2</t>
  </si>
  <si>
    <t>D.3</t>
  </si>
  <si>
    <t>D.4</t>
  </si>
  <si>
    <t>D.5</t>
  </si>
  <si>
    <t>D.6</t>
  </si>
  <si>
    <t>D.7</t>
  </si>
  <si>
    <t>D.8</t>
  </si>
  <si>
    <t>D.9</t>
  </si>
  <si>
    <t>D.10</t>
  </si>
  <si>
    <t>D.11</t>
  </si>
  <si>
    <t>D.12</t>
  </si>
  <si>
    <t>D.14</t>
  </si>
  <si>
    <t>D.15</t>
  </si>
  <si>
    <t>D.16</t>
  </si>
  <si>
    <t>D.17</t>
  </si>
  <si>
    <t>D.18</t>
  </si>
  <si>
    <t>D.19</t>
  </si>
  <si>
    <t>D.20</t>
  </si>
  <si>
    <t>D.21</t>
  </si>
  <si>
    <t>D.22</t>
  </si>
  <si>
    <t>D.23</t>
  </si>
  <si>
    <t>E10</t>
  </si>
  <si>
    <t>E9</t>
  </si>
  <si>
    <t>CW 3540       E16</t>
  </si>
  <si>
    <t>Clearing and Grubbing</t>
  </si>
  <si>
    <t>CW 3010-R4</t>
  </si>
  <si>
    <t>A.2</t>
  </si>
  <si>
    <t>A.3</t>
  </si>
  <si>
    <t>A.4</t>
  </si>
  <si>
    <t>A.5</t>
  </si>
  <si>
    <t>A.6</t>
  </si>
  <si>
    <t>A.7</t>
  </si>
  <si>
    <t>A.8</t>
  </si>
  <si>
    <t>A.9</t>
  </si>
  <si>
    <t>A.10</t>
  </si>
  <si>
    <t>A.11</t>
  </si>
  <si>
    <t>A.12</t>
  </si>
  <si>
    <t>A.13</t>
  </si>
  <si>
    <t>A.14</t>
  </si>
  <si>
    <t>A.15</t>
  </si>
  <si>
    <t>A.16</t>
  </si>
  <si>
    <t>A.17</t>
  </si>
  <si>
    <t>A.18</t>
  </si>
  <si>
    <t>A.19</t>
  </si>
  <si>
    <t>A.20</t>
  </si>
  <si>
    <t>A.21</t>
  </si>
  <si>
    <t>A.22</t>
  </si>
  <si>
    <t xml:space="preserve">E14            </t>
  </si>
  <si>
    <t>CW 3110-R12, E16</t>
  </si>
  <si>
    <t>E006</t>
  </si>
  <si>
    <t xml:space="preserve">Catch Pit </t>
  </si>
  <si>
    <t>E007</t>
  </si>
  <si>
    <t>SD-023</t>
  </si>
  <si>
    <t>D.24</t>
  </si>
  <si>
    <t>D.25</t>
  </si>
  <si>
    <t>(SEE B8)</t>
  </si>
  <si>
    <t>C.25</t>
  </si>
  <si>
    <t>C.26</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</si>
</sst>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Yes&quot;;&quot;Yes&quot;;&quot;No&quot;"/>
    <numFmt numFmtId="182" formatCode="&quot;True&quot;;&quot;True&quot;;&quot;False&quot;"/>
    <numFmt numFmtId="183" formatCode="&quot;On&quot;;&quot;On&quot;;&quot;Off&quot;"/>
    <numFmt numFmtId="184" formatCode="[$€-2]\ #,##0.00_);[Red]\([$€-2]\ #,##0.00\)"/>
    <numFmt numFmtId="185" formatCode="&quot;&quot;;&quot;&quot;;&quot;&quot;;&quot;&quot;"/>
    <numFmt numFmtId="186" formatCode="#\ ###\ ##0;[Red]#\ ###\ ##0;[Red]0;[Red]@"/>
    <numFmt numFmtId="187" formatCode="#\ ###\ ##0.00;;0;[Red]@"/>
    <numFmt numFmtId="188" formatCode="0;\-0;0;@"/>
    <numFmt numFmtId="189" formatCode="#\ ###\ ##0.00;;&quot;(in figures)                                 &quot;;@"/>
    <numFmt numFmtId="190" formatCode="#\ ###\ ##0.00;;;@"/>
    <numFmt numFmtId="191" formatCode="#\ ###\ ##0.?;[Red]0;[Red]0;[Red]@"/>
    <numFmt numFmtId="192" formatCode="#\ ###\ ##0.00;;;"/>
    <numFmt numFmtId="193" formatCode=";;;"/>
    <numFmt numFmtId="194" formatCode="#\ ###\ ##0.00"/>
    <numFmt numFmtId="195" formatCode="[Red]&quot;Z&quot;;[Red]&quot;Z&quot;;[Red]&quot;Z&quot;;@"/>
    <numFmt numFmtId="196" formatCode="#\ ###\ ##0.###;0.##%;[Red]0;[Red]@"/>
    <numFmt numFmtId="197" formatCode="#\ ###\ ##0.00;[Red]&quot;Error&quot;;\N\i\l;"/>
    <numFmt numFmtId="198" formatCode="#\ ###\ ##0.00;;&quot;Nil&quot;;@"/>
    <numFmt numFmtId="199" formatCode="#,##0.00000"/>
    <numFmt numFmtId="200" formatCode="0.000000"/>
  </numFmts>
  <fonts count="31">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sz val="8"/>
      <name val="Tahoma"/>
      <family val="0"/>
    </font>
    <font>
      <b/>
      <sz val="12"/>
      <color indexed="12"/>
      <name val="MS Sans Serif"/>
      <family val="2"/>
    </font>
    <font>
      <sz val="10"/>
      <color indexed="20"/>
      <name val="MS Sans Serif"/>
      <family val="0"/>
    </font>
    <font>
      <sz val="20"/>
      <color indexed="8"/>
      <name val="Arial"/>
      <family val="0"/>
    </font>
    <font>
      <sz val="9"/>
      <color indexed="8"/>
      <name val="Arial"/>
      <family val="0"/>
    </font>
    <font>
      <b/>
      <sz val="10"/>
      <color indexed="8"/>
      <name val="Arial"/>
      <family val="0"/>
    </font>
    <font>
      <b/>
      <u val="single"/>
      <sz val="10"/>
      <color indexed="8"/>
      <name val="Arial"/>
      <family val="0"/>
    </font>
    <font>
      <b/>
      <u val="single"/>
      <sz val="11"/>
      <color indexed="8"/>
      <name val="Arial"/>
      <family val="0"/>
    </font>
    <font>
      <b/>
      <sz val="9"/>
      <color indexed="8"/>
      <name val="Arial"/>
      <family val="0"/>
    </font>
    <font>
      <u val="single"/>
      <sz val="7.5"/>
      <color indexed="36"/>
      <name val="MS Sans Serif"/>
      <family val="0"/>
    </font>
    <font>
      <u val="single"/>
      <sz val="7.5"/>
      <color indexed="12"/>
      <name val="MS Sans Serif"/>
      <family val="0"/>
    </font>
    <font>
      <sz val="9"/>
      <name val="Arial"/>
      <family val="0"/>
    </font>
    <font>
      <b/>
      <sz val="11"/>
      <color indexed="8"/>
      <name val="Arial"/>
      <family val="0"/>
    </font>
    <font>
      <b/>
      <sz val="10"/>
      <color indexed="12"/>
      <name val="Arial"/>
      <family val="0"/>
    </font>
    <font>
      <u val="single"/>
      <sz val="10"/>
      <color indexed="8"/>
      <name val="Arial"/>
      <family val="0"/>
    </font>
    <font>
      <u val="single"/>
      <sz val="9"/>
      <color indexed="8"/>
      <name val="Arial"/>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41">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color indexed="8"/>
      </right>
      <top>
        <color indexed="63"/>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style="thin"/>
      <top style="double"/>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color indexed="8"/>
      </left>
      <right style="thin">
        <color indexed="8"/>
      </right>
      <top style="double">
        <color indexed="8"/>
      </top>
      <bottom style="double"/>
    </border>
    <border>
      <left style="thin">
        <color indexed="8"/>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s>
  <cellStyleXfs count="5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Fill="0">
      <alignment horizontal="right" vertical="top"/>
      <protection/>
    </xf>
    <xf numFmtId="0" fontId="18" fillId="0" borderId="1" applyFill="0">
      <alignment horizontal="right" vertical="top"/>
      <protection/>
    </xf>
    <xf numFmtId="185" fontId="18" fillId="0" borderId="2" applyFill="0">
      <alignment horizontal="right" vertical="top"/>
      <protection/>
    </xf>
    <xf numFmtId="0" fontId="18" fillId="0" borderId="1" applyFill="0">
      <alignment horizontal="center" vertical="top" wrapText="1"/>
      <protection/>
    </xf>
    <xf numFmtId="0" fontId="19" fillId="0" borderId="3" applyFill="0">
      <alignment horizontal="center" vertical="center" wrapText="1"/>
      <protection/>
    </xf>
    <xf numFmtId="0" fontId="18" fillId="0" borderId="1" applyFill="0">
      <alignment horizontal="left" vertical="top" wrapText="1"/>
      <protection/>
    </xf>
    <xf numFmtId="0" fontId="20" fillId="0" borderId="1" applyFill="0">
      <alignment horizontal="left" vertical="top" wrapText="1"/>
      <protection/>
    </xf>
    <xf numFmtId="172" fontId="21" fillId="0" borderId="4" applyFill="0">
      <alignment horizontal="centerContinuous" wrapText="1"/>
      <protection/>
    </xf>
    <xf numFmtId="172" fontId="18" fillId="0" borderId="1" applyFill="0">
      <alignment horizontal="center" vertical="top" wrapText="1"/>
      <protection/>
    </xf>
    <xf numFmtId="0" fontId="18" fillId="0" borderId="1" applyFill="0">
      <alignment horizontal="center" wrapText="1"/>
      <protection/>
    </xf>
    <xf numFmtId="191" fontId="18" fillId="0" borderId="1" applyFill="0">
      <alignment/>
      <protection/>
    </xf>
    <xf numFmtId="187" fontId="18" fillId="0" borderId="1" applyFill="0">
      <alignment horizontal="right"/>
      <protection locked="0"/>
    </xf>
    <xf numFmtId="177" fontId="18" fillId="0" borderId="1" applyFill="0">
      <alignment horizontal="right"/>
      <protection locked="0"/>
    </xf>
    <xf numFmtId="177" fontId="18" fillId="0" borderId="1" applyFill="0">
      <alignment/>
      <protection/>
    </xf>
    <xf numFmtId="177" fontId="18" fillId="0" borderId="3" applyFill="0">
      <alignment horizontal="right"/>
      <protection/>
    </xf>
    <xf numFmtId="43" fontId="12" fillId="0" borderId="0" applyFont="0" applyFill="0" applyBorder="0" applyAlignment="0" applyProtection="0"/>
    <xf numFmtId="41" fontId="12" fillId="0" borderId="0" applyFont="0" applyFill="0" applyBorder="0" applyAlignment="0" applyProtection="0"/>
    <xf numFmtId="0" fontId="22" fillId="0" borderId="1" applyFill="0">
      <alignment horizontal="left" vertical="top"/>
      <protection/>
    </xf>
    <xf numFmtId="44" fontId="12" fillId="0" borderId="0" applyFont="0" applyFill="0" applyBorder="0" applyAlignment="0" applyProtection="0"/>
    <xf numFmtId="42" fontId="12"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0">
      <alignment/>
      <protection/>
    </xf>
    <xf numFmtId="0" fontId="13" fillId="0" borderId="0">
      <alignment/>
      <protection/>
    </xf>
    <xf numFmtId="0" fontId="0" fillId="2" borderId="0">
      <alignment/>
      <protection/>
    </xf>
    <xf numFmtId="0" fontId="0" fillId="2" borderId="0">
      <alignment/>
      <protection/>
    </xf>
    <xf numFmtId="0" fontId="13" fillId="0" borderId="0">
      <alignment/>
      <protection/>
    </xf>
    <xf numFmtId="195" fontId="19" fillId="0" borderId="3" applyNumberFormat="0" applyFont="0" applyFill="0" applyBorder="0" applyAlignment="0" applyProtection="0"/>
    <xf numFmtId="9" fontId="12" fillId="0" borderId="0" applyFont="0" applyFill="0" applyBorder="0" applyAlignment="0" applyProtection="0"/>
    <xf numFmtId="0" fontId="25" fillId="0" borderId="0">
      <alignment horizontal="right"/>
      <protection/>
    </xf>
    <xf numFmtId="0" fontId="18" fillId="0" borderId="0" applyFill="0">
      <alignment horizontal="left"/>
      <protection/>
    </xf>
    <xf numFmtId="0" fontId="26" fillId="0" borderId="0" applyFill="0">
      <alignment horizontal="centerContinuous" vertical="center"/>
      <protection/>
    </xf>
    <xf numFmtId="190" fontId="27" fillId="0" borderId="0" applyFill="0">
      <alignment horizontal="centerContinuous" vertical="center"/>
      <protection/>
    </xf>
    <xf numFmtId="192" fontId="27" fillId="0" borderId="0" applyFill="0">
      <alignment horizontal="centerContinuous" vertical="center"/>
      <protection/>
    </xf>
    <xf numFmtId="0" fontId="18" fillId="0" borderId="3">
      <alignment horizontal="centerContinuous" wrapText="1"/>
      <protection/>
    </xf>
    <xf numFmtId="188" fontId="28" fillId="0" borderId="0" applyFill="0">
      <alignment horizontal="left"/>
      <protection/>
    </xf>
    <xf numFmtId="189" fontId="29" fillId="0" borderId="0" applyFill="0">
      <alignment horizontal="right"/>
      <protection/>
    </xf>
    <xf numFmtId="0" fontId="18" fillId="0" borderId="5" applyFill="0">
      <alignment/>
      <protection/>
    </xf>
  </cellStyleXfs>
  <cellXfs count="185">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3" fontId="0" fillId="0" borderId="1" xfId="0" applyNumberFormat="1" applyFont="1" applyFill="1" applyBorder="1" applyAlignment="1" applyProtection="1">
      <alignment horizontal="center" vertical="top" wrapText="1"/>
      <protection/>
    </xf>
    <xf numFmtId="172"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74" fontId="0" fillId="0" borderId="1" xfId="0" applyNumberFormat="1" applyFont="1" applyFill="1" applyBorder="1" applyAlignment="1" applyProtection="1">
      <alignment vertical="top"/>
      <protection locked="0"/>
    </xf>
    <xf numFmtId="174" fontId="0" fillId="0" borderId="1" xfId="0" applyNumberFormat="1" applyFont="1" applyFill="1" applyBorder="1" applyAlignment="1" applyProtection="1">
      <alignment vertical="top"/>
      <protection/>
    </xf>
    <xf numFmtId="1" fontId="0" fillId="0" borderId="1" xfId="0" applyNumberFormat="1" applyFont="1" applyFill="1" applyBorder="1" applyAlignment="1" applyProtection="1">
      <alignment horizontal="right" vertical="top" wrapText="1"/>
      <protection/>
    </xf>
    <xf numFmtId="174" fontId="0" fillId="0" borderId="1" xfId="0" applyNumberFormat="1" applyFont="1" applyFill="1" applyBorder="1" applyAlignment="1" applyProtection="1">
      <alignment vertical="top" wrapText="1"/>
      <protection/>
    </xf>
    <xf numFmtId="4" fontId="0" fillId="0" borderId="1" xfId="0" applyNumberFormat="1" applyFont="1" applyFill="1" applyBorder="1" applyAlignment="1" applyProtection="1">
      <alignment horizontal="center" vertical="top" wrapText="1"/>
      <protection/>
    </xf>
    <xf numFmtId="173" fontId="0" fillId="0" borderId="1" xfId="0" applyNumberFormat="1" applyFont="1" applyFill="1" applyBorder="1" applyAlignment="1" applyProtection="1">
      <alignment horizontal="left" vertical="top" wrapText="1"/>
      <protection/>
    </xf>
    <xf numFmtId="0" fontId="0" fillId="0" borderId="0" xfId="0" applyFill="1" applyAlignment="1">
      <alignment/>
    </xf>
    <xf numFmtId="0" fontId="0" fillId="0" borderId="0" xfId="0" applyFill="1" applyAlignment="1" applyProtection="1">
      <alignment vertical="top"/>
      <protection/>
    </xf>
    <xf numFmtId="0" fontId="0" fillId="0" borderId="0" xfId="0" applyFill="1" applyAlignment="1" applyProtection="1">
      <alignment horizontal="center" vertical="top"/>
      <protection/>
    </xf>
    <xf numFmtId="0" fontId="0" fillId="0" borderId="1" xfId="0" applyNumberFormat="1" applyFont="1" applyFill="1" applyBorder="1" applyAlignment="1" applyProtection="1">
      <alignment vertical="center"/>
      <protection/>
    </xf>
    <xf numFmtId="4" fontId="0" fillId="0" borderId="6" xfId="40" applyNumberFormat="1" applyFont="1" applyFill="1" applyBorder="1" applyAlignment="1" applyProtection="1">
      <alignment horizontal="center" vertical="top" wrapText="1"/>
      <protection/>
    </xf>
    <xf numFmtId="172" fontId="0" fillId="0" borderId="1" xfId="40" applyNumberFormat="1" applyFont="1" applyFill="1" applyBorder="1" applyAlignment="1" applyProtection="1">
      <alignment horizontal="left" vertical="top" wrapText="1"/>
      <protection/>
    </xf>
    <xf numFmtId="172" fontId="0" fillId="0" borderId="1" xfId="40" applyNumberFormat="1" applyFont="1" applyFill="1" applyBorder="1" applyAlignment="1" applyProtection="1">
      <alignment horizontal="center" vertical="top" wrapText="1"/>
      <protection/>
    </xf>
    <xf numFmtId="0" fontId="0" fillId="0" borderId="1" xfId="41" applyNumberFormat="1" applyFont="1" applyFill="1" applyBorder="1" applyAlignment="1" applyProtection="1">
      <alignment horizontal="center" vertical="top" wrapText="1"/>
      <protection/>
    </xf>
    <xf numFmtId="1" fontId="0" fillId="0" borderId="1" xfId="40" applyNumberFormat="1" applyFont="1" applyFill="1" applyBorder="1" applyAlignment="1" applyProtection="1">
      <alignment horizontal="right" vertical="top" wrapText="1"/>
      <protection/>
    </xf>
    <xf numFmtId="174" fontId="0" fillId="0" borderId="7" xfId="40" applyNumberFormat="1" applyFont="1" applyFill="1" applyBorder="1" applyAlignment="1" applyProtection="1">
      <alignment vertical="top" wrapText="1"/>
      <protection/>
    </xf>
    <xf numFmtId="0" fontId="0" fillId="0" borderId="0" xfId="40" applyFill="1" applyAlignment="1">
      <alignment/>
      <protection/>
    </xf>
    <xf numFmtId="172" fontId="0" fillId="0" borderId="8" xfId="41" applyNumberFormat="1" applyFont="1" applyFill="1" applyBorder="1" applyAlignment="1" applyProtection="1">
      <alignment horizontal="center" vertical="top" wrapText="1"/>
      <protection/>
    </xf>
    <xf numFmtId="0" fontId="0" fillId="0" borderId="1" xfId="40" applyNumberFormat="1" applyFont="1" applyFill="1" applyBorder="1" applyAlignment="1" applyProtection="1">
      <alignment horizontal="center" vertical="top" wrapText="1"/>
      <protection/>
    </xf>
    <xf numFmtId="166" fontId="0" fillId="2" borderId="9" xfId="37" applyNumberFormat="1" applyBorder="1" applyAlignment="1">
      <alignment horizontal="right"/>
      <protection/>
    </xf>
    <xf numFmtId="0" fontId="2" fillId="2" borderId="10" xfId="37" applyNumberFormat="1" applyFont="1" applyBorder="1" applyAlignment="1">
      <alignment vertical="top"/>
      <protection/>
    </xf>
    <xf numFmtId="172" fontId="2" fillId="3" borderId="10" xfId="37" applyNumberFormat="1" applyFont="1" applyFill="1" applyBorder="1" applyAlignment="1" applyProtection="1">
      <alignment horizontal="left" vertical="center"/>
      <protection/>
    </xf>
    <xf numFmtId="1" fontId="0" fillId="2" borderId="9" xfId="37" applyNumberFormat="1" applyBorder="1" applyAlignment="1">
      <alignment horizontal="center" vertical="top"/>
      <protection/>
    </xf>
    <xf numFmtId="0" fontId="0" fillId="2" borderId="9" xfId="37" applyNumberFormat="1" applyBorder="1" applyAlignment="1">
      <alignment horizontal="center" vertical="top"/>
      <protection/>
    </xf>
    <xf numFmtId="166" fontId="0" fillId="2" borderId="10" xfId="37" applyNumberFormat="1" applyBorder="1" applyAlignment="1">
      <alignment horizontal="right"/>
      <protection/>
    </xf>
    <xf numFmtId="0" fontId="0" fillId="2" borderId="0" xfId="37" applyNumberFormat="1">
      <alignment/>
      <protection/>
    </xf>
    <xf numFmtId="176" fontId="0" fillId="0" borderId="1" xfId="37" applyNumberFormat="1" applyFont="1" applyFill="1" applyBorder="1" applyAlignment="1" applyProtection="1">
      <alignment horizontal="center" vertical="top"/>
      <protection/>
    </xf>
    <xf numFmtId="173" fontId="0" fillId="0" borderId="1" xfId="37" applyNumberFormat="1" applyFont="1" applyFill="1" applyBorder="1" applyAlignment="1" applyProtection="1">
      <alignment horizontal="left" vertical="top" wrapText="1"/>
      <protection/>
    </xf>
    <xf numFmtId="172" fontId="0" fillId="0" borderId="1" xfId="37" applyNumberFormat="1" applyFont="1" applyFill="1" applyBorder="1" applyAlignment="1" applyProtection="1">
      <alignment horizontal="left" vertical="top" wrapText="1"/>
      <protection/>
    </xf>
    <xf numFmtId="172" fontId="0" fillId="0" borderId="1" xfId="37" applyNumberFormat="1" applyFont="1" applyFill="1" applyBorder="1" applyAlignment="1" applyProtection="1">
      <alignment horizontal="center" vertical="top" wrapText="1"/>
      <protection/>
    </xf>
    <xf numFmtId="0" fontId="0" fillId="0" borderId="1" xfId="37" applyNumberFormat="1" applyFont="1" applyFill="1" applyBorder="1" applyAlignment="1" applyProtection="1">
      <alignment horizontal="center" vertical="top" wrapText="1"/>
      <protection/>
    </xf>
    <xf numFmtId="1" fontId="0" fillId="0" borderId="1" xfId="37" applyNumberFormat="1" applyFont="1" applyFill="1" applyBorder="1" applyAlignment="1" applyProtection="1">
      <alignment horizontal="right" vertical="top"/>
      <protection/>
    </xf>
    <xf numFmtId="174" fontId="0" fillId="0" borderId="1" xfId="37" applyNumberFormat="1" applyFont="1" applyFill="1" applyBorder="1" applyAlignment="1" applyProtection="1">
      <alignment vertical="top"/>
      <protection locked="0"/>
    </xf>
    <xf numFmtId="174" fontId="0" fillId="0" borderId="1" xfId="37" applyNumberFormat="1" applyFont="1" applyFill="1" applyBorder="1" applyAlignment="1" applyProtection="1">
      <alignment vertical="top"/>
      <protection/>
    </xf>
    <xf numFmtId="0" fontId="0" fillId="0" borderId="0" xfId="37" applyFill="1">
      <alignment/>
      <protection/>
    </xf>
    <xf numFmtId="4" fontId="0" fillId="0" borderId="1" xfId="37" applyNumberFormat="1" applyFont="1" applyFill="1" applyBorder="1" applyAlignment="1" applyProtection="1">
      <alignment horizontal="center" vertical="top" wrapText="1"/>
      <protection/>
    </xf>
    <xf numFmtId="0" fontId="0" fillId="0" borderId="0" xfId="37" applyFill="1" applyAlignment="1">
      <alignment/>
      <protection/>
    </xf>
    <xf numFmtId="172" fontId="2" fillId="3" borderId="10" xfId="37" applyNumberFormat="1" applyFont="1" applyFill="1" applyBorder="1" applyAlignment="1" applyProtection="1">
      <alignment horizontal="left" vertical="center" wrapText="1"/>
      <protection/>
    </xf>
    <xf numFmtId="1" fontId="0" fillId="2" borderId="9" xfId="37" applyNumberFormat="1" applyBorder="1" applyAlignment="1">
      <alignment vertical="top"/>
      <protection/>
    </xf>
    <xf numFmtId="4" fontId="0" fillId="0" borderId="1" xfId="37" applyNumberFormat="1" applyFont="1" applyFill="1" applyBorder="1" applyAlignment="1" applyProtection="1">
      <alignment horizontal="center" vertical="top"/>
      <protection/>
    </xf>
    <xf numFmtId="0" fontId="0" fillId="0" borderId="1" xfId="37" applyNumberFormat="1" applyFont="1" applyFill="1" applyBorder="1" applyAlignment="1" applyProtection="1">
      <alignment vertical="center"/>
      <protection/>
    </xf>
    <xf numFmtId="173" fontId="0" fillId="0" borderId="1" xfId="37" applyNumberFormat="1" applyFont="1" applyFill="1" applyBorder="1" applyAlignment="1" applyProtection="1">
      <alignment horizontal="center" vertical="top" wrapText="1"/>
      <protection/>
    </xf>
    <xf numFmtId="173" fontId="0" fillId="0" borderId="1" xfId="37" applyNumberFormat="1" applyFont="1" applyFill="1" applyBorder="1" applyAlignment="1" applyProtection="1">
      <alignment horizontal="right" vertical="top" wrapText="1"/>
      <protection/>
    </xf>
    <xf numFmtId="1" fontId="0" fillId="0" borderId="1" xfId="37" applyNumberFormat="1" applyFont="1" applyFill="1" applyBorder="1" applyAlignment="1" applyProtection="1">
      <alignment horizontal="right" vertical="top" wrapText="1"/>
      <protection/>
    </xf>
    <xf numFmtId="176" fontId="4" fillId="0" borderId="11" xfId="37" applyNumberFormat="1" applyFont="1" applyFill="1" applyBorder="1" applyAlignment="1" applyProtection="1">
      <alignment horizontal="center"/>
      <protection/>
    </xf>
    <xf numFmtId="173" fontId="4" fillId="0" borderId="1" xfId="37" applyNumberFormat="1" applyFont="1" applyFill="1" applyBorder="1" applyAlignment="1" applyProtection="1">
      <alignment horizontal="center" vertical="center" wrapText="1"/>
      <protection/>
    </xf>
    <xf numFmtId="172" fontId="4" fillId="0" borderId="1" xfId="37" applyNumberFormat="1" applyFont="1" applyFill="1" applyBorder="1" applyAlignment="1" applyProtection="1">
      <alignment vertical="center"/>
      <protection/>
    </xf>
    <xf numFmtId="172" fontId="0" fillId="0" borderId="1" xfId="37" applyNumberFormat="1" applyFont="1" applyFill="1" applyBorder="1" applyAlignment="1" applyProtection="1">
      <alignment horizontal="centerContinuous" wrapText="1"/>
      <protection/>
    </xf>
    <xf numFmtId="177" fontId="0" fillId="0" borderId="1" xfId="37" applyNumberFormat="1" applyFont="1" applyFill="1" applyBorder="1" applyAlignment="1" applyProtection="1">
      <alignment horizontal="centerContinuous"/>
      <protection/>
    </xf>
    <xf numFmtId="174" fontId="0" fillId="0" borderId="1" xfId="37" applyNumberFormat="1" applyFont="1" applyFill="1" applyBorder="1" applyAlignment="1" applyProtection="1">
      <alignment vertical="top" wrapText="1"/>
      <protection/>
    </xf>
    <xf numFmtId="0" fontId="0" fillId="2" borderId="10" xfId="37" applyNumberFormat="1" applyBorder="1" applyAlignment="1">
      <alignment horizontal="center" vertical="top"/>
      <protection/>
    </xf>
    <xf numFmtId="0" fontId="0" fillId="2" borderId="9" xfId="37" applyNumberFormat="1" applyBorder="1" applyAlignment="1">
      <alignment vertical="top"/>
      <protection/>
    </xf>
    <xf numFmtId="172" fontId="0" fillId="0" borderId="1" xfId="37" applyNumberFormat="1" applyFont="1" applyFill="1" applyBorder="1" applyAlignment="1" applyProtection="1">
      <alignment vertical="top" wrapText="1"/>
      <protection/>
    </xf>
    <xf numFmtId="0" fontId="0" fillId="0" borderId="0" xfId="37" applyFill="1" applyAlignment="1">
      <alignment vertical="top"/>
      <protection/>
    </xf>
    <xf numFmtId="0" fontId="0" fillId="2" borderId="10" xfId="37" applyNumberFormat="1" applyBorder="1" applyAlignment="1">
      <alignment vertical="top"/>
      <protection/>
    </xf>
    <xf numFmtId="0" fontId="16" fillId="0" borderId="0" xfId="37" applyFont="1" applyFill="1">
      <alignment/>
      <protection/>
    </xf>
    <xf numFmtId="166" fontId="5" fillId="2" borderId="0" xfId="39" applyNumberFormat="1" applyFont="1" applyAlignment="1">
      <alignment horizontal="centerContinuous" vertical="center"/>
      <protection/>
    </xf>
    <xf numFmtId="1" fontId="4" fillId="2" borderId="0" xfId="39" applyNumberFormat="1" applyFont="1" applyAlignment="1">
      <alignment horizontal="centerContinuous" vertical="top"/>
      <protection/>
    </xf>
    <xf numFmtId="0" fontId="4" fillId="2" borderId="0" xfId="39" applyNumberFormat="1" applyFont="1" applyAlignment="1">
      <alignment horizontal="centerContinuous" vertical="center"/>
      <protection/>
    </xf>
    <xf numFmtId="0" fontId="0" fillId="2" borderId="0" xfId="39" applyNumberFormat="1">
      <alignment/>
      <protection/>
    </xf>
    <xf numFmtId="166" fontId="1" fillId="2" borderId="0" xfId="39" applyNumberFormat="1" applyFont="1" applyAlignment="1">
      <alignment horizontal="centerContinuous" vertical="center"/>
      <protection/>
    </xf>
    <xf numFmtId="0" fontId="0" fillId="2" borderId="0" xfId="39" applyNumberFormat="1" applyAlignment="1">
      <alignment horizontal="centerContinuous" vertical="center"/>
      <protection/>
    </xf>
    <xf numFmtId="166" fontId="0" fillId="2" borderId="0" xfId="39" applyNumberFormat="1" applyAlignment="1">
      <alignment horizontal="right"/>
      <protection/>
    </xf>
    <xf numFmtId="0" fontId="0" fillId="2" borderId="0" xfId="39" applyNumberFormat="1" applyAlignment="1">
      <alignment vertical="top"/>
      <protection/>
    </xf>
    <xf numFmtId="0" fontId="0" fillId="2" borderId="0" xfId="39" applyNumberFormat="1" applyAlignment="1">
      <alignment/>
      <protection/>
    </xf>
    <xf numFmtId="166" fontId="0" fillId="2" borderId="0" xfId="39" applyNumberFormat="1" applyAlignment="1">
      <alignment horizontal="centerContinuous" vertical="center"/>
      <protection/>
    </xf>
    <xf numFmtId="2" fontId="0" fillId="2" borderId="0" xfId="39" applyNumberFormat="1" applyAlignment="1">
      <alignment horizontal="centerContinuous"/>
      <protection/>
    </xf>
    <xf numFmtId="166" fontId="0" fillId="2" borderId="12" xfId="39" applyNumberFormat="1" applyBorder="1" applyAlignment="1">
      <alignment horizontal="center"/>
      <protection/>
    </xf>
    <xf numFmtId="0" fontId="0" fillId="2" borderId="12" xfId="39" applyNumberFormat="1" applyBorder="1" applyAlignment="1">
      <alignment horizontal="center" vertical="top"/>
      <protection/>
    </xf>
    <xf numFmtId="0" fontId="0" fillId="2" borderId="13" xfId="39" applyNumberFormat="1" applyBorder="1" applyAlignment="1">
      <alignment horizontal="center"/>
      <protection/>
    </xf>
    <xf numFmtId="0" fontId="0" fillId="2" borderId="12" xfId="39" applyNumberFormat="1" applyBorder="1" applyAlignment="1">
      <alignment horizontal="center"/>
      <protection/>
    </xf>
    <xf numFmtId="0" fontId="0" fillId="2" borderId="14" xfId="39" applyNumberFormat="1" applyBorder="1" applyAlignment="1">
      <alignment horizontal="center"/>
      <protection/>
    </xf>
    <xf numFmtId="166" fontId="0" fillId="2" borderId="14" xfId="39" applyNumberFormat="1" applyBorder="1" applyAlignment="1">
      <alignment horizontal="right"/>
      <protection/>
    </xf>
    <xf numFmtId="166" fontId="0" fillId="2" borderId="15" xfId="39" applyNumberFormat="1" applyBorder="1" applyAlignment="1">
      <alignment horizontal="right"/>
      <protection/>
    </xf>
    <xf numFmtId="0" fontId="0" fillId="2" borderId="16" xfId="39" applyNumberFormat="1" applyBorder="1" applyAlignment="1">
      <alignment vertical="top"/>
      <protection/>
    </xf>
    <xf numFmtId="0" fontId="0" fillId="2" borderId="17" xfId="39" applyNumberFormat="1" applyBorder="1">
      <alignment/>
      <protection/>
    </xf>
    <xf numFmtId="0" fontId="0" fillId="2" borderId="16" xfId="39" applyNumberFormat="1" applyBorder="1" applyAlignment="1">
      <alignment horizontal="center"/>
      <protection/>
    </xf>
    <xf numFmtId="0" fontId="0" fillId="2" borderId="18" xfId="39" applyNumberFormat="1" applyBorder="1">
      <alignment/>
      <protection/>
    </xf>
    <xf numFmtId="0" fontId="0" fillId="2" borderId="18" xfId="39" applyNumberFormat="1" applyBorder="1" applyAlignment="1">
      <alignment horizontal="center"/>
      <protection/>
    </xf>
    <xf numFmtId="166" fontId="0" fillId="2" borderId="18" xfId="39" applyNumberFormat="1" applyBorder="1" applyAlignment="1">
      <alignment horizontal="right"/>
      <protection/>
    </xf>
    <xf numFmtId="0" fontId="0" fillId="2" borderId="18" xfId="39" applyNumberFormat="1" applyBorder="1" applyAlignment="1">
      <alignment horizontal="right"/>
      <protection/>
    </xf>
    <xf numFmtId="166" fontId="0" fillId="2" borderId="9" xfId="39" applyNumberFormat="1" applyBorder="1" applyAlignment="1">
      <alignment horizontal="right" vertical="center"/>
      <protection/>
    </xf>
    <xf numFmtId="0" fontId="2" fillId="2" borderId="10" xfId="39" applyNumberFormat="1" applyFont="1" applyBorder="1" applyAlignment="1">
      <alignment horizontal="center" vertical="center"/>
      <protection/>
    </xf>
    <xf numFmtId="166" fontId="0" fillId="2" borderId="10" xfId="39" applyNumberFormat="1" applyBorder="1" applyAlignment="1">
      <alignment horizontal="right" vertical="center"/>
      <protection/>
    </xf>
    <xf numFmtId="0" fontId="0" fillId="2" borderId="0" xfId="39" applyNumberFormat="1" applyAlignment="1">
      <alignment vertical="center"/>
      <protection/>
    </xf>
    <xf numFmtId="166" fontId="0" fillId="2" borderId="9" xfId="39" applyNumberFormat="1" applyBorder="1" applyAlignment="1">
      <alignment horizontal="right"/>
      <protection/>
    </xf>
    <xf numFmtId="0" fontId="2" fillId="2" borderId="10" xfId="39" applyNumberFormat="1" applyFont="1" applyBorder="1" applyAlignment="1">
      <alignment vertical="top"/>
      <protection/>
    </xf>
    <xf numFmtId="172" fontId="2" fillId="3" borderId="10" xfId="39" applyNumberFormat="1" applyFont="1" applyFill="1" applyBorder="1" applyAlignment="1" applyProtection="1">
      <alignment horizontal="left" vertical="center"/>
      <protection/>
    </xf>
    <xf numFmtId="1" fontId="0" fillId="2" borderId="9" xfId="39" applyNumberFormat="1" applyBorder="1" applyAlignment="1">
      <alignment horizontal="center" vertical="top"/>
      <protection/>
    </xf>
    <xf numFmtId="0" fontId="0" fillId="2" borderId="9" xfId="39" applyNumberFormat="1" applyBorder="1" applyAlignment="1">
      <alignment horizontal="center" vertical="top"/>
      <protection/>
    </xf>
    <xf numFmtId="166" fontId="0" fillId="2" borderId="10" xfId="39" applyNumberFormat="1" applyBorder="1" applyAlignment="1">
      <alignment horizontal="right"/>
      <protection/>
    </xf>
    <xf numFmtId="176" fontId="0" fillId="0" borderId="1" xfId="39" applyNumberFormat="1" applyFont="1" applyFill="1" applyBorder="1" applyAlignment="1" applyProtection="1">
      <alignment horizontal="center" vertical="top"/>
      <protection/>
    </xf>
    <xf numFmtId="173" fontId="0" fillId="0" borderId="1" xfId="39" applyNumberFormat="1" applyFont="1" applyFill="1" applyBorder="1" applyAlignment="1" applyProtection="1">
      <alignment horizontal="left" vertical="top" wrapText="1"/>
      <protection/>
    </xf>
    <xf numFmtId="172" fontId="0" fillId="0" borderId="1" xfId="39" applyNumberFormat="1" applyFont="1" applyFill="1" applyBorder="1" applyAlignment="1" applyProtection="1">
      <alignment horizontal="left" vertical="top" wrapText="1"/>
      <protection/>
    </xf>
    <xf numFmtId="172" fontId="0" fillId="0" borderId="1" xfId="39" applyNumberFormat="1" applyFont="1" applyFill="1" applyBorder="1" applyAlignment="1" applyProtection="1">
      <alignment horizontal="center" vertical="top" wrapText="1"/>
      <protection/>
    </xf>
    <xf numFmtId="0" fontId="0" fillId="0" borderId="1" xfId="39" applyNumberFormat="1" applyFont="1" applyFill="1" applyBorder="1" applyAlignment="1" applyProtection="1">
      <alignment horizontal="center" vertical="top" wrapText="1"/>
      <protection/>
    </xf>
    <xf numFmtId="1" fontId="0" fillId="0" borderId="1" xfId="39" applyNumberFormat="1" applyFont="1" applyFill="1" applyBorder="1" applyAlignment="1" applyProtection="1">
      <alignment horizontal="right" vertical="top"/>
      <protection/>
    </xf>
    <xf numFmtId="174" fontId="0" fillId="0" borderId="1" xfId="39" applyNumberFormat="1" applyFont="1" applyFill="1" applyBorder="1" applyAlignment="1" applyProtection="1">
      <alignment vertical="top"/>
      <protection locked="0"/>
    </xf>
    <xf numFmtId="174" fontId="0" fillId="0" borderId="1" xfId="39" applyNumberFormat="1" applyFont="1" applyFill="1" applyBorder="1" applyAlignment="1" applyProtection="1">
      <alignment vertical="top"/>
      <protection/>
    </xf>
    <xf numFmtId="0" fontId="0" fillId="0" borderId="0" xfId="39" applyFill="1">
      <alignment/>
      <protection/>
    </xf>
    <xf numFmtId="172" fontId="2" fillId="3" borderId="10" xfId="39" applyNumberFormat="1" applyFont="1" applyFill="1" applyBorder="1" applyAlignment="1" applyProtection="1">
      <alignment horizontal="left" vertical="center" wrapText="1"/>
      <protection/>
    </xf>
    <xf numFmtId="1" fontId="0" fillId="2" borderId="9" xfId="39" applyNumberFormat="1" applyBorder="1" applyAlignment="1">
      <alignment vertical="top"/>
      <protection/>
    </xf>
    <xf numFmtId="4" fontId="0" fillId="0" borderId="1" xfId="39" applyNumberFormat="1" applyFont="1" applyFill="1" applyBorder="1" applyAlignment="1" applyProtection="1">
      <alignment horizontal="center" vertical="top"/>
      <protection/>
    </xf>
    <xf numFmtId="0" fontId="0" fillId="0" borderId="1" xfId="39" applyNumberFormat="1" applyFont="1" applyFill="1" applyBorder="1" applyAlignment="1" applyProtection="1">
      <alignment vertical="center"/>
      <protection/>
    </xf>
    <xf numFmtId="0" fontId="0" fillId="0" borderId="0" xfId="39" applyFill="1" applyAlignment="1">
      <alignment/>
      <protection/>
    </xf>
    <xf numFmtId="173" fontId="0" fillId="0" borderId="1" xfId="39" applyNumberFormat="1" applyFont="1" applyFill="1" applyBorder="1" applyAlignment="1" applyProtection="1">
      <alignment horizontal="center" vertical="top" wrapText="1"/>
      <protection/>
    </xf>
    <xf numFmtId="173" fontId="0" fillId="0" borderId="1" xfId="39" applyNumberFormat="1" applyFont="1" applyFill="1" applyBorder="1" applyAlignment="1" applyProtection="1">
      <alignment horizontal="right" vertical="top" wrapText="1"/>
      <protection/>
    </xf>
    <xf numFmtId="1" fontId="0" fillId="0" borderId="1" xfId="39" applyNumberFormat="1" applyFont="1" applyFill="1" applyBorder="1" applyAlignment="1" applyProtection="1">
      <alignment horizontal="right" vertical="top" wrapText="1"/>
      <protection/>
    </xf>
    <xf numFmtId="0" fontId="0" fillId="2" borderId="10" xfId="39" applyNumberFormat="1" applyBorder="1" applyAlignment="1">
      <alignment horizontal="center" vertical="top"/>
      <protection/>
    </xf>
    <xf numFmtId="0" fontId="0" fillId="2" borderId="9" xfId="39" applyNumberFormat="1" applyBorder="1" applyAlignment="1">
      <alignment vertical="top"/>
      <protection/>
    </xf>
    <xf numFmtId="4" fontId="0" fillId="0" borderId="1" xfId="39" applyNumberFormat="1" applyFont="1" applyFill="1" applyBorder="1" applyAlignment="1" applyProtection="1">
      <alignment horizontal="center" vertical="top" wrapText="1"/>
      <protection/>
    </xf>
    <xf numFmtId="172" fontId="0" fillId="0" borderId="1" xfId="39" applyNumberFormat="1" applyFont="1" applyFill="1" applyBorder="1" applyAlignment="1" applyProtection="1">
      <alignment vertical="top" wrapText="1"/>
      <protection/>
    </xf>
    <xf numFmtId="174" fontId="0" fillId="0" borderId="1" xfId="39" applyNumberFormat="1" applyFont="1" applyFill="1" applyBorder="1" applyAlignment="1" applyProtection="1">
      <alignment vertical="top" wrapText="1"/>
      <protection/>
    </xf>
    <xf numFmtId="0" fontId="0" fillId="0" borderId="0" xfId="39" applyFill="1" applyAlignment="1">
      <alignment vertical="top"/>
      <protection/>
    </xf>
    <xf numFmtId="0" fontId="0" fillId="2" borderId="10" xfId="39" applyNumberFormat="1" applyBorder="1" applyAlignment="1">
      <alignment vertical="top"/>
      <protection/>
    </xf>
    <xf numFmtId="0" fontId="0" fillId="2" borderId="10" xfId="39" applyNumberFormat="1" applyBorder="1" applyAlignment="1">
      <alignment horizontal="left" vertical="top"/>
      <protection/>
    </xf>
    <xf numFmtId="1" fontId="0" fillId="0" borderId="8" xfId="39" applyNumberFormat="1" applyFont="1" applyFill="1" applyBorder="1" applyAlignment="1" applyProtection="1">
      <alignment horizontal="right" vertical="top" wrapText="1"/>
      <protection/>
    </xf>
    <xf numFmtId="166" fontId="0" fillId="2" borderId="19" xfId="39" applyNumberFormat="1" applyBorder="1" applyAlignment="1">
      <alignment horizontal="right"/>
      <protection/>
    </xf>
    <xf numFmtId="0" fontId="2" fillId="2" borderId="19" xfId="39" applyNumberFormat="1" applyFont="1" applyBorder="1" applyAlignment="1">
      <alignment horizontal="center" vertical="center"/>
      <protection/>
    </xf>
    <xf numFmtId="176" fontId="0" fillId="0" borderId="1" xfId="38" applyNumberFormat="1" applyFont="1" applyFill="1" applyBorder="1" applyAlignment="1" applyProtection="1">
      <alignment horizontal="center" vertical="top"/>
      <protection/>
    </xf>
    <xf numFmtId="172" fontId="0" fillId="0" borderId="6" xfId="38" applyNumberFormat="1" applyFont="1" applyFill="1" applyBorder="1" applyAlignment="1" applyProtection="1">
      <alignment horizontal="left" vertical="top"/>
      <protection/>
    </xf>
    <xf numFmtId="172" fontId="0" fillId="0" borderId="1" xfId="38" applyNumberFormat="1" applyFont="1" applyFill="1" applyBorder="1" applyAlignment="1" applyProtection="1">
      <alignment horizontal="center" vertical="top" wrapText="1"/>
      <protection/>
    </xf>
    <xf numFmtId="174" fontId="0" fillId="0" borderId="1" xfId="38" applyNumberFormat="1" applyFont="1" applyFill="1" applyBorder="1" applyAlignment="1" applyProtection="1">
      <alignment vertical="top"/>
      <protection locked="0"/>
    </xf>
    <xf numFmtId="174" fontId="0" fillId="0" borderId="1" xfId="38" applyNumberFormat="1" applyFont="1" applyFill="1" applyBorder="1" applyAlignment="1" applyProtection="1">
      <alignment vertical="top"/>
      <protection/>
    </xf>
    <xf numFmtId="0" fontId="13" fillId="0" borderId="0" xfId="38" applyFill="1">
      <alignment/>
      <protection/>
    </xf>
    <xf numFmtId="166" fontId="0" fillId="2" borderId="19" xfId="39" applyNumberFormat="1" applyBorder="1" applyAlignment="1">
      <alignment horizontal="right" vertical="center"/>
      <protection/>
    </xf>
    <xf numFmtId="0" fontId="0" fillId="2" borderId="9" xfId="39" applyNumberFormat="1" applyBorder="1" applyAlignment="1">
      <alignment horizontal="right"/>
      <protection/>
    </xf>
    <xf numFmtId="0" fontId="0" fillId="2" borderId="20" xfId="39" applyNumberFormat="1" applyBorder="1" applyAlignment="1">
      <alignment vertical="top"/>
      <protection/>
    </xf>
    <xf numFmtId="0" fontId="4" fillId="2" borderId="21" xfId="39" applyNumberFormat="1" applyFont="1" applyBorder="1">
      <alignment/>
      <protection/>
    </xf>
    <xf numFmtId="0" fontId="0" fillId="2" borderId="21" xfId="39" applyNumberFormat="1" applyBorder="1" applyAlignment="1">
      <alignment horizontal="center"/>
      <protection/>
    </xf>
    <xf numFmtId="0" fontId="0" fillId="2" borderId="21" xfId="39" applyNumberFormat="1" applyBorder="1">
      <alignment/>
      <protection/>
    </xf>
    <xf numFmtId="0" fontId="0" fillId="2" borderId="0" xfId="39" applyNumberFormat="1" applyAlignment="1">
      <alignment horizontal="right"/>
      <protection/>
    </xf>
    <xf numFmtId="0" fontId="0" fillId="2" borderId="22" xfId="39" applyNumberFormat="1" applyBorder="1" applyAlignment="1">
      <alignment horizontal="right"/>
      <protection/>
    </xf>
    <xf numFmtId="166" fontId="0" fillId="2" borderId="23" xfId="39" applyNumberFormat="1" applyBorder="1" applyAlignment="1">
      <alignment horizontal="right"/>
      <protection/>
    </xf>
    <xf numFmtId="166" fontId="0" fillId="2" borderId="24" xfId="39" applyNumberFormat="1" applyBorder="1" applyAlignment="1">
      <alignment horizontal="right"/>
      <protection/>
    </xf>
    <xf numFmtId="0" fontId="0" fillId="2" borderId="25" xfId="39" applyNumberFormat="1" applyBorder="1" applyAlignment="1">
      <alignment vertical="top"/>
      <protection/>
    </xf>
    <xf numFmtId="0" fontId="0" fillId="2" borderId="5" xfId="39" applyNumberFormat="1" applyBorder="1">
      <alignment/>
      <protection/>
    </xf>
    <xf numFmtId="0" fontId="0" fillId="2" borderId="5" xfId="39" applyNumberFormat="1" applyBorder="1" applyAlignment="1">
      <alignment horizontal="center"/>
      <protection/>
    </xf>
    <xf numFmtId="166" fontId="0" fillId="2" borderId="5" xfId="39" applyNumberFormat="1" applyBorder="1" applyAlignment="1">
      <alignment horizontal="right"/>
      <protection/>
    </xf>
    <xf numFmtId="0" fontId="0" fillId="2" borderId="26" xfId="39" applyNumberFormat="1" applyBorder="1" applyAlignment="1">
      <alignment horizontal="right"/>
      <protection/>
    </xf>
    <xf numFmtId="0" fontId="0" fillId="2" borderId="0" xfId="39" applyNumberFormat="1" applyAlignment="1">
      <alignment horizontal="center"/>
      <protection/>
    </xf>
    <xf numFmtId="1" fontId="0" fillId="2" borderId="0" xfId="39" applyNumberFormat="1" applyFont="1" applyAlignment="1">
      <alignment horizontal="centerContinuous" vertical="top"/>
      <protection/>
    </xf>
    <xf numFmtId="0" fontId="13" fillId="0" borderId="6" xfId="0" applyFont="1" applyFill="1" applyBorder="1" applyAlignment="1">
      <alignment vertical="top" wrapText="1"/>
    </xf>
    <xf numFmtId="0" fontId="15" fillId="0" borderId="0" xfId="0" applyFont="1" applyFill="1" applyBorder="1" applyAlignment="1">
      <alignment/>
    </xf>
    <xf numFmtId="0" fontId="0" fillId="0" borderId="0" xfId="0" applyFill="1" applyBorder="1" applyAlignment="1">
      <alignment/>
    </xf>
    <xf numFmtId="0" fontId="9" fillId="3" borderId="0" xfId="0" applyFont="1" applyFill="1" applyAlignment="1" applyProtection="1">
      <alignment horizontal="center" vertical="center"/>
      <protection/>
    </xf>
    <xf numFmtId="0" fontId="0" fillId="2" borderId="0" xfId="0" applyNumberFormat="1" applyAlignment="1">
      <alignment/>
    </xf>
    <xf numFmtId="0" fontId="7" fillId="3"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3"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66" fontId="0" fillId="2" borderId="27" xfId="39" applyNumberFormat="1" applyBorder="1" applyAlignment="1">
      <alignment horizontal="center"/>
      <protection/>
    </xf>
    <xf numFmtId="0" fontId="0" fillId="2" borderId="28" xfId="39" applyNumberFormat="1" applyBorder="1" applyAlignment="1">
      <alignment/>
      <protection/>
    </xf>
    <xf numFmtId="0" fontId="0" fillId="2" borderId="6" xfId="39" applyNumberFormat="1" applyBorder="1" applyAlignment="1">
      <alignment/>
      <protection/>
    </xf>
    <xf numFmtId="0" fontId="0" fillId="2" borderId="0" xfId="39" applyNumberFormat="1" applyBorder="1" applyAlignment="1">
      <alignment/>
      <protection/>
    </xf>
    <xf numFmtId="0" fontId="0" fillId="2" borderId="8" xfId="39" applyNumberFormat="1" applyBorder="1" applyAlignment="1">
      <alignment/>
      <protection/>
    </xf>
    <xf numFmtId="0" fontId="0" fillId="2" borderId="6" xfId="39" applyNumberFormat="1" applyBorder="1" applyAlignment="1" quotePrefix="1">
      <alignment/>
      <protection/>
    </xf>
    <xf numFmtId="1" fontId="6" fillId="2" borderId="29" xfId="39" applyNumberFormat="1" applyFont="1" applyBorder="1" applyAlignment="1">
      <alignment horizontal="left" vertical="center" wrapText="1"/>
      <protection/>
    </xf>
    <xf numFmtId="0" fontId="0" fillId="2" borderId="30" xfId="39" applyNumberFormat="1" applyBorder="1" applyAlignment="1">
      <alignment vertical="center" wrapText="1"/>
      <protection/>
    </xf>
    <xf numFmtId="0" fontId="0" fillId="2" borderId="31" xfId="39" applyNumberFormat="1" applyBorder="1" applyAlignment="1">
      <alignment vertical="center" wrapText="1"/>
      <protection/>
    </xf>
    <xf numFmtId="1" fontId="6" fillId="2" borderId="32" xfId="39" applyNumberFormat="1" applyFont="1" applyBorder="1" applyAlignment="1">
      <alignment horizontal="left" vertical="center" wrapText="1"/>
      <protection/>
    </xf>
    <xf numFmtId="0" fontId="0" fillId="2" borderId="33" xfId="39" applyNumberFormat="1" applyBorder="1" applyAlignment="1">
      <alignment vertical="center" wrapText="1"/>
      <protection/>
    </xf>
    <xf numFmtId="0" fontId="0" fillId="2" borderId="34" xfId="39" applyNumberFormat="1" applyBorder="1" applyAlignment="1">
      <alignment/>
      <protection/>
    </xf>
    <xf numFmtId="0" fontId="0" fillId="2" borderId="35" xfId="39" applyNumberFormat="1" applyBorder="1" applyAlignment="1">
      <alignment/>
      <protection/>
    </xf>
    <xf numFmtId="1" fontId="6" fillId="2" borderId="9" xfId="39" applyNumberFormat="1" applyFont="1" applyBorder="1" applyAlignment="1">
      <alignment horizontal="left" vertical="center" wrapText="1"/>
      <protection/>
    </xf>
    <xf numFmtId="0" fontId="0" fillId="2" borderId="0" xfId="39" applyNumberFormat="1" applyBorder="1" applyAlignment="1">
      <alignment vertical="center" wrapText="1"/>
      <protection/>
    </xf>
    <xf numFmtId="0" fontId="0" fillId="2" borderId="36" xfId="39" applyNumberFormat="1" applyBorder="1" applyAlignment="1">
      <alignment vertical="center" wrapText="1"/>
      <protection/>
    </xf>
    <xf numFmtId="0" fontId="0" fillId="2" borderId="37" xfId="39" applyNumberFormat="1" applyBorder="1" applyAlignment="1">
      <alignment vertical="center" wrapText="1"/>
      <protection/>
    </xf>
    <xf numFmtId="1" fontId="3" fillId="2" borderId="38" xfId="39" applyNumberFormat="1" applyFont="1" applyBorder="1" applyAlignment="1">
      <alignment horizontal="left" vertical="center" wrapText="1"/>
      <protection/>
    </xf>
    <xf numFmtId="0" fontId="0" fillId="2" borderId="39" xfId="39" applyNumberFormat="1" applyBorder="1" applyAlignment="1">
      <alignment vertical="center" wrapText="1"/>
      <protection/>
    </xf>
    <xf numFmtId="0" fontId="0" fillId="2" borderId="40" xfId="39" applyNumberFormat="1" applyBorder="1" applyAlignment="1">
      <alignment vertical="center" wrapText="1"/>
      <protection/>
    </xf>
    <xf numFmtId="1" fontId="3" fillId="2" borderId="32" xfId="39" applyNumberFormat="1" applyFont="1" applyBorder="1" applyAlignment="1">
      <alignment horizontal="left" vertical="center" wrapText="1"/>
      <protection/>
    </xf>
  </cellXfs>
  <cellStyles count="39">
    <cellStyle name="Normal" xfId="0"/>
    <cellStyle name="BigLine" xfId="15"/>
    <cellStyle name="Blank" xfId="16"/>
    <cellStyle name="BLine" xfId="17"/>
    <cellStyle name="C2" xfId="18"/>
    <cellStyle name="C2Sctn" xfId="19"/>
    <cellStyle name="C3" xfId="20"/>
    <cellStyle name="C3Rem" xfId="21"/>
    <cellStyle name="C3Sctn" xfId="22"/>
    <cellStyle name="C4" xfId="23"/>
    <cellStyle name="C5" xfId="24"/>
    <cellStyle name="C6" xfId="25"/>
    <cellStyle name="C7" xfId="26"/>
    <cellStyle name="C7Create" xfId="27"/>
    <cellStyle name="C8" xfId="28"/>
    <cellStyle name="C8Sctn" xfId="29"/>
    <cellStyle name="Comma" xfId="30"/>
    <cellStyle name="Comma [0]" xfId="31"/>
    <cellStyle name="Continued" xfId="32"/>
    <cellStyle name="Currency" xfId="33"/>
    <cellStyle name="Currency [0]" xfId="34"/>
    <cellStyle name="Followed Hyperlink" xfId="35"/>
    <cellStyle name="Hyperlink" xfId="36"/>
    <cellStyle name="Normal_15-2010_Form_B-Excel" xfId="37"/>
    <cellStyle name="Normal_2010 Quality Control Checks Dec 2009" xfId="38"/>
    <cellStyle name="Normal_522-2010_Form_B-Excel" xfId="39"/>
    <cellStyle name="Normal_593-2009_Form_B-Excel" xfId="40"/>
    <cellStyle name="Normal_Summary of Regional Project Unit Prices from 2007 Bid Opp Tabulations" xfId="41"/>
    <cellStyle name="Null" xfId="42"/>
    <cellStyle name="Percent" xfId="43"/>
    <cellStyle name="Regular" xfId="44"/>
    <cellStyle name="TitleA" xfId="45"/>
    <cellStyle name="TitleC" xfId="46"/>
    <cellStyle name="TitleE8" xfId="47"/>
    <cellStyle name="TitleE8x" xfId="48"/>
    <cellStyle name="TitleF" xfId="49"/>
    <cellStyle name="TitleT" xfId="50"/>
    <cellStyle name="TitleYC89" xfId="51"/>
    <cellStyle name="TitleZ" xfId="52"/>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1" customWidth="1"/>
    <col min="2" max="16384" width="8.77734375" style="1" customWidth="1"/>
  </cols>
  <sheetData>
    <row r="1" spans="1:9" ht="38.25" customHeight="1">
      <c r="A1" s="152" t="s">
        <v>26</v>
      </c>
      <c r="B1" s="153"/>
      <c r="C1" s="153"/>
      <c r="D1" s="153"/>
      <c r="E1" s="153"/>
      <c r="F1" s="153"/>
      <c r="G1" s="153"/>
      <c r="H1" s="153"/>
      <c r="I1" s="153"/>
    </row>
    <row r="2" spans="1:9" ht="20.25" customHeight="1">
      <c r="A2" s="2">
        <v>1</v>
      </c>
      <c r="B2" s="160" t="s">
        <v>35</v>
      </c>
      <c r="C2" s="160"/>
      <c r="D2" s="160"/>
      <c r="E2" s="160"/>
      <c r="F2" s="160"/>
      <c r="G2" s="160"/>
      <c r="H2" s="160"/>
      <c r="I2" s="160"/>
    </row>
    <row r="3" spans="1:9" ht="34.5" customHeight="1">
      <c r="A3" s="2">
        <v>2</v>
      </c>
      <c r="B3" s="160" t="s">
        <v>36</v>
      </c>
      <c r="C3" s="160"/>
      <c r="D3" s="160"/>
      <c r="E3" s="160"/>
      <c r="F3" s="160"/>
      <c r="G3" s="160"/>
      <c r="H3" s="160"/>
      <c r="I3" s="160"/>
    </row>
    <row r="4" spans="1:9" ht="34.5" customHeight="1">
      <c r="A4" s="2">
        <v>3</v>
      </c>
      <c r="B4" s="160" t="s">
        <v>30</v>
      </c>
      <c r="C4" s="160"/>
      <c r="D4" s="160"/>
      <c r="E4" s="160"/>
      <c r="F4" s="160"/>
      <c r="G4" s="160"/>
      <c r="H4" s="160"/>
      <c r="I4" s="160"/>
    </row>
    <row r="5" spans="1:9" ht="19.5" customHeight="1">
      <c r="A5" s="2">
        <v>4</v>
      </c>
      <c r="B5" s="158" t="s">
        <v>42</v>
      </c>
      <c r="C5" s="159"/>
      <c r="D5" s="159"/>
      <c r="E5" s="159"/>
      <c r="F5" s="159"/>
      <c r="G5" s="159"/>
      <c r="H5" s="159"/>
      <c r="I5" s="159"/>
    </row>
    <row r="6" spans="1:9" ht="19.5" customHeight="1">
      <c r="A6" s="2">
        <v>5</v>
      </c>
      <c r="B6" s="158" t="s">
        <v>31</v>
      </c>
      <c r="C6" s="159"/>
      <c r="D6" s="159"/>
      <c r="E6" s="159"/>
      <c r="F6" s="159"/>
      <c r="G6" s="159"/>
      <c r="H6" s="159"/>
      <c r="I6" s="159"/>
    </row>
    <row r="7" spans="1:9" ht="28.5" customHeight="1">
      <c r="A7" s="2">
        <v>6</v>
      </c>
      <c r="B7" s="158" t="s">
        <v>43</v>
      </c>
      <c r="C7" s="159"/>
      <c r="D7" s="159"/>
      <c r="E7" s="159"/>
      <c r="F7" s="159"/>
      <c r="G7" s="159"/>
      <c r="H7" s="159"/>
      <c r="I7" s="159"/>
    </row>
    <row r="8" spans="1:9" ht="19.5" customHeight="1">
      <c r="A8" s="2">
        <v>7</v>
      </c>
      <c r="B8" s="158" t="s">
        <v>32</v>
      </c>
      <c r="C8" s="159"/>
      <c r="D8" s="159"/>
      <c r="E8" s="159"/>
      <c r="F8" s="159"/>
      <c r="G8" s="159"/>
      <c r="H8" s="159"/>
      <c r="I8" s="159"/>
    </row>
    <row r="9" spans="1:9" ht="66" customHeight="1">
      <c r="A9" s="2"/>
      <c r="B9" s="161" t="s">
        <v>41</v>
      </c>
      <c r="C9" s="162"/>
      <c r="D9" s="162"/>
      <c r="E9" s="162"/>
      <c r="F9" s="162"/>
      <c r="G9" s="162"/>
      <c r="H9" s="162"/>
      <c r="I9" s="162"/>
    </row>
    <row r="10" spans="1:9" ht="31.5" customHeight="1">
      <c r="A10" s="2">
        <v>8</v>
      </c>
      <c r="B10" s="154" t="s">
        <v>44</v>
      </c>
      <c r="C10" s="159"/>
      <c r="D10" s="159"/>
      <c r="E10" s="159"/>
      <c r="F10" s="159"/>
      <c r="G10" s="159"/>
      <c r="H10" s="159"/>
      <c r="I10" s="159"/>
    </row>
    <row r="11" spans="1:9" ht="20.25" customHeight="1">
      <c r="A11" s="2">
        <v>9</v>
      </c>
      <c r="B11" s="154" t="s">
        <v>29</v>
      </c>
      <c r="C11" s="159"/>
      <c r="D11" s="159"/>
      <c r="E11" s="159"/>
      <c r="F11" s="159"/>
      <c r="G11" s="159"/>
      <c r="H11" s="159"/>
      <c r="I11" s="159"/>
    </row>
    <row r="12" spans="1:9" ht="45.75" customHeight="1">
      <c r="A12" s="2">
        <v>10</v>
      </c>
      <c r="B12" s="154" t="s">
        <v>45</v>
      </c>
      <c r="C12" s="159"/>
      <c r="D12" s="159"/>
      <c r="E12" s="159"/>
      <c r="F12" s="159"/>
      <c r="G12" s="159"/>
      <c r="H12" s="159"/>
      <c r="I12" s="159"/>
    </row>
    <row r="13" spans="1:9" ht="36" customHeight="1">
      <c r="A13" s="2">
        <v>11</v>
      </c>
      <c r="B13" s="154" t="s">
        <v>37</v>
      </c>
      <c r="C13" s="159"/>
      <c r="D13" s="159"/>
      <c r="E13" s="159"/>
      <c r="F13" s="159"/>
      <c r="G13" s="159"/>
      <c r="H13" s="159"/>
      <c r="I13" s="159"/>
    </row>
    <row r="14" spans="1:9" ht="19.5" customHeight="1">
      <c r="A14" s="2">
        <v>12</v>
      </c>
      <c r="B14" s="163" t="s">
        <v>28</v>
      </c>
      <c r="C14" s="159"/>
      <c r="D14" s="159"/>
      <c r="E14" s="159"/>
      <c r="F14" s="159"/>
      <c r="G14" s="159"/>
      <c r="H14" s="159"/>
      <c r="I14" s="159"/>
    </row>
    <row r="15" spans="1:9" ht="36" customHeight="1">
      <c r="A15" s="2">
        <v>13</v>
      </c>
      <c r="B15" s="163" t="s">
        <v>33</v>
      </c>
      <c r="C15" s="159"/>
      <c r="D15" s="159"/>
      <c r="E15" s="159"/>
      <c r="F15" s="159"/>
      <c r="G15" s="159"/>
      <c r="H15" s="159"/>
      <c r="I15" s="159"/>
    </row>
    <row r="16" spans="1:9" ht="19.5" customHeight="1">
      <c r="A16" s="2">
        <v>14</v>
      </c>
      <c r="B16" s="154" t="s">
        <v>106</v>
      </c>
      <c r="C16" s="159"/>
      <c r="D16" s="159"/>
      <c r="E16" s="159"/>
      <c r="F16" s="159"/>
      <c r="G16" s="159"/>
      <c r="H16" s="159"/>
      <c r="I16" s="159"/>
    </row>
    <row r="17" spans="1:9" ht="19.5" customHeight="1">
      <c r="A17" s="2">
        <v>15</v>
      </c>
      <c r="B17" s="154" t="s">
        <v>27</v>
      </c>
      <c r="C17" s="159"/>
      <c r="D17" s="159"/>
      <c r="E17" s="159"/>
      <c r="F17" s="159"/>
      <c r="G17" s="159"/>
      <c r="H17" s="159"/>
      <c r="I17" s="159"/>
    </row>
    <row r="18" spans="1:9" ht="28.5" customHeight="1">
      <c r="A18" s="2">
        <v>16</v>
      </c>
      <c r="B18" s="154" t="s">
        <v>107</v>
      </c>
      <c r="C18" s="155"/>
      <c r="D18" s="155"/>
      <c r="E18" s="155"/>
      <c r="F18" s="155"/>
      <c r="G18" s="155"/>
      <c r="H18" s="155"/>
      <c r="I18" s="155"/>
    </row>
    <row r="19" spans="1:9" ht="31.5" customHeight="1">
      <c r="A19" s="2">
        <v>17</v>
      </c>
      <c r="B19" s="154" t="s">
        <v>105</v>
      </c>
      <c r="C19" s="159"/>
      <c r="D19" s="159"/>
      <c r="E19" s="159"/>
      <c r="F19" s="159"/>
      <c r="G19" s="159"/>
      <c r="H19" s="159"/>
      <c r="I19" s="159"/>
    </row>
    <row r="20" spans="1:9" ht="39.75" customHeight="1">
      <c r="A20" s="2">
        <v>18</v>
      </c>
      <c r="B20" s="156" t="s">
        <v>34</v>
      </c>
      <c r="C20" s="157"/>
      <c r="D20" s="157"/>
      <c r="E20" s="157"/>
      <c r="F20" s="157"/>
      <c r="G20" s="157"/>
      <c r="H20" s="157"/>
      <c r="I20" s="157"/>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208"/>
  <sheetViews>
    <sheetView showZeros="0" tabSelected="1" showOutlineSymbols="0" view="pageBreakPreview" zoomScale="75" zoomScaleNormal="75" zoomScaleSheetLayoutView="75" workbookViewId="0" topLeftCell="B1">
      <selection activeCell="G8" sqref="G8"/>
    </sheetView>
  </sheetViews>
  <sheetFormatPr defaultColWidth="8.77734375" defaultRowHeight="15"/>
  <cols>
    <col min="1" max="1" width="7.10546875" style="138" hidden="1" customWidth="1"/>
    <col min="2" max="2" width="8.77734375" style="70" customWidth="1"/>
    <col min="3" max="3" width="36.77734375" style="66" customWidth="1"/>
    <col min="4" max="4" width="12.77734375" style="147" customWidth="1"/>
    <col min="5" max="5" width="6.77734375" style="66" customWidth="1"/>
    <col min="6" max="6" width="11.77734375" style="66" customWidth="1"/>
    <col min="7" max="7" width="11.77734375" style="138" customWidth="1"/>
    <col min="8" max="8" width="16.77734375" style="138" customWidth="1"/>
    <col min="9" max="16384" width="10.5546875" style="66" customWidth="1"/>
  </cols>
  <sheetData>
    <row r="1" spans="1:8" ht="15.75">
      <c r="A1" s="63"/>
      <c r="B1" s="64" t="s">
        <v>0</v>
      </c>
      <c r="C1" s="65"/>
      <c r="D1" s="65"/>
      <c r="E1" s="65"/>
      <c r="F1" s="65"/>
      <c r="G1" s="63"/>
      <c r="H1" s="65"/>
    </row>
    <row r="2" spans="1:8" ht="15">
      <c r="A2" s="67"/>
      <c r="B2" s="148" t="s">
        <v>309</v>
      </c>
      <c r="C2" s="68"/>
      <c r="D2" s="68"/>
      <c r="E2" s="68"/>
      <c r="F2" s="68"/>
      <c r="G2" s="67"/>
      <c r="H2" s="68"/>
    </row>
    <row r="3" spans="1:8" ht="15">
      <c r="A3" s="69"/>
      <c r="B3" s="70" t="s">
        <v>1</v>
      </c>
      <c r="C3" s="71"/>
      <c r="D3" s="71"/>
      <c r="E3" s="71"/>
      <c r="F3" s="71"/>
      <c r="G3" s="72"/>
      <c r="H3" s="73"/>
    </row>
    <row r="4" spans="1:8" ht="15">
      <c r="A4" s="74" t="s">
        <v>25</v>
      </c>
      <c r="B4" s="75" t="s">
        <v>3</v>
      </c>
      <c r="C4" s="76" t="s">
        <v>4</v>
      </c>
      <c r="D4" s="77" t="s">
        <v>5</v>
      </c>
      <c r="E4" s="78" t="s">
        <v>6</v>
      </c>
      <c r="F4" s="78" t="s">
        <v>7</v>
      </c>
      <c r="G4" s="79" t="s">
        <v>8</v>
      </c>
      <c r="H4" s="78" t="s">
        <v>9</v>
      </c>
    </row>
    <row r="5" spans="1:8" ht="15.75" thickBot="1">
      <c r="A5" s="80"/>
      <c r="B5" s="81"/>
      <c r="C5" s="82"/>
      <c r="D5" s="83" t="s">
        <v>10</v>
      </c>
      <c r="E5" s="84"/>
      <c r="F5" s="85" t="s">
        <v>11</v>
      </c>
      <c r="G5" s="86"/>
      <c r="H5" s="87"/>
    </row>
    <row r="6" spans="1:8" s="91" customFormat="1" ht="30" customHeight="1" thickTop="1">
      <c r="A6" s="88"/>
      <c r="B6" s="89" t="s">
        <v>12</v>
      </c>
      <c r="C6" s="170" t="s">
        <v>108</v>
      </c>
      <c r="D6" s="171"/>
      <c r="E6" s="171"/>
      <c r="F6" s="172"/>
      <c r="G6" s="88"/>
      <c r="H6" s="90" t="s">
        <v>2</v>
      </c>
    </row>
    <row r="7" spans="1:8" ht="36" customHeight="1">
      <c r="A7" s="92"/>
      <c r="B7" s="93"/>
      <c r="C7" s="94" t="s">
        <v>18</v>
      </c>
      <c r="D7" s="95"/>
      <c r="E7" s="96" t="s">
        <v>2</v>
      </c>
      <c r="F7" s="96" t="s">
        <v>2</v>
      </c>
      <c r="G7" s="92" t="s">
        <v>2</v>
      </c>
      <c r="H7" s="97"/>
    </row>
    <row r="8" spans="1:8" s="106" customFormat="1" ht="43.5" customHeight="1">
      <c r="A8" s="98" t="s">
        <v>50</v>
      </c>
      <c r="B8" s="99" t="s">
        <v>46</v>
      </c>
      <c r="C8" s="100" t="s">
        <v>51</v>
      </c>
      <c r="D8" s="101" t="s">
        <v>302</v>
      </c>
      <c r="E8" s="102" t="s">
        <v>47</v>
      </c>
      <c r="F8" s="103">
        <v>45</v>
      </c>
      <c r="G8" s="104"/>
      <c r="H8" s="105">
        <f>ROUND(G8*F8,2)</f>
        <v>0</v>
      </c>
    </row>
    <row r="9" spans="1:8" ht="36" customHeight="1">
      <c r="A9" s="92"/>
      <c r="B9" s="93"/>
      <c r="C9" s="107" t="s">
        <v>19</v>
      </c>
      <c r="D9" s="95"/>
      <c r="E9" s="108"/>
      <c r="F9" s="95"/>
      <c r="G9" s="92"/>
      <c r="H9" s="97"/>
    </row>
    <row r="10" spans="1:8" s="111" customFormat="1" ht="30" customHeight="1">
      <c r="A10" s="109" t="s">
        <v>54</v>
      </c>
      <c r="B10" s="99" t="s">
        <v>280</v>
      </c>
      <c r="C10" s="100" t="s">
        <v>55</v>
      </c>
      <c r="D10" s="101" t="s">
        <v>109</v>
      </c>
      <c r="E10" s="102"/>
      <c r="F10" s="103"/>
      <c r="G10" s="110"/>
      <c r="H10" s="105"/>
    </row>
    <row r="11" spans="1:8" s="111" customFormat="1" ht="30" customHeight="1">
      <c r="A11" s="109"/>
      <c r="B11" s="112" t="s">
        <v>49</v>
      </c>
      <c r="C11" s="100" t="s">
        <v>110</v>
      </c>
      <c r="D11" s="101" t="s">
        <v>2</v>
      </c>
      <c r="E11" s="102" t="s">
        <v>52</v>
      </c>
      <c r="F11" s="103">
        <v>70</v>
      </c>
      <c r="G11" s="104"/>
      <c r="H11" s="105">
        <f>ROUND(G11*F11,2)</f>
        <v>0</v>
      </c>
    </row>
    <row r="12" spans="1:8" s="106" customFormat="1" ht="18.75" customHeight="1">
      <c r="A12" s="109" t="s">
        <v>111</v>
      </c>
      <c r="B12" s="99" t="s">
        <v>281</v>
      </c>
      <c r="C12" s="100" t="s">
        <v>112</v>
      </c>
      <c r="D12" s="101" t="s">
        <v>113</v>
      </c>
      <c r="E12" s="102"/>
      <c r="F12" s="103"/>
      <c r="G12" s="110"/>
      <c r="H12" s="105"/>
    </row>
    <row r="13" spans="1:8" s="111" customFormat="1" ht="18" customHeight="1">
      <c r="A13" s="109" t="s">
        <v>114</v>
      </c>
      <c r="B13" s="112" t="s">
        <v>49</v>
      </c>
      <c r="C13" s="100" t="s">
        <v>57</v>
      </c>
      <c r="D13" s="101" t="s">
        <v>2</v>
      </c>
      <c r="E13" s="102" t="s">
        <v>48</v>
      </c>
      <c r="F13" s="103">
        <v>1250</v>
      </c>
      <c r="G13" s="104"/>
      <c r="H13" s="105">
        <f>ROUND(G13*F13,2)</f>
        <v>0</v>
      </c>
    </row>
    <row r="14" spans="1:8" s="111" customFormat="1" ht="30" customHeight="1">
      <c r="A14" s="109"/>
      <c r="B14" s="112" t="s">
        <v>53</v>
      </c>
      <c r="C14" s="100" t="s">
        <v>226</v>
      </c>
      <c r="D14" s="101" t="s">
        <v>301</v>
      </c>
      <c r="E14" s="102" t="s">
        <v>48</v>
      </c>
      <c r="F14" s="103">
        <v>600</v>
      </c>
      <c r="G14" s="104"/>
      <c r="H14" s="105">
        <f>ROUND(G14*F14,2)</f>
        <v>0</v>
      </c>
    </row>
    <row r="15" spans="1:8" s="106" customFormat="1" ht="17.25" customHeight="1">
      <c r="A15" s="109" t="s">
        <v>115</v>
      </c>
      <c r="B15" s="99" t="s">
        <v>282</v>
      </c>
      <c r="C15" s="100" t="s">
        <v>116</v>
      </c>
      <c r="D15" s="101" t="s">
        <v>113</v>
      </c>
      <c r="E15" s="102"/>
      <c r="F15" s="103"/>
      <c r="G15" s="110"/>
      <c r="H15" s="105"/>
    </row>
    <row r="16" spans="1:8" s="111" customFormat="1" ht="30" customHeight="1">
      <c r="A16" s="109"/>
      <c r="B16" s="112" t="s">
        <v>49</v>
      </c>
      <c r="C16" s="100" t="s">
        <v>117</v>
      </c>
      <c r="D16" s="101" t="s">
        <v>146</v>
      </c>
      <c r="E16" s="102" t="s">
        <v>48</v>
      </c>
      <c r="F16" s="103">
        <v>1250</v>
      </c>
      <c r="G16" s="104"/>
      <c r="H16" s="105">
        <f>ROUND(G16*F16,2)</f>
        <v>0</v>
      </c>
    </row>
    <row r="17" spans="1:8" s="111" customFormat="1" ht="19.5" customHeight="1">
      <c r="A17" s="109"/>
      <c r="B17" s="99" t="s">
        <v>283</v>
      </c>
      <c r="C17" s="100" t="s">
        <v>134</v>
      </c>
      <c r="D17" s="101" t="s">
        <v>135</v>
      </c>
      <c r="E17" s="102"/>
      <c r="F17" s="103"/>
      <c r="G17" s="105"/>
      <c r="H17" s="105"/>
    </row>
    <row r="18" spans="1:8" s="111" customFormat="1" ht="19.5" customHeight="1">
      <c r="A18" s="109"/>
      <c r="B18" s="112" t="s">
        <v>49</v>
      </c>
      <c r="C18" s="100" t="s">
        <v>136</v>
      </c>
      <c r="D18" s="101"/>
      <c r="E18" s="102" t="s">
        <v>48</v>
      </c>
      <c r="F18" s="103">
        <v>260</v>
      </c>
      <c r="G18" s="104"/>
      <c r="H18" s="105">
        <f>ROUND(G18*F18,2)</f>
        <v>0</v>
      </c>
    </row>
    <row r="19" spans="1:8" s="106" customFormat="1" ht="30" customHeight="1">
      <c r="A19" s="109" t="s">
        <v>156</v>
      </c>
      <c r="B19" s="99" t="s">
        <v>284</v>
      </c>
      <c r="C19" s="100" t="s">
        <v>158</v>
      </c>
      <c r="D19" s="101" t="s">
        <v>120</v>
      </c>
      <c r="E19" s="102"/>
      <c r="F19" s="103"/>
      <c r="G19" s="110"/>
      <c r="H19" s="105"/>
    </row>
    <row r="20" spans="1:8" s="111" customFormat="1" ht="30" customHeight="1">
      <c r="A20" s="109" t="s">
        <v>159</v>
      </c>
      <c r="B20" s="112" t="s">
        <v>49</v>
      </c>
      <c r="C20" s="100" t="s">
        <v>164</v>
      </c>
      <c r="D20" s="101" t="s">
        <v>2</v>
      </c>
      <c r="E20" s="102" t="s">
        <v>59</v>
      </c>
      <c r="F20" s="103">
        <v>20</v>
      </c>
      <c r="G20" s="104"/>
      <c r="H20" s="105">
        <f>ROUND(G20*F20,2)</f>
        <v>0</v>
      </c>
    </row>
    <row r="21" spans="1:8" s="111" customFormat="1" ht="30" customHeight="1">
      <c r="A21" s="109" t="s">
        <v>160</v>
      </c>
      <c r="B21" s="99" t="s">
        <v>285</v>
      </c>
      <c r="C21" s="100" t="s">
        <v>162</v>
      </c>
      <c r="D21" s="101" t="s">
        <v>120</v>
      </c>
      <c r="E21" s="102"/>
      <c r="F21" s="103"/>
      <c r="G21" s="110"/>
      <c r="H21" s="105"/>
    </row>
    <row r="22" spans="1:8" s="111" customFormat="1" ht="30" customHeight="1">
      <c r="A22" s="109" t="s">
        <v>163</v>
      </c>
      <c r="B22" s="112" t="s">
        <v>49</v>
      </c>
      <c r="C22" s="100" t="s">
        <v>165</v>
      </c>
      <c r="D22" s="101" t="s">
        <v>130</v>
      </c>
      <c r="E22" s="102" t="s">
        <v>59</v>
      </c>
      <c r="F22" s="103">
        <v>20</v>
      </c>
      <c r="G22" s="104"/>
      <c r="H22" s="105">
        <f>ROUND(G22*F22,2)</f>
        <v>0</v>
      </c>
    </row>
    <row r="23" spans="1:8" s="111" customFormat="1" ht="30" customHeight="1">
      <c r="A23" s="109" t="s">
        <v>118</v>
      </c>
      <c r="B23" s="99" t="s">
        <v>286</v>
      </c>
      <c r="C23" s="100" t="s">
        <v>61</v>
      </c>
      <c r="D23" s="101" t="s">
        <v>120</v>
      </c>
      <c r="E23" s="102"/>
      <c r="F23" s="103"/>
      <c r="G23" s="110"/>
      <c r="H23" s="105"/>
    </row>
    <row r="24" spans="1:8" s="111" customFormat="1" ht="30" customHeight="1">
      <c r="A24" s="109" t="s">
        <v>121</v>
      </c>
      <c r="B24" s="112" t="s">
        <v>49</v>
      </c>
      <c r="C24" s="100" t="s">
        <v>129</v>
      </c>
      <c r="D24" s="101" t="s">
        <v>122</v>
      </c>
      <c r="E24" s="102"/>
      <c r="F24" s="103"/>
      <c r="G24" s="105"/>
      <c r="H24" s="105"/>
    </row>
    <row r="25" spans="1:8" s="111" customFormat="1" ht="30" customHeight="1">
      <c r="A25" s="109" t="s">
        <v>123</v>
      </c>
      <c r="B25" s="113" t="s">
        <v>124</v>
      </c>
      <c r="C25" s="100" t="s">
        <v>125</v>
      </c>
      <c r="D25" s="101"/>
      <c r="E25" s="102" t="s">
        <v>59</v>
      </c>
      <c r="F25" s="103">
        <v>12</v>
      </c>
      <c r="G25" s="104"/>
      <c r="H25" s="105">
        <f>ROUND(G25*F25,2)</f>
        <v>0</v>
      </c>
    </row>
    <row r="26" spans="1:8" s="111" customFormat="1" ht="30" customHeight="1">
      <c r="A26" s="109" t="s">
        <v>126</v>
      </c>
      <c r="B26" s="113" t="s">
        <v>127</v>
      </c>
      <c r="C26" s="100" t="s">
        <v>128</v>
      </c>
      <c r="D26" s="101"/>
      <c r="E26" s="102" t="s">
        <v>59</v>
      </c>
      <c r="F26" s="103">
        <v>25</v>
      </c>
      <c r="G26" s="104"/>
      <c r="H26" s="105">
        <f>ROUND(G26*F26,2)</f>
        <v>0</v>
      </c>
    </row>
    <row r="27" spans="1:8" s="111" customFormat="1" ht="30" customHeight="1">
      <c r="A27" s="109" t="s">
        <v>152</v>
      </c>
      <c r="B27" s="113" t="s">
        <v>153</v>
      </c>
      <c r="C27" s="100" t="s">
        <v>154</v>
      </c>
      <c r="D27" s="101" t="s">
        <v>2</v>
      </c>
      <c r="E27" s="102" t="s">
        <v>59</v>
      </c>
      <c r="F27" s="103">
        <v>130</v>
      </c>
      <c r="G27" s="104"/>
      <c r="H27" s="105">
        <f>ROUND(G27*F27,2)</f>
        <v>0</v>
      </c>
    </row>
    <row r="28" spans="1:8" s="111" customFormat="1" ht="30" customHeight="1">
      <c r="A28" s="109" t="s">
        <v>155</v>
      </c>
      <c r="B28" s="112" t="s">
        <v>53</v>
      </c>
      <c r="C28" s="100" t="s">
        <v>165</v>
      </c>
      <c r="D28" s="101" t="s">
        <v>130</v>
      </c>
      <c r="E28" s="102" t="s">
        <v>59</v>
      </c>
      <c r="F28" s="103">
        <v>50</v>
      </c>
      <c r="G28" s="104"/>
      <c r="H28" s="105">
        <f>ROUND(G28*F28,2)</f>
        <v>0</v>
      </c>
    </row>
    <row r="29" spans="1:8" s="106" customFormat="1" ht="54" customHeight="1">
      <c r="A29" s="109" t="s">
        <v>137</v>
      </c>
      <c r="B29" s="112" t="s">
        <v>60</v>
      </c>
      <c r="C29" s="100" t="s">
        <v>139</v>
      </c>
      <c r="D29" s="101" t="s">
        <v>95</v>
      </c>
      <c r="E29" s="102"/>
      <c r="F29" s="114"/>
      <c r="G29" s="110"/>
      <c r="H29" s="105"/>
    </row>
    <row r="30" spans="1:8" s="111" customFormat="1" ht="30" customHeight="1">
      <c r="A30" s="109" t="s">
        <v>166</v>
      </c>
      <c r="B30" s="113" t="s">
        <v>124</v>
      </c>
      <c r="C30" s="100" t="s">
        <v>125</v>
      </c>
      <c r="D30" s="101"/>
      <c r="E30" s="102" t="s">
        <v>59</v>
      </c>
      <c r="F30" s="103">
        <v>10</v>
      </c>
      <c r="G30" s="104"/>
      <c r="H30" s="105">
        <f>ROUND(G30*F30,2)</f>
        <v>0</v>
      </c>
    </row>
    <row r="31" spans="1:8" s="111" customFormat="1" ht="30" customHeight="1">
      <c r="A31" s="109" t="s">
        <v>167</v>
      </c>
      <c r="B31" s="113" t="s">
        <v>127</v>
      </c>
      <c r="C31" s="100" t="s">
        <v>128</v>
      </c>
      <c r="D31" s="101"/>
      <c r="E31" s="102" t="s">
        <v>59</v>
      </c>
      <c r="F31" s="103">
        <v>20</v>
      </c>
      <c r="G31" s="104"/>
      <c r="H31" s="105">
        <f>ROUND(G31*F31,2)</f>
        <v>0</v>
      </c>
    </row>
    <row r="32" spans="1:8" s="106" customFormat="1" ht="54" customHeight="1">
      <c r="A32" s="109"/>
      <c r="B32" s="112" t="s">
        <v>73</v>
      </c>
      <c r="C32" s="100" t="s">
        <v>138</v>
      </c>
      <c r="D32" s="101" t="s">
        <v>95</v>
      </c>
      <c r="E32" s="102"/>
      <c r="F32" s="114"/>
      <c r="G32" s="110"/>
      <c r="H32" s="105"/>
    </row>
    <row r="33" spans="1:8" s="111" customFormat="1" ht="30" customHeight="1">
      <c r="A33" s="109"/>
      <c r="B33" s="113" t="s">
        <v>124</v>
      </c>
      <c r="C33" s="100" t="s">
        <v>125</v>
      </c>
      <c r="D33" s="101"/>
      <c r="E33" s="102" t="s">
        <v>59</v>
      </c>
      <c r="F33" s="103">
        <v>10</v>
      </c>
      <c r="G33" s="104"/>
      <c r="H33" s="105">
        <f>ROUND(G33*F33,2)</f>
        <v>0</v>
      </c>
    </row>
    <row r="34" spans="1:8" s="111" customFormat="1" ht="30" customHeight="1">
      <c r="A34" s="109"/>
      <c r="B34" s="113" t="s">
        <v>127</v>
      </c>
      <c r="C34" s="100" t="s">
        <v>128</v>
      </c>
      <c r="D34" s="101"/>
      <c r="E34" s="102" t="s">
        <v>59</v>
      </c>
      <c r="F34" s="103">
        <v>20</v>
      </c>
      <c r="G34" s="104"/>
      <c r="H34" s="105">
        <f>ROUND(G34*F34,2)</f>
        <v>0</v>
      </c>
    </row>
    <row r="35" spans="1:8" s="111" customFormat="1" ht="30" customHeight="1">
      <c r="A35" s="109" t="s">
        <v>131</v>
      </c>
      <c r="B35" s="112" t="s">
        <v>78</v>
      </c>
      <c r="C35" s="100" t="s">
        <v>132</v>
      </c>
      <c r="D35" s="101" t="s">
        <v>133</v>
      </c>
      <c r="E35" s="102" t="s">
        <v>59</v>
      </c>
      <c r="F35" s="103">
        <v>50</v>
      </c>
      <c r="G35" s="104"/>
      <c r="H35" s="105">
        <f>ROUND(G35*F35,2)</f>
        <v>0</v>
      </c>
    </row>
    <row r="36" spans="1:8" s="111" customFormat="1" ht="31.5" customHeight="1">
      <c r="A36" s="109" t="s">
        <v>62</v>
      </c>
      <c r="B36" s="99" t="s">
        <v>287</v>
      </c>
      <c r="C36" s="100" t="s">
        <v>63</v>
      </c>
      <c r="D36" s="101" t="s">
        <v>135</v>
      </c>
      <c r="E36" s="102" t="s">
        <v>48</v>
      </c>
      <c r="F36" s="103">
        <v>100</v>
      </c>
      <c r="G36" s="104"/>
      <c r="H36" s="105">
        <f>ROUND(G36*F36,2)</f>
        <v>0</v>
      </c>
    </row>
    <row r="37" spans="1:8" s="111" customFormat="1" ht="30" customHeight="1">
      <c r="A37" s="109" t="s">
        <v>147</v>
      </c>
      <c r="B37" s="99" t="s">
        <v>288</v>
      </c>
      <c r="C37" s="100" t="s">
        <v>148</v>
      </c>
      <c r="D37" s="101" t="s">
        <v>149</v>
      </c>
      <c r="E37" s="102" t="s">
        <v>48</v>
      </c>
      <c r="F37" s="103">
        <v>55</v>
      </c>
      <c r="G37" s="104"/>
      <c r="H37" s="105">
        <f>ROUND(G37*F37,2)</f>
        <v>0</v>
      </c>
    </row>
    <row r="38" spans="1:8" ht="48" customHeight="1">
      <c r="A38" s="92"/>
      <c r="B38" s="115"/>
      <c r="C38" s="107" t="s">
        <v>21</v>
      </c>
      <c r="D38" s="95"/>
      <c r="E38" s="116"/>
      <c r="F38" s="96"/>
      <c r="G38" s="92"/>
      <c r="H38" s="97"/>
    </row>
    <row r="39" spans="1:8" s="120" customFormat="1" ht="43.5" customHeight="1">
      <c r="A39" s="117" t="s">
        <v>96</v>
      </c>
      <c r="B39" s="99" t="s">
        <v>289</v>
      </c>
      <c r="C39" s="118" t="s">
        <v>97</v>
      </c>
      <c r="D39" s="101" t="s">
        <v>140</v>
      </c>
      <c r="E39" s="102"/>
      <c r="F39" s="114"/>
      <c r="G39" s="110"/>
      <c r="H39" s="119"/>
    </row>
    <row r="40" spans="1:8" s="111" customFormat="1" ht="43.5" customHeight="1">
      <c r="A40" s="117" t="s">
        <v>66</v>
      </c>
      <c r="B40" s="112" t="s">
        <v>49</v>
      </c>
      <c r="C40" s="100" t="s">
        <v>98</v>
      </c>
      <c r="D40" s="101"/>
      <c r="E40" s="102" t="s">
        <v>52</v>
      </c>
      <c r="F40" s="114">
        <v>2</v>
      </c>
      <c r="G40" s="104"/>
      <c r="H40" s="105">
        <f>ROUND(G40*F40,2)</f>
        <v>0</v>
      </c>
    </row>
    <row r="41" spans="1:8" s="111" customFormat="1" ht="43.5" customHeight="1">
      <c r="A41" s="117" t="s">
        <v>67</v>
      </c>
      <c r="B41" s="112" t="s">
        <v>53</v>
      </c>
      <c r="C41" s="100" t="s">
        <v>68</v>
      </c>
      <c r="D41" s="101"/>
      <c r="E41" s="102" t="s">
        <v>52</v>
      </c>
      <c r="F41" s="114">
        <v>2</v>
      </c>
      <c r="G41" s="104"/>
      <c r="H41" s="105">
        <f>ROUND(G41*F41,2)</f>
        <v>0</v>
      </c>
    </row>
    <row r="42" spans="1:8" ht="36" customHeight="1">
      <c r="A42" s="92"/>
      <c r="B42" s="121"/>
      <c r="C42" s="107" t="s">
        <v>22</v>
      </c>
      <c r="D42" s="95"/>
      <c r="E42" s="116"/>
      <c r="F42" s="96"/>
      <c r="G42" s="92"/>
      <c r="H42" s="97"/>
    </row>
    <row r="43" spans="1:8" s="111" customFormat="1" ht="43.5" customHeight="1">
      <c r="A43" s="117" t="s">
        <v>69</v>
      </c>
      <c r="B43" s="99" t="s">
        <v>290</v>
      </c>
      <c r="C43" s="100" t="s">
        <v>99</v>
      </c>
      <c r="D43" s="101" t="s">
        <v>141</v>
      </c>
      <c r="E43" s="102" t="s">
        <v>52</v>
      </c>
      <c r="F43" s="114">
        <v>6</v>
      </c>
      <c r="G43" s="104"/>
      <c r="H43" s="105">
        <f>ROUND(G43*F43,2)</f>
        <v>0</v>
      </c>
    </row>
    <row r="44" spans="1:8" s="106" customFormat="1" ht="19.5" customHeight="1">
      <c r="A44" s="117" t="s">
        <v>70</v>
      </c>
      <c r="B44" s="99" t="s">
        <v>291</v>
      </c>
      <c r="C44" s="100" t="s">
        <v>100</v>
      </c>
      <c r="D44" s="101" t="s">
        <v>141</v>
      </c>
      <c r="E44" s="102"/>
      <c r="F44" s="114"/>
      <c r="G44" s="110"/>
      <c r="H44" s="119"/>
    </row>
    <row r="45" spans="1:8" s="111" customFormat="1" ht="19.5" customHeight="1">
      <c r="A45" s="117" t="s">
        <v>142</v>
      </c>
      <c r="B45" s="112" t="s">
        <v>49</v>
      </c>
      <c r="C45" s="100" t="s">
        <v>143</v>
      </c>
      <c r="D45" s="101"/>
      <c r="E45" s="102" t="s">
        <v>52</v>
      </c>
      <c r="F45" s="114">
        <v>1</v>
      </c>
      <c r="G45" s="104"/>
      <c r="H45" s="105">
        <f aca="true" t="shared" si="0" ref="H45:H50">ROUND(G45*F45,2)</f>
        <v>0</v>
      </c>
    </row>
    <row r="46" spans="1:8" s="111" customFormat="1" ht="19.5" customHeight="1">
      <c r="A46" s="117" t="s">
        <v>71</v>
      </c>
      <c r="B46" s="112" t="s">
        <v>53</v>
      </c>
      <c r="C46" s="100" t="s">
        <v>72</v>
      </c>
      <c r="D46" s="101"/>
      <c r="E46" s="102" t="s">
        <v>52</v>
      </c>
      <c r="F46" s="114">
        <v>1</v>
      </c>
      <c r="G46" s="104"/>
      <c r="H46" s="105">
        <f t="shared" si="0"/>
        <v>0</v>
      </c>
    </row>
    <row r="47" spans="1:8" s="106" customFormat="1" ht="19.5" customHeight="1">
      <c r="A47" s="117" t="s">
        <v>91</v>
      </c>
      <c r="B47" s="99" t="s">
        <v>292</v>
      </c>
      <c r="C47" s="100" t="s">
        <v>101</v>
      </c>
      <c r="D47" s="101" t="s">
        <v>141</v>
      </c>
      <c r="E47" s="102" t="s">
        <v>52</v>
      </c>
      <c r="F47" s="114">
        <v>8</v>
      </c>
      <c r="G47" s="104"/>
      <c r="H47" s="105">
        <f t="shared" si="0"/>
        <v>0</v>
      </c>
    </row>
    <row r="48" spans="1:8" s="106" customFormat="1" ht="19.5" customHeight="1">
      <c r="A48" s="117" t="s">
        <v>92</v>
      </c>
      <c r="B48" s="99" t="s">
        <v>293</v>
      </c>
      <c r="C48" s="100" t="s">
        <v>102</v>
      </c>
      <c r="D48" s="101" t="s">
        <v>141</v>
      </c>
      <c r="E48" s="102" t="s">
        <v>52</v>
      </c>
      <c r="F48" s="114">
        <v>4</v>
      </c>
      <c r="G48" s="104"/>
      <c r="H48" s="105">
        <f t="shared" si="0"/>
        <v>0</v>
      </c>
    </row>
    <row r="49" spans="1:8" s="111" customFormat="1" ht="19.5" customHeight="1">
      <c r="A49" s="117" t="s">
        <v>93</v>
      </c>
      <c r="B49" s="99" t="s">
        <v>294</v>
      </c>
      <c r="C49" s="100" t="s">
        <v>103</v>
      </c>
      <c r="D49" s="101" t="s">
        <v>141</v>
      </c>
      <c r="E49" s="102" t="s">
        <v>52</v>
      </c>
      <c r="F49" s="114">
        <v>8</v>
      </c>
      <c r="G49" s="104"/>
      <c r="H49" s="105">
        <f t="shared" si="0"/>
        <v>0</v>
      </c>
    </row>
    <row r="50" spans="1:8" s="111" customFormat="1" ht="19.5" customHeight="1">
      <c r="A50" s="117" t="s">
        <v>94</v>
      </c>
      <c r="B50" s="99" t="s">
        <v>295</v>
      </c>
      <c r="C50" s="100" t="s">
        <v>104</v>
      </c>
      <c r="D50" s="101" t="s">
        <v>141</v>
      </c>
      <c r="E50" s="102" t="s">
        <v>52</v>
      </c>
      <c r="F50" s="114">
        <v>4</v>
      </c>
      <c r="G50" s="104"/>
      <c r="H50" s="105">
        <f t="shared" si="0"/>
        <v>0</v>
      </c>
    </row>
    <row r="51" spans="1:8" ht="36" customHeight="1">
      <c r="A51" s="92"/>
      <c r="B51" s="122"/>
      <c r="C51" s="107" t="s">
        <v>24</v>
      </c>
      <c r="D51" s="95"/>
      <c r="E51" s="116"/>
      <c r="F51" s="96"/>
      <c r="G51" s="92"/>
      <c r="H51" s="97"/>
    </row>
    <row r="52" spans="1:8" s="23" customFormat="1" ht="18" customHeight="1">
      <c r="A52" s="17"/>
      <c r="B52" s="99" t="s">
        <v>296</v>
      </c>
      <c r="C52" s="18" t="s">
        <v>144</v>
      </c>
      <c r="D52" s="19" t="s">
        <v>275</v>
      </c>
      <c r="E52" s="20" t="s">
        <v>59</v>
      </c>
      <c r="F52" s="21">
        <v>140</v>
      </c>
      <c r="G52" s="104"/>
      <c r="H52" s="22">
        <f>ROUND(G52,2)*F52</f>
        <v>0</v>
      </c>
    </row>
    <row r="53" spans="1:8" s="111" customFormat="1" ht="39.75" customHeight="1">
      <c r="A53" s="117"/>
      <c r="B53" s="99" t="s">
        <v>297</v>
      </c>
      <c r="C53" s="100" t="s">
        <v>150</v>
      </c>
      <c r="D53" s="101" t="s">
        <v>151</v>
      </c>
      <c r="E53" s="102" t="s">
        <v>52</v>
      </c>
      <c r="F53" s="123">
        <v>4</v>
      </c>
      <c r="G53" s="104"/>
      <c r="H53" s="22">
        <f>ROUND(G53,2)*F53</f>
        <v>0</v>
      </c>
    </row>
    <row r="54" spans="1:8" s="23" customFormat="1" ht="30" customHeight="1">
      <c r="A54" s="17"/>
      <c r="B54" s="99" t="s">
        <v>298</v>
      </c>
      <c r="C54" s="18" t="s">
        <v>145</v>
      </c>
      <c r="D54" s="24" t="s">
        <v>227</v>
      </c>
      <c r="E54" s="25" t="s">
        <v>52</v>
      </c>
      <c r="F54" s="21">
        <v>5</v>
      </c>
      <c r="G54" s="104"/>
      <c r="H54" s="22">
        <f>ROUND(G54,2)*F54</f>
        <v>0</v>
      </c>
    </row>
    <row r="55" spans="1:8" s="23" customFormat="1" ht="30" customHeight="1">
      <c r="A55" s="17" t="s">
        <v>220</v>
      </c>
      <c r="B55" s="99" t="s">
        <v>299</v>
      </c>
      <c r="C55" s="35" t="s">
        <v>221</v>
      </c>
      <c r="D55" s="24" t="s">
        <v>276</v>
      </c>
      <c r="E55" s="25" t="s">
        <v>52</v>
      </c>
      <c r="F55" s="21">
        <v>8</v>
      </c>
      <c r="G55" s="105"/>
      <c r="H55" s="22"/>
    </row>
    <row r="56" spans="1:8" s="111" customFormat="1" ht="34.5" customHeight="1">
      <c r="A56" s="117"/>
      <c r="B56" s="99" t="s">
        <v>300</v>
      </c>
      <c r="C56" s="100" t="s">
        <v>251</v>
      </c>
      <c r="D56" s="101" t="s">
        <v>277</v>
      </c>
      <c r="E56" s="102" t="s">
        <v>47</v>
      </c>
      <c r="F56" s="123">
        <v>30</v>
      </c>
      <c r="G56" s="104"/>
      <c r="H56" s="105">
        <f>ROUND(G56*F56,2)</f>
        <v>0</v>
      </c>
    </row>
    <row r="57" spans="1:8" ht="30" customHeight="1" thickBot="1">
      <c r="A57" s="124"/>
      <c r="B57" s="125" t="str">
        <f>B6</f>
        <v>A</v>
      </c>
      <c r="C57" s="173" t="str">
        <f>C6</f>
        <v>Downtown Exchange District Sidewalk Renewal</v>
      </c>
      <c r="D57" s="174"/>
      <c r="E57" s="174"/>
      <c r="F57" s="180"/>
      <c r="G57" s="132" t="s">
        <v>16</v>
      </c>
      <c r="H57" s="124">
        <f>SUM(H6:H56)</f>
        <v>0</v>
      </c>
    </row>
    <row r="58" spans="1:8" s="91" customFormat="1" ht="30" customHeight="1" thickTop="1">
      <c r="A58" s="88"/>
      <c r="B58" s="89" t="s">
        <v>13</v>
      </c>
      <c r="C58" s="177" t="s">
        <v>168</v>
      </c>
      <c r="D58" s="178"/>
      <c r="E58" s="178"/>
      <c r="F58" s="179"/>
      <c r="G58" s="88"/>
      <c r="H58" s="90"/>
    </row>
    <row r="59" spans="1:8" ht="36" customHeight="1">
      <c r="A59" s="92"/>
      <c r="B59" s="93"/>
      <c r="C59" s="94" t="s">
        <v>18</v>
      </c>
      <c r="D59" s="95"/>
      <c r="E59" s="96" t="s">
        <v>2</v>
      </c>
      <c r="F59" s="96" t="s">
        <v>2</v>
      </c>
      <c r="G59" s="92"/>
      <c r="H59" s="97"/>
    </row>
    <row r="60" spans="1:8" s="131" customFormat="1" ht="30" customHeight="1">
      <c r="A60" s="126"/>
      <c r="B60" s="99" t="s">
        <v>79</v>
      </c>
      <c r="C60" s="127" t="s">
        <v>278</v>
      </c>
      <c r="D60" s="128" t="s">
        <v>279</v>
      </c>
      <c r="E60" s="102" t="s">
        <v>48</v>
      </c>
      <c r="F60" s="103">
        <v>100</v>
      </c>
      <c r="G60" s="129"/>
      <c r="H60" s="130">
        <f>ROUND(G60*F60,2)</f>
        <v>0</v>
      </c>
    </row>
    <row r="61" spans="1:8" s="111" customFormat="1" ht="30" customHeight="1">
      <c r="A61" s="98" t="s">
        <v>169</v>
      </c>
      <c r="B61" s="99" t="s">
        <v>252</v>
      </c>
      <c r="C61" s="100" t="s">
        <v>170</v>
      </c>
      <c r="D61" s="101" t="s">
        <v>171</v>
      </c>
      <c r="E61" s="102" t="s">
        <v>48</v>
      </c>
      <c r="F61" s="103">
        <v>1250</v>
      </c>
      <c r="G61" s="104"/>
      <c r="H61" s="105">
        <f>ROUND(G61*F61,2)</f>
        <v>0</v>
      </c>
    </row>
    <row r="62" spans="1:8" s="106" customFormat="1" ht="43.5" customHeight="1">
      <c r="A62" s="98" t="s">
        <v>50</v>
      </c>
      <c r="B62" s="99" t="s">
        <v>80</v>
      </c>
      <c r="C62" s="100" t="s">
        <v>51</v>
      </c>
      <c r="D62" s="101" t="s">
        <v>201</v>
      </c>
      <c r="E62" s="102" t="s">
        <v>47</v>
      </c>
      <c r="F62" s="103">
        <v>75</v>
      </c>
      <c r="G62" s="104"/>
      <c r="H62" s="105">
        <f>ROUND(G62*F62,2)</f>
        <v>0</v>
      </c>
    </row>
    <row r="63" spans="1:8" ht="36" customHeight="1">
      <c r="A63" s="92"/>
      <c r="B63" s="93"/>
      <c r="C63" s="107" t="s">
        <v>19</v>
      </c>
      <c r="D63" s="95"/>
      <c r="E63" s="108"/>
      <c r="F63" s="95"/>
      <c r="G63" s="92"/>
      <c r="H63" s="97"/>
    </row>
    <row r="64" spans="1:8" s="111" customFormat="1" ht="30" customHeight="1">
      <c r="A64" s="109" t="s">
        <v>54</v>
      </c>
      <c r="B64" s="99" t="s">
        <v>81</v>
      </c>
      <c r="C64" s="100" t="s">
        <v>55</v>
      </c>
      <c r="D64" s="101" t="s">
        <v>109</v>
      </c>
      <c r="E64" s="102"/>
      <c r="F64" s="103"/>
      <c r="G64" s="110"/>
      <c r="H64" s="105"/>
    </row>
    <row r="65" spans="1:8" s="111" customFormat="1" ht="30" customHeight="1">
      <c r="A65" s="109"/>
      <c r="B65" s="112" t="s">
        <v>49</v>
      </c>
      <c r="C65" s="100" t="s">
        <v>110</v>
      </c>
      <c r="D65" s="101" t="s">
        <v>2</v>
      </c>
      <c r="E65" s="102" t="s">
        <v>52</v>
      </c>
      <c r="F65" s="103">
        <v>50</v>
      </c>
      <c r="G65" s="104"/>
      <c r="H65" s="105">
        <f>ROUND(G65*F65,2)</f>
        <v>0</v>
      </c>
    </row>
    <row r="66" spans="1:8" s="106" customFormat="1" ht="43.5" customHeight="1">
      <c r="A66" s="109" t="s">
        <v>172</v>
      </c>
      <c r="B66" s="99" t="s">
        <v>82</v>
      </c>
      <c r="C66" s="100" t="s">
        <v>56</v>
      </c>
      <c r="D66" s="101" t="s">
        <v>113</v>
      </c>
      <c r="E66" s="102"/>
      <c r="F66" s="103"/>
      <c r="G66" s="110"/>
      <c r="H66" s="105"/>
    </row>
    <row r="67" spans="1:8" s="111" customFormat="1" ht="30" customHeight="1">
      <c r="A67" s="109" t="s">
        <v>173</v>
      </c>
      <c r="B67" s="112" t="s">
        <v>202</v>
      </c>
      <c r="C67" s="100" t="s">
        <v>57</v>
      </c>
      <c r="D67" s="101" t="s">
        <v>58</v>
      </c>
      <c r="E67" s="102"/>
      <c r="F67" s="103"/>
      <c r="G67" s="110"/>
      <c r="H67" s="105"/>
    </row>
    <row r="68" spans="1:8" s="111" customFormat="1" ht="30" customHeight="1">
      <c r="A68" s="109" t="s">
        <v>174</v>
      </c>
      <c r="B68" s="113" t="s">
        <v>124</v>
      </c>
      <c r="C68" s="100" t="s">
        <v>175</v>
      </c>
      <c r="D68" s="101"/>
      <c r="E68" s="102" t="s">
        <v>48</v>
      </c>
      <c r="F68" s="103">
        <v>20</v>
      </c>
      <c r="G68" s="104"/>
      <c r="H68" s="105">
        <f>ROUND(G68*F68,2)</f>
        <v>0</v>
      </c>
    </row>
    <row r="69" spans="1:8" s="111" customFormat="1" ht="30" customHeight="1">
      <c r="A69" s="109" t="s">
        <v>176</v>
      </c>
      <c r="B69" s="113" t="s">
        <v>127</v>
      </c>
      <c r="C69" s="100" t="s">
        <v>177</v>
      </c>
      <c r="D69" s="101"/>
      <c r="E69" s="102" t="s">
        <v>48</v>
      </c>
      <c r="F69" s="103">
        <v>32</v>
      </c>
      <c r="G69" s="104"/>
      <c r="H69" s="105">
        <f>ROUND(G69*F69,2)</f>
        <v>0</v>
      </c>
    </row>
    <row r="70" spans="1:8" s="106" customFormat="1" ht="30" customHeight="1">
      <c r="A70" s="109" t="s">
        <v>156</v>
      </c>
      <c r="B70" s="99" t="s">
        <v>83</v>
      </c>
      <c r="C70" s="100" t="s">
        <v>158</v>
      </c>
      <c r="D70" s="101" t="s">
        <v>120</v>
      </c>
      <c r="E70" s="102"/>
      <c r="F70" s="103"/>
      <c r="G70" s="110"/>
      <c r="H70" s="105"/>
    </row>
    <row r="71" spans="1:8" s="111" customFormat="1" ht="30" customHeight="1">
      <c r="A71" s="109" t="s">
        <v>159</v>
      </c>
      <c r="B71" s="112" t="s">
        <v>49</v>
      </c>
      <c r="C71" s="100" t="s">
        <v>164</v>
      </c>
      <c r="D71" s="101" t="s">
        <v>2</v>
      </c>
      <c r="E71" s="102" t="s">
        <v>59</v>
      </c>
      <c r="F71" s="103">
        <v>30</v>
      </c>
      <c r="G71" s="104"/>
      <c r="H71" s="105">
        <f>ROUND(G71*F71,2)</f>
        <v>0</v>
      </c>
    </row>
    <row r="72" spans="1:8" s="111" customFormat="1" ht="30" customHeight="1">
      <c r="A72" s="109" t="s">
        <v>160</v>
      </c>
      <c r="B72" s="99" t="s">
        <v>84</v>
      </c>
      <c r="C72" s="100" t="s">
        <v>162</v>
      </c>
      <c r="D72" s="101" t="s">
        <v>120</v>
      </c>
      <c r="E72" s="102"/>
      <c r="F72" s="103"/>
      <c r="G72" s="110"/>
      <c r="H72" s="105"/>
    </row>
    <row r="73" spans="1:8" s="111" customFormat="1" ht="30" customHeight="1">
      <c r="A73" s="109" t="s">
        <v>178</v>
      </c>
      <c r="B73" s="112" t="s">
        <v>49</v>
      </c>
      <c r="C73" s="100" t="s">
        <v>132</v>
      </c>
      <c r="D73" s="101" t="s">
        <v>179</v>
      </c>
      <c r="E73" s="102" t="s">
        <v>59</v>
      </c>
      <c r="F73" s="103">
        <v>30</v>
      </c>
      <c r="G73" s="104"/>
      <c r="H73" s="105">
        <f>ROUND(G73*F73,2)</f>
        <v>0</v>
      </c>
    </row>
    <row r="74" spans="1:8" s="111" customFormat="1" ht="30" customHeight="1">
      <c r="A74" s="109" t="s">
        <v>118</v>
      </c>
      <c r="B74" s="99" t="s">
        <v>85</v>
      </c>
      <c r="C74" s="100" t="s">
        <v>61</v>
      </c>
      <c r="D74" s="101" t="s">
        <v>120</v>
      </c>
      <c r="E74" s="102"/>
      <c r="F74" s="103"/>
      <c r="G74" s="110"/>
      <c r="H74" s="105"/>
    </row>
    <row r="75" spans="1:8" s="111" customFormat="1" ht="30" customHeight="1">
      <c r="A75" s="109" t="s">
        <v>121</v>
      </c>
      <c r="B75" s="112" t="s">
        <v>49</v>
      </c>
      <c r="C75" s="100" t="s">
        <v>129</v>
      </c>
      <c r="D75" s="101" t="s">
        <v>122</v>
      </c>
      <c r="E75" s="102"/>
      <c r="F75" s="103"/>
      <c r="G75" s="105"/>
      <c r="H75" s="105"/>
    </row>
    <row r="76" spans="1:8" s="111" customFormat="1" ht="30" customHeight="1">
      <c r="A76" s="109" t="s">
        <v>123</v>
      </c>
      <c r="B76" s="113" t="s">
        <v>124</v>
      </c>
      <c r="C76" s="100" t="s">
        <v>125</v>
      </c>
      <c r="D76" s="101"/>
      <c r="E76" s="102" t="s">
        <v>59</v>
      </c>
      <c r="F76" s="103">
        <v>20</v>
      </c>
      <c r="G76" s="104"/>
      <c r="H76" s="105">
        <f>ROUND(G76*F76,2)</f>
        <v>0</v>
      </c>
    </row>
    <row r="77" spans="1:8" s="111" customFormat="1" ht="30" customHeight="1">
      <c r="A77" s="109" t="s">
        <v>126</v>
      </c>
      <c r="B77" s="113" t="s">
        <v>127</v>
      </c>
      <c r="C77" s="100" t="s">
        <v>128</v>
      </c>
      <c r="D77" s="101"/>
      <c r="E77" s="102" t="s">
        <v>59</v>
      </c>
      <c r="F77" s="103">
        <v>50</v>
      </c>
      <c r="G77" s="104"/>
      <c r="H77" s="105">
        <f>ROUND(G77*F77,2)</f>
        <v>0</v>
      </c>
    </row>
    <row r="78" spans="1:8" s="111" customFormat="1" ht="30" customHeight="1">
      <c r="A78" s="109" t="s">
        <v>155</v>
      </c>
      <c r="B78" s="112" t="s">
        <v>53</v>
      </c>
      <c r="C78" s="100" t="s">
        <v>165</v>
      </c>
      <c r="D78" s="101" t="s">
        <v>130</v>
      </c>
      <c r="E78" s="102" t="s">
        <v>59</v>
      </c>
      <c r="F78" s="103">
        <v>40</v>
      </c>
      <c r="G78" s="104"/>
      <c r="H78" s="105">
        <f>ROUND(G78*F78,2)</f>
        <v>0</v>
      </c>
    </row>
    <row r="79" spans="1:8" s="111" customFormat="1" ht="30" customHeight="1">
      <c r="A79" s="109" t="s">
        <v>131</v>
      </c>
      <c r="B79" s="112" t="s">
        <v>60</v>
      </c>
      <c r="C79" s="100" t="s">
        <v>132</v>
      </c>
      <c r="D79" s="101" t="s">
        <v>133</v>
      </c>
      <c r="E79" s="102" t="s">
        <v>59</v>
      </c>
      <c r="F79" s="103">
        <v>50</v>
      </c>
      <c r="G79" s="104"/>
      <c r="H79" s="105">
        <f>ROUND(G79*F79,2)</f>
        <v>0</v>
      </c>
    </row>
    <row r="80" spans="1:8" ht="36" customHeight="1">
      <c r="A80" s="92"/>
      <c r="B80" s="115"/>
      <c r="C80" s="107" t="s">
        <v>20</v>
      </c>
      <c r="D80" s="95"/>
      <c r="E80" s="96"/>
      <c r="F80" s="96"/>
      <c r="G80" s="92"/>
      <c r="H80" s="97"/>
    </row>
    <row r="81" spans="1:8" s="106" customFormat="1" ht="30" customHeight="1">
      <c r="A81" s="117" t="s">
        <v>180</v>
      </c>
      <c r="B81" s="99" t="s">
        <v>86</v>
      </c>
      <c r="C81" s="100" t="s">
        <v>182</v>
      </c>
      <c r="D81" s="101" t="s">
        <v>183</v>
      </c>
      <c r="E81" s="102" t="s">
        <v>48</v>
      </c>
      <c r="F81" s="114">
        <v>1250</v>
      </c>
      <c r="G81" s="104"/>
      <c r="H81" s="105">
        <f>ROUND(G81*F81,2)</f>
        <v>0</v>
      </c>
    </row>
    <row r="82" spans="1:8" ht="48" customHeight="1">
      <c r="A82" s="92"/>
      <c r="B82" s="115"/>
      <c r="C82" s="107" t="s">
        <v>21</v>
      </c>
      <c r="D82" s="95"/>
      <c r="E82" s="116"/>
      <c r="F82" s="96"/>
      <c r="G82" s="92"/>
      <c r="H82" s="97"/>
    </row>
    <row r="83" spans="1:8" s="120" customFormat="1" ht="43.5" customHeight="1">
      <c r="A83" s="117" t="s">
        <v>96</v>
      </c>
      <c r="B83" s="99" t="s">
        <v>87</v>
      </c>
      <c r="C83" s="118" t="s">
        <v>97</v>
      </c>
      <c r="D83" s="101" t="s">
        <v>140</v>
      </c>
      <c r="E83" s="102"/>
      <c r="F83" s="114"/>
      <c r="G83" s="110"/>
      <c r="H83" s="119"/>
    </row>
    <row r="84" spans="1:8" s="111" customFormat="1" ht="43.5" customHeight="1">
      <c r="A84" s="117" t="s">
        <v>66</v>
      </c>
      <c r="B84" s="112" t="s">
        <v>49</v>
      </c>
      <c r="C84" s="100" t="s">
        <v>98</v>
      </c>
      <c r="D84" s="101"/>
      <c r="E84" s="102" t="s">
        <v>52</v>
      </c>
      <c r="F84" s="114">
        <v>1</v>
      </c>
      <c r="G84" s="104"/>
      <c r="H84" s="105">
        <f>ROUND(G84*F84,2)</f>
        <v>0</v>
      </c>
    </row>
    <row r="85" spans="1:8" s="111" customFormat="1" ht="43.5" customHeight="1">
      <c r="A85" s="117" t="s">
        <v>67</v>
      </c>
      <c r="B85" s="112" t="s">
        <v>53</v>
      </c>
      <c r="C85" s="100" t="s">
        <v>68</v>
      </c>
      <c r="D85" s="101"/>
      <c r="E85" s="102" t="s">
        <v>52</v>
      </c>
      <c r="F85" s="114">
        <v>1</v>
      </c>
      <c r="G85" s="104"/>
      <c r="H85" s="105">
        <f>ROUND(G85*F85,2)</f>
        <v>0</v>
      </c>
    </row>
    <row r="86" spans="1:8" ht="36" customHeight="1">
      <c r="A86" s="92"/>
      <c r="B86" s="121"/>
      <c r="C86" s="107" t="s">
        <v>22</v>
      </c>
      <c r="D86" s="95"/>
      <c r="E86" s="116"/>
      <c r="F86" s="96"/>
      <c r="G86" s="92"/>
      <c r="H86" s="97"/>
    </row>
    <row r="87" spans="1:8" s="111" customFormat="1" ht="43.5" customHeight="1">
      <c r="A87" s="117" t="s">
        <v>69</v>
      </c>
      <c r="B87" s="99" t="s">
        <v>88</v>
      </c>
      <c r="C87" s="100" t="s">
        <v>99</v>
      </c>
      <c r="D87" s="101" t="s">
        <v>141</v>
      </c>
      <c r="E87" s="102" t="s">
        <v>52</v>
      </c>
      <c r="F87" s="114">
        <v>4</v>
      </c>
      <c r="G87" s="104"/>
      <c r="H87" s="105">
        <f>ROUND(G87*F87,2)</f>
        <v>0</v>
      </c>
    </row>
    <row r="88" spans="1:8" s="106" customFormat="1" ht="30" customHeight="1">
      <c r="A88" s="117" t="s">
        <v>91</v>
      </c>
      <c r="B88" s="99" t="s">
        <v>89</v>
      </c>
      <c r="C88" s="100" t="s">
        <v>101</v>
      </c>
      <c r="D88" s="101" t="s">
        <v>141</v>
      </c>
      <c r="E88" s="102" t="s">
        <v>52</v>
      </c>
      <c r="F88" s="114">
        <v>6</v>
      </c>
      <c r="G88" s="104"/>
      <c r="H88" s="105">
        <f>ROUND(G88*F88,2)</f>
        <v>0</v>
      </c>
    </row>
    <row r="89" spans="1:8" s="106" customFormat="1" ht="30" customHeight="1">
      <c r="A89" s="117" t="s">
        <v>92</v>
      </c>
      <c r="B89" s="99" t="s">
        <v>90</v>
      </c>
      <c r="C89" s="100" t="s">
        <v>102</v>
      </c>
      <c r="D89" s="101" t="s">
        <v>141</v>
      </c>
      <c r="E89" s="102" t="s">
        <v>52</v>
      </c>
      <c r="F89" s="114">
        <v>2</v>
      </c>
      <c r="G89" s="104"/>
      <c r="H89" s="105">
        <f>ROUND(G89*F89,2)</f>
        <v>0</v>
      </c>
    </row>
    <row r="90" spans="1:8" s="111" customFormat="1" ht="30" customHeight="1">
      <c r="A90" s="117" t="s">
        <v>93</v>
      </c>
      <c r="B90" s="99" t="s">
        <v>224</v>
      </c>
      <c r="C90" s="100" t="s">
        <v>103</v>
      </c>
      <c r="D90" s="101" t="s">
        <v>141</v>
      </c>
      <c r="E90" s="102" t="s">
        <v>52</v>
      </c>
      <c r="F90" s="114">
        <v>6</v>
      </c>
      <c r="G90" s="104"/>
      <c r="H90" s="105">
        <f>ROUND(G90*F90,2)</f>
        <v>0</v>
      </c>
    </row>
    <row r="91" spans="1:8" s="111" customFormat="1" ht="30" customHeight="1">
      <c r="A91" s="117" t="s">
        <v>94</v>
      </c>
      <c r="B91" s="99" t="s">
        <v>225</v>
      </c>
      <c r="C91" s="100" t="s">
        <v>104</v>
      </c>
      <c r="D91" s="101" t="s">
        <v>141</v>
      </c>
      <c r="E91" s="102" t="s">
        <v>52</v>
      </c>
      <c r="F91" s="114">
        <v>2</v>
      </c>
      <c r="G91" s="104"/>
      <c r="H91" s="105">
        <f>ROUND(G91*F91,2)</f>
        <v>0</v>
      </c>
    </row>
    <row r="92" spans="1:8" ht="36" customHeight="1">
      <c r="A92" s="92"/>
      <c r="B92" s="99" t="s">
        <v>157</v>
      </c>
      <c r="C92" s="107" t="s">
        <v>23</v>
      </c>
      <c r="D92" s="95"/>
      <c r="E92" s="108"/>
      <c r="F92" s="95"/>
      <c r="G92" s="92"/>
      <c r="H92" s="97"/>
    </row>
    <row r="93" spans="1:8" s="106" customFormat="1" ht="30" customHeight="1">
      <c r="A93" s="109" t="s">
        <v>74</v>
      </c>
      <c r="B93" s="99" t="s">
        <v>161</v>
      </c>
      <c r="C93" s="100" t="s">
        <v>75</v>
      </c>
      <c r="D93" s="101" t="s">
        <v>191</v>
      </c>
      <c r="E93" s="102"/>
      <c r="F93" s="103"/>
      <c r="G93" s="110"/>
      <c r="H93" s="105"/>
    </row>
    <row r="94" spans="1:8" s="111" customFormat="1" ht="30" customHeight="1">
      <c r="A94" s="109" t="s">
        <v>192</v>
      </c>
      <c r="B94" s="112" t="s">
        <v>49</v>
      </c>
      <c r="C94" s="100" t="s">
        <v>193</v>
      </c>
      <c r="D94" s="101"/>
      <c r="E94" s="102" t="s">
        <v>48</v>
      </c>
      <c r="F94" s="103">
        <v>100</v>
      </c>
      <c r="G94" s="104"/>
      <c r="H94" s="105">
        <f>ROUND(G94*F94,2)</f>
        <v>0</v>
      </c>
    </row>
    <row r="95" spans="1:8" s="111" customFormat="1" ht="30" customHeight="1">
      <c r="A95" s="109" t="s">
        <v>76</v>
      </c>
      <c r="B95" s="112" t="s">
        <v>53</v>
      </c>
      <c r="C95" s="100" t="s">
        <v>77</v>
      </c>
      <c r="D95" s="101"/>
      <c r="E95" s="102" t="s">
        <v>48</v>
      </c>
      <c r="F95" s="103">
        <v>1100</v>
      </c>
      <c r="G95" s="104"/>
      <c r="H95" s="105">
        <f>ROUND(G95*F95,2)</f>
        <v>0</v>
      </c>
    </row>
    <row r="96" spans="1:8" s="111" customFormat="1" ht="30" customHeight="1">
      <c r="A96" s="109" t="s">
        <v>197</v>
      </c>
      <c r="B96" s="99" t="s">
        <v>119</v>
      </c>
      <c r="C96" s="100" t="s">
        <v>198</v>
      </c>
      <c r="D96" s="101" t="s">
        <v>219</v>
      </c>
      <c r="E96" s="102" t="s">
        <v>48</v>
      </c>
      <c r="F96" s="103">
        <v>300</v>
      </c>
      <c r="G96" s="104"/>
      <c r="H96" s="105">
        <f>ROUND(G96*F96,2)</f>
        <v>0</v>
      </c>
    </row>
    <row r="97" spans="1:8" s="91" customFormat="1" ht="30" customHeight="1" thickBot="1">
      <c r="A97" s="132"/>
      <c r="B97" s="125" t="str">
        <f>B58</f>
        <v>B</v>
      </c>
      <c r="C97" s="173" t="str">
        <f>C58</f>
        <v>New Regional Sidewalk</v>
      </c>
      <c r="D97" s="174"/>
      <c r="E97" s="174"/>
      <c r="F97" s="180"/>
      <c r="G97" s="132" t="s">
        <v>16</v>
      </c>
      <c r="H97" s="132">
        <f>SUM(H58:H96)</f>
        <v>0</v>
      </c>
    </row>
    <row r="98" spans="1:8" s="91" customFormat="1" ht="30" customHeight="1" thickTop="1">
      <c r="A98" s="88"/>
      <c r="B98" s="89" t="s">
        <v>14</v>
      </c>
      <c r="C98" s="177" t="s">
        <v>199</v>
      </c>
      <c r="D98" s="178"/>
      <c r="E98" s="178"/>
      <c r="F98" s="179"/>
      <c r="G98" s="88"/>
      <c r="H98" s="90"/>
    </row>
    <row r="99" spans="1:8" s="32" customFormat="1" ht="36" customHeight="1">
      <c r="A99" s="26"/>
      <c r="B99" s="27"/>
      <c r="C99" s="28" t="s">
        <v>18</v>
      </c>
      <c r="D99" s="29"/>
      <c r="E99" s="30" t="s">
        <v>2</v>
      </c>
      <c r="F99" s="30" t="s">
        <v>2</v>
      </c>
      <c r="G99" s="26"/>
      <c r="H99" s="31"/>
    </row>
    <row r="100" spans="1:8" s="41" customFormat="1" ht="43.5" customHeight="1">
      <c r="A100" s="33" t="s">
        <v>50</v>
      </c>
      <c r="B100" s="34" t="s">
        <v>228</v>
      </c>
      <c r="C100" s="35" t="s">
        <v>51</v>
      </c>
      <c r="D100" s="36" t="s">
        <v>201</v>
      </c>
      <c r="E100" s="37" t="s">
        <v>47</v>
      </c>
      <c r="F100" s="38">
        <v>20</v>
      </c>
      <c r="G100" s="39"/>
      <c r="H100" s="40">
        <f>ROUND(G100*F100,2)</f>
        <v>0</v>
      </c>
    </row>
    <row r="101" spans="1:8" s="32" customFormat="1" ht="36" customHeight="1">
      <c r="A101" s="26"/>
      <c r="B101" s="27"/>
      <c r="C101" s="44" t="s">
        <v>19</v>
      </c>
      <c r="D101" s="29"/>
      <c r="E101" s="45"/>
      <c r="F101" s="29"/>
      <c r="G101" s="26"/>
      <c r="H101" s="31"/>
    </row>
    <row r="102" spans="1:8" s="43" customFormat="1" ht="30" customHeight="1">
      <c r="A102" s="46" t="s">
        <v>54</v>
      </c>
      <c r="B102" s="34" t="s">
        <v>229</v>
      </c>
      <c r="C102" s="35" t="s">
        <v>55</v>
      </c>
      <c r="D102" s="36" t="s">
        <v>109</v>
      </c>
      <c r="E102" s="37"/>
      <c r="F102" s="38"/>
      <c r="G102" s="47"/>
      <c r="H102" s="40"/>
    </row>
    <row r="103" spans="1:8" s="43" customFormat="1" ht="30" customHeight="1">
      <c r="A103" s="46"/>
      <c r="B103" s="48" t="s">
        <v>49</v>
      </c>
      <c r="C103" s="35" t="s">
        <v>110</v>
      </c>
      <c r="D103" s="36" t="s">
        <v>2</v>
      </c>
      <c r="E103" s="37" t="s">
        <v>52</v>
      </c>
      <c r="F103" s="38">
        <v>40</v>
      </c>
      <c r="G103" s="39"/>
      <c r="H103" s="40">
        <f>ROUND(G103*F103,2)</f>
        <v>0</v>
      </c>
    </row>
    <row r="104" spans="1:8" s="41" customFormat="1" ht="43.5" customHeight="1">
      <c r="A104" s="46" t="s">
        <v>172</v>
      </c>
      <c r="B104" s="34" t="s">
        <v>230</v>
      </c>
      <c r="C104" s="35" t="s">
        <v>56</v>
      </c>
      <c r="D104" s="36" t="s">
        <v>113</v>
      </c>
      <c r="E104" s="37"/>
      <c r="F104" s="38"/>
      <c r="G104" s="47"/>
      <c r="H104" s="40"/>
    </row>
    <row r="105" spans="1:8" s="43" customFormat="1" ht="30" customHeight="1">
      <c r="A105" s="46" t="s">
        <v>173</v>
      </c>
      <c r="B105" s="48" t="s">
        <v>202</v>
      </c>
      <c r="C105" s="35" t="s">
        <v>57</v>
      </c>
      <c r="D105" s="36" t="s">
        <v>58</v>
      </c>
      <c r="E105" s="37"/>
      <c r="F105" s="38"/>
      <c r="G105" s="47"/>
      <c r="H105" s="40"/>
    </row>
    <row r="106" spans="1:8" s="43" customFormat="1" ht="30" customHeight="1">
      <c r="A106" s="46" t="s">
        <v>174</v>
      </c>
      <c r="B106" s="49" t="s">
        <v>124</v>
      </c>
      <c r="C106" s="35" t="s">
        <v>175</v>
      </c>
      <c r="D106" s="36"/>
      <c r="E106" s="37" t="s">
        <v>48</v>
      </c>
      <c r="F106" s="38">
        <v>20</v>
      </c>
      <c r="G106" s="39"/>
      <c r="H106" s="40">
        <f aca="true" t="shared" si="1" ref="H106:H112">ROUND(G106*F106,2)</f>
        <v>0</v>
      </c>
    </row>
    <row r="107" spans="1:8" s="43" customFormat="1" ht="30" customHeight="1">
      <c r="A107" s="46" t="s">
        <v>176</v>
      </c>
      <c r="B107" s="49" t="s">
        <v>127</v>
      </c>
      <c r="C107" s="35" t="s">
        <v>177</v>
      </c>
      <c r="D107" s="36"/>
      <c r="E107" s="37" t="s">
        <v>48</v>
      </c>
      <c r="F107" s="38">
        <v>25</v>
      </c>
      <c r="G107" s="39"/>
      <c r="H107" s="40">
        <f t="shared" si="1"/>
        <v>0</v>
      </c>
    </row>
    <row r="108" spans="1:8" s="43" customFormat="1" ht="30" customHeight="1">
      <c r="A108" s="46" t="s">
        <v>203</v>
      </c>
      <c r="B108" s="49" t="s">
        <v>204</v>
      </c>
      <c r="C108" s="35" t="s">
        <v>205</v>
      </c>
      <c r="D108" s="36" t="s">
        <v>2</v>
      </c>
      <c r="E108" s="37" t="s">
        <v>48</v>
      </c>
      <c r="F108" s="38">
        <v>150</v>
      </c>
      <c r="G108" s="39"/>
      <c r="H108" s="40">
        <f t="shared" si="1"/>
        <v>0</v>
      </c>
    </row>
    <row r="109" spans="1:8" s="43" customFormat="1" ht="30" customHeight="1">
      <c r="A109" s="46" t="s">
        <v>206</v>
      </c>
      <c r="B109" s="48" t="s">
        <v>53</v>
      </c>
      <c r="C109" s="35" t="s">
        <v>207</v>
      </c>
      <c r="D109" s="36" t="s">
        <v>208</v>
      </c>
      <c r="E109" s="37" t="s">
        <v>48</v>
      </c>
      <c r="F109" s="38">
        <v>825</v>
      </c>
      <c r="G109" s="39"/>
      <c r="H109" s="40">
        <f t="shared" si="1"/>
        <v>0</v>
      </c>
    </row>
    <row r="110" spans="1:8" s="41" customFormat="1" ht="43.5" customHeight="1">
      <c r="A110" s="46" t="s">
        <v>209</v>
      </c>
      <c r="B110" s="34" t="s">
        <v>231</v>
      </c>
      <c r="C110" s="35" t="s">
        <v>210</v>
      </c>
      <c r="D110" s="36" t="s">
        <v>113</v>
      </c>
      <c r="E110" s="37" t="s">
        <v>48</v>
      </c>
      <c r="F110" s="50">
        <v>10</v>
      </c>
      <c r="G110" s="39"/>
      <c r="H110" s="40">
        <f t="shared" si="1"/>
        <v>0</v>
      </c>
    </row>
    <row r="111" spans="1:8" s="43" customFormat="1" ht="30" customHeight="1">
      <c r="A111" s="46" t="s">
        <v>211</v>
      </c>
      <c r="B111" s="34" t="s">
        <v>181</v>
      </c>
      <c r="C111" s="35" t="s">
        <v>212</v>
      </c>
      <c r="D111" s="36" t="s">
        <v>113</v>
      </c>
      <c r="E111" s="37" t="s">
        <v>48</v>
      </c>
      <c r="F111" s="38">
        <v>5</v>
      </c>
      <c r="G111" s="39"/>
      <c r="H111" s="40">
        <f t="shared" si="1"/>
        <v>0</v>
      </c>
    </row>
    <row r="112" spans="1:8" s="43" customFormat="1" ht="30" customHeight="1">
      <c r="A112" s="46" t="s">
        <v>213</v>
      </c>
      <c r="B112" s="34" t="s">
        <v>232</v>
      </c>
      <c r="C112" s="35" t="s">
        <v>214</v>
      </c>
      <c r="D112" s="36" t="s">
        <v>113</v>
      </c>
      <c r="E112" s="37" t="s">
        <v>48</v>
      </c>
      <c r="F112" s="38">
        <v>5</v>
      </c>
      <c r="G112" s="39"/>
      <c r="H112" s="40">
        <f t="shared" si="1"/>
        <v>0</v>
      </c>
    </row>
    <row r="113" spans="1:8" s="43" customFormat="1" ht="30" customHeight="1">
      <c r="A113" s="46" t="s">
        <v>118</v>
      </c>
      <c r="B113" s="34" t="s">
        <v>233</v>
      </c>
      <c r="C113" s="35" t="s">
        <v>61</v>
      </c>
      <c r="D113" s="36" t="s">
        <v>120</v>
      </c>
      <c r="E113" s="37"/>
      <c r="F113" s="38"/>
      <c r="G113" s="47"/>
      <c r="H113" s="40"/>
    </row>
    <row r="114" spans="1:8" s="43" customFormat="1" ht="30" customHeight="1">
      <c r="A114" s="46" t="s">
        <v>121</v>
      </c>
      <c r="B114" s="48" t="s">
        <v>49</v>
      </c>
      <c r="C114" s="35" t="s">
        <v>129</v>
      </c>
      <c r="D114" s="36" t="s">
        <v>122</v>
      </c>
      <c r="E114" s="37"/>
      <c r="F114" s="38"/>
      <c r="G114" s="40"/>
      <c r="H114" s="40"/>
    </row>
    <row r="115" spans="1:8" s="43" customFormat="1" ht="30" customHeight="1">
      <c r="A115" s="46" t="s">
        <v>123</v>
      </c>
      <c r="B115" s="49" t="s">
        <v>124</v>
      </c>
      <c r="C115" s="35" t="s">
        <v>125</v>
      </c>
      <c r="D115" s="36"/>
      <c r="E115" s="37" t="s">
        <v>59</v>
      </c>
      <c r="F115" s="38">
        <v>10</v>
      </c>
      <c r="G115" s="39"/>
      <c r="H115" s="40">
        <f aca="true" t="shared" si="2" ref="H115:H121">ROUND(G115*F115,2)</f>
        <v>0</v>
      </c>
    </row>
    <row r="116" spans="1:8" s="43" customFormat="1" ht="30" customHeight="1">
      <c r="A116" s="46" t="s">
        <v>126</v>
      </c>
      <c r="B116" s="49" t="s">
        <v>127</v>
      </c>
      <c r="C116" s="35" t="s">
        <v>128</v>
      </c>
      <c r="D116" s="36"/>
      <c r="E116" s="37" t="s">
        <v>59</v>
      </c>
      <c r="F116" s="38">
        <v>20</v>
      </c>
      <c r="G116" s="39"/>
      <c r="H116" s="40">
        <f t="shared" si="2"/>
        <v>0</v>
      </c>
    </row>
    <row r="117" spans="1:8" s="43" customFormat="1" ht="30" customHeight="1">
      <c r="A117" s="46" t="s">
        <v>152</v>
      </c>
      <c r="B117" s="49" t="s">
        <v>153</v>
      </c>
      <c r="C117" s="35" t="s">
        <v>154</v>
      </c>
      <c r="D117" s="36" t="s">
        <v>2</v>
      </c>
      <c r="E117" s="37" t="s">
        <v>59</v>
      </c>
      <c r="F117" s="38">
        <v>40</v>
      </c>
      <c r="G117" s="39"/>
      <c r="H117" s="40">
        <f t="shared" si="2"/>
        <v>0</v>
      </c>
    </row>
    <row r="118" spans="1:8" s="43" customFormat="1" ht="30" customHeight="1">
      <c r="A118" s="46" t="s">
        <v>155</v>
      </c>
      <c r="B118" s="48" t="s">
        <v>53</v>
      </c>
      <c r="C118" s="35" t="s">
        <v>165</v>
      </c>
      <c r="D118" s="36" t="s">
        <v>130</v>
      </c>
      <c r="E118" s="37" t="s">
        <v>59</v>
      </c>
      <c r="F118" s="38">
        <v>25</v>
      </c>
      <c r="G118" s="39"/>
      <c r="H118" s="40">
        <f t="shared" si="2"/>
        <v>0</v>
      </c>
    </row>
    <row r="119" spans="1:8" s="43" customFormat="1" ht="30" customHeight="1">
      <c r="A119" s="46" t="s">
        <v>131</v>
      </c>
      <c r="B119" s="48" t="s">
        <v>60</v>
      </c>
      <c r="C119" s="35" t="s">
        <v>132</v>
      </c>
      <c r="D119" s="36" t="s">
        <v>133</v>
      </c>
      <c r="E119" s="37" t="s">
        <v>59</v>
      </c>
      <c r="F119" s="38">
        <v>85</v>
      </c>
      <c r="G119" s="39"/>
      <c r="H119" s="40">
        <f t="shared" si="2"/>
        <v>0</v>
      </c>
    </row>
    <row r="120" spans="1:8" s="43" customFormat="1" ht="43.5" customHeight="1">
      <c r="A120" s="46" t="s">
        <v>62</v>
      </c>
      <c r="B120" s="34" t="s">
        <v>234</v>
      </c>
      <c r="C120" s="35" t="s">
        <v>63</v>
      </c>
      <c r="D120" s="36" t="s">
        <v>135</v>
      </c>
      <c r="E120" s="37" t="s">
        <v>48</v>
      </c>
      <c r="F120" s="38">
        <v>15</v>
      </c>
      <c r="G120" s="39"/>
      <c r="H120" s="40">
        <f t="shared" si="2"/>
        <v>0</v>
      </c>
    </row>
    <row r="121" spans="1:8" s="43" customFormat="1" ht="30" customHeight="1" thickBot="1">
      <c r="A121" s="46" t="s">
        <v>147</v>
      </c>
      <c r="B121" s="34" t="s">
        <v>235</v>
      </c>
      <c r="C121" s="35" t="s">
        <v>148</v>
      </c>
      <c r="D121" s="36" t="s">
        <v>149</v>
      </c>
      <c r="E121" s="37" t="s">
        <v>48</v>
      </c>
      <c r="F121" s="38">
        <v>50</v>
      </c>
      <c r="G121" s="39"/>
      <c r="H121" s="40">
        <f t="shared" si="2"/>
        <v>0</v>
      </c>
    </row>
    <row r="122" spans="1:8" s="41" customFormat="1" ht="34.5" customHeight="1" thickTop="1">
      <c r="A122" s="51"/>
      <c r="B122" s="52"/>
      <c r="C122" s="53" t="s">
        <v>215</v>
      </c>
      <c r="D122" s="54"/>
      <c r="E122" s="54"/>
      <c r="F122" s="54"/>
      <c r="G122" s="47"/>
      <c r="H122" s="55"/>
    </row>
    <row r="123" spans="1:8" s="41" customFormat="1" ht="43.5" customHeight="1">
      <c r="A123" s="42" t="s">
        <v>64</v>
      </c>
      <c r="B123" s="34" t="s">
        <v>236</v>
      </c>
      <c r="C123" s="35" t="s">
        <v>65</v>
      </c>
      <c r="D123" s="36" t="s">
        <v>216</v>
      </c>
      <c r="E123" s="37"/>
      <c r="F123" s="50"/>
      <c r="G123" s="47"/>
      <c r="H123" s="56"/>
    </row>
    <row r="124" spans="1:8" s="41" customFormat="1" ht="43.5" customHeight="1">
      <c r="A124" s="42" t="s">
        <v>217</v>
      </c>
      <c r="B124" s="48" t="s">
        <v>49</v>
      </c>
      <c r="C124" s="35" t="s">
        <v>218</v>
      </c>
      <c r="D124" s="36" t="s">
        <v>208</v>
      </c>
      <c r="E124" s="37" t="s">
        <v>48</v>
      </c>
      <c r="F124" s="50">
        <v>100</v>
      </c>
      <c r="G124" s="39"/>
      <c r="H124" s="40">
        <f>ROUND(G124*F124,2)</f>
        <v>0</v>
      </c>
    </row>
    <row r="125" spans="1:8" s="106" customFormat="1" ht="30" customHeight="1">
      <c r="A125" s="117" t="s">
        <v>180</v>
      </c>
      <c r="B125" s="99" t="s">
        <v>237</v>
      </c>
      <c r="C125" s="100" t="s">
        <v>182</v>
      </c>
      <c r="D125" s="101" t="s">
        <v>183</v>
      </c>
      <c r="E125" s="102" t="s">
        <v>48</v>
      </c>
      <c r="F125" s="114">
        <v>200</v>
      </c>
      <c r="G125" s="104"/>
      <c r="H125" s="105">
        <f>ROUND(G125*F125,2)</f>
        <v>0</v>
      </c>
    </row>
    <row r="126" spans="1:8" s="32" customFormat="1" ht="48" customHeight="1">
      <c r="A126" s="26"/>
      <c r="B126" s="57"/>
      <c r="C126" s="44" t="s">
        <v>21</v>
      </c>
      <c r="D126" s="29"/>
      <c r="E126" s="58"/>
      <c r="F126" s="30"/>
      <c r="G126" s="26"/>
      <c r="H126" s="31"/>
    </row>
    <row r="127" spans="1:16" s="13" customFormat="1" ht="30" customHeight="1">
      <c r="A127" s="11" t="s">
        <v>303</v>
      </c>
      <c r="B127" s="12" t="s">
        <v>238</v>
      </c>
      <c r="C127" s="4" t="s">
        <v>304</v>
      </c>
      <c r="D127" s="5" t="s">
        <v>140</v>
      </c>
      <c r="E127" s="6"/>
      <c r="F127" s="9"/>
      <c r="G127" s="16"/>
      <c r="H127" s="10"/>
      <c r="I127" s="149"/>
      <c r="J127" s="150"/>
      <c r="K127" s="14"/>
      <c r="N127" s="15"/>
      <c r="O127" s="15"/>
      <c r="P127" s="15"/>
    </row>
    <row r="128" spans="1:16" s="13" customFormat="1" ht="30" customHeight="1">
      <c r="A128" s="11" t="s">
        <v>305</v>
      </c>
      <c r="B128" s="3" t="s">
        <v>49</v>
      </c>
      <c r="C128" s="4" t="s">
        <v>306</v>
      </c>
      <c r="D128" s="5"/>
      <c r="E128" s="6" t="s">
        <v>52</v>
      </c>
      <c r="F128" s="9">
        <v>2</v>
      </c>
      <c r="G128" s="7"/>
      <c r="H128" s="8">
        <f>ROUND(G128*F128,2)</f>
        <v>0</v>
      </c>
      <c r="I128" s="149"/>
      <c r="J128" s="151"/>
      <c r="K128" s="14"/>
      <c r="N128" s="15"/>
      <c r="O128" s="15"/>
      <c r="P128" s="15"/>
    </row>
    <row r="129" spans="1:8" s="60" customFormat="1" ht="43.5" customHeight="1">
      <c r="A129" s="42" t="s">
        <v>96</v>
      </c>
      <c r="B129" s="34" t="s">
        <v>239</v>
      </c>
      <c r="C129" s="59" t="s">
        <v>97</v>
      </c>
      <c r="D129" s="36" t="s">
        <v>140</v>
      </c>
      <c r="E129" s="37"/>
      <c r="F129" s="50"/>
      <c r="G129" s="47"/>
      <c r="H129" s="56"/>
    </row>
    <row r="130" spans="1:8" s="43" customFormat="1" ht="43.5" customHeight="1">
      <c r="A130" s="42" t="s">
        <v>66</v>
      </c>
      <c r="B130" s="48" t="s">
        <v>49</v>
      </c>
      <c r="C130" s="35" t="s">
        <v>98</v>
      </c>
      <c r="D130" s="36"/>
      <c r="E130" s="37" t="s">
        <v>52</v>
      </c>
      <c r="F130" s="50">
        <v>2</v>
      </c>
      <c r="G130" s="39"/>
      <c r="H130" s="40">
        <f>ROUND(G130*F130,2)</f>
        <v>0</v>
      </c>
    </row>
    <row r="131" spans="1:8" s="43" customFormat="1" ht="43.5" customHeight="1">
      <c r="A131" s="42" t="s">
        <v>67</v>
      </c>
      <c r="B131" s="48" t="s">
        <v>53</v>
      </c>
      <c r="C131" s="35" t="s">
        <v>68</v>
      </c>
      <c r="D131" s="36"/>
      <c r="E131" s="37" t="s">
        <v>52</v>
      </c>
      <c r="F131" s="50">
        <v>2</v>
      </c>
      <c r="G131" s="39"/>
      <c r="H131" s="40">
        <f>ROUND(G131*F131,2)</f>
        <v>0</v>
      </c>
    </row>
    <row r="132" spans="1:8" s="32" customFormat="1" ht="36" customHeight="1">
      <c r="A132" s="26"/>
      <c r="B132" s="61"/>
      <c r="C132" s="44" t="s">
        <v>22</v>
      </c>
      <c r="D132" s="29"/>
      <c r="E132" s="58"/>
      <c r="F132" s="30"/>
      <c r="G132" s="26"/>
      <c r="H132" s="31"/>
    </row>
    <row r="133" spans="1:8" s="43" customFormat="1" ht="43.5" customHeight="1">
      <c r="A133" s="42" t="s">
        <v>69</v>
      </c>
      <c r="B133" s="34" t="s">
        <v>240</v>
      </c>
      <c r="C133" s="35" t="s">
        <v>99</v>
      </c>
      <c r="D133" s="36" t="s">
        <v>141</v>
      </c>
      <c r="E133" s="37" t="s">
        <v>52</v>
      </c>
      <c r="F133" s="50">
        <v>4</v>
      </c>
      <c r="G133" s="39"/>
      <c r="H133" s="40">
        <f aca="true" t="shared" si="3" ref="H133:H140">ROUND(G133*F133,2)</f>
        <v>0</v>
      </c>
    </row>
    <row r="134" spans="1:8" s="41" customFormat="1" ht="30" customHeight="1">
      <c r="A134" s="42" t="s">
        <v>91</v>
      </c>
      <c r="B134" s="34" t="s">
        <v>241</v>
      </c>
      <c r="C134" s="35" t="s">
        <v>101</v>
      </c>
      <c r="D134" s="36" t="s">
        <v>141</v>
      </c>
      <c r="E134" s="37" t="s">
        <v>52</v>
      </c>
      <c r="F134" s="50">
        <v>8</v>
      </c>
      <c r="G134" s="39"/>
      <c r="H134" s="40">
        <f t="shared" si="3"/>
        <v>0</v>
      </c>
    </row>
    <row r="135" spans="1:8" s="41" customFormat="1" ht="30" customHeight="1">
      <c r="A135" s="42" t="s">
        <v>92</v>
      </c>
      <c r="B135" s="34" t="s">
        <v>242</v>
      </c>
      <c r="C135" s="35" t="s">
        <v>102</v>
      </c>
      <c r="D135" s="36" t="s">
        <v>141</v>
      </c>
      <c r="E135" s="37" t="s">
        <v>52</v>
      </c>
      <c r="F135" s="50">
        <v>4</v>
      </c>
      <c r="G135" s="39"/>
      <c r="H135" s="40">
        <f t="shared" si="3"/>
        <v>0</v>
      </c>
    </row>
    <row r="136" spans="1:8" s="43" customFormat="1" ht="30" customHeight="1">
      <c r="A136" s="42" t="s">
        <v>93</v>
      </c>
      <c r="B136" s="34" t="s">
        <v>243</v>
      </c>
      <c r="C136" s="35" t="s">
        <v>103</v>
      </c>
      <c r="D136" s="36" t="s">
        <v>141</v>
      </c>
      <c r="E136" s="37" t="s">
        <v>52</v>
      </c>
      <c r="F136" s="50">
        <v>8</v>
      </c>
      <c r="G136" s="39"/>
      <c r="H136" s="40">
        <f t="shared" si="3"/>
        <v>0</v>
      </c>
    </row>
    <row r="137" spans="1:8" s="62" customFormat="1" ht="30" customHeight="1">
      <c r="A137" s="42" t="s">
        <v>184</v>
      </c>
      <c r="B137" s="34" t="s">
        <v>244</v>
      </c>
      <c r="C137" s="35" t="s">
        <v>185</v>
      </c>
      <c r="D137" s="36" t="s">
        <v>186</v>
      </c>
      <c r="E137" s="37" t="s">
        <v>52</v>
      </c>
      <c r="F137" s="50">
        <v>2</v>
      </c>
      <c r="G137" s="39"/>
      <c r="H137" s="40">
        <f t="shared" si="3"/>
        <v>0</v>
      </c>
    </row>
    <row r="138" spans="1:8" s="43" customFormat="1" ht="30" customHeight="1">
      <c r="A138" s="42" t="s">
        <v>187</v>
      </c>
      <c r="B138" s="34" t="s">
        <v>245</v>
      </c>
      <c r="C138" s="35" t="s">
        <v>188</v>
      </c>
      <c r="D138" s="36" t="s">
        <v>186</v>
      </c>
      <c r="E138" s="37" t="s">
        <v>52</v>
      </c>
      <c r="F138" s="50">
        <v>2</v>
      </c>
      <c r="G138" s="39"/>
      <c r="H138" s="40">
        <f t="shared" si="3"/>
        <v>0</v>
      </c>
    </row>
    <row r="139" spans="1:8" s="62" customFormat="1" ht="43.5" customHeight="1">
      <c r="A139" s="42" t="s">
        <v>189</v>
      </c>
      <c r="B139" s="34" t="s">
        <v>246</v>
      </c>
      <c r="C139" s="59" t="s">
        <v>190</v>
      </c>
      <c r="D139" s="36" t="s">
        <v>141</v>
      </c>
      <c r="E139" s="37" t="s">
        <v>52</v>
      </c>
      <c r="F139" s="50">
        <v>2</v>
      </c>
      <c r="G139" s="39"/>
      <c r="H139" s="40">
        <f t="shared" si="3"/>
        <v>0</v>
      </c>
    </row>
    <row r="140" spans="1:8" s="43" customFormat="1" ht="30" customHeight="1">
      <c r="A140" s="42" t="s">
        <v>94</v>
      </c>
      <c r="B140" s="34" t="s">
        <v>247</v>
      </c>
      <c r="C140" s="35" t="s">
        <v>104</v>
      </c>
      <c r="D140" s="36" t="s">
        <v>141</v>
      </c>
      <c r="E140" s="37" t="s">
        <v>52</v>
      </c>
      <c r="F140" s="50">
        <v>4</v>
      </c>
      <c r="G140" s="39"/>
      <c r="H140" s="40">
        <f t="shared" si="3"/>
        <v>0</v>
      </c>
    </row>
    <row r="141" spans="1:8" s="32" customFormat="1" ht="36" customHeight="1">
      <c r="A141" s="26"/>
      <c r="B141" s="34" t="s">
        <v>248</v>
      </c>
      <c r="C141" s="44" t="s">
        <v>23</v>
      </c>
      <c r="D141" s="29"/>
      <c r="E141" s="45"/>
      <c r="F141" s="29"/>
      <c r="G141" s="26"/>
      <c r="H141" s="31"/>
    </row>
    <row r="142" spans="1:8" s="41" customFormat="1" ht="30" customHeight="1">
      <c r="A142" s="46" t="s">
        <v>74</v>
      </c>
      <c r="B142" s="34" t="s">
        <v>249</v>
      </c>
      <c r="C142" s="35" t="s">
        <v>75</v>
      </c>
      <c r="D142" s="36" t="s">
        <v>191</v>
      </c>
      <c r="E142" s="37"/>
      <c r="F142" s="38"/>
      <c r="G142" s="47"/>
      <c r="H142" s="40"/>
    </row>
    <row r="143" spans="1:8" s="43" customFormat="1" ht="30" customHeight="1">
      <c r="A143" s="46" t="s">
        <v>192</v>
      </c>
      <c r="B143" s="48" t="s">
        <v>49</v>
      </c>
      <c r="C143" s="35" t="s">
        <v>193</v>
      </c>
      <c r="D143" s="36"/>
      <c r="E143" s="37" t="s">
        <v>48</v>
      </c>
      <c r="F143" s="38">
        <v>200</v>
      </c>
      <c r="G143" s="39"/>
      <c r="H143" s="40">
        <f>ROUND(G143*F143,2)</f>
        <v>0</v>
      </c>
    </row>
    <row r="144" spans="1:8" s="43" customFormat="1" ht="30" customHeight="1">
      <c r="A144" s="46" t="s">
        <v>76</v>
      </c>
      <c r="B144" s="48" t="s">
        <v>53</v>
      </c>
      <c r="C144" s="35" t="s">
        <v>77</v>
      </c>
      <c r="D144" s="36"/>
      <c r="E144" s="37" t="s">
        <v>48</v>
      </c>
      <c r="F144" s="38">
        <v>700</v>
      </c>
      <c r="G144" s="39"/>
      <c r="H144" s="40">
        <f>ROUND(G144*F144,2)</f>
        <v>0</v>
      </c>
    </row>
    <row r="145" spans="1:8" s="43" customFormat="1" ht="30" customHeight="1">
      <c r="A145" s="46" t="s">
        <v>194</v>
      </c>
      <c r="B145" s="34" t="s">
        <v>250</v>
      </c>
      <c r="C145" s="35" t="s">
        <v>195</v>
      </c>
      <c r="D145" s="36" t="s">
        <v>196</v>
      </c>
      <c r="E145" s="37" t="s">
        <v>48</v>
      </c>
      <c r="F145" s="38">
        <v>100</v>
      </c>
      <c r="G145" s="39"/>
      <c r="H145" s="40">
        <f>ROUND(G145*F145,2)</f>
        <v>0</v>
      </c>
    </row>
    <row r="146" spans="1:8" s="43" customFormat="1" ht="30" customHeight="1">
      <c r="A146" s="46" t="s">
        <v>197</v>
      </c>
      <c r="B146" s="34" t="s">
        <v>310</v>
      </c>
      <c r="C146" s="35" t="s">
        <v>198</v>
      </c>
      <c r="D146" s="36" t="s">
        <v>219</v>
      </c>
      <c r="E146" s="37" t="s">
        <v>48</v>
      </c>
      <c r="F146" s="38">
        <v>100</v>
      </c>
      <c r="G146" s="39"/>
      <c r="H146" s="40">
        <f>ROUND(G146*F146,2)</f>
        <v>0</v>
      </c>
    </row>
    <row r="147" spans="1:8" s="32" customFormat="1" ht="36" customHeight="1">
      <c r="A147" s="26"/>
      <c r="B147" s="34"/>
      <c r="C147" s="44" t="s">
        <v>24</v>
      </c>
      <c r="D147" s="29"/>
      <c r="E147" s="58"/>
      <c r="F147" s="30"/>
      <c r="G147" s="26"/>
      <c r="H147" s="31"/>
    </row>
    <row r="148" spans="1:8" s="23" customFormat="1" ht="30" customHeight="1">
      <c r="A148" s="17" t="s">
        <v>220</v>
      </c>
      <c r="B148" s="34" t="s">
        <v>311</v>
      </c>
      <c r="C148" s="35" t="s">
        <v>221</v>
      </c>
      <c r="D148" s="24" t="s">
        <v>276</v>
      </c>
      <c r="E148" s="25" t="s">
        <v>52</v>
      </c>
      <c r="F148" s="21">
        <v>10</v>
      </c>
      <c r="G148" s="39"/>
      <c r="H148" s="22">
        <f>ROUND(G148,2)*F148</f>
        <v>0</v>
      </c>
    </row>
    <row r="149" spans="1:8" s="91" customFormat="1" ht="30" customHeight="1" thickBot="1">
      <c r="A149" s="132"/>
      <c r="B149" s="125" t="str">
        <f>B98</f>
        <v>C</v>
      </c>
      <c r="C149" s="173" t="str">
        <f>C98</f>
        <v>Priority I Streets</v>
      </c>
      <c r="D149" s="174"/>
      <c r="E149" s="174"/>
      <c r="F149" s="174"/>
      <c r="G149" s="132" t="s">
        <v>16</v>
      </c>
      <c r="H149" s="132">
        <f>SUM(H98:H148)</f>
        <v>0</v>
      </c>
    </row>
    <row r="150" spans="1:8" s="91" customFormat="1" ht="30" customHeight="1" thickTop="1">
      <c r="A150" s="88"/>
      <c r="B150" s="89" t="s">
        <v>15</v>
      </c>
      <c r="C150" s="177" t="s">
        <v>200</v>
      </c>
      <c r="D150" s="178"/>
      <c r="E150" s="178"/>
      <c r="F150" s="179"/>
      <c r="G150" s="88"/>
      <c r="H150" s="90"/>
    </row>
    <row r="151" spans="1:8" s="32" customFormat="1" ht="36" customHeight="1">
      <c r="A151" s="26"/>
      <c r="B151" s="27"/>
      <c r="C151" s="28" t="s">
        <v>18</v>
      </c>
      <c r="D151" s="29"/>
      <c r="E151" s="30" t="s">
        <v>2</v>
      </c>
      <c r="F151" s="30" t="s">
        <v>2</v>
      </c>
      <c r="G151" s="26"/>
      <c r="H151" s="31"/>
    </row>
    <row r="152" spans="1:8" s="111" customFormat="1" ht="30" customHeight="1">
      <c r="A152" s="98" t="s">
        <v>169</v>
      </c>
      <c r="B152" s="99" t="s">
        <v>253</v>
      </c>
      <c r="C152" s="100" t="s">
        <v>170</v>
      </c>
      <c r="D152" s="101" t="s">
        <v>171</v>
      </c>
      <c r="E152" s="102" t="s">
        <v>48</v>
      </c>
      <c r="F152" s="103">
        <v>135</v>
      </c>
      <c r="G152" s="104"/>
      <c r="H152" s="105">
        <f>ROUND(G152*F152,2)</f>
        <v>0</v>
      </c>
    </row>
    <row r="153" spans="1:8" s="41" customFormat="1" ht="43.5" customHeight="1">
      <c r="A153" s="33" t="s">
        <v>50</v>
      </c>
      <c r="B153" s="34" t="s">
        <v>254</v>
      </c>
      <c r="C153" s="35" t="s">
        <v>51</v>
      </c>
      <c r="D153" s="36" t="s">
        <v>201</v>
      </c>
      <c r="E153" s="37" t="s">
        <v>47</v>
      </c>
      <c r="F153" s="38">
        <v>80</v>
      </c>
      <c r="G153" s="39"/>
      <c r="H153" s="40">
        <f>ROUND(G153*F153,2)</f>
        <v>0</v>
      </c>
    </row>
    <row r="154" spans="1:8" s="32" customFormat="1" ht="36" customHeight="1">
      <c r="A154" s="26"/>
      <c r="B154" s="27"/>
      <c r="C154" s="44" t="s">
        <v>19</v>
      </c>
      <c r="D154" s="29"/>
      <c r="E154" s="45"/>
      <c r="F154" s="29"/>
      <c r="G154" s="26"/>
      <c r="H154" s="31"/>
    </row>
    <row r="155" spans="1:8" s="43" customFormat="1" ht="30" customHeight="1">
      <c r="A155" s="46" t="s">
        <v>54</v>
      </c>
      <c r="B155" s="34" t="s">
        <v>255</v>
      </c>
      <c r="C155" s="35" t="s">
        <v>55</v>
      </c>
      <c r="D155" s="36" t="s">
        <v>109</v>
      </c>
      <c r="E155" s="37"/>
      <c r="F155" s="38"/>
      <c r="G155" s="47"/>
      <c r="H155" s="40"/>
    </row>
    <row r="156" spans="1:8" s="43" customFormat="1" ht="30" customHeight="1">
      <c r="A156" s="46"/>
      <c r="B156" s="48" t="s">
        <v>49</v>
      </c>
      <c r="C156" s="35" t="s">
        <v>110</v>
      </c>
      <c r="D156" s="36" t="s">
        <v>2</v>
      </c>
      <c r="E156" s="37" t="s">
        <v>52</v>
      </c>
      <c r="F156" s="38">
        <v>100</v>
      </c>
      <c r="G156" s="39"/>
      <c r="H156" s="40">
        <f>ROUND(G156*F156,2)</f>
        <v>0</v>
      </c>
    </row>
    <row r="157" spans="1:8" s="106" customFormat="1" ht="30" customHeight="1">
      <c r="A157" s="109" t="s">
        <v>111</v>
      </c>
      <c r="B157" s="99" t="s">
        <v>256</v>
      </c>
      <c r="C157" s="100" t="s">
        <v>112</v>
      </c>
      <c r="D157" s="101" t="s">
        <v>113</v>
      </c>
      <c r="E157" s="102"/>
      <c r="F157" s="103"/>
      <c r="G157" s="110"/>
      <c r="H157" s="105"/>
    </row>
    <row r="158" spans="1:8" s="111" customFormat="1" ht="30" customHeight="1">
      <c r="A158" s="109" t="s">
        <v>114</v>
      </c>
      <c r="B158" s="112" t="s">
        <v>49</v>
      </c>
      <c r="C158" s="100" t="s">
        <v>57</v>
      </c>
      <c r="D158" s="101" t="s">
        <v>2</v>
      </c>
      <c r="E158" s="102" t="s">
        <v>48</v>
      </c>
      <c r="F158" s="103">
        <v>135</v>
      </c>
      <c r="G158" s="104"/>
      <c r="H158" s="105">
        <f>ROUND(G158*F158,2)</f>
        <v>0</v>
      </c>
    </row>
    <row r="159" spans="1:8" s="41" customFormat="1" ht="43.5" customHeight="1">
      <c r="A159" s="46" t="s">
        <v>172</v>
      </c>
      <c r="B159" s="34" t="s">
        <v>257</v>
      </c>
      <c r="C159" s="35" t="s">
        <v>56</v>
      </c>
      <c r="D159" s="36" t="s">
        <v>113</v>
      </c>
      <c r="E159" s="37"/>
      <c r="F159" s="38"/>
      <c r="G159" s="47"/>
      <c r="H159" s="40"/>
    </row>
    <row r="160" spans="1:8" s="43" customFormat="1" ht="30" customHeight="1">
      <c r="A160" s="46" t="s">
        <v>173</v>
      </c>
      <c r="B160" s="48" t="s">
        <v>202</v>
      </c>
      <c r="C160" s="35" t="s">
        <v>57</v>
      </c>
      <c r="D160" s="36" t="s">
        <v>58</v>
      </c>
      <c r="E160" s="37"/>
      <c r="F160" s="38"/>
      <c r="G160" s="47"/>
      <c r="H160" s="40"/>
    </row>
    <row r="161" spans="1:8" s="43" customFormat="1" ht="30" customHeight="1">
      <c r="A161" s="46" t="s">
        <v>174</v>
      </c>
      <c r="B161" s="49" t="s">
        <v>124</v>
      </c>
      <c r="C161" s="35" t="s">
        <v>175</v>
      </c>
      <c r="D161" s="36"/>
      <c r="E161" s="37" t="s">
        <v>48</v>
      </c>
      <c r="F161" s="38">
        <v>25</v>
      </c>
      <c r="G161" s="39"/>
      <c r="H161" s="40">
        <f>ROUND(G161*F161,2)</f>
        <v>0</v>
      </c>
    </row>
    <row r="162" spans="1:8" s="43" customFormat="1" ht="30" customHeight="1">
      <c r="A162" s="46" t="s">
        <v>176</v>
      </c>
      <c r="B162" s="49" t="s">
        <v>127</v>
      </c>
      <c r="C162" s="35" t="s">
        <v>177</v>
      </c>
      <c r="D162" s="36"/>
      <c r="E162" s="37" t="s">
        <v>48</v>
      </c>
      <c r="F162" s="38">
        <v>40</v>
      </c>
      <c r="G162" s="39"/>
      <c r="H162" s="40">
        <f>ROUND(G162*F162,2)</f>
        <v>0</v>
      </c>
    </row>
    <row r="163" spans="1:8" s="43" customFormat="1" ht="30" customHeight="1">
      <c r="A163" s="46" t="s">
        <v>203</v>
      </c>
      <c r="B163" s="49" t="s">
        <v>204</v>
      </c>
      <c r="C163" s="35" t="s">
        <v>205</v>
      </c>
      <c r="D163" s="36" t="s">
        <v>2</v>
      </c>
      <c r="E163" s="37" t="s">
        <v>48</v>
      </c>
      <c r="F163" s="38">
        <v>2150</v>
      </c>
      <c r="G163" s="39"/>
      <c r="H163" s="40">
        <f>ROUND(G163*F163,2)</f>
        <v>0</v>
      </c>
    </row>
    <row r="164" spans="1:8" s="43" customFormat="1" ht="30" customHeight="1">
      <c r="A164" s="46"/>
      <c r="B164" s="48" t="s">
        <v>222</v>
      </c>
      <c r="C164" s="35" t="s">
        <v>223</v>
      </c>
      <c r="D164" s="36" t="s">
        <v>58</v>
      </c>
      <c r="E164" s="37"/>
      <c r="F164" s="38"/>
      <c r="G164" s="47"/>
      <c r="H164" s="40"/>
    </row>
    <row r="165" spans="1:8" s="43" customFormat="1" ht="30" customHeight="1">
      <c r="A165" s="46"/>
      <c r="B165" s="49" t="s">
        <v>124</v>
      </c>
      <c r="C165" s="35" t="s">
        <v>175</v>
      </c>
      <c r="D165" s="36"/>
      <c r="E165" s="37" t="s">
        <v>48</v>
      </c>
      <c r="F165" s="38">
        <v>15</v>
      </c>
      <c r="G165" s="39"/>
      <c r="H165" s="40">
        <f>ROUND(G165*F165,2)</f>
        <v>0</v>
      </c>
    </row>
    <row r="166" spans="1:8" s="43" customFormat="1" ht="30" customHeight="1">
      <c r="A166" s="46"/>
      <c r="B166" s="49" t="s">
        <v>127</v>
      </c>
      <c r="C166" s="35" t="s">
        <v>177</v>
      </c>
      <c r="D166" s="36"/>
      <c r="E166" s="37" t="s">
        <v>48</v>
      </c>
      <c r="F166" s="38">
        <v>200</v>
      </c>
      <c r="G166" s="39"/>
      <c r="H166" s="40">
        <f>ROUND(G166*F166,2)</f>
        <v>0</v>
      </c>
    </row>
    <row r="167" spans="1:8" s="41" customFormat="1" ht="43.5" customHeight="1">
      <c r="A167" s="46" t="s">
        <v>209</v>
      </c>
      <c r="B167" s="34" t="s">
        <v>258</v>
      </c>
      <c r="C167" s="35" t="s">
        <v>210</v>
      </c>
      <c r="D167" s="36" t="s">
        <v>113</v>
      </c>
      <c r="E167" s="37" t="s">
        <v>48</v>
      </c>
      <c r="F167" s="50">
        <v>30</v>
      </c>
      <c r="G167" s="39"/>
      <c r="H167" s="40">
        <f>ROUND(G167*F167,2)</f>
        <v>0</v>
      </c>
    </row>
    <row r="168" spans="1:8" s="43" customFormat="1" ht="30" customHeight="1">
      <c r="A168" s="46" t="s">
        <v>211</v>
      </c>
      <c r="B168" s="34" t="s">
        <v>259</v>
      </c>
      <c r="C168" s="35" t="s">
        <v>212</v>
      </c>
      <c r="D168" s="36" t="s">
        <v>113</v>
      </c>
      <c r="E168" s="37" t="s">
        <v>48</v>
      </c>
      <c r="F168" s="38">
        <v>12</v>
      </c>
      <c r="G168" s="39"/>
      <c r="H168" s="40">
        <f>ROUND(G168*F168,2)</f>
        <v>0</v>
      </c>
    </row>
    <row r="169" spans="1:8" s="43" customFormat="1" ht="30" customHeight="1">
      <c r="A169" s="46" t="s">
        <v>213</v>
      </c>
      <c r="B169" s="34" t="s">
        <v>260</v>
      </c>
      <c r="C169" s="35" t="s">
        <v>214</v>
      </c>
      <c r="D169" s="36" t="s">
        <v>113</v>
      </c>
      <c r="E169" s="37" t="s">
        <v>48</v>
      </c>
      <c r="F169" s="38">
        <v>12</v>
      </c>
      <c r="G169" s="39"/>
      <c r="H169" s="40">
        <f>ROUND(G169*F169,2)</f>
        <v>0</v>
      </c>
    </row>
    <row r="170" spans="1:8" s="43" customFormat="1" ht="30" customHeight="1">
      <c r="A170" s="46" t="s">
        <v>118</v>
      </c>
      <c r="B170" s="34" t="s">
        <v>261</v>
      </c>
      <c r="C170" s="35" t="s">
        <v>61</v>
      </c>
      <c r="D170" s="36" t="s">
        <v>120</v>
      </c>
      <c r="E170" s="37"/>
      <c r="F170" s="38"/>
      <c r="G170" s="47"/>
      <c r="H170" s="40"/>
    </row>
    <row r="171" spans="1:8" s="43" customFormat="1" ht="30" customHeight="1">
      <c r="A171" s="46" t="s">
        <v>121</v>
      </c>
      <c r="B171" s="48" t="s">
        <v>49</v>
      </c>
      <c r="C171" s="35" t="s">
        <v>129</v>
      </c>
      <c r="D171" s="36" t="s">
        <v>122</v>
      </c>
      <c r="E171" s="37"/>
      <c r="F171" s="38"/>
      <c r="G171" s="40"/>
      <c r="H171" s="40"/>
    </row>
    <row r="172" spans="1:8" s="43" customFormat="1" ht="30" customHeight="1">
      <c r="A172" s="46" t="s">
        <v>123</v>
      </c>
      <c r="B172" s="49" t="s">
        <v>124</v>
      </c>
      <c r="C172" s="35" t="s">
        <v>125</v>
      </c>
      <c r="D172" s="36"/>
      <c r="E172" s="37" t="s">
        <v>59</v>
      </c>
      <c r="F172" s="38">
        <v>20</v>
      </c>
      <c r="G172" s="39"/>
      <c r="H172" s="40">
        <f aca="true" t="shared" si="4" ref="H172:H178">ROUND(G172*F172,2)</f>
        <v>0</v>
      </c>
    </row>
    <row r="173" spans="1:8" s="43" customFormat="1" ht="30" customHeight="1">
      <c r="A173" s="46" t="s">
        <v>126</v>
      </c>
      <c r="B173" s="49" t="s">
        <v>127</v>
      </c>
      <c r="C173" s="35" t="s">
        <v>128</v>
      </c>
      <c r="D173" s="36"/>
      <c r="E173" s="37" t="s">
        <v>59</v>
      </c>
      <c r="F173" s="38">
        <v>40</v>
      </c>
      <c r="G173" s="39"/>
      <c r="H173" s="40">
        <f t="shared" si="4"/>
        <v>0</v>
      </c>
    </row>
    <row r="174" spans="1:8" s="43" customFormat="1" ht="30" customHeight="1">
      <c r="A174" s="46" t="s">
        <v>152</v>
      </c>
      <c r="B174" s="49" t="s">
        <v>153</v>
      </c>
      <c r="C174" s="35" t="s">
        <v>154</v>
      </c>
      <c r="D174" s="36" t="s">
        <v>2</v>
      </c>
      <c r="E174" s="37" t="s">
        <v>59</v>
      </c>
      <c r="F174" s="38">
        <v>60</v>
      </c>
      <c r="G174" s="39"/>
      <c r="H174" s="40">
        <f t="shared" si="4"/>
        <v>0</v>
      </c>
    </row>
    <row r="175" spans="1:8" s="43" customFormat="1" ht="30" customHeight="1">
      <c r="A175" s="46" t="s">
        <v>155</v>
      </c>
      <c r="B175" s="48" t="s">
        <v>53</v>
      </c>
      <c r="C175" s="35" t="s">
        <v>165</v>
      </c>
      <c r="D175" s="36" t="s">
        <v>130</v>
      </c>
      <c r="E175" s="37" t="s">
        <v>59</v>
      </c>
      <c r="F175" s="38">
        <v>20</v>
      </c>
      <c r="G175" s="39"/>
      <c r="H175" s="40">
        <f t="shared" si="4"/>
        <v>0</v>
      </c>
    </row>
    <row r="176" spans="1:8" s="43" customFormat="1" ht="30" customHeight="1">
      <c r="A176" s="46" t="s">
        <v>131</v>
      </c>
      <c r="B176" s="48" t="s">
        <v>60</v>
      </c>
      <c r="C176" s="35" t="s">
        <v>132</v>
      </c>
      <c r="D176" s="36" t="s">
        <v>133</v>
      </c>
      <c r="E176" s="37" t="s">
        <v>59</v>
      </c>
      <c r="F176" s="38">
        <v>100</v>
      </c>
      <c r="G176" s="39"/>
      <c r="H176" s="40">
        <f t="shared" si="4"/>
        <v>0</v>
      </c>
    </row>
    <row r="177" spans="1:8" s="43" customFormat="1" ht="43.5" customHeight="1">
      <c r="A177" s="46" t="s">
        <v>62</v>
      </c>
      <c r="B177" s="34" t="s">
        <v>262</v>
      </c>
      <c r="C177" s="35" t="s">
        <v>63</v>
      </c>
      <c r="D177" s="36" t="s">
        <v>135</v>
      </c>
      <c r="E177" s="37" t="s">
        <v>48</v>
      </c>
      <c r="F177" s="38">
        <v>15</v>
      </c>
      <c r="G177" s="39"/>
      <c r="H177" s="40">
        <f t="shared" si="4"/>
        <v>0</v>
      </c>
    </row>
    <row r="178" spans="1:8" s="43" customFormat="1" ht="30" customHeight="1">
      <c r="A178" s="46" t="s">
        <v>147</v>
      </c>
      <c r="B178" s="34" t="s">
        <v>263</v>
      </c>
      <c r="C178" s="35" t="s">
        <v>148</v>
      </c>
      <c r="D178" s="36" t="s">
        <v>149</v>
      </c>
      <c r="E178" s="37" t="s">
        <v>48</v>
      </c>
      <c r="F178" s="38">
        <v>150</v>
      </c>
      <c r="G178" s="39"/>
      <c r="H178" s="40">
        <f t="shared" si="4"/>
        <v>0</v>
      </c>
    </row>
    <row r="179" spans="1:8" ht="36" customHeight="1">
      <c r="A179" s="92"/>
      <c r="B179" s="115"/>
      <c r="C179" s="107" t="s">
        <v>20</v>
      </c>
      <c r="D179" s="95"/>
      <c r="E179" s="96"/>
      <c r="F179" s="96"/>
      <c r="G179" s="92"/>
      <c r="H179" s="97"/>
    </row>
    <row r="180" spans="1:8" s="106" customFormat="1" ht="30" customHeight="1">
      <c r="A180" s="117" t="s">
        <v>180</v>
      </c>
      <c r="B180" s="99" t="s">
        <v>264</v>
      </c>
      <c r="C180" s="100" t="s">
        <v>182</v>
      </c>
      <c r="D180" s="101" t="s">
        <v>183</v>
      </c>
      <c r="E180" s="102" t="s">
        <v>48</v>
      </c>
      <c r="F180" s="114">
        <v>135</v>
      </c>
      <c r="G180" s="104"/>
      <c r="H180" s="105">
        <f>ROUND(G180*F180,2)</f>
        <v>0</v>
      </c>
    </row>
    <row r="181" spans="1:8" s="32" customFormat="1" ht="48" customHeight="1">
      <c r="A181" s="26"/>
      <c r="B181" s="57"/>
      <c r="C181" s="44" t="s">
        <v>21</v>
      </c>
      <c r="D181" s="29"/>
      <c r="E181" s="58"/>
      <c r="F181" s="30"/>
      <c r="G181" s="26"/>
      <c r="H181" s="31"/>
    </row>
    <row r="182" spans="1:8" s="60" customFormat="1" ht="43.5" customHeight="1">
      <c r="A182" s="42" t="s">
        <v>96</v>
      </c>
      <c r="B182" s="34" t="s">
        <v>265</v>
      </c>
      <c r="C182" s="59" t="s">
        <v>97</v>
      </c>
      <c r="D182" s="36" t="s">
        <v>140</v>
      </c>
      <c r="E182" s="37"/>
      <c r="F182" s="50"/>
      <c r="G182" s="47"/>
      <c r="H182" s="56"/>
    </row>
    <row r="183" spans="1:8" s="43" customFormat="1" ht="43.5" customHeight="1">
      <c r="A183" s="42" t="s">
        <v>66</v>
      </c>
      <c r="B183" s="48" t="s">
        <v>49</v>
      </c>
      <c r="C183" s="35" t="s">
        <v>98</v>
      </c>
      <c r="D183" s="36"/>
      <c r="E183" s="37" t="s">
        <v>52</v>
      </c>
      <c r="F183" s="50">
        <v>2</v>
      </c>
      <c r="G183" s="39"/>
      <c r="H183" s="40">
        <f>ROUND(G183*F183,2)</f>
        <v>0</v>
      </c>
    </row>
    <row r="184" spans="1:8" s="43" customFormat="1" ht="43.5" customHeight="1">
      <c r="A184" s="42" t="s">
        <v>67</v>
      </c>
      <c r="B184" s="48" t="s">
        <v>53</v>
      </c>
      <c r="C184" s="35" t="s">
        <v>68</v>
      </c>
      <c r="D184" s="36"/>
      <c r="E184" s="37" t="s">
        <v>52</v>
      </c>
      <c r="F184" s="50">
        <v>2</v>
      </c>
      <c r="G184" s="39"/>
      <c r="H184" s="40">
        <f>ROUND(G184*F184,2)</f>
        <v>0</v>
      </c>
    </row>
    <row r="185" spans="1:8" s="32" customFormat="1" ht="36" customHeight="1">
      <c r="A185" s="26"/>
      <c r="B185" s="61"/>
      <c r="C185" s="44" t="s">
        <v>22</v>
      </c>
      <c r="D185" s="29"/>
      <c r="E185" s="58"/>
      <c r="F185" s="30"/>
      <c r="G185" s="26"/>
      <c r="H185" s="31"/>
    </row>
    <row r="186" spans="1:8" s="43" customFormat="1" ht="43.5" customHeight="1">
      <c r="A186" s="42" t="s">
        <v>69</v>
      </c>
      <c r="B186" s="34" t="s">
        <v>266</v>
      </c>
      <c r="C186" s="35" t="s">
        <v>99</v>
      </c>
      <c r="D186" s="36" t="s">
        <v>141</v>
      </c>
      <c r="E186" s="37" t="s">
        <v>52</v>
      </c>
      <c r="F186" s="50">
        <v>3</v>
      </c>
      <c r="G186" s="39"/>
      <c r="H186" s="40">
        <f aca="true" t="shared" si="5" ref="H186:H193">ROUND(G186*F186,2)</f>
        <v>0</v>
      </c>
    </row>
    <row r="187" spans="1:8" s="41" customFormat="1" ht="30" customHeight="1">
      <c r="A187" s="42" t="s">
        <v>91</v>
      </c>
      <c r="B187" s="34" t="s">
        <v>267</v>
      </c>
      <c r="C187" s="35" t="s">
        <v>101</v>
      </c>
      <c r="D187" s="36" t="s">
        <v>141</v>
      </c>
      <c r="E187" s="37" t="s">
        <v>52</v>
      </c>
      <c r="F187" s="50">
        <v>8</v>
      </c>
      <c r="G187" s="39"/>
      <c r="H187" s="40">
        <f t="shared" si="5"/>
        <v>0</v>
      </c>
    </row>
    <row r="188" spans="1:8" s="41" customFormat="1" ht="30" customHeight="1">
      <c r="A188" s="42" t="s">
        <v>92</v>
      </c>
      <c r="B188" s="34" t="s">
        <v>268</v>
      </c>
      <c r="C188" s="35" t="s">
        <v>102</v>
      </c>
      <c r="D188" s="36" t="s">
        <v>141</v>
      </c>
      <c r="E188" s="37" t="s">
        <v>52</v>
      </c>
      <c r="F188" s="50">
        <v>4</v>
      </c>
      <c r="G188" s="39"/>
      <c r="H188" s="40">
        <f t="shared" si="5"/>
        <v>0</v>
      </c>
    </row>
    <row r="189" spans="1:8" s="43" customFormat="1" ht="30" customHeight="1">
      <c r="A189" s="42" t="s">
        <v>93</v>
      </c>
      <c r="B189" s="34" t="s">
        <v>269</v>
      </c>
      <c r="C189" s="35" t="s">
        <v>103</v>
      </c>
      <c r="D189" s="36" t="s">
        <v>141</v>
      </c>
      <c r="E189" s="37" t="s">
        <v>52</v>
      </c>
      <c r="F189" s="50">
        <v>25</v>
      </c>
      <c r="G189" s="39"/>
      <c r="H189" s="40">
        <f t="shared" si="5"/>
        <v>0</v>
      </c>
    </row>
    <row r="190" spans="1:8" s="62" customFormat="1" ht="30" customHeight="1">
      <c r="A190" s="42" t="s">
        <v>184</v>
      </c>
      <c r="B190" s="34" t="s">
        <v>270</v>
      </c>
      <c r="C190" s="35" t="s">
        <v>185</v>
      </c>
      <c r="D190" s="36" t="s">
        <v>186</v>
      </c>
      <c r="E190" s="37" t="s">
        <v>52</v>
      </c>
      <c r="F190" s="50">
        <v>3</v>
      </c>
      <c r="G190" s="39"/>
      <c r="H190" s="40">
        <f t="shared" si="5"/>
        <v>0</v>
      </c>
    </row>
    <row r="191" spans="1:8" s="43" customFormat="1" ht="30" customHeight="1">
      <c r="A191" s="42" t="s">
        <v>187</v>
      </c>
      <c r="B191" s="34" t="s">
        <v>271</v>
      </c>
      <c r="C191" s="35" t="s">
        <v>188</v>
      </c>
      <c r="D191" s="36" t="s">
        <v>186</v>
      </c>
      <c r="E191" s="37" t="s">
        <v>52</v>
      </c>
      <c r="F191" s="50">
        <v>3</v>
      </c>
      <c r="G191" s="39"/>
      <c r="H191" s="40">
        <f t="shared" si="5"/>
        <v>0</v>
      </c>
    </row>
    <row r="192" spans="1:8" s="62" customFormat="1" ht="43.5" customHeight="1">
      <c r="A192" s="42" t="s">
        <v>189</v>
      </c>
      <c r="B192" s="34" t="s">
        <v>272</v>
      </c>
      <c r="C192" s="59" t="s">
        <v>190</v>
      </c>
      <c r="D192" s="36" t="s">
        <v>141</v>
      </c>
      <c r="E192" s="37" t="s">
        <v>52</v>
      </c>
      <c r="F192" s="50">
        <v>3</v>
      </c>
      <c r="G192" s="39"/>
      <c r="H192" s="40">
        <f t="shared" si="5"/>
        <v>0</v>
      </c>
    </row>
    <row r="193" spans="1:8" s="43" customFormat="1" ht="30" customHeight="1">
      <c r="A193" s="42" t="s">
        <v>94</v>
      </c>
      <c r="B193" s="34" t="s">
        <v>273</v>
      </c>
      <c r="C193" s="35" t="s">
        <v>104</v>
      </c>
      <c r="D193" s="36" t="s">
        <v>141</v>
      </c>
      <c r="E193" s="37" t="s">
        <v>52</v>
      </c>
      <c r="F193" s="50">
        <v>10</v>
      </c>
      <c r="G193" s="39"/>
      <c r="H193" s="40">
        <f t="shared" si="5"/>
        <v>0</v>
      </c>
    </row>
    <row r="194" spans="1:8" s="32" customFormat="1" ht="36" customHeight="1">
      <c r="A194" s="26"/>
      <c r="B194" s="34" t="s">
        <v>274</v>
      </c>
      <c r="C194" s="44" t="s">
        <v>23</v>
      </c>
      <c r="D194" s="29"/>
      <c r="E194" s="45"/>
      <c r="F194" s="29"/>
      <c r="G194" s="26"/>
      <c r="H194" s="31"/>
    </row>
    <row r="195" spans="1:8" s="41" customFormat="1" ht="30" customHeight="1">
      <c r="A195" s="46" t="s">
        <v>74</v>
      </c>
      <c r="B195" s="34" t="s">
        <v>307</v>
      </c>
      <c r="C195" s="35" t="s">
        <v>75</v>
      </c>
      <c r="D195" s="36" t="s">
        <v>191</v>
      </c>
      <c r="E195" s="37"/>
      <c r="F195" s="38"/>
      <c r="G195" s="47"/>
      <c r="H195" s="40"/>
    </row>
    <row r="196" spans="1:8" s="43" customFormat="1" ht="30" customHeight="1">
      <c r="A196" s="46" t="s">
        <v>192</v>
      </c>
      <c r="B196" s="48" t="s">
        <v>49</v>
      </c>
      <c r="C196" s="35" t="s">
        <v>193</v>
      </c>
      <c r="D196" s="36"/>
      <c r="E196" s="37" t="s">
        <v>48</v>
      </c>
      <c r="F196" s="38">
        <v>200</v>
      </c>
      <c r="G196" s="39"/>
      <c r="H196" s="40">
        <f>ROUND(G196*F196,2)</f>
        <v>0</v>
      </c>
    </row>
    <row r="197" spans="1:8" s="43" customFormat="1" ht="30" customHeight="1">
      <c r="A197" s="46" t="s">
        <v>76</v>
      </c>
      <c r="B197" s="48" t="s">
        <v>53</v>
      </c>
      <c r="C197" s="35" t="s">
        <v>77</v>
      </c>
      <c r="D197" s="36"/>
      <c r="E197" s="37" t="s">
        <v>48</v>
      </c>
      <c r="F197" s="38">
        <v>1600</v>
      </c>
      <c r="G197" s="39"/>
      <c r="H197" s="40">
        <f>ROUND(G197*F197,2)</f>
        <v>0</v>
      </c>
    </row>
    <row r="198" spans="1:8" s="43" customFormat="1" ht="30" customHeight="1">
      <c r="A198" s="46" t="s">
        <v>194</v>
      </c>
      <c r="B198" s="34" t="s">
        <v>308</v>
      </c>
      <c r="C198" s="35" t="s">
        <v>195</v>
      </c>
      <c r="D198" s="36" t="s">
        <v>196</v>
      </c>
      <c r="E198" s="37" t="s">
        <v>48</v>
      </c>
      <c r="F198" s="38">
        <v>500</v>
      </c>
      <c r="G198" s="39"/>
      <c r="H198" s="40">
        <f>ROUND(G198*F198,2)</f>
        <v>0</v>
      </c>
    </row>
    <row r="199" spans="1:8" s="91" customFormat="1" ht="30" customHeight="1" thickBot="1">
      <c r="A199" s="132"/>
      <c r="B199" s="125" t="str">
        <f>B150</f>
        <v>D</v>
      </c>
      <c r="C199" s="173" t="str">
        <f>C150</f>
        <v>Priority II &amp; III</v>
      </c>
      <c r="D199" s="174"/>
      <c r="E199" s="174"/>
      <c r="F199" s="180"/>
      <c r="G199" s="132" t="s">
        <v>16</v>
      </c>
      <c r="H199" s="132">
        <f>SUM(H150:H198)</f>
        <v>0</v>
      </c>
    </row>
    <row r="200" spans="1:8" ht="36" customHeight="1" thickTop="1">
      <c r="A200" s="133"/>
      <c r="B200" s="134"/>
      <c r="C200" s="135" t="s">
        <v>17</v>
      </c>
      <c r="D200" s="136"/>
      <c r="E200" s="137"/>
      <c r="F200" s="137"/>
      <c r="H200" s="139"/>
    </row>
    <row r="201" spans="1:8" ht="30" customHeight="1" thickBot="1">
      <c r="A201" s="124"/>
      <c r="B201" s="125" t="str">
        <f>B6</f>
        <v>A</v>
      </c>
      <c r="C201" s="184" t="str">
        <f>C6</f>
        <v>Downtown Exchange District Sidewalk Renewal</v>
      </c>
      <c r="D201" s="174"/>
      <c r="E201" s="174"/>
      <c r="F201" s="180"/>
      <c r="G201" s="124" t="s">
        <v>16</v>
      </c>
      <c r="H201" s="124">
        <f>H57</f>
        <v>0</v>
      </c>
    </row>
    <row r="202" spans="1:8" ht="30" customHeight="1" thickBot="1" thickTop="1">
      <c r="A202" s="124"/>
      <c r="B202" s="125" t="str">
        <f>B58</f>
        <v>B</v>
      </c>
      <c r="C202" s="181" t="str">
        <f>C58</f>
        <v>New Regional Sidewalk</v>
      </c>
      <c r="D202" s="182"/>
      <c r="E202" s="182"/>
      <c r="F202" s="183"/>
      <c r="G202" s="124" t="s">
        <v>16</v>
      </c>
      <c r="H202" s="124">
        <f>H97</f>
        <v>0</v>
      </c>
    </row>
    <row r="203" spans="1:8" ht="30" customHeight="1" thickBot="1" thickTop="1">
      <c r="A203" s="124"/>
      <c r="B203" s="125" t="str">
        <f>B98</f>
        <v>C</v>
      </c>
      <c r="C203" s="181" t="str">
        <f>C98</f>
        <v>Priority I Streets</v>
      </c>
      <c r="D203" s="182"/>
      <c r="E203" s="182"/>
      <c r="F203" s="183"/>
      <c r="G203" s="124" t="s">
        <v>16</v>
      </c>
      <c r="H203" s="124">
        <f>H149</f>
        <v>0</v>
      </c>
    </row>
    <row r="204" spans="1:8" ht="30" customHeight="1" thickBot="1" thickTop="1">
      <c r="A204" s="140"/>
      <c r="B204" s="125" t="str">
        <f>B150</f>
        <v>D</v>
      </c>
      <c r="C204" s="181" t="str">
        <f>C150</f>
        <v>Priority II &amp; III</v>
      </c>
      <c r="D204" s="182"/>
      <c r="E204" s="182"/>
      <c r="F204" s="183"/>
      <c r="G204" s="140" t="s">
        <v>16</v>
      </c>
      <c r="H204" s="140">
        <f>H199</f>
        <v>0</v>
      </c>
    </row>
    <row r="205" spans="1:8" s="71" customFormat="1" ht="37.5" customHeight="1" thickTop="1">
      <c r="A205" s="92"/>
      <c r="B205" s="175" t="s">
        <v>40</v>
      </c>
      <c r="C205" s="176"/>
      <c r="D205" s="176"/>
      <c r="E205" s="176"/>
      <c r="F205" s="176"/>
      <c r="G205" s="164">
        <f>SUM(H201:H204)</f>
        <v>0</v>
      </c>
      <c r="H205" s="165"/>
    </row>
    <row r="206" spans="1:8" ht="37.5" customHeight="1">
      <c r="A206" s="92"/>
      <c r="B206" s="166" t="s">
        <v>38</v>
      </c>
      <c r="C206" s="167"/>
      <c r="D206" s="167"/>
      <c r="E206" s="167"/>
      <c r="F206" s="167"/>
      <c r="G206" s="167"/>
      <c r="H206" s="168"/>
    </row>
    <row r="207" spans="1:8" ht="37.5" customHeight="1">
      <c r="A207" s="92"/>
      <c r="B207" s="169" t="s">
        <v>39</v>
      </c>
      <c r="C207" s="167"/>
      <c r="D207" s="167"/>
      <c r="E207" s="167"/>
      <c r="F207" s="167"/>
      <c r="G207" s="167"/>
      <c r="H207" s="168"/>
    </row>
    <row r="208" spans="1:8" ht="15.75" customHeight="1">
      <c r="A208" s="141"/>
      <c r="B208" s="142"/>
      <c r="C208" s="143"/>
      <c r="D208" s="144"/>
      <c r="E208" s="143"/>
      <c r="F208" s="143"/>
      <c r="G208" s="145"/>
      <c r="H208" s="146"/>
    </row>
  </sheetData>
  <sheetProtection password="CC03" sheet="1" objects="1" scenarios="1" selectLockedCells="1"/>
  <mergeCells count="16">
    <mergeCell ref="C203:F203"/>
    <mergeCell ref="C204:F204"/>
    <mergeCell ref="C98:F98"/>
    <mergeCell ref="C199:F199"/>
    <mergeCell ref="C201:F201"/>
    <mergeCell ref="C202:F202"/>
    <mergeCell ref="G205:H205"/>
    <mergeCell ref="B206:H206"/>
    <mergeCell ref="B207:H207"/>
    <mergeCell ref="C6:F6"/>
    <mergeCell ref="C149:F149"/>
    <mergeCell ref="B205:F205"/>
    <mergeCell ref="C150:F150"/>
    <mergeCell ref="C58:F58"/>
    <mergeCell ref="C57:F57"/>
    <mergeCell ref="C97:F97"/>
  </mergeCells>
  <conditionalFormatting sqref="D183:D184 D186:D193 D195:D198 D180 D155:D178 D152:D153 D130:D131 D133:D140 D142:D146 D102:D125 D100 D93:D96 D81 D87:D91 D84:D85 D64:D79 D60:D62 D52 D40:D41 D43:D50 D8 D10:D37">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182 D56 D83 D127:D129 D39 D53">
    <cfRule type="cellIs" priority="4" dxfId="0" operator="equal" stopIfTrue="1">
      <formula>"CW 3120-R2"</formula>
    </cfRule>
    <cfRule type="cellIs" priority="5" dxfId="0"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not include fractions of a cent" sqref="G196:G198 G186:G193 G183:G184 G133:G140 G143:G146 G100 G103 G180 G152:G153 G156 G158 G165:G169 G161:G163 G172:G178 G148 G124:G125 G130:G131 G106:G112 G115:G121 G76:G79 G87:G91 G81 G71 G68:G69 G73 G65 G84:G85 G94:G96 G60:G62 G128 G22 G20 G16:G18 G11 G8 G30:G31 G33:G37 G40:G41 G56 G13:G14 G52:G54 G43 G45:G50 G25:G28">
      <formula1>IF(G196&gt;=0.01,ROUND(G196,2),0.01)</formula1>
    </dataValidation>
    <dataValidation type="custom" allowBlank="1" showInputMessage="1" showErrorMessage="1" error="If you can enter a Unit  Price in this cell, pLease contact the Contract Administrator immediately!" sqref="G195 G182 G122:G123 G113 G142 G102 G157 G155 G170 G164 G159:G160 G104:G105 G129 G83 G66:G67 G74 G72 G70 G64 G93 G127 G21 G19 G12 G10 G29 G32 G39 G15 G44 G23">
      <formula1>"isblank(G3)"</formula1>
    </dataValidation>
    <dataValidation type="decimal" operator="greaterThan" allowBlank="1" showInputMessage="1" showErrorMessage="1" prompt="Enter your Unit Bid Price.&#10;You do not need to type in the &quot;$&quot;" errorTitle="Illegal Entry" error="Unit Prices must be greater than 0. " sqref="G55">
      <formula1>0</formula1>
    </dataValidation>
  </dataValidations>
  <printOptions/>
  <pageMargins left="0.5" right="0.5" top="0.75" bottom="0.75" header="0.25" footer="0.25"/>
  <pageSetup horizontalDpi="600" verticalDpi="600" orientation="portrait" scale="68" r:id="rId3"/>
  <headerFooter alignWithMargins="0">
    <oddHeader>&amp;L&amp;10The City of Winnipeg
Bid Opportunity No. 522-2010 
&amp;XTemplate Version: C420091214 - RW&amp;R&amp;10Bid Submission
Page &amp;P+3 of 16</oddHeader>
    <oddFooter xml:space="preserve">&amp;R__________________
Name of Bidder                    </oddFooter>
  </headerFooter>
  <rowBreaks count="8" manualBreakCount="8">
    <brk id="31" min="1" max="7" man="1"/>
    <brk id="57" max="7" man="1"/>
    <brk id="79" min="1" max="7" man="1"/>
    <brk id="97" max="7" man="1"/>
    <brk id="124" min="1" max="7" man="1"/>
    <brk id="149" max="7" man="1"/>
    <brk id="174" min="1" max="7" man="1"/>
    <brk id="199"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lwballard
Time: July 13, 2010,12:59:10 p.m.
File size: 81 408</dc:description>
  <cp:lastModifiedBy>Ballard</cp:lastModifiedBy>
  <cp:lastPrinted>2010-07-13T17:57:34Z</cp:lastPrinted>
  <dcterms:created xsi:type="dcterms:W3CDTF">1999-03-31T15:44:33Z</dcterms:created>
  <dcterms:modified xsi:type="dcterms:W3CDTF">2010-07-13T18:01:50Z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