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20" windowHeight="11640" activeTab="0"/>
  </bookViews>
  <sheets>
    <sheet name="FORM B - PRICES" sheetId="1" r:id="rId1"/>
  </sheets>
  <definedNames>
    <definedName name="_3PAGE_1_OF_13">'FORM B - PRICES'!#REF!</definedName>
    <definedName name="_6TENDER_NO._181">'FORM B - PRICES'!#REF!</definedName>
    <definedName name="_9TENDER_SUBMISSI">'FORM B - PRICES'!#REF!</definedName>
    <definedName name="HEADER">'FORM B - PRICES'!#REF!</definedName>
    <definedName name="_xlnm.Print_Area" localSheetId="0">'FORM B - PRICES'!$B$5:$H$188</definedName>
    <definedName name="_xlnm.Print_Titles" localSheetId="0">'FORM B - PRICES'!$1:$4</definedName>
    <definedName name="_xlnm.Print_Titles">'FORM B - PRICES'!$B$3:$IV$3</definedName>
    <definedName name="TEMP">'FORM B - PRICES'!#REF!</definedName>
    <definedName name="TESTHEAD">'FORM B - PRICES'!#REF!</definedName>
    <definedName name="XEVERYTHING">'FORM B - PRICES'!$B$1:$IV$180</definedName>
    <definedName name="XITEMS">'FORM B - PRICES'!$B$5:$IV$180</definedName>
  </definedNames>
  <calcPr fullCalcOnLoad="1" fullPrecision="0"/>
</workbook>
</file>

<file path=xl/sharedStrings.xml><?xml version="1.0" encoding="utf-8"?>
<sst xmlns="http://schemas.openxmlformats.org/spreadsheetml/2006/main" count="729" uniqueCount="277">
  <si>
    <t>FORM B: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</si>
  <si>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</si>
  <si>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</si>
  <si>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</si>
  <si>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</si>
  <si>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</si>
  <si>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</si>
  <si>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</si>
  <si>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</si>
  <si>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</si>
  <si>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</si>
  <si>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</si>
  <si>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</si>
  <si>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</si>
  <si>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</si>
  <si>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</si>
  <si>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</si>
  <si>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</si>
  <si>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</si>
  <si>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</si>
  <si>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</si>
  <si>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</si>
  <si>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</si>
  <si>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</si>
  <si>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</si>
  <si>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</si>
  <si>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</si>
  <si>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</si>
  <si>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</si>
  <si>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</si>
  <si>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</si>
  <si>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</si>
  <si>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</si>
  <si>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</si>
  <si>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</si>
  <si>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</si>
  <si>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</si>
  <si>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</si>
  <si>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</si>
  <si>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</si>
  <si>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 xml:space="preserve">Miscellaneous Concrete Slab Renewal </t>
  </si>
  <si>
    <t>Sidewalk</t>
  </si>
  <si>
    <t>SD-228A</t>
  </si>
  <si>
    <t>m</t>
  </si>
  <si>
    <t>iii)</t>
  </si>
  <si>
    <t>Main Line Paving</t>
  </si>
  <si>
    <t>F001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</si>
  <si>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</si>
  <si>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</si>
  <si>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</si>
  <si>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</si>
  <si>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</si>
  <si>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</si>
  <si>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</si>
  <si>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</si>
  <si>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</si>
  <si>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</si>
  <si>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</si>
  <si>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</si>
  <si>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</si>
  <si>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</si>
  <si>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</si>
  <si>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</si>
  <si>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</si>
  <si>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</si>
  <si>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B003</t>
  </si>
  <si>
    <t>Asphalt Pavement</t>
  </si>
  <si>
    <t>C.1</t>
  </si>
  <si>
    <t>C.2</t>
  </si>
  <si>
    <t>C.3</t>
  </si>
  <si>
    <t>C.4</t>
  </si>
  <si>
    <t>Adjustment of Catch Basins / Manholes Frames</t>
  </si>
  <si>
    <t>Replacing Existing Risers</t>
  </si>
  <si>
    <t>F002A</t>
  </si>
  <si>
    <t>Transcona Trail Phase IA</t>
  </si>
  <si>
    <t>Transcona Trail Phase IB</t>
  </si>
  <si>
    <t>Transcona Trail Phase II</t>
  </si>
  <si>
    <t>Clearing and Grubbing</t>
  </si>
  <si>
    <t>CW 3010-R4</t>
  </si>
  <si>
    <t>A002</t>
  </si>
  <si>
    <t>Stripping and Stockpiling Topsoil</t>
  </si>
  <si>
    <t>CW 3110-R12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</si>
  <si>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</si>
  <si>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</si>
  <si>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</si>
  <si>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</si>
  <si>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</si>
  <si>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</si>
  <si>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</si>
  <si>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</si>
  <si>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</si>
  <si>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</si>
  <si>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A008</t>
  </si>
  <si>
    <t>50 mm - Limestone</t>
  </si>
  <si>
    <t>Delete type where sub-base is not being specified</t>
  </si>
  <si>
    <t>A037</t>
  </si>
  <si>
    <t xml:space="preserve">100 mm - Limestone </t>
  </si>
  <si>
    <t>A.9</t>
  </si>
  <si>
    <t xml:space="preserve">CW 3110-R12, E16 </t>
  </si>
  <si>
    <t xml:space="preserve">(E16) Recycled Concrete Levelling Course is required for  Class A.B,C,D, Patches - CW 3230, CW3235, &amp;  CW3325. </t>
  </si>
  <si>
    <t>A.11</t>
  </si>
  <si>
    <t xml:space="preserve"> </t>
  </si>
  <si>
    <t>A013</t>
  </si>
  <si>
    <t>A.12</t>
  </si>
  <si>
    <t xml:space="preserve">Ditch Grading </t>
  </si>
  <si>
    <t xml:space="preserve">CW 3110-R12 </t>
  </si>
  <si>
    <t>A.13</t>
  </si>
  <si>
    <t>A015</t>
  </si>
  <si>
    <t>A.14</t>
  </si>
  <si>
    <t>Ditch Excavation</t>
  </si>
  <si>
    <t>A022</t>
  </si>
  <si>
    <t>A.19</t>
  </si>
  <si>
    <t>Separation Geotextile Fabric</t>
  </si>
  <si>
    <t>CW 3130-R2</t>
  </si>
  <si>
    <t>A022A</t>
  </si>
  <si>
    <t>A.20</t>
  </si>
  <si>
    <t>Supply and Install Geogrid</t>
  </si>
  <si>
    <t>CW 3135</t>
  </si>
  <si>
    <t>A027</t>
  </si>
  <si>
    <t>A.23</t>
  </si>
  <si>
    <t>Topsoil Excavation</t>
  </si>
  <si>
    <t>CW 3170-R3</t>
  </si>
  <si>
    <t>A030</t>
  </si>
  <si>
    <t>A.26</t>
  </si>
  <si>
    <t>Fill Material</t>
  </si>
  <si>
    <t>A031</t>
  </si>
  <si>
    <t>Placing Suitable Site Material</t>
  </si>
  <si>
    <t>B107i</t>
  </si>
  <si>
    <t xml:space="preserve">Miscellaneous Concrete Slab Installation </t>
  </si>
  <si>
    <t xml:space="preserve">CW 3235-R7  </t>
  </si>
  <si>
    <t>B111i</t>
  </si>
  <si>
    <t>B114rl</t>
  </si>
  <si>
    <t>B118rl</t>
  </si>
  <si>
    <t>B120rl</t>
  </si>
  <si>
    <t>b)</t>
  </si>
  <si>
    <t>5 sq.m. to 20 sq.m.</t>
  </si>
  <si>
    <t>B126r</t>
  </si>
  <si>
    <t>B.16</t>
  </si>
  <si>
    <t>Concrete Curb Removal</t>
  </si>
  <si>
    <t xml:space="preserve">CW 3240-R8 </t>
  </si>
  <si>
    <t>B127r</t>
  </si>
  <si>
    <t>^ Integral or Separate</t>
  </si>
  <si>
    <t>B132r</t>
  </si>
  <si>
    <t>Curb Ramp</t>
  </si>
  <si>
    <t>B135i</t>
  </si>
  <si>
    <t>B.17</t>
  </si>
  <si>
    <t>Concrete Curb Installation</t>
  </si>
  <si>
    <t>B136i</t>
  </si>
  <si>
    <t>SD-205</t>
  </si>
  <si>
    <t>^ height, add "Slip Form Paving" if specified</t>
  </si>
  <si>
    <t>B150i</t>
  </si>
  <si>
    <t>Curb Ramp (10-15mm ht, Integral)</t>
  </si>
  <si>
    <t>SD-229A,B,C</t>
  </si>
  <si>
    <t>C055</t>
  </si>
  <si>
    <t>C.10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</si>
  <si>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</si>
  <si>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</si>
  <si>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</si>
  <si>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</si>
  <si>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</si>
  <si>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</si>
  <si>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C059</t>
  </si>
  <si>
    <t>C060</t>
  </si>
  <si>
    <t>E052</t>
  </si>
  <si>
    <t>Corrugated Steel Pipe - Supply</t>
  </si>
  <si>
    <t>CW 3610-R3</t>
  </si>
  <si>
    <t>E057s</t>
  </si>
  <si>
    <t>^  specify size &amp; gauge</t>
  </si>
  <si>
    <t>E057i</t>
  </si>
  <si>
    <t>Corrugated Steel Pipe - Install</t>
  </si>
  <si>
    <t>E062i</t>
  </si>
  <si>
    <t>E067</t>
  </si>
  <si>
    <t>Connections to Existing Culverts</t>
  </si>
  <si>
    <t>E034</t>
  </si>
  <si>
    <t>Connecting to Existing Catch Basin</t>
  </si>
  <si>
    <t>CW 2130-R11</t>
  </si>
  <si>
    <t>E035</t>
  </si>
  <si>
    <t xml:space="preserve">^ specify size </t>
  </si>
  <si>
    <t>CW 3210-R7</t>
  </si>
  <si>
    <t>Pre-cast Concrete Risers</t>
  </si>
  <si>
    <t>G004</t>
  </si>
  <si>
    <t>Seeding</t>
  </si>
  <si>
    <t>CW 3520-R7</t>
  </si>
  <si>
    <t>H007</t>
  </si>
  <si>
    <t>Chain Link Fence</t>
  </si>
  <si>
    <t>CW 3550-R2</t>
  </si>
  <si>
    <t>H008</t>
  </si>
  <si>
    <t>1.83m Height</t>
  </si>
  <si>
    <t>H013</t>
  </si>
  <si>
    <t>Grouted Stone Riprap</t>
  </si>
  <si>
    <t>CW 3615-R2</t>
  </si>
  <si>
    <t>400mm Drainage Connection Pipe</t>
  </si>
  <si>
    <t>(400mm, 1.8  gauge)</t>
  </si>
  <si>
    <t>(300mm, 1.8  gauge)</t>
  </si>
  <si>
    <t>300mm Drainage Connection Pipe</t>
  </si>
  <si>
    <t>E050</t>
  </si>
  <si>
    <t>Abandoning Existing Drainage Inlets</t>
  </si>
  <si>
    <t>Relocation of Pathway Benches and Picnic Table</t>
  </si>
  <si>
    <t>Barrier Integral</t>
  </si>
  <si>
    <t>Barrier (150mm ht, Dowelled)</t>
  </si>
  <si>
    <t>Removal of Existing Chain Link Fence</t>
  </si>
  <si>
    <t>PATHWAYS - NEW CONSTRUCTION</t>
  </si>
  <si>
    <t>RAS Modified Type IA</t>
  </si>
  <si>
    <t>Construct Control Access Gate</t>
  </si>
  <si>
    <t>E-18</t>
  </si>
  <si>
    <t>Removal  and Relocation of Existing Chain Link Fence</t>
  </si>
  <si>
    <t>E-11</t>
  </si>
  <si>
    <t>Supply and Installation of New Bollards</t>
  </si>
  <si>
    <t>E-17</t>
  </si>
  <si>
    <t>Relocation of Existing Trees</t>
  </si>
  <si>
    <t>A.5</t>
  </si>
  <si>
    <t>A.6</t>
  </si>
  <si>
    <t>A.8</t>
  </si>
  <si>
    <t>A.10</t>
  </si>
  <si>
    <t>A.15</t>
  </si>
  <si>
    <t>A.16</t>
  </si>
  <si>
    <t>A.17</t>
  </si>
  <si>
    <t>A.18</t>
  </si>
  <si>
    <t>A.21</t>
  </si>
  <si>
    <t>A.22</t>
  </si>
  <si>
    <t>A.24</t>
  </si>
  <si>
    <t>A.25</t>
  </si>
  <si>
    <t>A.27</t>
  </si>
  <si>
    <t>A.28</t>
  </si>
  <si>
    <t>A.29</t>
  </si>
  <si>
    <t>B.14</t>
  </si>
  <si>
    <t>B.15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</si>
  <si>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</si>
  <si>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</si>
  <si>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</si>
  <si>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</si>
  <si>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</si>
  <si>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</si>
  <si>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</si>
  <si>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</si>
  <si>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</si>
  <si>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</si>
  <si>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</si>
  <si>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</si>
  <si>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</si>
  <si>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</si>
  <si>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</si>
  <si>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</si>
  <si>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</si>
  <si>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</si>
  <si>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</si>
  <si>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</si>
  <si>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</si>
  <si>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</si>
  <si>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</si>
  <si>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</si>
  <si>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</si>
  <si>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</si>
  <si>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</si>
  <si>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</si>
  <si>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</si>
  <si>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</si>
  <si>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</si>
  <si>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</si>
  <si>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B.31</t>
  </si>
  <si>
    <t>E-9</t>
  </si>
  <si>
    <t>E-10</t>
  </si>
  <si>
    <t>Removal of Existing Wooden Bollards</t>
  </si>
  <si>
    <t>A.30</t>
  </si>
  <si>
    <t>H011</t>
  </si>
  <si>
    <t>Gates</t>
  </si>
  <si>
    <t>A.31</t>
  </si>
  <si>
    <t>B.32</t>
  </si>
  <si>
    <t>E-21</t>
  </si>
  <si>
    <t>E-22</t>
  </si>
  <si>
    <t>Asphalt Traffic Barrier</t>
  </si>
  <si>
    <t>Detectable Warning Surface Tiles</t>
  </si>
  <si>
    <t>B219</t>
  </si>
  <si>
    <t>B15.5/B15.5.1</t>
  </si>
  <si>
    <r>
      <t xml:space="preserve">(Bidder shall bid either A.18i)a)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A.18i)b) below, not both)</t>
    </r>
  </si>
  <si>
    <r>
      <t xml:space="preserve">(Bidder shall bid either C.15i)a)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C.15i)b) below, not both)</t>
    </r>
  </si>
  <si>
    <r>
      <t xml:space="preserve">(Bidder shall bid either B.17i)a) </t>
    </r>
    <r>
      <rPr>
        <b/>
        <u val="single"/>
        <sz val="14"/>
        <rFont val="Arial"/>
        <family val="2"/>
      </rPr>
      <t>or</t>
    </r>
    <r>
      <rPr>
        <b/>
        <sz val="12"/>
        <rFont val="Arial"/>
        <family val="2"/>
      </rPr>
      <t xml:space="preserve"> B.17i)b) below, not both)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</si>
</sst>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b/>
      <sz val="12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>
        <color indexed="8"/>
      </right>
      <top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left" vertical="top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3" fillId="2" borderId="14" xfId="0" applyNumberFormat="1" applyFont="1" applyBorder="1" applyAlignment="1">
      <alignment vertical="top"/>
    </xf>
    <xf numFmtId="0" fontId="5" fillId="2" borderId="10" xfId="0" applyNumberFormat="1" applyFont="1" applyBorder="1" applyAlignment="1">
      <alignment/>
    </xf>
    <xf numFmtId="164" fontId="0" fillId="2" borderId="13" xfId="0" applyNumberFormat="1" applyBorder="1" applyAlignment="1">
      <alignment horizontal="right"/>
    </xf>
    <xf numFmtId="164" fontId="0" fillId="2" borderId="15" xfId="0" applyNumberFormat="1" applyBorder="1" applyAlignment="1">
      <alignment horizontal="right"/>
    </xf>
    <xf numFmtId="164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4" xfId="0" applyNumberFormat="1" applyBorder="1" applyAlignment="1">
      <alignment horizontal="right"/>
    </xf>
    <xf numFmtId="164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165" fontId="3" fillId="34" borderId="14" xfId="0" applyNumberFormat="1" applyFont="1" applyFill="1" applyBorder="1" applyAlignment="1" applyProtection="1">
      <alignment horizontal="left" vertical="center"/>
      <protection/>
    </xf>
    <xf numFmtId="165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3" fillId="2" borderId="17" xfId="0" applyNumberFormat="1" applyFont="1" applyBorder="1" applyAlignment="1">
      <alignment horizontal="center" vertical="center"/>
    </xf>
    <xf numFmtId="0" fontId="3" fillId="2" borderId="14" xfId="0" applyNumberFormat="1" applyFont="1" applyBorder="1" applyAlignment="1">
      <alignment horizontal="center" vertical="center"/>
    </xf>
    <xf numFmtId="164" fontId="0" fillId="2" borderId="15" xfId="0" applyNumberFormat="1" applyBorder="1" applyAlignment="1">
      <alignment horizontal="right" vertical="center"/>
    </xf>
    <xf numFmtId="164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17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164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20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164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4" fontId="0" fillId="2" borderId="26" xfId="0" applyNumberFormat="1" applyBorder="1" applyAlignment="1">
      <alignment horizontal="right"/>
    </xf>
    <xf numFmtId="166" fontId="0" fillId="0" borderId="27" xfId="0" applyNumberFormat="1" applyFont="1" applyFill="1" applyBorder="1" applyAlignment="1" applyProtection="1">
      <alignment horizontal="center" vertical="top" wrapText="1"/>
      <protection/>
    </xf>
    <xf numFmtId="165" fontId="0" fillId="0" borderId="27" xfId="0" applyNumberFormat="1" applyFont="1" applyFill="1" applyBorder="1" applyAlignment="1" applyProtection="1">
      <alignment horizontal="left" vertical="top" wrapText="1"/>
      <protection/>
    </xf>
    <xf numFmtId="165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/>
      <protection/>
    </xf>
    <xf numFmtId="167" fontId="0" fillId="0" borderId="27" xfId="0" applyNumberFormat="1" applyFont="1" applyFill="1" applyBorder="1" applyAlignment="1" applyProtection="1">
      <alignment vertical="top"/>
      <protection locked="0"/>
    </xf>
    <xf numFmtId="167" fontId="0" fillId="0" borderId="27" xfId="0" applyNumberFormat="1" applyFont="1" applyFill="1" applyBorder="1" applyAlignment="1" applyProtection="1">
      <alignment vertical="top"/>
      <protection/>
    </xf>
    <xf numFmtId="166" fontId="0" fillId="0" borderId="27" xfId="0" applyNumberFormat="1" applyFont="1" applyFill="1" applyBorder="1" applyAlignment="1" applyProtection="1">
      <alignment horizontal="right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7" xfId="0" applyNumberFormat="1" applyFont="1" applyFill="1" applyBorder="1" applyAlignment="1" applyProtection="1">
      <alignment horizontal="center" vertical="top"/>
      <protection/>
    </xf>
    <xf numFmtId="167" fontId="0" fillId="0" borderId="27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27" xfId="0" applyNumberFormat="1" applyFont="1" applyFill="1" applyBorder="1" applyAlignment="1" applyProtection="1">
      <alignment horizontal="center" vertical="top" wrapText="1"/>
      <protection/>
    </xf>
    <xf numFmtId="165" fontId="0" fillId="0" borderId="27" xfId="0" applyNumberFormat="1" applyFont="1" applyFill="1" applyBorder="1" applyAlignment="1" applyProtection="1">
      <alignment vertical="top" wrapText="1"/>
      <protection/>
    </xf>
    <xf numFmtId="165" fontId="0" fillId="0" borderId="28" xfId="0" applyNumberFormat="1" applyFont="1" applyFill="1" applyBorder="1" applyAlignment="1" applyProtection="1">
      <alignment horizontal="left" vertical="top" wrapText="1"/>
      <protection/>
    </xf>
    <xf numFmtId="165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167" fontId="0" fillId="0" borderId="28" xfId="0" applyNumberFormat="1" applyFont="1" applyFill="1" applyBorder="1" applyAlignment="1" applyProtection="1">
      <alignment vertical="top"/>
      <protection locked="0"/>
    </xf>
    <xf numFmtId="168" fontId="0" fillId="0" borderId="27" xfId="0" applyNumberFormat="1" applyFont="1" applyFill="1" applyBorder="1" applyAlignment="1" applyProtection="1">
      <alignment horizontal="center" vertical="top"/>
      <protection/>
    </xf>
    <xf numFmtId="166" fontId="0" fillId="0" borderId="27" xfId="0" applyNumberFormat="1" applyFont="1" applyFill="1" applyBorder="1" applyAlignment="1" applyProtection="1">
      <alignment horizontal="left" vertical="top" wrapText="1"/>
      <protection/>
    </xf>
    <xf numFmtId="165" fontId="0" fillId="0" borderId="28" xfId="0" applyNumberFormat="1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8" fillId="0" borderId="27" xfId="0" applyFont="1" applyFill="1" applyBorder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8" fillId="0" borderId="27" xfId="0" applyFont="1" applyFill="1" applyBorder="1" applyAlignment="1">
      <alignment vertical="top" wrapText="1"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Alignment="1" applyProtection="1">
      <alignment horizontal="center" vertical="top"/>
      <protection/>
    </xf>
    <xf numFmtId="165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 vertical="top"/>
    </xf>
    <xf numFmtId="166" fontId="0" fillId="0" borderId="27" xfId="0" applyNumberFormat="1" applyFont="1" applyFill="1" applyBorder="1" applyAlignment="1" applyProtection="1">
      <alignment horizontal="left" vertical="top"/>
      <protection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165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/>
      <protection/>
    </xf>
    <xf numFmtId="167" fontId="0" fillId="0" borderId="30" xfId="0" applyNumberFormat="1" applyFont="1" applyFill="1" applyBorder="1" applyAlignment="1" applyProtection="1">
      <alignment vertical="top"/>
      <protection locked="0"/>
    </xf>
    <xf numFmtId="2" fontId="0" fillId="0" borderId="27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165" fontId="5" fillId="0" borderId="27" xfId="0" applyNumberFormat="1" applyFont="1" applyFill="1" applyBorder="1" applyAlignment="1" applyProtection="1">
      <alignment horizontal="left" vertical="top" wrapText="1"/>
      <protection/>
    </xf>
    <xf numFmtId="1" fontId="4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64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8" xfId="0" applyNumberFormat="1" applyBorder="1" applyAlignment="1" quotePrefix="1">
      <alignment/>
    </xf>
    <xf numFmtId="1" fontId="7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1" fontId="7" fillId="2" borderId="37" xfId="0" applyNumberFormat="1" applyFont="1" applyBorder="1" applyAlignment="1">
      <alignment horizontal="left" vertical="center" wrapText="1"/>
    </xf>
    <xf numFmtId="1" fontId="7" fillId="2" borderId="38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1" fontId="7" fillId="2" borderId="1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4" fillId="2" borderId="39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showZeros="0" tabSelected="1" showOutlineSymbols="0" view="pageBreakPreview" zoomScale="75" zoomScaleNormal="75" zoomScaleSheetLayoutView="75" zoomScalePageLayoutView="0" workbookViewId="0" topLeftCell="B25">
      <selection activeCell="G28" sqref="G28"/>
    </sheetView>
  </sheetViews>
  <sheetFormatPr defaultColWidth="10.5546875" defaultRowHeight="15"/>
  <cols>
    <col min="1" max="1" width="7.88671875" style="22" hidden="1" customWidth="1"/>
    <col min="2" max="2" width="8.77734375" style="14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hidden="1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5" t="s">
        <v>23</v>
      </c>
      <c r="C2" s="2"/>
      <c r="D2" s="2"/>
      <c r="E2" s="2"/>
      <c r="F2" s="2"/>
      <c r="G2" s="30"/>
      <c r="H2" s="2"/>
    </row>
    <row r="3" spans="1:8" ht="15">
      <c r="A3" s="53" t="s">
        <v>22</v>
      </c>
      <c r="B3" s="16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19" t="s">
        <v>7</v>
      </c>
      <c r="H3" s="5" t="s">
        <v>8</v>
      </c>
    </row>
    <row r="4" spans="1:8" ht="15.75" thickBot="1">
      <c r="A4" s="24"/>
      <c r="B4" s="43"/>
      <c r="C4" s="44"/>
      <c r="D4" s="45" t="s">
        <v>9</v>
      </c>
      <c r="E4" s="46"/>
      <c r="F4" s="47" t="s">
        <v>10</v>
      </c>
      <c r="G4" s="48"/>
      <c r="H4" s="49"/>
    </row>
    <row r="5" spans="1:8" s="41" customFormat="1" ht="30" customHeight="1" thickTop="1">
      <c r="A5" s="39"/>
      <c r="B5" s="38" t="s">
        <v>11</v>
      </c>
      <c r="C5" s="120" t="s">
        <v>74</v>
      </c>
      <c r="D5" s="121"/>
      <c r="E5" s="121"/>
      <c r="F5" s="122"/>
      <c r="G5" s="39"/>
      <c r="H5" s="40" t="s">
        <v>1</v>
      </c>
    </row>
    <row r="6" spans="1:8" ht="36" customHeight="1">
      <c r="A6" s="20"/>
      <c r="B6" s="17"/>
      <c r="C6" s="34" t="s">
        <v>16</v>
      </c>
      <c r="D6" s="11"/>
      <c r="E6" s="9" t="s">
        <v>1</v>
      </c>
      <c r="F6" s="9" t="s">
        <v>1</v>
      </c>
      <c r="G6" s="20" t="s">
        <v>1</v>
      </c>
      <c r="H6" s="23"/>
    </row>
    <row r="7" spans="1:16" s="87" customFormat="1" ht="30" customHeight="1">
      <c r="A7" s="69" t="s">
        <v>79</v>
      </c>
      <c r="B7" s="76" t="s">
        <v>27</v>
      </c>
      <c r="C7" s="57" t="s">
        <v>80</v>
      </c>
      <c r="D7" s="58" t="s">
        <v>81</v>
      </c>
      <c r="E7" s="59" t="s">
        <v>28</v>
      </c>
      <c r="F7" s="60">
        <v>176</v>
      </c>
      <c r="G7" s="61"/>
      <c r="H7" s="62">
        <f>ROUND(G7*F7,2)</f>
        <v>0</v>
      </c>
      <c r="I7" s="86"/>
      <c r="K7" s="80"/>
      <c r="L7" s="81"/>
      <c r="M7" s="82"/>
      <c r="N7" s="88"/>
      <c r="O7" s="88"/>
      <c r="P7" s="88"/>
    </row>
    <row r="8" spans="1:16" s="79" customFormat="1" ht="30" customHeight="1">
      <c r="A8" s="69" t="s">
        <v>82</v>
      </c>
      <c r="B8" s="76" t="s">
        <v>29</v>
      </c>
      <c r="C8" s="57" t="s">
        <v>84</v>
      </c>
      <c r="D8" s="58" t="s">
        <v>81</v>
      </c>
      <c r="E8" s="59" t="s">
        <v>28</v>
      </c>
      <c r="F8" s="60">
        <v>365</v>
      </c>
      <c r="G8" s="61"/>
      <c r="H8" s="62">
        <f>ROUND(G8*F8,2)</f>
        <v>0</v>
      </c>
      <c r="I8" s="89"/>
      <c r="K8" s="80"/>
      <c r="L8" s="81"/>
      <c r="M8" s="82"/>
      <c r="N8" s="88"/>
      <c r="O8" s="88"/>
      <c r="P8" s="88"/>
    </row>
    <row r="9" spans="1:16" s="87" customFormat="1" ht="30" customHeight="1">
      <c r="A9" s="75" t="s">
        <v>85</v>
      </c>
      <c r="B9" s="76" t="s">
        <v>83</v>
      </c>
      <c r="C9" s="57" t="s">
        <v>87</v>
      </c>
      <c r="D9" s="58" t="s">
        <v>81</v>
      </c>
      <c r="E9" s="59" t="s">
        <v>30</v>
      </c>
      <c r="F9" s="60">
        <v>7433</v>
      </c>
      <c r="G9" s="61"/>
      <c r="H9" s="62">
        <f>ROUND(G9*F9,2)</f>
        <v>0</v>
      </c>
      <c r="I9" s="89"/>
      <c r="K9" s="80"/>
      <c r="L9" s="81"/>
      <c r="M9" s="82"/>
      <c r="N9" s="88"/>
      <c r="O9" s="88"/>
      <c r="P9" s="88"/>
    </row>
    <row r="10" spans="1:16" s="79" customFormat="1" ht="32.25" customHeight="1">
      <c r="A10" s="75" t="s">
        <v>88</v>
      </c>
      <c r="B10" s="76" t="s">
        <v>86</v>
      </c>
      <c r="C10" s="57" t="s">
        <v>90</v>
      </c>
      <c r="D10" s="58" t="s">
        <v>81</v>
      </c>
      <c r="E10" s="59"/>
      <c r="F10" s="60"/>
      <c r="G10" s="90"/>
      <c r="H10" s="62"/>
      <c r="I10" s="89" t="s">
        <v>91</v>
      </c>
      <c r="K10" s="80"/>
      <c r="N10" s="88"/>
      <c r="O10" s="88"/>
      <c r="P10" s="88"/>
    </row>
    <row r="11" spans="1:16" s="79" customFormat="1" ht="30" customHeight="1">
      <c r="A11" s="69" t="s">
        <v>92</v>
      </c>
      <c r="B11" s="56" t="s">
        <v>31</v>
      </c>
      <c r="C11" s="57" t="s">
        <v>93</v>
      </c>
      <c r="D11" s="58" t="s">
        <v>1</v>
      </c>
      <c r="E11" s="59" t="s">
        <v>32</v>
      </c>
      <c r="F11" s="60">
        <v>484</v>
      </c>
      <c r="G11" s="61"/>
      <c r="H11" s="62">
        <f aca="true" t="shared" si="0" ref="H11:H17">ROUND(G11*F11,2)</f>
        <v>0</v>
      </c>
      <c r="I11" s="89" t="s">
        <v>94</v>
      </c>
      <c r="K11" s="80"/>
      <c r="N11" s="88"/>
      <c r="O11" s="88"/>
      <c r="P11" s="88"/>
    </row>
    <row r="12" spans="1:16" s="79" customFormat="1" ht="30" customHeight="1">
      <c r="A12" s="69" t="s">
        <v>95</v>
      </c>
      <c r="B12" s="56" t="s">
        <v>39</v>
      </c>
      <c r="C12" s="57" t="s">
        <v>96</v>
      </c>
      <c r="D12" s="58" t="s">
        <v>1</v>
      </c>
      <c r="E12" s="59" t="s">
        <v>32</v>
      </c>
      <c r="F12" s="60">
        <v>5163</v>
      </c>
      <c r="G12" s="61"/>
      <c r="H12" s="62">
        <f t="shared" si="0"/>
        <v>0</v>
      </c>
      <c r="I12" s="89" t="s">
        <v>94</v>
      </c>
      <c r="K12" s="80"/>
      <c r="N12" s="88"/>
      <c r="O12" s="88"/>
      <c r="P12" s="88"/>
    </row>
    <row r="13" spans="1:16" s="79" customFormat="1" ht="43.5" customHeight="1">
      <c r="A13" s="75" t="s">
        <v>33</v>
      </c>
      <c r="B13" s="76" t="s">
        <v>210</v>
      </c>
      <c r="C13" s="57" t="s">
        <v>34</v>
      </c>
      <c r="D13" s="58" t="s">
        <v>98</v>
      </c>
      <c r="E13" s="59" t="s">
        <v>28</v>
      </c>
      <c r="F13" s="60">
        <v>386</v>
      </c>
      <c r="G13" s="61"/>
      <c r="H13" s="62">
        <f t="shared" si="0"/>
        <v>0</v>
      </c>
      <c r="I13" s="89" t="s">
        <v>99</v>
      </c>
      <c r="K13" s="80"/>
      <c r="N13" s="88"/>
      <c r="O13" s="88"/>
      <c r="P13" s="88"/>
    </row>
    <row r="14" spans="1:16" s="87" customFormat="1" ht="30" customHeight="1">
      <c r="A14" s="75" t="s">
        <v>102</v>
      </c>
      <c r="B14" s="76" t="s">
        <v>211</v>
      </c>
      <c r="C14" s="57" t="s">
        <v>104</v>
      </c>
      <c r="D14" s="58" t="s">
        <v>105</v>
      </c>
      <c r="E14" s="59" t="s">
        <v>30</v>
      </c>
      <c r="F14" s="60">
        <v>4182</v>
      </c>
      <c r="G14" s="61"/>
      <c r="H14" s="62">
        <f t="shared" si="0"/>
        <v>0</v>
      </c>
      <c r="I14" s="89"/>
      <c r="K14" s="80"/>
      <c r="N14" s="88"/>
      <c r="O14" s="88"/>
      <c r="P14" s="88"/>
    </row>
    <row r="15" spans="1:16" s="87" customFormat="1" ht="30" customHeight="1">
      <c r="A15" s="69" t="s">
        <v>107</v>
      </c>
      <c r="B15" s="76" t="s">
        <v>89</v>
      </c>
      <c r="C15" s="57" t="s">
        <v>109</v>
      </c>
      <c r="D15" s="58" t="s">
        <v>105</v>
      </c>
      <c r="E15" s="59" t="s">
        <v>28</v>
      </c>
      <c r="F15" s="60">
        <v>38</v>
      </c>
      <c r="G15" s="61"/>
      <c r="H15" s="62">
        <f t="shared" si="0"/>
        <v>0</v>
      </c>
      <c r="I15" s="86"/>
      <c r="K15" s="80"/>
      <c r="N15" s="88"/>
      <c r="O15" s="88"/>
      <c r="P15" s="88"/>
    </row>
    <row r="16" spans="1:16" s="87" customFormat="1" ht="43.5" customHeight="1">
      <c r="A16" s="75" t="s">
        <v>110</v>
      </c>
      <c r="B16" s="76" t="s">
        <v>212</v>
      </c>
      <c r="C16" s="57" t="s">
        <v>112</v>
      </c>
      <c r="D16" s="58" t="s">
        <v>113</v>
      </c>
      <c r="E16" s="59" t="s">
        <v>30</v>
      </c>
      <c r="F16" s="60">
        <v>7433</v>
      </c>
      <c r="G16" s="61"/>
      <c r="H16" s="62">
        <f t="shared" si="0"/>
        <v>0</v>
      </c>
      <c r="I16" s="89"/>
      <c r="K16" s="80"/>
      <c r="N16" s="88"/>
      <c r="O16" s="88"/>
      <c r="P16" s="88"/>
    </row>
    <row r="17" spans="1:16" s="87" customFormat="1" ht="43.5" customHeight="1">
      <c r="A17" s="75" t="s">
        <v>114</v>
      </c>
      <c r="B17" s="76" t="s">
        <v>97</v>
      </c>
      <c r="C17" s="57" t="s">
        <v>116</v>
      </c>
      <c r="D17" s="58" t="s">
        <v>117</v>
      </c>
      <c r="E17" s="59" t="s">
        <v>30</v>
      </c>
      <c r="F17" s="60">
        <v>7433</v>
      </c>
      <c r="G17" s="61"/>
      <c r="H17" s="62">
        <f t="shared" si="0"/>
        <v>0</v>
      </c>
      <c r="I17" s="89"/>
      <c r="K17" s="80"/>
      <c r="N17" s="88"/>
      <c r="O17" s="88"/>
      <c r="P17" s="88"/>
    </row>
    <row r="18" spans="1:16" s="87" customFormat="1" ht="30" customHeight="1">
      <c r="A18" s="69" t="s">
        <v>118</v>
      </c>
      <c r="B18" s="76" t="s">
        <v>213</v>
      </c>
      <c r="C18" s="57" t="s">
        <v>120</v>
      </c>
      <c r="D18" s="58" t="s">
        <v>121</v>
      </c>
      <c r="E18" s="59" t="s">
        <v>28</v>
      </c>
      <c r="F18" s="60">
        <v>1033</v>
      </c>
      <c r="G18" s="61"/>
      <c r="H18" s="62">
        <f>ROUND(G18*F18,2)</f>
        <v>0</v>
      </c>
      <c r="I18" s="89"/>
      <c r="K18" s="80"/>
      <c r="N18" s="88"/>
      <c r="O18" s="88"/>
      <c r="P18" s="88"/>
    </row>
    <row r="19" spans="1:16" s="87" customFormat="1" ht="30" customHeight="1">
      <c r="A19" s="69" t="s">
        <v>122</v>
      </c>
      <c r="B19" s="76" t="s">
        <v>100</v>
      </c>
      <c r="C19" s="57" t="s">
        <v>124</v>
      </c>
      <c r="D19" s="58" t="s">
        <v>121</v>
      </c>
      <c r="E19" s="59"/>
      <c r="F19" s="60"/>
      <c r="G19" s="90"/>
      <c r="H19" s="62"/>
      <c r="I19" s="89"/>
      <c r="K19" s="80"/>
      <c r="N19" s="88"/>
      <c r="O19" s="88"/>
      <c r="P19" s="88"/>
    </row>
    <row r="20" spans="1:16" s="87" customFormat="1" ht="30" customHeight="1">
      <c r="A20" s="75" t="s">
        <v>125</v>
      </c>
      <c r="B20" s="56" t="s">
        <v>31</v>
      </c>
      <c r="C20" s="57" t="s">
        <v>126</v>
      </c>
      <c r="D20" s="94"/>
      <c r="E20" s="59" t="s">
        <v>28</v>
      </c>
      <c r="F20" s="95">
        <v>357</v>
      </c>
      <c r="G20" s="61"/>
      <c r="H20" s="62">
        <f>ROUND(G20*F20,2)</f>
        <v>0</v>
      </c>
      <c r="I20" s="89"/>
      <c r="K20" s="80"/>
      <c r="N20" s="88"/>
      <c r="O20" s="88"/>
      <c r="P20" s="88"/>
    </row>
    <row r="21" spans="1:8" ht="36" customHeight="1">
      <c r="A21" s="20"/>
      <c r="B21" s="17"/>
      <c r="C21" s="35" t="s">
        <v>38</v>
      </c>
      <c r="D21" s="11"/>
      <c r="E21" s="8"/>
      <c r="F21" s="11"/>
      <c r="G21" s="20"/>
      <c r="H21" s="23"/>
    </row>
    <row r="22" spans="1:16" s="79" customFormat="1" ht="36" customHeight="1">
      <c r="A22" s="66" t="s">
        <v>53</v>
      </c>
      <c r="B22" s="76" t="s">
        <v>103</v>
      </c>
      <c r="C22" s="57" t="s">
        <v>55</v>
      </c>
      <c r="D22" s="58" t="s">
        <v>81</v>
      </c>
      <c r="E22" s="59"/>
      <c r="F22" s="60"/>
      <c r="G22" s="90"/>
      <c r="H22" s="62"/>
      <c r="I22" s="89"/>
      <c r="K22" s="80"/>
      <c r="N22" s="88"/>
      <c r="O22" s="88"/>
      <c r="P22" s="88"/>
    </row>
    <row r="23" spans="1:16" s="87" customFormat="1" ht="36" customHeight="1">
      <c r="A23" s="66" t="s">
        <v>65</v>
      </c>
      <c r="B23" s="56" t="s">
        <v>31</v>
      </c>
      <c r="C23" s="57" t="s">
        <v>66</v>
      </c>
      <c r="D23" s="58" t="s">
        <v>1</v>
      </c>
      <c r="E23" s="59" t="s">
        <v>30</v>
      </c>
      <c r="F23" s="60">
        <v>133</v>
      </c>
      <c r="G23" s="61"/>
      <c r="H23" s="62">
        <f>ROUND(G23*F23,2)</f>
        <v>0</v>
      </c>
      <c r="I23" s="86"/>
      <c r="K23" s="80"/>
      <c r="N23" s="88"/>
      <c r="O23" s="88"/>
      <c r="P23" s="88"/>
    </row>
    <row r="24" spans="1:16" s="79" customFormat="1" ht="43.5" customHeight="1">
      <c r="A24" s="66" t="s">
        <v>127</v>
      </c>
      <c r="B24" s="76" t="s">
        <v>106</v>
      </c>
      <c r="C24" s="57" t="s">
        <v>128</v>
      </c>
      <c r="D24" s="58" t="s">
        <v>129</v>
      </c>
      <c r="E24" s="59"/>
      <c r="F24" s="60"/>
      <c r="G24" s="90"/>
      <c r="H24" s="62"/>
      <c r="I24" s="89"/>
      <c r="K24" s="80"/>
      <c r="N24" s="88"/>
      <c r="O24" s="88"/>
      <c r="P24" s="88"/>
    </row>
    <row r="25" spans="1:16" s="87" customFormat="1" ht="30" customHeight="1">
      <c r="A25" s="66" t="s">
        <v>130</v>
      </c>
      <c r="B25" s="56" t="s">
        <v>31</v>
      </c>
      <c r="C25" s="57" t="s">
        <v>41</v>
      </c>
      <c r="D25" s="58" t="s">
        <v>42</v>
      </c>
      <c r="E25" s="59" t="s">
        <v>30</v>
      </c>
      <c r="F25" s="60">
        <v>59</v>
      </c>
      <c r="G25" s="61"/>
      <c r="H25" s="62">
        <f>ROUND(G25*F25,2)</f>
        <v>0</v>
      </c>
      <c r="I25" s="89"/>
      <c r="K25" s="80"/>
      <c r="N25" s="88"/>
      <c r="O25" s="88"/>
      <c r="P25" s="88"/>
    </row>
    <row r="26" spans="1:16" s="79" customFormat="1" ht="43.5" customHeight="1">
      <c r="A26" s="66" t="s">
        <v>131</v>
      </c>
      <c r="B26" s="76" t="s">
        <v>108</v>
      </c>
      <c r="C26" s="57" t="s">
        <v>40</v>
      </c>
      <c r="D26" s="58" t="s">
        <v>129</v>
      </c>
      <c r="E26" s="59"/>
      <c r="F26" s="60"/>
      <c r="G26" s="90"/>
      <c r="H26" s="62"/>
      <c r="I26" s="89"/>
      <c r="K26" s="80"/>
      <c r="N26" s="88"/>
      <c r="O26" s="88"/>
      <c r="P26" s="88"/>
    </row>
    <row r="27" spans="1:16" s="87" customFormat="1" ht="30" customHeight="1">
      <c r="A27" s="66" t="s">
        <v>132</v>
      </c>
      <c r="B27" s="56" t="s">
        <v>31</v>
      </c>
      <c r="C27" s="57" t="s">
        <v>41</v>
      </c>
      <c r="D27" s="58" t="s">
        <v>42</v>
      </c>
      <c r="E27" s="59"/>
      <c r="F27" s="60"/>
      <c r="G27" s="90"/>
      <c r="H27" s="62"/>
      <c r="I27" s="89"/>
      <c r="K27" s="80"/>
      <c r="N27" s="88"/>
      <c r="O27" s="88"/>
      <c r="P27" s="88"/>
    </row>
    <row r="28" spans="1:16" s="87" customFormat="1" ht="30" customHeight="1">
      <c r="A28" s="66" t="s">
        <v>133</v>
      </c>
      <c r="B28" s="63" t="s">
        <v>134</v>
      </c>
      <c r="C28" s="57" t="s">
        <v>135</v>
      </c>
      <c r="D28" s="58"/>
      <c r="E28" s="59" t="s">
        <v>30</v>
      </c>
      <c r="F28" s="60">
        <v>16</v>
      </c>
      <c r="G28" s="61"/>
      <c r="H28" s="62">
        <f>ROUND(G28*F28,2)</f>
        <v>0</v>
      </c>
      <c r="I28" s="89"/>
      <c r="K28" s="80"/>
      <c r="N28" s="88"/>
      <c r="O28" s="88"/>
      <c r="P28" s="88"/>
    </row>
    <row r="29" spans="1:16" s="79" customFormat="1" ht="30" customHeight="1">
      <c r="A29" s="66" t="s">
        <v>136</v>
      </c>
      <c r="B29" s="76" t="s">
        <v>214</v>
      </c>
      <c r="C29" s="57" t="s">
        <v>138</v>
      </c>
      <c r="D29" s="58" t="s">
        <v>139</v>
      </c>
      <c r="E29" s="59"/>
      <c r="F29" s="60"/>
      <c r="G29" s="90"/>
      <c r="H29" s="62"/>
      <c r="I29" s="89"/>
      <c r="K29" s="80"/>
      <c r="N29" s="88"/>
      <c r="O29" s="88"/>
      <c r="P29" s="88"/>
    </row>
    <row r="30" spans="1:16" s="87" customFormat="1" ht="30" customHeight="1">
      <c r="A30" s="66" t="s">
        <v>140</v>
      </c>
      <c r="B30" s="56" t="s">
        <v>31</v>
      </c>
      <c r="C30" s="57" t="s">
        <v>198</v>
      </c>
      <c r="D30" s="58" t="s">
        <v>1</v>
      </c>
      <c r="E30" s="59" t="s">
        <v>43</v>
      </c>
      <c r="F30" s="60">
        <v>5</v>
      </c>
      <c r="G30" s="61"/>
      <c r="H30" s="62">
        <f>ROUND(G30*F30,2)</f>
        <v>0</v>
      </c>
      <c r="I30" s="89" t="s">
        <v>141</v>
      </c>
      <c r="K30" s="80"/>
      <c r="N30" s="88"/>
      <c r="O30" s="88"/>
      <c r="P30" s="88"/>
    </row>
    <row r="31" spans="1:16" s="87" customFormat="1" ht="30" customHeight="1">
      <c r="A31" s="66" t="s">
        <v>142</v>
      </c>
      <c r="B31" s="56" t="s">
        <v>39</v>
      </c>
      <c r="C31" s="57" t="s">
        <v>143</v>
      </c>
      <c r="D31" s="58" t="s">
        <v>1</v>
      </c>
      <c r="E31" s="59" t="s">
        <v>43</v>
      </c>
      <c r="F31" s="60">
        <v>2</v>
      </c>
      <c r="G31" s="61"/>
      <c r="H31" s="62">
        <f>ROUND(G31*F31,2)</f>
        <v>0</v>
      </c>
      <c r="I31" s="89"/>
      <c r="K31" s="80"/>
      <c r="N31" s="88"/>
      <c r="O31" s="88"/>
      <c r="P31" s="88"/>
    </row>
    <row r="32" spans="1:16" s="87" customFormat="1" ht="30" customHeight="1">
      <c r="A32" s="66" t="s">
        <v>144</v>
      </c>
      <c r="B32" s="76" t="s">
        <v>215</v>
      </c>
      <c r="C32" s="57" t="s">
        <v>146</v>
      </c>
      <c r="D32" s="58" t="s">
        <v>139</v>
      </c>
      <c r="E32" s="59"/>
      <c r="F32" s="60"/>
      <c r="G32" s="90"/>
      <c r="H32" s="62"/>
      <c r="I32" s="89"/>
      <c r="K32" s="80"/>
      <c r="N32" s="88"/>
      <c r="O32" s="88"/>
      <c r="P32" s="88"/>
    </row>
    <row r="33" spans="1:16" s="87" customFormat="1" ht="30" customHeight="1">
      <c r="A33" s="66" t="s">
        <v>147</v>
      </c>
      <c r="B33" s="56" t="s">
        <v>31</v>
      </c>
      <c r="C33" s="57" t="s">
        <v>199</v>
      </c>
      <c r="D33" s="58" t="s">
        <v>148</v>
      </c>
      <c r="E33" s="59" t="s">
        <v>43</v>
      </c>
      <c r="F33" s="60">
        <v>2</v>
      </c>
      <c r="G33" s="61"/>
      <c r="H33" s="62">
        <f>ROUND(G33*F33,2)</f>
        <v>0</v>
      </c>
      <c r="I33" s="89" t="s">
        <v>149</v>
      </c>
      <c r="K33" s="80"/>
      <c r="N33" s="88"/>
      <c r="O33" s="88"/>
      <c r="P33" s="88"/>
    </row>
    <row r="34" spans="1:16" s="87" customFormat="1" ht="30" customHeight="1">
      <c r="A34" s="66" t="s">
        <v>150</v>
      </c>
      <c r="B34" s="56" t="s">
        <v>39</v>
      </c>
      <c r="C34" s="57" t="s">
        <v>151</v>
      </c>
      <c r="D34" s="58" t="s">
        <v>152</v>
      </c>
      <c r="E34" s="59" t="s">
        <v>43</v>
      </c>
      <c r="F34" s="60">
        <v>5</v>
      </c>
      <c r="G34" s="61"/>
      <c r="H34" s="62">
        <f>ROUND(G34*F34,2)</f>
        <v>0</v>
      </c>
      <c r="I34" s="89"/>
      <c r="K34" s="80"/>
      <c r="N34" s="88"/>
      <c r="O34" s="88"/>
      <c r="P34" s="88"/>
    </row>
    <row r="35" spans="1:8" ht="36" customHeight="1">
      <c r="A35" s="20"/>
      <c r="B35" s="7"/>
      <c r="C35" s="35" t="s">
        <v>17</v>
      </c>
      <c r="D35" s="11"/>
      <c r="E35" s="9"/>
      <c r="F35" s="9"/>
      <c r="G35" s="20"/>
      <c r="H35" s="23"/>
    </row>
    <row r="36" spans="1:16" s="87" customFormat="1" ht="43.5" customHeight="1">
      <c r="A36" s="69" t="s">
        <v>153</v>
      </c>
      <c r="B36" s="76" t="s">
        <v>216</v>
      </c>
      <c r="C36" s="57" t="s">
        <v>155</v>
      </c>
      <c r="D36" s="58" t="s">
        <v>156</v>
      </c>
      <c r="E36" s="65"/>
      <c r="F36" s="60"/>
      <c r="G36" s="90"/>
      <c r="H36" s="67"/>
      <c r="I36" s="89"/>
      <c r="K36" s="80"/>
      <c r="N36" s="88"/>
      <c r="O36" s="88"/>
      <c r="P36" s="88"/>
    </row>
    <row r="37" spans="1:16" s="87" customFormat="1" ht="30" customHeight="1">
      <c r="A37" s="69" t="s">
        <v>157</v>
      </c>
      <c r="B37" s="56" t="s">
        <v>31</v>
      </c>
      <c r="C37" s="57" t="s">
        <v>45</v>
      </c>
      <c r="D37" s="58"/>
      <c r="E37" s="59"/>
      <c r="F37" s="60"/>
      <c r="G37" s="90"/>
      <c r="H37" s="67"/>
      <c r="I37" s="89"/>
      <c r="K37" s="80"/>
      <c r="N37" s="88"/>
      <c r="O37" s="88"/>
      <c r="P37" s="88"/>
    </row>
    <row r="38" spans="1:16" s="87" customFormat="1" ht="30" customHeight="1">
      <c r="A38" s="69" t="s">
        <v>158</v>
      </c>
      <c r="B38" s="63" t="s">
        <v>159</v>
      </c>
      <c r="C38" s="57" t="s">
        <v>160</v>
      </c>
      <c r="D38" s="58"/>
      <c r="E38" s="59" t="s">
        <v>32</v>
      </c>
      <c r="F38" s="60">
        <v>150</v>
      </c>
      <c r="G38" s="61"/>
      <c r="H38" s="62">
        <f>ROUND(G38*F38,2)</f>
        <v>0</v>
      </c>
      <c r="I38" s="89"/>
      <c r="K38" s="80"/>
      <c r="N38" s="88"/>
      <c r="O38" s="88"/>
      <c r="P38" s="88"/>
    </row>
    <row r="39" spans="1:16" s="87" customFormat="1" ht="30" customHeight="1">
      <c r="A39" s="69" t="s">
        <v>161</v>
      </c>
      <c r="B39" s="56" t="s">
        <v>39</v>
      </c>
      <c r="C39" s="57" t="s">
        <v>62</v>
      </c>
      <c r="D39" s="58"/>
      <c r="E39" s="59"/>
      <c r="F39" s="60"/>
      <c r="G39" s="90"/>
      <c r="H39" s="67"/>
      <c r="I39" s="89"/>
      <c r="K39" s="80"/>
      <c r="N39" s="88"/>
      <c r="O39" s="88"/>
      <c r="P39" s="88"/>
    </row>
    <row r="40" spans="1:16" s="87" customFormat="1" ht="30" customHeight="1">
      <c r="A40" s="69" t="s">
        <v>162</v>
      </c>
      <c r="B40" s="63" t="s">
        <v>159</v>
      </c>
      <c r="C40" s="57" t="s">
        <v>160</v>
      </c>
      <c r="D40" s="58"/>
      <c r="E40" s="59" t="s">
        <v>32</v>
      </c>
      <c r="F40" s="60">
        <v>18</v>
      </c>
      <c r="G40" s="61"/>
      <c r="H40" s="62">
        <f>ROUND(G40*F40,2)</f>
        <v>0</v>
      </c>
      <c r="I40" s="89"/>
      <c r="K40" s="80"/>
      <c r="N40" s="88"/>
      <c r="O40" s="88"/>
      <c r="P40" s="88"/>
    </row>
    <row r="41" spans="1:8" ht="36" customHeight="1">
      <c r="A41" s="20"/>
      <c r="B41" s="7"/>
      <c r="C41" s="35" t="s">
        <v>201</v>
      </c>
      <c r="D41" s="11"/>
      <c r="E41" s="9"/>
      <c r="F41" s="9"/>
      <c r="G41" s="20"/>
      <c r="H41" s="23"/>
    </row>
    <row r="42" spans="1:16" s="87" customFormat="1" ht="43.5" customHeight="1">
      <c r="A42" s="69" t="s">
        <v>153</v>
      </c>
      <c r="B42" s="76" t="s">
        <v>217</v>
      </c>
      <c r="C42" s="57" t="s">
        <v>155</v>
      </c>
      <c r="D42" s="58" t="s">
        <v>156</v>
      </c>
      <c r="E42" s="65"/>
      <c r="F42" s="60"/>
      <c r="G42" s="90"/>
      <c r="H42" s="67"/>
      <c r="I42" s="89"/>
      <c r="K42" s="80"/>
      <c r="N42" s="88"/>
      <c r="O42" s="88"/>
      <c r="P42" s="88"/>
    </row>
    <row r="43" spans="1:16" s="87" customFormat="1" ht="30" customHeight="1">
      <c r="A43" s="69" t="s">
        <v>157</v>
      </c>
      <c r="B43" s="56" t="s">
        <v>31</v>
      </c>
      <c r="C43" s="57" t="s">
        <v>45</v>
      </c>
      <c r="D43" s="58"/>
      <c r="E43" s="59"/>
      <c r="F43" s="60"/>
      <c r="G43" s="90"/>
      <c r="H43" s="67"/>
      <c r="I43" s="89"/>
      <c r="K43" s="80"/>
      <c r="N43" s="88"/>
      <c r="O43" s="88"/>
      <c r="P43" s="88"/>
    </row>
    <row r="44" spans="1:16" s="87" customFormat="1" ht="33.75">
      <c r="A44" s="69"/>
      <c r="B44" s="63"/>
      <c r="C44" s="110" t="s">
        <v>274</v>
      </c>
      <c r="D44" s="58" t="s">
        <v>273</v>
      </c>
      <c r="E44" s="59"/>
      <c r="F44" s="60"/>
      <c r="G44" s="62"/>
      <c r="H44" s="62"/>
      <c r="I44" s="89"/>
      <c r="K44" s="80"/>
      <c r="N44" s="88"/>
      <c r="O44" s="88"/>
      <c r="P44" s="88"/>
    </row>
    <row r="45" spans="1:16" s="87" customFormat="1" ht="30" customHeight="1">
      <c r="A45" s="69" t="s">
        <v>158</v>
      </c>
      <c r="B45" s="63" t="s">
        <v>159</v>
      </c>
      <c r="C45" s="57" t="s">
        <v>160</v>
      </c>
      <c r="D45" s="58"/>
      <c r="E45" s="59" t="s">
        <v>32</v>
      </c>
      <c r="F45" s="60">
        <v>1179</v>
      </c>
      <c r="G45" s="61"/>
      <c r="H45" s="62">
        <f>ROUND(G45*F45,2)</f>
        <v>0</v>
      </c>
      <c r="I45" s="89"/>
      <c r="K45" s="80"/>
      <c r="N45" s="88"/>
      <c r="O45" s="88"/>
      <c r="P45" s="88"/>
    </row>
    <row r="46" spans="1:16" s="87" customFormat="1" ht="30" customHeight="1">
      <c r="A46" s="69"/>
      <c r="B46" s="63" t="s">
        <v>134</v>
      </c>
      <c r="C46" s="57" t="s">
        <v>202</v>
      </c>
      <c r="D46" s="58"/>
      <c r="E46" s="59" t="s">
        <v>32</v>
      </c>
      <c r="F46" s="60">
        <v>1179</v>
      </c>
      <c r="G46" s="61"/>
      <c r="H46" s="62">
        <f>ROUND(G46*F46,2)</f>
        <v>0</v>
      </c>
      <c r="I46" s="89"/>
      <c r="K46" s="80"/>
      <c r="N46" s="88"/>
      <c r="O46" s="88"/>
      <c r="P46" s="88"/>
    </row>
    <row r="47" spans="1:16" s="87" customFormat="1" ht="30" customHeight="1">
      <c r="A47" s="69" t="s">
        <v>161</v>
      </c>
      <c r="B47" s="56" t="s">
        <v>44</v>
      </c>
      <c r="C47" s="57" t="s">
        <v>62</v>
      </c>
      <c r="D47" s="58"/>
      <c r="E47" s="59"/>
      <c r="F47" s="60"/>
      <c r="G47" s="90"/>
      <c r="H47" s="67"/>
      <c r="I47" s="89"/>
      <c r="K47" s="80"/>
      <c r="N47" s="88"/>
      <c r="O47" s="88"/>
      <c r="P47" s="88"/>
    </row>
    <row r="48" spans="1:16" s="87" customFormat="1" ht="30" customHeight="1">
      <c r="A48" s="69" t="s">
        <v>162</v>
      </c>
      <c r="B48" s="63" t="s">
        <v>159</v>
      </c>
      <c r="C48" s="57" t="s">
        <v>160</v>
      </c>
      <c r="D48" s="58"/>
      <c r="E48" s="59" t="s">
        <v>32</v>
      </c>
      <c r="F48" s="60">
        <v>18</v>
      </c>
      <c r="G48" s="61"/>
      <c r="H48" s="62">
        <f>ROUND(G48*F48,2)</f>
        <v>0</v>
      </c>
      <c r="I48" s="89"/>
      <c r="K48" s="80"/>
      <c r="N48" s="88"/>
      <c r="O48" s="88"/>
      <c r="P48" s="88"/>
    </row>
    <row r="49" spans="1:8" ht="48" customHeight="1">
      <c r="A49" s="20"/>
      <c r="B49" s="7"/>
      <c r="C49" s="35" t="s">
        <v>18</v>
      </c>
      <c r="D49" s="11"/>
      <c r="E49" s="10"/>
      <c r="F49" s="9"/>
      <c r="G49" s="20"/>
      <c r="H49" s="23"/>
    </row>
    <row r="50" spans="1:16" s="97" customFormat="1" ht="39.75" customHeight="1">
      <c r="A50" s="69" t="s">
        <v>173</v>
      </c>
      <c r="B50" s="76" t="s">
        <v>111</v>
      </c>
      <c r="C50" s="70" t="s">
        <v>174</v>
      </c>
      <c r="D50" s="58" t="s">
        <v>175</v>
      </c>
      <c r="E50" s="59"/>
      <c r="F50" s="64"/>
      <c r="G50" s="90"/>
      <c r="H50" s="67"/>
      <c r="I50" s="89"/>
      <c r="J50" s="100"/>
      <c r="K50" s="80"/>
      <c r="N50" s="88"/>
      <c r="O50" s="88"/>
      <c r="P50" s="88"/>
    </row>
    <row r="51" spans="1:16" s="97" customFormat="1" ht="30" customHeight="1">
      <c r="A51" s="69" t="s">
        <v>176</v>
      </c>
      <c r="B51" s="56" t="s">
        <v>31</v>
      </c>
      <c r="C51" s="70" t="s">
        <v>191</v>
      </c>
      <c r="D51" s="58"/>
      <c r="E51" s="59" t="s">
        <v>37</v>
      </c>
      <c r="F51" s="64">
        <v>1</v>
      </c>
      <c r="G51" s="61"/>
      <c r="H51" s="62">
        <f>ROUND(G51*F51,2)</f>
        <v>0</v>
      </c>
      <c r="I51" s="89" t="s">
        <v>177</v>
      </c>
      <c r="J51" s="100"/>
      <c r="K51" s="80"/>
      <c r="N51" s="88"/>
      <c r="O51" s="88"/>
      <c r="P51" s="88"/>
    </row>
    <row r="52" spans="1:16" s="97" customFormat="1" ht="30" customHeight="1">
      <c r="A52" s="69" t="s">
        <v>163</v>
      </c>
      <c r="B52" s="76" t="s">
        <v>115</v>
      </c>
      <c r="C52" s="70" t="s">
        <v>164</v>
      </c>
      <c r="D52" s="58" t="s">
        <v>165</v>
      </c>
      <c r="E52" s="59"/>
      <c r="F52" s="64"/>
      <c r="G52" s="90"/>
      <c r="H52" s="67"/>
      <c r="I52" s="89"/>
      <c r="K52" s="80"/>
      <c r="N52" s="88"/>
      <c r="O52" s="88"/>
      <c r="P52" s="88"/>
    </row>
    <row r="53" spans="1:16" s="65" customFormat="1" ht="30" customHeight="1">
      <c r="A53" s="69" t="s">
        <v>166</v>
      </c>
      <c r="B53" s="56" t="s">
        <v>31</v>
      </c>
      <c r="C53" s="57" t="s">
        <v>192</v>
      </c>
      <c r="D53" s="58"/>
      <c r="E53" s="59" t="s">
        <v>43</v>
      </c>
      <c r="F53" s="64">
        <v>50</v>
      </c>
      <c r="G53" s="61"/>
      <c r="H53" s="62">
        <f>ROUND(G53*F53,2)</f>
        <v>0</v>
      </c>
      <c r="I53" s="86" t="s">
        <v>167</v>
      </c>
      <c r="K53" s="98"/>
      <c r="N53" s="99"/>
      <c r="O53" s="99"/>
      <c r="P53" s="99"/>
    </row>
    <row r="54" spans="1:16" s="97" customFormat="1" ht="30" customHeight="1">
      <c r="A54" s="69" t="s">
        <v>168</v>
      </c>
      <c r="B54" s="76" t="s">
        <v>218</v>
      </c>
      <c r="C54" s="70" t="s">
        <v>169</v>
      </c>
      <c r="D54" s="58" t="s">
        <v>165</v>
      </c>
      <c r="E54" s="59"/>
      <c r="F54" s="64"/>
      <c r="G54" s="90"/>
      <c r="H54" s="67"/>
      <c r="I54" s="89"/>
      <c r="K54" s="80"/>
      <c r="N54" s="88"/>
      <c r="O54" s="88"/>
      <c r="P54" s="88"/>
    </row>
    <row r="55" spans="1:16" s="65" customFormat="1" ht="30" customHeight="1">
      <c r="A55" s="69" t="s">
        <v>170</v>
      </c>
      <c r="B55" s="56" t="s">
        <v>31</v>
      </c>
      <c r="C55" s="57" t="s">
        <v>192</v>
      </c>
      <c r="D55" s="58"/>
      <c r="E55" s="59" t="s">
        <v>43</v>
      </c>
      <c r="F55" s="64">
        <v>50</v>
      </c>
      <c r="G55" s="61"/>
      <c r="H55" s="62">
        <f>ROUND(G55*F55,2)</f>
        <v>0</v>
      </c>
      <c r="I55" s="86" t="s">
        <v>167</v>
      </c>
      <c r="K55" s="98"/>
      <c r="N55" s="99"/>
      <c r="O55" s="99"/>
      <c r="P55" s="99"/>
    </row>
    <row r="56" spans="1:8" ht="36" customHeight="1">
      <c r="A56" s="20"/>
      <c r="B56" s="13"/>
      <c r="C56" s="35" t="s">
        <v>19</v>
      </c>
      <c r="D56" s="11"/>
      <c r="E56" s="10"/>
      <c r="F56" s="9"/>
      <c r="G56" s="20"/>
      <c r="H56" s="23"/>
    </row>
    <row r="57" spans="1:16" s="87" customFormat="1" ht="43.5" customHeight="1">
      <c r="A57" s="69" t="s">
        <v>46</v>
      </c>
      <c r="B57" s="76" t="s">
        <v>219</v>
      </c>
      <c r="C57" s="57" t="s">
        <v>71</v>
      </c>
      <c r="D57" s="58" t="s">
        <v>178</v>
      </c>
      <c r="E57" s="59" t="s">
        <v>37</v>
      </c>
      <c r="F57" s="64">
        <v>1</v>
      </c>
      <c r="G57" s="61"/>
      <c r="H57" s="62">
        <f>ROUND(G57*F57,2)</f>
        <v>0</v>
      </c>
      <c r="I57" s="89"/>
      <c r="K57" s="80"/>
      <c r="N57" s="88"/>
      <c r="O57" s="88"/>
      <c r="P57" s="88"/>
    </row>
    <row r="58" spans="1:16" s="87" customFormat="1" ht="30" customHeight="1">
      <c r="A58" s="69" t="s">
        <v>63</v>
      </c>
      <c r="B58" s="76" t="s">
        <v>119</v>
      </c>
      <c r="C58" s="57" t="s">
        <v>72</v>
      </c>
      <c r="D58" s="58" t="s">
        <v>175</v>
      </c>
      <c r="E58" s="59"/>
      <c r="F58" s="64"/>
      <c r="G58" s="62"/>
      <c r="H58" s="67"/>
      <c r="I58" s="89"/>
      <c r="J58" s="100"/>
      <c r="K58" s="80"/>
      <c r="N58" s="88"/>
      <c r="O58" s="88"/>
      <c r="P58" s="88"/>
    </row>
    <row r="59" spans="1:16" s="87" customFormat="1" ht="30" customHeight="1">
      <c r="A59" s="69" t="s">
        <v>73</v>
      </c>
      <c r="B59" s="56" t="s">
        <v>31</v>
      </c>
      <c r="C59" s="57" t="s">
        <v>179</v>
      </c>
      <c r="D59" s="58"/>
      <c r="E59" s="59" t="s">
        <v>64</v>
      </c>
      <c r="F59" s="107">
        <v>0.85</v>
      </c>
      <c r="G59" s="61"/>
      <c r="H59" s="62">
        <f>ROUND(G59*F59,2)</f>
        <v>0</v>
      </c>
      <c r="I59" s="89"/>
      <c r="J59" s="100"/>
      <c r="K59" s="80"/>
      <c r="N59" s="88"/>
      <c r="O59" s="88"/>
      <c r="P59" s="88"/>
    </row>
    <row r="60" spans="1:8" ht="36" customHeight="1">
      <c r="A60" s="20"/>
      <c r="B60" s="17"/>
      <c r="C60" s="35" t="s">
        <v>20</v>
      </c>
      <c r="D60" s="11"/>
      <c r="E60" s="8"/>
      <c r="F60" s="11"/>
      <c r="G60" s="20"/>
      <c r="H60" s="23"/>
    </row>
    <row r="61" spans="1:16" s="87" customFormat="1" ht="30" customHeight="1">
      <c r="A61" s="66" t="s">
        <v>180</v>
      </c>
      <c r="B61" s="76" t="s">
        <v>220</v>
      </c>
      <c r="C61" s="57" t="s">
        <v>181</v>
      </c>
      <c r="D61" s="58" t="s">
        <v>182</v>
      </c>
      <c r="E61" s="59" t="s">
        <v>30</v>
      </c>
      <c r="F61" s="60">
        <v>6655</v>
      </c>
      <c r="G61" s="61"/>
      <c r="H61" s="62">
        <f>ROUND(G61*F61,2)</f>
        <v>0</v>
      </c>
      <c r="I61" s="89"/>
      <c r="K61" s="80"/>
      <c r="N61" s="88"/>
      <c r="O61" s="88"/>
      <c r="P61" s="88"/>
    </row>
    <row r="62" spans="1:8" ht="36" customHeight="1">
      <c r="A62" s="20"/>
      <c r="B62" s="6"/>
      <c r="C62" s="35" t="s">
        <v>21</v>
      </c>
      <c r="D62" s="11"/>
      <c r="E62" s="10"/>
      <c r="F62" s="9"/>
      <c r="G62" s="20"/>
      <c r="H62" s="23"/>
    </row>
    <row r="63" spans="1:16" s="79" customFormat="1" ht="30" customHeight="1">
      <c r="A63" s="66" t="s">
        <v>183</v>
      </c>
      <c r="B63" s="101" t="s">
        <v>221</v>
      </c>
      <c r="C63" s="57" t="s">
        <v>184</v>
      </c>
      <c r="D63" s="58" t="s">
        <v>185</v>
      </c>
      <c r="E63" s="59"/>
      <c r="F63" s="60"/>
      <c r="G63" s="90"/>
      <c r="H63" s="62"/>
      <c r="I63" s="89"/>
      <c r="K63" s="80"/>
      <c r="N63" s="88"/>
      <c r="O63" s="88"/>
      <c r="P63" s="88"/>
    </row>
    <row r="64" spans="1:16" s="79" customFormat="1" ht="30" customHeight="1">
      <c r="A64" s="66" t="s">
        <v>186</v>
      </c>
      <c r="B64" s="56" t="s">
        <v>31</v>
      </c>
      <c r="C64" s="57" t="s">
        <v>187</v>
      </c>
      <c r="D64" s="58"/>
      <c r="E64" s="59" t="s">
        <v>43</v>
      </c>
      <c r="F64" s="60">
        <v>1193</v>
      </c>
      <c r="G64" s="61"/>
      <c r="H64" s="62">
        <f aca="true" t="shared" si="1" ref="H64:H70">ROUND(G64*F64,2)</f>
        <v>0</v>
      </c>
      <c r="I64" s="86"/>
      <c r="K64" s="80"/>
      <c r="N64" s="88"/>
      <c r="O64" s="88"/>
      <c r="P64" s="88"/>
    </row>
    <row r="65" spans="1:16" s="79" customFormat="1" ht="30" customHeight="1">
      <c r="A65" s="66" t="s">
        <v>264</v>
      </c>
      <c r="B65" s="76" t="s">
        <v>123</v>
      </c>
      <c r="C65" s="57" t="s">
        <v>265</v>
      </c>
      <c r="D65" s="58" t="s">
        <v>185</v>
      </c>
      <c r="E65" s="59" t="s">
        <v>43</v>
      </c>
      <c r="F65" s="60">
        <v>30</v>
      </c>
      <c r="G65" s="61"/>
      <c r="H65" s="62">
        <f t="shared" si="1"/>
        <v>0</v>
      </c>
      <c r="I65" s="86"/>
      <c r="K65" s="80"/>
      <c r="N65" s="88"/>
      <c r="O65" s="88"/>
      <c r="P65" s="88"/>
    </row>
    <row r="66" spans="1:16" s="79" customFormat="1" ht="30" customHeight="1">
      <c r="A66" s="66"/>
      <c r="B66" s="76" t="s">
        <v>222</v>
      </c>
      <c r="C66" s="57" t="s">
        <v>205</v>
      </c>
      <c r="D66" s="58" t="s">
        <v>206</v>
      </c>
      <c r="E66" s="59" t="s">
        <v>43</v>
      </c>
      <c r="F66" s="60">
        <v>383</v>
      </c>
      <c r="G66" s="61"/>
      <c r="H66" s="62">
        <f t="shared" si="1"/>
        <v>0</v>
      </c>
      <c r="I66" s="86"/>
      <c r="K66" s="80"/>
      <c r="N66" s="88"/>
      <c r="O66" s="88"/>
      <c r="P66" s="88"/>
    </row>
    <row r="67" spans="1:16" s="79" customFormat="1" ht="30" customHeight="1">
      <c r="A67" s="66" t="s">
        <v>188</v>
      </c>
      <c r="B67" s="76" t="s">
        <v>223</v>
      </c>
      <c r="C67" s="57" t="s">
        <v>189</v>
      </c>
      <c r="D67" s="58" t="s">
        <v>190</v>
      </c>
      <c r="E67" s="59" t="s">
        <v>28</v>
      </c>
      <c r="F67" s="60">
        <v>3</v>
      </c>
      <c r="G67" s="61"/>
      <c r="H67" s="62">
        <f t="shared" si="1"/>
        <v>0</v>
      </c>
      <c r="I67" s="89"/>
      <c r="K67" s="80"/>
      <c r="N67" s="88"/>
      <c r="O67" s="88"/>
      <c r="P67" s="88"/>
    </row>
    <row r="68" spans="1:16" s="79" customFormat="1" ht="30" customHeight="1">
      <c r="A68" s="96"/>
      <c r="B68" s="76" t="s">
        <v>224</v>
      </c>
      <c r="C68" s="71" t="s">
        <v>203</v>
      </c>
      <c r="D68" s="72" t="s">
        <v>204</v>
      </c>
      <c r="E68" s="73" t="s">
        <v>37</v>
      </c>
      <c r="F68" s="109">
        <v>1</v>
      </c>
      <c r="G68" s="74"/>
      <c r="H68" s="62">
        <f t="shared" si="1"/>
        <v>0</v>
      </c>
      <c r="I68" s="68"/>
      <c r="K68" s="80"/>
      <c r="N68" s="88"/>
      <c r="O68" s="88"/>
      <c r="P68" s="88"/>
    </row>
    <row r="69" spans="1:16" s="79" customFormat="1" ht="30" customHeight="1">
      <c r="A69" s="96"/>
      <c r="B69" s="76" t="s">
        <v>263</v>
      </c>
      <c r="C69" s="71" t="s">
        <v>207</v>
      </c>
      <c r="D69" s="72" t="s">
        <v>208</v>
      </c>
      <c r="E69" s="73" t="s">
        <v>37</v>
      </c>
      <c r="F69" s="109">
        <v>2</v>
      </c>
      <c r="G69" s="74"/>
      <c r="H69" s="62">
        <f t="shared" si="1"/>
        <v>0</v>
      </c>
      <c r="I69" s="68"/>
      <c r="K69" s="80"/>
      <c r="N69" s="88"/>
      <c r="O69" s="88"/>
      <c r="P69" s="88"/>
    </row>
    <row r="70" spans="1:16" s="79" customFormat="1" ht="30" customHeight="1">
      <c r="A70" s="102" t="s">
        <v>272</v>
      </c>
      <c r="B70" s="76" t="s">
        <v>266</v>
      </c>
      <c r="C70" s="57" t="s">
        <v>271</v>
      </c>
      <c r="D70" s="103" t="s">
        <v>269</v>
      </c>
      <c r="E70" s="104" t="s">
        <v>37</v>
      </c>
      <c r="F70" s="105">
        <v>4</v>
      </c>
      <c r="G70" s="106"/>
      <c r="H70" s="62">
        <f t="shared" si="1"/>
        <v>0</v>
      </c>
      <c r="I70" s="68"/>
      <c r="K70" s="80"/>
      <c r="N70" s="88"/>
      <c r="O70" s="88"/>
      <c r="P70" s="88"/>
    </row>
    <row r="71" spans="1:8" ht="30" customHeight="1" thickBot="1">
      <c r="A71" s="21"/>
      <c r="B71" s="37" t="str">
        <f>B5</f>
        <v>A</v>
      </c>
      <c r="C71" s="123" t="str">
        <f>C5</f>
        <v>Transcona Trail Phase IA</v>
      </c>
      <c r="D71" s="130"/>
      <c r="E71" s="130"/>
      <c r="F71" s="131"/>
      <c r="G71" s="21" t="s">
        <v>14</v>
      </c>
      <c r="H71" s="21">
        <f>SUM(H5:H70)</f>
        <v>0</v>
      </c>
    </row>
    <row r="72" spans="1:8" s="41" customFormat="1" ht="30" customHeight="1" thickTop="1">
      <c r="A72" s="39"/>
      <c r="B72" s="38" t="s">
        <v>12</v>
      </c>
      <c r="C72" s="120" t="s">
        <v>75</v>
      </c>
      <c r="D72" s="128"/>
      <c r="E72" s="128"/>
      <c r="F72" s="129"/>
      <c r="G72" s="39"/>
      <c r="H72" s="40"/>
    </row>
    <row r="73" spans="1:8" ht="36" customHeight="1">
      <c r="A73" s="20"/>
      <c r="B73" s="17"/>
      <c r="C73" s="34" t="s">
        <v>16</v>
      </c>
      <c r="D73" s="11"/>
      <c r="E73" s="9" t="s">
        <v>1</v>
      </c>
      <c r="F73" s="9" t="s">
        <v>1</v>
      </c>
      <c r="G73" s="20" t="s">
        <v>1</v>
      </c>
      <c r="H73" s="23"/>
    </row>
    <row r="74" spans="1:16" s="79" customFormat="1" ht="30" customHeight="1">
      <c r="A74" s="75"/>
      <c r="B74" s="76" t="s">
        <v>47</v>
      </c>
      <c r="C74" s="77" t="s">
        <v>77</v>
      </c>
      <c r="D74" s="58" t="s">
        <v>78</v>
      </c>
      <c r="E74" s="59" t="s">
        <v>30</v>
      </c>
      <c r="F74" s="60">
        <v>105</v>
      </c>
      <c r="G74" s="61"/>
      <c r="H74" s="62">
        <f>ROUND(G74*F74,2)</f>
        <v>0</v>
      </c>
      <c r="I74" s="78"/>
      <c r="K74" s="80"/>
      <c r="L74" s="81"/>
      <c r="M74" s="82"/>
      <c r="N74" s="83"/>
      <c r="O74" s="84"/>
      <c r="P74" s="85"/>
    </row>
    <row r="75" spans="1:16" s="87" customFormat="1" ht="30" customHeight="1">
      <c r="A75" s="69" t="s">
        <v>79</v>
      </c>
      <c r="B75" s="76" t="s">
        <v>48</v>
      </c>
      <c r="C75" s="57" t="s">
        <v>80</v>
      </c>
      <c r="D75" s="58" t="s">
        <v>81</v>
      </c>
      <c r="E75" s="59" t="s">
        <v>28</v>
      </c>
      <c r="F75" s="60">
        <v>1438</v>
      </c>
      <c r="G75" s="61"/>
      <c r="H75" s="62">
        <f>ROUND(G75*F75,2)</f>
        <v>0</v>
      </c>
      <c r="I75" s="86"/>
      <c r="K75" s="80"/>
      <c r="L75" s="81"/>
      <c r="M75" s="82"/>
      <c r="N75" s="88"/>
      <c r="O75" s="88"/>
      <c r="P75" s="88"/>
    </row>
    <row r="76" spans="1:16" s="79" customFormat="1" ht="30" customHeight="1">
      <c r="A76" s="69" t="s">
        <v>82</v>
      </c>
      <c r="B76" s="76" t="s">
        <v>49</v>
      </c>
      <c r="C76" s="57" t="s">
        <v>84</v>
      </c>
      <c r="D76" s="58" t="s">
        <v>81</v>
      </c>
      <c r="E76" s="59" t="s">
        <v>28</v>
      </c>
      <c r="F76" s="60">
        <v>953</v>
      </c>
      <c r="G76" s="61"/>
      <c r="H76" s="62">
        <f>ROUND(G76*F76,2)</f>
        <v>0</v>
      </c>
      <c r="I76" s="89"/>
      <c r="K76" s="80"/>
      <c r="L76" s="81"/>
      <c r="M76" s="82"/>
      <c r="N76" s="88"/>
      <c r="O76" s="88"/>
      <c r="P76" s="88"/>
    </row>
    <row r="77" spans="1:16" s="87" customFormat="1" ht="30" customHeight="1">
      <c r="A77" s="75" t="s">
        <v>85</v>
      </c>
      <c r="B77" s="76" t="s">
        <v>50</v>
      </c>
      <c r="C77" s="57" t="s">
        <v>87</v>
      </c>
      <c r="D77" s="58" t="s">
        <v>81</v>
      </c>
      <c r="E77" s="59" t="s">
        <v>30</v>
      </c>
      <c r="F77" s="60">
        <v>11676</v>
      </c>
      <c r="G77" s="61"/>
      <c r="H77" s="62">
        <f>ROUND(G77*F77,2)</f>
        <v>0</v>
      </c>
      <c r="I77" s="89"/>
      <c r="K77" s="80"/>
      <c r="L77" s="81"/>
      <c r="M77" s="82"/>
      <c r="N77" s="88"/>
      <c r="O77" s="88"/>
      <c r="P77" s="88"/>
    </row>
    <row r="78" spans="1:16" s="79" customFormat="1" ht="32.25" customHeight="1">
      <c r="A78" s="75" t="s">
        <v>88</v>
      </c>
      <c r="B78" s="76" t="s">
        <v>51</v>
      </c>
      <c r="C78" s="57" t="s">
        <v>90</v>
      </c>
      <c r="D78" s="58" t="s">
        <v>81</v>
      </c>
      <c r="E78" s="59"/>
      <c r="F78" s="60"/>
      <c r="G78" s="90"/>
      <c r="H78" s="62"/>
      <c r="I78" s="89" t="s">
        <v>91</v>
      </c>
      <c r="K78" s="80"/>
      <c r="N78" s="88"/>
      <c r="O78" s="88"/>
      <c r="P78" s="88"/>
    </row>
    <row r="79" spans="1:16" s="79" customFormat="1" ht="30" customHeight="1">
      <c r="A79" s="69" t="s">
        <v>92</v>
      </c>
      <c r="B79" s="56" t="s">
        <v>31</v>
      </c>
      <c r="C79" s="57" t="s">
        <v>93</v>
      </c>
      <c r="D79" s="58" t="s">
        <v>1</v>
      </c>
      <c r="E79" s="59" t="s">
        <v>32</v>
      </c>
      <c r="F79" s="60">
        <v>3182</v>
      </c>
      <c r="G79" s="61"/>
      <c r="H79" s="62">
        <f aca="true" t="shared" si="2" ref="H79:H85">ROUND(G79*F79,2)</f>
        <v>0</v>
      </c>
      <c r="I79" s="89" t="s">
        <v>94</v>
      </c>
      <c r="K79" s="80"/>
      <c r="N79" s="88"/>
      <c r="O79" s="88"/>
      <c r="P79" s="88"/>
    </row>
    <row r="80" spans="1:16" s="79" customFormat="1" ht="30" customHeight="1">
      <c r="A80" s="69" t="s">
        <v>95</v>
      </c>
      <c r="B80" s="56" t="s">
        <v>39</v>
      </c>
      <c r="C80" s="57" t="s">
        <v>96</v>
      </c>
      <c r="D80" s="58" t="s">
        <v>1</v>
      </c>
      <c r="E80" s="59" t="s">
        <v>32</v>
      </c>
      <c r="F80" s="60">
        <v>1426</v>
      </c>
      <c r="G80" s="61"/>
      <c r="H80" s="62">
        <f t="shared" si="2"/>
        <v>0</v>
      </c>
      <c r="I80" s="89" t="s">
        <v>94</v>
      </c>
      <c r="K80" s="80"/>
      <c r="N80" s="88"/>
      <c r="O80" s="88"/>
      <c r="P80" s="88"/>
    </row>
    <row r="81" spans="1:16" s="79" customFormat="1" ht="43.5" customHeight="1">
      <c r="A81" s="75" t="s">
        <v>33</v>
      </c>
      <c r="B81" s="76" t="s">
        <v>52</v>
      </c>
      <c r="C81" s="57" t="s">
        <v>34</v>
      </c>
      <c r="D81" s="58" t="s">
        <v>98</v>
      </c>
      <c r="E81" s="59" t="s">
        <v>28</v>
      </c>
      <c r="F81" s="60">
        <v>570</v>
      </c>
      <c r="G81" s="61"/>
      <c r="H81" s="62">
        <f t="shared" si="2"/>
        <v>0</v>
      </c>
      <c r="I81" s="89" t="s">
        <v>99</v>
      </c>
      <c r="K81" s="80"/>
      <c r="N81" s="88"/>
      <c r="O81" s="88"/>
      <c r="P81" s="88"/>
    </row>
    <row r="82" spans="1:16" s="87" customFormat="1" ht="30" customHeight="1">
      <c r="A82" s="69" t="s">
        <v>35</v>
      </c>
      <c r="B82" s="76" t="s">
        <v>54</v>
      </c>
      <c r="C82" s="57" t="s">
        <v>36</v>
      </c>
      <c r="D82" s="58" t="s">
        <v>81</v>
      </c>
      <c r="E82" s="59" t="s">
        <v>30</v>
      </c>
      <c r="F82" s="60">
        <v>15519</v>
      </c>
      <c r="G82" s="61"/>
      <c r="H82" s="62">
        <f t="shared" si="2"/>
        <v>0</v>
      </c>
      <c r="I82" s="89" t="s">
        <v>101</v>
      </c>
      <c r="K82" s="80"/>
      <c r="N82" s="88"/>
      <c r="O82" s="88"/>
      <c r="P82" s="88"/>
    </row>
    <row r="83" spans="1:16" s="87" customFormat="1" ht="30" customHeight="1">
      <c r="A83" s="75" t="s">
        <v>102</v>
      </c>
      <c r="B83" s="76" t="s">
        <v>56</v>
      </c>
      <c r="C83" s="57" t="s">
        <v>104</v>
      </c>
      <c r="D83" s="58" t="s">
        <v>105</v>
      </c>
      <c r="E83" s="59" t="s">
        <v>30</v>
      </c>
      <c r="F83" s="60">
        <v>1026</v>
      </c>
      <c r="G83" s="61"/>
      <c r="H83" s="62">
        <f t="shared" si="2"/>
        <v>0</v>
      </c>
      <c r="I83" s="89"/>
      <c r="K83" s="80"/>
      <c r="N83" s="88"/>
      <c r="O83" s="88"/>
      <c r="P83" s="88"/>
    </row>
    <row r="84" spans="1:16" s="87" customFormat="1" ht="43.5" customHeight="1">
      <c r="A84" s="75" t="s">
        <v>110</v>
      </c>
      <c r="B84" s="76" t="s">
        <v>57</v>
      </c>
      <c r="C84" s="57" t="s">
        <v>112</v>
      </c>
      <c r="D84" s="58" t="s">
        <v>113</v>
      </c>
      <c r="E84" s="59" t="s">
        <v>30</v>
      </c>
      <c r="F84" s="60">
        <v>11676</v>
      </c>
      <c r="G84" s="61"/>
      <c r="H84" s="62">
        <f t="shared" si="2"/>
        <v>0</v>
      </c>
      <c r="I84" s="89"/>
      <c r="K84" s="80"/>
      <c r="N84" s="88"/>
      <c r="O84" s="88"/>
      <c r="P84" s="88"/>
    </row>
    <row r="85" spans="1:16" s="91" customFormat="1" ht="43.5" customHeight="1">
      <c r="A85" s="75" t="s">
        <v>114</v>
      </c>
      <c r="B85" s="76" t="s">
        <v>58</v>
      </c>
      <c r="C85" s="57" t="s">
        <v>116</v>
      </c>
      <c r="D85" s="58" t="s">
        <v>117</v>
      </c>
      <c r="E85" s="59" t="s">
        <v>30</v>
      </c>
      <c r="F85" s="60">
        <v>2066</v>
      </c>
      <c r="G85" s="61"/>
      <c r="H85" s="62">
        <f t="shared" si="2"/>
        <v>0</v>
      </c>
      <c r="I85" s="89"/>
      <c r="K85" s="92"/>
      <c r="N85" s="93"/>
      <c r="O85" s="93"/>
      <c r="P85" s="93"/>
    </row>
    <row r="86" spans="1:16" s="87" customFormat="1" ht="30" customHeight="1">
      <c r="A86" s="69" t="s">
        <v>118</v>
      </c>
      <c r="B86" s="76" t="s">
        <v>59</v>
      </c>
      <c r="C86" s="57" t="s">
        <v>120</v>
      </c>
      <c r="D86" s="58" t="s">
        <v>121</v>
      </c>
      <c r="E86" s="59" t="s">
        <v>28</v>
      </c>
      <c r="F86" s="60">
        <v>1675</v>
      </c>
      <c r="G86" s="61"/>
      <c r="H86" s="62">
        <f>ROUND(G86*F86,2)</f>
        <v>0</v>
      </c>
      <c r="I86" s="89"/>
      <c r="K86" s="80"/>
      <c r="N86" s="88"/>
      <c r="O86" s="88"/>
      <c r="P86" s="88"/>
    </row>
    <row r="87" spans="1:16" s="87" customFormat="1" ht="30" customHeight="1">
      <c r="A87" s="69" t="s">
        <v>122</v>
      </c>
      <c r="B87" s="76" t="s">
        <v>60</v>
      </c>
      <c r="C87" s="57" t="s">
        <v>124</v>
      </c>
      <c r="D87" s="58" t="s">
        <v>121</v>
      </c>
      <c r="E87" s="59"/>
      <c r="F87" s="60"/>
      <c r="G87" s="90"/>
      <c r="H87" s="62"/>
      <c r="I87" s="89"/>
      <c r="K87" s="80"/>
      <c r="N87" s="88"/>
      <c r="O87" s="88"/>
      <c r="P87" s="88"/>
    </row>
    <row r="88" spans="1:16" s="87" customFormat="1" ht="30" customHeight="1">
      <c r="A88" s="75" t="s">
        <v>125</v>
      </c>
      <c r="B88" s="56" t="s">
        <v>31</v>
      </c>
      <c r="C88" s="57" t="s">
        <v>126</v>
      </c>
      <c r="D88" s="94"/>
      <c r="E88" s="59" t="s">
        <v>28</v>
      </c>
      <c r="F88" s="95">
        <v>204</v>
      </c>
      <c r="G88" s="61"/>
      <c r="H88" s="62">
        <f>ROUND(G88*F88,2)</f>
        <v>0</v>
      </c>
      <c r="I88" s="89"/>
      <c r="K88" s="80"/>
      <c r="N88" s="88"/>
      <c r="O88" s="88"/>
      <c r="P88" s="88"/>
    </row>
    <row r="89" spans="1:8" ht="36" customHeight="1">
      <c r="A89" s="20"/>
      <c r="B89" s="17"/>
      <c r="C89" s="35" t="s">
        <v>38</v>
      </c>
      <c r="D89" s="11"/>
      <c r="E89" s="8"/>
      <c r="F89" s="11"/>
      <c r="G89" s="20"/>
      <c r="H89" s="23"/>
    </row>
    <row r="90" spans="1:16" s="79" customFormat="1" ht="43.5" customHeight="1">
      <c r="A90" s="66" t="s">
        <v>127</v>
      </c>
      <c r="B90" s="76" t="s">
        <v>61</v>
      </c>
      <c r="C90" s="57" t="s">
        <v>128</v>
      </c>
      <c r="D90" s="58" t="s">
        <v>129</v>
      </c>
      <c r="E90" s="59"/>
      <c r="F90" s="60"/>
      <c r="G90" s="90"/>
      <c r="H90" s="62"/>
      <c r="I90" s="89"/>
      <c r="K90" s="80"/>
      <c r="N90" s="88"/>
      <c r="O90" s="88"/>
      <c r="P90" s="88"/>
    </row>
    <row r="91" spans="1:16" s="87" customFormat="1" ht="30" customHeight="1">
      <c r="A91" s="66" t="s">
        <v>130</v>
      </c>
      <c r="B91" s="56" t="s">
        <v>31</v>
      </c>
      <c r="C91" s="57" t="s">
        <v>41</v>
      </c>
      <c r="D91" s="58" t="s">
        <v>42</v>
      </c>
      <c r="E91" s="59" t="s">
        <v>30</v>
      </c>
      <c r="F91" s="60">
        <v>63</v>
      </c>
      <c r="G91" s="61"/>
      <c r="H91" s="62">
        <f>ROUND(G91*F91,2)</f>
        <v>0</v>
      </c>
      <c r="I91" s="89"/>
      <c r="K91" s="80"/>
      <c r="N91" s="88"/>
      <c r="O91" s="88"/>
      <c r="P91" s="88"/>
    </row>
    <row r="92" spans="1:16" s="79" customFormat="1" ht="43.5" customHeight="1">
      <c r="A92" s="66" t="s">
        <v>131</v>
      </c>
      <c r="B92" s="76" t="s">
        <v>225</v>
      </c>
      <c r="C92" s="57" t="s">
        <v>40</v>
      </c>
      <c r="D92" s="58" t="s">
        <v>129</v>
      </c>
      <c r="E92" s="59"/>
      <c r="F92" s="60"/>
      <c r="G92" s="90"/>
      <c r="H92" s="62"/>
      <c r="I92" s="89"/>
      <c r="K92" s="80"/>
      <c r="N92" s="88"/>
      <c r="O92" s="88"/>
      <c r="P92" s="88"/>
    </row>
    <row r="93" spans="1:16" s="87" customFormat="1" ht="30" customHeight="1">
      <c r="A93" s="66" t="s">
        <v>132</v>
      </c>
      <c r="B93" s="56" t="s">
        <v>31</v>
      </c>
      <c r="C93" s="57" t="s">
        <v>41</v>
      </c>
      <c r="D93" s="58" t="s">
        <v>42</v>
      </c>
      <c r="E93" s="59"/>
      <c r="F93" s="60"/>
      <c r="G93" s="90"/>
      <c r="H93" s="62"/>
      <c r="I93" s="89"/>
      <c r="K93" s="80"/>
      <c r="N93" s="88"/>
      <c r="O93" s="88"/>
      <c r="P93" s="88"/>
    </row>
    <row r="94" spans="1:16" s="87" customFormat="1" ht="30" customHeight="1">
      <c r="A94" s="66" t="s">
        <v>133</v>
      </c>
      <c r="B94" s="63" t="s">
        <v>134</v>
      </c>
      <c r="C94" s="57" t="s">
        <v>135</v>
      </c>
      <c r="D94" s="58"/>
      <c r="E94" s="59" t="s">
        <v>30</v>
      </c>
      <c r="F94" s="60">
        <v>16</v>
      </c>
      <c r="G94" s="61"/>
      <c r="H94" s="62">
        <f>ROUND(G94*F94,2)</f>
        <v>0</v>
      </c>
      <c r="I94" s="89"/>
      <c r="K94" s="80"/>
      <c r="N94" s="88"/>
      <c r="O94" s="88"/>
      <c r="P94" s="88"/>
    </row>
    <row r="95" spans="1:16" s="79" customFormat="1" ht="30" customHeight="1">
      <c r="A95" s="66" t="s">
        <v>136</v>
      </c>
      <c r="B95" s="76" t="s">
        <v>226</v>
      </c>
      <c r="C95" s="57" t="s">
        <v>138</v>
      </c>
      <c r="D95" s="58" t="s">
        <v>139</v>
      </c>
      <c r="E95" s="59"/>
      <c r="F95" s="60"/>
      <c r="G95" s="90"/>
      <c r="H95" s="62"/>
      <c r="I95" s="89"/>
      <c r="K95" s="80"/>
      <c r="N95" s="88"/>
      <c r="O95" s="88"/>
      <c r="P95" s="88"/>
    </row>
    <row r="96" spans="1:16" s="87" customFormat="1" ht="30" customHeight="1">
      <c r="A96" s="66" t="s">
        <v>140</v>
      </c>
      <c r="B96" s="56" t="s">
        <v>31</v>
      </c>
      <c r="C96" s="57" t="s">
        <v>198</v>
      </c>
      <c r="D96" s="58" t="s">
        <v>1</v>
      </c>
      <c r="E96" s="59" t="s">
        <v>43</v>
      </c>
      <c r="F96" s="60">
        <v>19</v>
      </c>
      <c r="G96" s="61"/>
      <c r="H96" s="62">
        <f>ROUND(G96*F96,2)</f>
        <v>0</v>
      </c>
      <c r="I96" s="89" t="s">
        <v>141</v>
      </c>
      <c r="K96" s="80"/>
      <c r="N96" s="88"/>
      <c r="O96" s="88"/>
      <c r="P96" s="88"/>
    </row>
    <row r="97" spans="1:16" s="87" customFormat="1" ht="30" customHeight="1">
      <c r="A97" s="66" t="s">
        <v>142</v>
      </c>
      <c r="B97" s="56" t="s">
        <v>39</v>
      </c>
      <c r="C97" s="57" t="s">
        <v>143</v>
      </c>
      <c r="D97" s="58" t="s">
        <v>1</v>
      </c>
      <c r="E97" s="59" t="s">
        <v>43</v>
      </c>
      <c r="F97" s="60">
        <v>12</v>
      </c>
      <c r="G97" s="61"/>
      <c r="H97" s="62">
        <f>ROUND(G97*F97,2)</f>
        <v>0</v>
      </c>
      <c r="I97" s="89"/>
      <c r="K97" s="80"/>
      <c r="N97" s="88"/>
      <c r="O97" s="88"/>
      <c r="P97" s="88"/>
    </row>
    <row r="98" spans="1:16" s="87" customFormat="1" ht="30" customHeight="1">
      <c r="A98" s="66" t="s">
        <v>144</v>
      </c>
      <c r="B98" s="76" t="s">
        <v>137</v>
      </c>
      <c r="C98" s="57" t="s">
        <v>146</v>
      </c>
      <c r="D98" s="58" t="s">
        <v>139</v>
      </c>
      <c r="E98" s="59"/>
      <c r="F98" s="60"/>
      <c r="G98" s="90"/>
      <c r="H98" s="62"/>
      <c r="I98" s="89"/>
      <c r="K98" s="80"/>
      <c r="N98" s="88"/>
      <c r="O98" s="88"/>
      <c r="P98" s="88"/>
    </row>
    <row r="99" spans="1:16" s="87" customFormat="1" ht="30" customHeight="1">
      <c r="A99" s="66" t="s">
        <v>147</v>
      </c>
      <c r="B99" s="56" t="s">
        <v>31</v>
      </c>
      <c r="C99" s="57" t="s">
        <v>199</v>
      </c>
      <c r="D99" s="58" t="s">
        <v>148</v>
      </c>
      <c r="E99" s="59" t="s">
        <v>43</v>
      </c>
      <c r="F99" s="60">
        <v>4</v>
      </c>
      <c r="G99" s="61"/>
      <c r="H99" s="62">
        <f>ROUND(G99*F99,2)</f>
        <v>0</v>
      </c>
      <c r="I99" s="89" t="s">
        <v>149</v>
      </c>
      <c r="K99" s="80"/>
      <c r="N99" s="88"/>
      <c r="O99" s="88"/>
      <c r="P99" s="88"/>
    </row>
    <row r="100" spans="1:16" s="87" customFormat="1" ht="30" customHeight="1">
      <c r="A100" s="66" t="s">
        <v>150</v>
      </c>
      <c r="B100" s="56" t="s">
        <v>39</v>
      </c>
      <c r="C100" s="57" t="s">
        <v>151</v>
      </c>
      <c r="D100" s="58" t="s">
        <v>152</v>
      </c>
      <c r="E100" s="59" t="s">
        <v>43</v>
      </c>
      <c r="F100" s="60">
        <v>12</v>
      </c>
      <c r="G100" s="61"/>
      <c r="H100" s="62">
        <f>ROUND(G100*F100,2)</f>
        <v>0</v>
      </c>
      <c r="I100" s="89"/>
      <c r="K100" s="80"/>
      <c r="N100" s="88"/>
      <c r="O100" s="88"/>
      <c r="P100" s="88"/>
    </row>
    <row r="101" spans="1:8" ht="36" customHeight="1">
      <c r="A101" s="20"/>
      <c r="B101" s="7"/>
      <c r="C101" s="35" t="s">
        <v>201</v>
      </c>
      <c r="D101" s="11"/>
      <c r="E101" s="9"/>
      <c r="F101" s="9"/>
      <c r="G101" s="20"/>
      <c r="H101" s="23"/>
    </row>
    <row r="102" spans="1:16" s="87" customFormat="1" ht="43.5" customHeight="1">
      <c r="A102" s="69" t="s">
        <v>153</v>
      </c>
      <c r="B102" s="76" t="s">
        <v>145</v>
      </c>
      <c r="C102" s="57" t="s">
        <v>155</v>
      </c>
      <c r="D102" s="58" t="s">
        <v>156</v>
      </c>
      <c r="E102" s="65"/>
      <c r="F102" s="60"/>
      <c r="G102" s="90"/>
      <c r="H102" s="67"/>
      <c r="I102" s="89"/>
      <c r="K102" s="80"/>
      <c r="N102" s="88"/>
      <c r="O102" s="88"/>
      <c r="P102" s="88"/>
    </row>
    <row r="103" spans="1:16" s="87" customFormat="1" ht="30" customHeight="1">
      <c r="A103" s="69" t="s">
        <v>157</v>
      </c>
      <c r="B103" s="56" t="s">
        <v>31</v>
      </c>
      <c r="C103" s="57" t="s">
        <v>45</v>
      </c>
      <c r="D103" s="58"/>
      <c r="E103" s="59"/>
      <c r="F103" s="60"/>
      <c r="G103" s="90"/>
      <c r="H103" s="67"/>
      <c r="I103" s="89"/>
      <c r="K103" s="80"/>
      <c r="N103" s="88"/>
      <c r="O103" s="88"/>
      <c r="P103" s="88"/>
    </row>
    <row r="104" spans="1:16" s="87" customFormat="1" ht="33.75">
      <c r="A104" s="69"/>
      <c r="B104" s="63"/>
      <c r="C104" s="110" t="s">
        <v>276</v>
      </c>
      <c r="D104" s="58" t="s">
        <v>273</v>
      </c>
      <c r="E104" s="59"/>
      <c r="F104" s="60"/>
      <c r="G104" s="62"/>
      <c r="H104" s="62"/>
      <c r="I104" s="89"/>
      <c r="K104" s="80"/>
      <c r="N104" s="88"/>
      <c r="O104" s="88"/>
      <c r="P104" s="88"/>
    </row>
    <row r="105" spans="1:16" s="87" customFormat="1" ht="30" customHeight="1">
      <c r="A105" s="69" t="s">
        <v>158</v>
      </c>
      <c r="B105" s="63" t="s">
        <v>159</v>
      </c>
      <c r="C105" s="57" t="s">
        <v>160</v>
      </c>
      <c r="D105" s="58"/>
      <c r="E105" s="59" t="s">
        <v>32</v>
      </c>
      <c r="F105" s="60">
        <v>1903</v>
      </c>
      <c r="G105" s="61"/>
      <c r="H105" s="62">
        <f>ROUND(G105*F105,2)</f>
        <v>0</v>
      </c>
      <c r="I105" s="89"/>
      <c r="K105" s="80"/>
      <c r="N105" s="88"/>
      <c r="O105" s="88"/>
      <c r="P105" s="88"/>
    </row>
    <row r="106" spans="1:16" s="87" customFormat="1" ht="30" customHeight="1">
      <c r="A106" s="69"/>
      <c r="B106" s="63" t="s">
        <v>134</v>
      </c>
      <c r="C106" s="57" t="s">
        <v>202</v>
      </c>
      <c r="D106" s="58"/>
      <c r="E106" s="59" t="s">
        <v>32</v>
      </c>
      <c r="F106" s="60">
        <v>1903</v>
      </c>
      <c r="G106" s="61"/>
      <c r="H106" s="62">
        <f>ROUND(G106*F106,2)</f>
        <v>0</v>
      </c>
      <c r="I106" s="89"/>
      <c r="K106" s="80"/>
      <c r="N106" s="88"/>
      <c r="O106" s="88"/>
      <c r="P106" s="88"/>
    </row>
    <row r="107" spans="1:16" s="87" customFormat="1" ht="30" customHeight="1">
      <c r="A107" s="69" t="s">
        <v>161</v>
      </c>
      <c r="B107" s="56" t="s">
        <v>39</v>
      </c>
      <c r="C107" s="57" t="s">
        <v>62</v>
      </c>
      <c r="D107" s="58"/>
      <c r="E107" s="59"/>
      <c r="F107" s="60"/>
      <c r="G107" s="90"/>
      <c r="H107" s="67"/>
      <c r="I107" s="89"/>
      <c r="K107" s="80"/>
      <c r="N107" s="88"/>
      <c r="O107" s="88"/>
      <c r="P107" s="88"/>
    </row>
    <row r="108" spans="1:16" s="87" customFormat="1" ht="30" customHeight="1">
      <c r="A108" s="69" t="s">
        <v>162</v>
      </c>
      <c r="B108" s="63" t="s">
        <v>159</v>
      </c>
      <c r="C108" s="57" t="s">
        <v>160</v>
      </c>
      <c r="D108" s="58"/>
      <c r="E108" s="59" t="s">
        <v>32</v>
      </c>
      <c r="F108" s="60">
        <v>17</v>
      </c>
      <c r="G108" s="61"/>
      <c r="H108" s="62">
        <f>ROUND(G108*F108,2)</f>
        <v>0</v>
      </c>
      <c r="I108" s="89"/>
      <c r="K108" s="80"/>
      <c r="N108" s="88"/>
      <c r="O108" s="88"/>
      <c r="P108" s="88"/>
    </row>
    <row r="109" spans="1:8" ht="48" customHeight="1">
      <c r="A109" s="20"/>
      <c r="B109" s="7"/>
      <c r="C109" s="35" t="s">
        <v>18</v>
      </c>
      <c r="D109" s="11"/>
      <c r="E109" s="10"/>
      <c r="F109" s="9"/>
      <c r="G109" s="20"/>
      <c r="H109" s="23"/>
    </row>
    <row r="110" spans="1:16" s="97" customFormat="1" ht="39.75" customHeight="1">
      <c r="A110" s="69" t="s">
        <v>173</v>
      </c>
      <c r="B110" s="76" t="s">
        <v>227</v>
      </c>
      <c r="C110" s="70" t="s">
        <v>174</v>
      </c>
      <c r="D110" s="58" t="s">
        <v>175</v>
      </c>
      <c r="E110" s="59"/>
      <c r="F110" s="64"/>
      <c r="G110" s="90"/>
      <c r="H110" s="67"/>
      <c r="I110" s="89"/>
      <c r="J110" s="100"/>
      <c r="K110" s="80"/>
      <c r="N110" s="88"/>
      <c r="O110" s="88"/>
      <c r="P110" s="88"/>
    </row>
    <row r="111" spans="1:16" s="97" customFormat="1" ht="30" customHeight="1">
      <c r="A111" s="69" t="s">
        <v>176</v>
      </c>
      <c r="B111" s="56" t="s">
        <v>31</v>
      </c>
      <c r="C111" s="70" t="s">
        <v>194</v>
      </c>
      <c r="D111" s="58"/>
      <c r="E111" s="59" t="s">
        <v>37</v>
      </c>
      <c r="F111" s="64">
        <v>1</v>
      </c>
      <c r="G111" s="61"/>
      <c r="H111" s="62">
        <f>ROUND(G111*F111,2)</f>
        <v>0</v>
      </c>
      <c r="I111" s="89" t="s">
        <v>177</v>
      </c>
      <c r="J111" s="100"/>
      <c r="K111" s="80"/>
      <c r="N111" s="88"/>
      <c r="O111" s="88"/>
      <c r="P111" s="88"/>
    </row>
    <row r="112" spans="1:16" s="87" customFormat="1" ht="39.75" customHeight="1">
      <c r="A112" s="69" t="s">
        <v>195</v>
      </c>
      <c r="B112" s="76" t="s">
        <v>228</v>
      </c>
      <c r="C112" s="57" t="s">
        <v>196</v>
      </c>
      <c r="D112" s="58" t="s">
        <v>175</v>
      </c>
      <c r="E112" s="59" t="s">
        <v>37</v>
      </c>
      <c r="F112" s="64">
        <v>1</v>
      </c>
      <c r="G112" s="61"/>
      <c r="H112" s="62">
        <f>ROUND(G112*F112,2)</f>
        <v>0</v>
      </c>
      <c r="I112" s="89"/>
      <c r="J112" s="108"/>
      <c r="K112" s="80"/>
      <c r="N112" s="88"/>
      <c r="O112" s="88"/>
      <c r="P112" s="88"/>
    </row>
    <row r="113" spans="1:16" s="97" customFormat="1" ht="30" customHeight="1">
      <c r="A113" s="69" t="s">
        <v>163</v>
      </c>
      <c r="B113" s="76" t="s">
        <v>229</v>
      </c>
      <c r="C113" s="70" t="s">
        <v>164</v>
      </c>
      <c r="D113" s="58" t="s">
        <v>165</v>
      </c>
      <c r="E113" s="59"/>
      <c r="F113" s="64"/>
      <c r="G113" s="90"/>
      <c r="H113" s="67"/>
      <c r="I113" s="89"/>
      <c r="K113" s="80"/>
      <c r="N113" s="88"/>
      <c r="O113" s="88"/>
      <c r="P113" s="88"/>
    </row>
    <row r="114" spans="1:16" s="65" customFormat="1" ht="30" customHeight="1">
      <c r="A114" s="69" t="s">
        <v>166</v>
      </c>
      <c r="B114" s="56" t="s">
        <v>31</v>
      </c>
      <c r="C114" s="57" t="s">
        <v>193</v>
      </c>
      <c r="D114" s="58"/>
      <c r="E114" s="59" t="s">
        <v>43</v>
      </c>
      <c r="F114" s="64">
        <v>24</v>
      </c>
      <c r="G114" s="61"/>
      <c r="H114" s="62">
        <f>ROUND(G114*F114,2)</f>
        <v>0</v>
      </c>
      <c r="I114" s="86" t="s">
        <v>167</v>
      </c>
      <c r="K114" s="98"/>
      <c r="N114" s="99"/>
      <c r="O114" s="99"/>
      <c r="P114" s="99"/>
    </row>
    <row r="115" spans="1:16" s="97" customFormat="1" ht="30" customHeight="1">
      <c r="A115" s="69" t="s">
        <v>168</v>
      </c>
      <c r="B115" s="76" t="s">
        <v>230</v>
      </c>
      <c r="C115" s="70" t="s">
        <v>169</v>
      </c>
      <c r="D115" s="58" t="s">
        <v>165</v>
      </c>
      <c r="E115" s="59"/>
      <c r="F115" s="64"/>
      <c r="G115" s="90"/>
      <c r="H115" s="67"/>
      <c r="I115" s="89"/>
      <c r="K115" s="80"/>
      <c r="N115" s="88"/>
      <c r="O115" s="88"/>
      <c r="P115" s="88"/>
    </row>
    <row r="116" spans="1:16" s="65" customFormat="1" ht="30" customHeight="1">
      <c r="A116" s="69" t="s">
        <v>170</v>
      </c>
      <c r="B116" s="56" t="s">
        <v>31</v>
      </c>
      <c r="C116" s="57" t="s">
        <v>193</v>
      </c>
      <c r="D116" s="58"/>
      <c r="E116" s="59" t="s">
        <v>43</v>
      </c>
      <c r="F116" s="64">
        <v>24</v>
      </c>
      <c r="G116" s="61"/>
      <c r="H116" s="62">
        <f>ROUND(G116*F116,2)</f>
        <v>0</v>
      </c>
      <c r="I116" s="86" t="s">
        <v>167</v>
      </c>
      <c r="K116" s="98"/>
      <c r="N116" s="99"/>
      <c r="O116" s="99"/>
      <c r="P116" s="99"/>
    </row>
    <row r="117" spans="1:16" s="97" customFormat="1" ht="30" customHeight="1">
      <c r="A117" s="69" t="s">
        <v>171</v>
      </c>
      <c r="B117" s="76" t="s">
        <v>231</v>
      </c>
      <c r="C117" s="70" t="s">
        <v>172</v>
      </c>
      <c r="D117" s="58" t="s">
        <v>165</v>
      </c>
      <c r="E117" s="59" t="s">
        <v>37</v>
      </c>
      <c r="F117" s="64">
        <v>1</v>
      </c>
      <c r="G117" s="61"/>
      <c r="H117" s="62">
        <f>ROUND(G117*F117,2)</f>
        <v>0</v>
      </c>
      <c r="I117" s="86"/>
      <c r="K117" s="80"/>
      <c r="N117" s="88"/>
      <c r="O117" s="88"/>
      <c r="P117" s="88"/>
    </row>
    <row r="118" spans="1:8" ht="36" customHeight="1">
      <c r="A118" s="20"/>
      <c r="B118" s="17"/>
      <c r="C118" s="35" t="s">
        <v>20</v>
      </c>
      <c r="D118" s="11"/>
      <c r="E118" s="8"/>
      <c r="F118" s="11"/>
      <c r="G118" s="20"/>
      <c r="H118" s="23"/>
    </row>
    <row r="119" spans="1:16" s="87" customFormat="1" ht="30" customHeight="1">
      <c r="A119" s="66" t="s">
        <v>180</v>
      </c>
      <c r="B119" s="76" t="s">
        <v>232</v>
      </c>
      <c r="C119" s="57" t="s">
        <v>181</v>
      </c>
      <c r="D119" s="58" t="s">
        <v>182</v>
      </c>
      <c r="E119" s="59" t="s">
        <v>30</v>
      </c>
      <c r="F119" s="60">
        <v>15053</v>
      </c>
      <c r="G119" s="61"/>
      <c r="H119" s="62">
        <f>ROUND(G119*F119,2)</f>
        <v>0</v>
      </c>
      <c r="I119" s="89"/>
      <c r="K119" s="80"/>
      <c r="N119" s="88"/>
      <c r="O119" s="88"/>
      <c r="P119" s="88"/>
    </row>
    <row r="120" spans="1:8" ht="36" customHeight="1">
      <c r="A120" s="20"/>
      <c r="B120" s="6"/>
      <c r="C120" s="35" t="s">
        <v>21</v>
      </c>
      <c r="D120" s="11"/>
      <c r="E120" s="10"/>
      <c r="F120" s="9"/>
      <c r="G120" s="20"/>
      <c r="H120" s="23"/>
    </row>
    <row r="121" spans="1:16" s="79" customFormat="1" ht="30" customHeight="1">
      <c r="A121" s="66" t="s">
        <v>183</v>
      </c>
      <c r="B121" s="101" t="s">
        <v>233</v>
      </c>
      <c r="C121" s="57" t="s">
        <v>184</v>
      </c>
      <c r="D121" s="58" t="s">
        <v>185</v>
      </c>
      <c r="E121" s="59"/>
      <c r="F121" s="60"/>
      <c r="G121" s="90"/>
      <c r="H121" s="62"/>
      <c r="I121" s="89"/>
      <c r="K121" s="80"/>
      <c r="N121" s="88"/>
      <c r="O121" s="88"/>
      <c r="P121" s="88"/>
    </row>
    <row r="122" spans="1:16" s="79" customFormat="1" ht="30" customHeight="1">
      <c r="A122" s="66" t="s">
        <v>186</v>
      </c>
      <c r="B122" s="56" t="s">
        <v>31</v>
      </c>
      <c r="C122" s="57" t="s">
        <v>187</v>
      </c>
      <c r="D122" s="58"/>
      <c r="E122" s="59" t="s">
        <v>43</v>
      </c>
      <c r="F122" s="60">
        <v>509</v>
      </c>
      <c r="G122" s="61"/>
      <c r="H122" s="62">
        <f>ROUND(G122*F122,2)</f>
        <v>0</v>
      </c>
      <c r="I122" s="86"/>
      <c r="K122" s="80"/>
      <c r="N122" s="88"/>
      <c r="O122" s="88"/>
      <c r="P122" s="88"/>
    </row>
    <row r="123" spans="1:16" s="79" customFormat="1" ht="30" customHeight="1">
      <c r="A123" s="66" t="s">
        <v>264</v>
      </c>
      <c r="B123" s="76" t="s">
        <v>234</v>
      </c>
      <c r="C123" s="57" t="s">
        <v>265</v>
      </c>
      <c r="D123" s="58" t="s">
        <v>185</v>
      </c>
      <c r="E123" s="59" t="s">
        <v>43</v>
      </c>
      <c r="F123" s="60">
        <v>2</v>
      </c>
      <c r="G123" s="61"/>
      <c r="H123" s="62">
        <f>ROUND(G123*F123,2)</f>
        <v>0</v>
      </c>
      <c r="I123" s="86"/>
      <c r="K123" s="80"/>
      <c r="N123" s="88"/>
      <c r="O123" s="88"/>
      <c r="P123" s="88"/>
    </row>
    <row r="124" spans="1:16" s="79" customFormat="1" ht="30" customHeight="1">
      <c r="A124" s="66"/>
      <c r="B124" s="76" t="s">
        <v>235</v>
      </c>
      <c r="C124" s="57" t="s">
        <v>200</v>
      </c>
      <c r="D124" s="58"/>
      <c r="E124" s="59" t="s">
        <v>43</v>
      </c>
      <c r="F124" s="60">
        <v>50</v>
      </c>
      <c r="G124" s="61"/>
      <c r="H124" s="62">
        <f aca="true" t="shared" si="3" ref="H124:H130">ROUND(G124*F124,2)</f>
        <v>0</v>
      </c>
      <c r="I124" s="86"/>
      <c r="K124" s="80"/>
      <c r="N124" s="88"/>
      <c r="O124" s="88"/>
      <c r="P124" s="88"/>
    </row>
    <row r="125" spans="1:16" s="79" customFormat="1" ht="30" customHeight="1">
      <c r="A125" s="66"/>
      <c r="B125" s="76" t="s">
        <v>236</v>
      </c>
      <c r="C125" s="57" t="s">
        <v>209</v>
      </c>
      <c r="D125" s="58" t="s">
        <v>260</v>
      </c>
      <c r="E125" s="59" t="s">
        <v>37</v>
      </c>
      <c r="F125" s="60">
        <v>12</v>
      </c>
      <c r="G125" s="61"/>
      <c r="H125" s="62">
        <f t="shared" si="3"/>
        <v>0</v>
      </c>
      <c r="I125" s="86"/>
      <c r="K125" s="80"/>
      <c r="N125" s="88"/>
      <c r="O125" s="88"/>
      <c r="P125" s="88"/>
    </row>
    <row r="126" spans="1:16" s="79" customFormat="1" ht="30" customHeight="1">
      <c r="A126" s="66"/>
      <c r="B126" s="76" t="s">
        <v>237</v>
      </c>
      <c r="C126" s="57" t="s">
        <v>262</v>
      </c>
      <c r="D126" s="58" t="s">
        <v>261</v>
      </c>
      <c r="E126" s="59" t="s">
        <v>37</v>
      </c>
      <c r="F126" s="60">
        <v>41</v>
      </c>
      <c r="G126" s="61"/>
      <c r="H126" s="62">
        <f t="shared" si="3"/>
        <v>0</v>
      </c>
      <c r="I126" s="86"/>
      <c r="K126" s="80"/>
      <c r="N126" s="88"/>
      <c r="O126" s="88"/>
      <c r="P126" s="88"/>
    </row>
    <row r="127" spans="1:16" s="79" customFormat="1" ht="30" customHeight="1">
      <c r="A127" s="66"/>
      <c r="B127" s="76" t="s">
        <v>238</v>
      </c>
      <c r="C127" s="57" t="s">
        <v>197</v>
      </c>
      <c r="D127" s="58" t="s">
        <v>260</v>
      </c>
      <c r="E127" s="59" t="s">
        <v>37</v>
      </c>
      <c r="F127" s="60">
        <v>3</v>
      </c>
      <c r="G127" s="61"/>
      <c r="H127" s="62">
        <f t="shared" si="3"/>
        <v>0</v>
      </c>
      <c r="I127" s="86"/>
      <c r="K127" s="80"/>
      <c r="N127" s="88"/>
      <c r="O127" s="88"/>
      <c r="P127" s="88"/>
    </row>
    <row r="128" spans="1:16" s="79" customFormat="1" ht="30" customHeight="1">
      <c r="A128" s="96"/>
      <c r="B128" s="76" t="s">
        <v>239</v>
      </c>
      <c r="C128" s="71" t="s">
        <v>203</v>
      </c>
      <c r="D128" s="72" t="s">
        <v>204</v>
      </c>
      <c r="E128" s="73" t="s">
        <v>37</v>
      </c>
      <c r="F128" s="109">
        <v>3</v>
      </c>
      <c r="G128" s="74"/>
      <c r="H128" s="62">
        <f t="shared" si="3"/>
        <v>0</v>
      </c>
      <c r="I128" s="68"/>
      <c r="K128" s="80"/>
      <c r="N128" s="88"/>
      <c r="O128" s="88"/>
      <c r="P128" s="88"/>
    </row>
    <row r="129" spans="1:16" s="79" customFormat="1" ht="30" customHeight="1">
      <c r="A129" s="96"/>
      <c r="B129" s="76" t="s">
        <v>259</v>
      </c>
      <c r="C129" s="71" t="s">
        <v>207</v>
      </c>
      <c r="D129" s="72" t="s">
        <v>208</v>
      </c>
      <c r="E129" s="73" t="s">
        <v>37</v>
      </c>
      <c r="F129" s="109">
        <v>15</v>
      </c>
      <c r="G129" s="74"/>
      <c r="H129" s="62">
        <f t="shared" si="3"/>
        <v>0</v>
      </c>
      <c r="I129" s="68"/>
      <c r="K129" s="80"/>
      <c r="N129" s="88"/>
      <c r="O129" s="88"/>
      <c r="P129" s="88"/>
    </row>
    <row r="130" spans="1:16" s="79" customFormat="1" ht="30" customHeight="1">
      <c r="A130" s="102" t="s">
        <v>272</v>
      </c>
      <c r="B130" s="76" t="s">
        <v>267</v>
      </c>
      <c r="C130" s="57" t="s">
        <v>271</v>
      </c>
      <c r="D130" s="103" t="s">
        <v>269</v>
      </c>
      <c r="E130" s="104" t="s">
        <v>37</v>
      </c>
      <c r="F130" s="105">
        <v>12</v>
      </c>
      <c r="G130" s="106"/>
      <c r="H130" s="62">
        <f t="shared" si="3"/>
        <v>0</v>
      </c>
      <c r="I130" s="68"/>
      <c r="K130" s="80"/>
      <c r="N130" s="88"/>
      <c r="O130" s="88"/>
      <c r="P130" s="88"/>
    </row>
    <row r="131" spans="1:8" s="41" customFormat="1" ht="30" customHeight="1" thickBot="1">
      <c r="A131" s="42"/>
      <c r="B131" s="37" t="str">
        <f>B72</f>
        <v>B</v>
      </c>
      <c r="C131" s="123" t="str">
        <f>C72</f>
        <v>Transcona Trail Phase IB</v>
      </c>
      <c r="D131" s="124"/>
      <c r="E131" s="124"/>
      <c r="F131" s="125"/>
      <c r="G131" s="42" t="s">
        <v>14</v>
      </c>
      <c r="H131" s="42">
        <f>SUM(H72:H130)</f>
        <v>0</v>
      </c>
    </row>
    <row r="132" spans="1:8" s="41" customFormat="1" ht="30" customHeight="1" thickTop="1">
      <c r="A132" s="39"/>
      <c r="B132" s="38" t="s">
        <v>13</v>
      </c>
      <c r="C132" s="132" t="s">
        <v>76</v>
      </c>
      <c r="D132" s="133"/>
      <c r="E132" s="133"/>
      <c r="F132" s="134"/>
      <c r="G132" s="39"/>
      <c r="H132" s="40"/>
    </row>
    <row r="133" spans="1:8" ht="36" customHeight="1">
      <c r="A133" s="20"/>
      <c r="B133" s="17"/>
      <c r="C133" s="34" t="s">
        <v>16</v>
      </c>
      <c r="D133" s="11"/>
      <c r="E133" s="9" t="s">
        <v>1</v>
      </c>
      <c r="F133" s="9" t="s">
        <v>1</v>
      </c>
      <c r="G133" s="20" t="s">
        <v>1</v>
      </c>
      <c r="H133" s="23"/>
    </row>
    <row r="134" spans="1:16" s="87" customFormat="1" ht="30" customHeight="1">
      <c r="A134" s="69" t="s">
        <v>79</v>
      </c>
      <c r="B134" s="76" t="s">
        <v>67</v>
      </c>
      <c r="C134" s="57" t="s">
        <v>80</v>
      </c>
      <c r="D134" s="58" t="s">
        <v>81</v>
      </c>
      <c r="E134" s="59" t="s">
        <v>28</v>
      </c>
      <c r="F134" s="60">
        <v>1504</v>
      </c>
      <c r="G134" s="61"/>
      <c r="H134" s="62">
        <f>ROUND(G134*F134,2)</f>
        <v>0</v>
      </c>
      <c r="I134" s="86"/>
      <c r="K134" s="80"/>
      <c r="L134" s="81"/>
      <c r="M134" s="82"/>
      <c r="N134" s="88"/>
      <c r="O134" s="88"/>
      <c r="P134" s="88"/>
    </row>
    <row r="135" spans="1:16" s="79" customFormat="1" ht="30" customHeight="1">
      <c r="A135" s="69" t="s">
        <v>82</v>
      </c>
      <c r="B135" s="76" t="s">
        <v>68</v>
      </c>
      <c r="C135" s="57" t="s">
        <v>84</v>
      </c>
      <c r="D135" s="58" t="s">
        <v>81</v>
      </c>
      <c r="E135" s="59" t="s">
        <v>28</v>
      </c>
      <c r="F135" s="60">
        <v>1573</v>
      </c>
      <c r="G135" s="61"/>
      <c r="H135" s="62">
        <f>ROUND(G135*F135,2)</f>
        <v>0</v>
      </c>
      <c r="I135" s="89"/>
      <c r="K135" s="80"/>
      <c r="L135" s="81"/>
      <c r="M135" s="82"/>
      <c r="N135" s="88"/>
      <c r="O135" s="88"/>
      <c r="P135" s="88"/>
    </row>
    <row r="136" spans="1:16" s="87" customFormat="1" ht="30" customHeight="1">
      <c r="A136" s="75" t="s">
        <v>85</v>
      </c>
      <c r="B136" s="76" t="s">
        <v>69</v>
      </c>
      <c r="C136" s="57" t="s">
        <v>87</v>
      </c>
      <c r="D136" s="58" t="s">
        <v>81</v>
      </c>
      <c r="E136" s="59" t="s">
        <v>30</v>
      </c>
      <c r="F136" s="60">
        <v>12168</v>
      </c>
      <c r="G136" s="61"/>
      <c r="H136" s="62">
        <f>ROUND(G136*F136,2)</f>
        <v>0</v>
      </c>
      <c r="I136" s="89"/>
      <c r="K136" s="80"/>
      <c r="L136" s="81"/>
      <c r="M136" s="82"/>
      <c r="N136" s="88"/>
      <c r="O136" s="88"/>
      <c r="P136" s="88"/>
    </row>
    <row r="137" spans="1:16" s="79" customFormat="1" ht="32.25" customHeight="1">
      <c r="A137" s="75" t="s">
        <v>88</v>
      </c>
      <c r="B137" s="76" t="s">
        <v>70</v>
      </c>
      <c r="C137" s="57" t="s">
        <v>90</v>
      </c>
      <c r="D137" s="58" t="s">
        <v>81</v>
      </c>
      <c r="E137" s="59"/>
      <c r="F137" s="60"/>
      <c r="G137" s="90"/>
      <c r="H137" s="62"/>
      <c r="I137" s="89" t="s">
        <v>91</v>
      </c>
      <c r="K137" s="80"/>
      <c r="N137" s="88"/>
      <c r="O137" s="88"/>
      <c r="P137" s="88"/>
    </row>
    <row r="138" spans="1:16" s="79" customFormat="1" ht="30" customHeight="1">
      <c r="A138" s="69" t="s">
        <v>92</v>
      </c>
      <c r="B138" s="56" t="s">
        <v>31</v>
      </c>
      <c r="C138" s="57" t="s">
        <v>93</v>
      </c>
      <c r="D138" s="58" t="s">
        <v>1</v>
      </c>
      <c r="E138" s="59" t="s">
        <v>32</v>
      </c>
      <c r="F138" s="60">
        <v>4750</v>
      </c>
      <c r="G138" s="61"/>
      <c r="H138" s="62">
        <f aca="true" t="shared" si="4" ref="H138:H144">ROUND(G138*F138,2)</f>
        <v>0</v>
      </c>
      <c r="I138" s="89" t="s">
        <v>94</v>
      </c>
      <c r="K138" s="80"/>
      <c r="N138" s="88"/>
      <c r="O138" s="88"/>
      <c r="P138" s="88"/>
    </row>
    <row r="139" spans="1:16" s="79" customFormat="1" ht="30" customHeight="1">
      <c r="A139" s="69" t="s">
        <v>95</v>
      </c>
      <c r="B139" s="56" t="s">
        <v>39</v>
      </c>
      <c r="C139" s="57" t="s">
        <v>96</v>
      </c>
      <c r="D139" s="58" t="s">
        <v>1</v>
      </c>
      <c r="E139" s="59" t="s">
        <v>32</v>
      </c>
      <c r="F139" s="60">
        <v>535</v>
      </c>
      <c r="G139" s="61"/>
      <c r="H139" s="62">
        <f t="shared" si="4"/>
        <v>0</v>
      </c>
      <c r="I139" s="89" t="s">
        <v>94</v>
      </c>
      <c r="K139" s="80"/>
      <c r="N139" s="88"/>
      <c r="O139" s="88"/>
      <c r="P139" s="88"/>
    </row>
    <row r="140" spans="1:16" s="79" customFormat="1" ht="43.5" customHeight="1">
      <c r="A140" s="75" t="s">
        <v>33</v>
      </c>
      <c r="B140" s="76" t="s">
        <v>240</v>
      </c>
      <c r="C140" s="57" t="s">
        <v>34</v>
      </c>
      <c r="D140" s="58" t="s">
        <v>98</v>
      </c>
      <c r="E140" s="59" t="s">
        <v>28</v>
      </c>
      <c r="F140" s="60">
        <v>608</v>
      </c>
      <c r="G140" s="61"/>
      <c r="H140" s="62">
        <f t="shared" si="4"/>
        <v>0</v>
      </c>
      <c r="I140" s="89" t="s">
        <v>99</v>
      </c>
      <c r="K140" s="80"/>
      <c r="N140" s="88"/>
      <c r="O140" s="88"/>
      <c r="P140" s="88"/>
    </row>
    <row r="141" spans="1:16" s="87" customFormat="1" ht="30" customHeight="1">
      <c r="A141" s="69" t="s">
        <v>35</v>
      </c>
      <c r="B141" s="76" t="s">
        <v>241</v>
      </c>
      <c r="C141" s="57" t="s">
        <v>36</v>
      </c>
      <c r="D141" s="58" t="s">
        <v>81</v>
      </c>
      <c r="E141" s="59" t="s">
        <v>30</v>
      </c>
      <c r="F141" s="60">
        <v>8084</v>
      </c>
      <c r="G141" s="61"/>
      <c r="H141" s="62">
        <f t="shared" si="4"/>
        <v>0</v>
      </c>
      <c r="I141" s="89" t="s">
        <v>101</v>
      </c>
      <c r="K141" s="80"/>
      <c r="N141" s="88"/>
      <c r="O141" s="88"/>
      <c r="P141" s="88"/>
    </row>
    <row r="142" spans="1:16" s="87" customFormat="1" ht="30" customHeight="1">
      <c r="A142" s="75" t="s">
        <v>102</v>
      </c>
      <c r="B142" s="76" t="s">
        <v>242</v>
      </c>
      <c r="C142" s="57" t="s">
        <v>104</v>
      </c>
      <c r="D142" s="58" t="s">
        <v>105</v>
      </c>
      <c r="E142" s="59" t="s">
        <v>30</v>
      </c>
      <c r="F142" s="60">
        <v>774</v>
      </c>
      <c r="G142" s="61"/>
      <c r="H142" s="62">
        <f t="shared" si="4"/>
        <v>0</v>
      </c>
      <c r="I142" s="89"/>
      <c r="K142" s="80"/>
      <c r="N142" s="88"/>
      <c r="O142" s="88"/>
      <c r="P142" s="88"/>
    </row>
    <row r="143" spans="1:16" s="87" customFormat="1" ht="43.5" customHeight="1">
      <c r="A143" s="75" t="s">
        <v>110</v>
      </c>
      <c r="B143" s="76" t="s">
        <v>243</v>
      </c>
      <c r="C143" s="57" t="s">
        <v>112</v>
      </c>
      <c r="D143" s="58" t="s">
        <v>113</v>
      </c>
      <c r="E143" s="59" t="s">
        <v>30</v>
      </c>
      <c r="F143" s="60">
        <v>12168</v>
      </c>
      <c r="G143" s="61"/>
      <c r="H143" s="62">
        <f t="shared" si="4"/>
        <v>0</v>
      </c>
      <c r="I143" s="89"/>
      <c r="K143" s="80"/>
      <c r="N143" s="88"/>
      <c r="O143" s="88"/>
      <c r="P143" s="88"/>
    </row>
    <row r="144" spans="1:16" s="91" customFormat="1" ht="43.5" customHeight="1">
      <c r="A144" s="75" t="s">
        <v>114</v>
      </c>
      <c r="B144" s="76" t="s">
        <v>244</v>
      </c>
      <c r="C144" s="57" t="s">
        <v>116</v>
      </c>
      <c r="D144" s="58" t="s">
        <v>117</v>
      </c>
      <c r="E144" s="59" t="s">
        <v>30</v>
      </c>
      <c r="F144" s="60">
        <v>3149</v>
      </c>
      <c r="G144" s="61"/>
      <c r="H144" s="62">
        <f t="shared" si="4"/>
        <v>0</v>
      </c>
      <c r="I144" s="89"/>
      <c r="K144" s="92"/>
      <c r="N144" s="93"/>
      <c r="O144" s="93"/>
      <c r="P144" s="93"/>
    </row>
    <row r="145" spans="1:16" s="87" customFormat="1" ht="30" customHeight="1">
      <c r="A145" s="69" t="s">
        <v>118</v>
      </c>
      <c r="B145" s="76" t="s">
        <v>154</v>
      </c>
      <c r="C145" s="57" t="s">
        <v>120</v>
      </c>
      <c r="D145" s="58" t="s">
        <v>121</v>
      </c>
      <c r="E145" s="59" t="s">
        <v>28</v>
      </c>
      <c r="F145" s="60">
        <v>1813</v>
      </c>
      <c r="G145" s="61"/>
      <c r="H145" s="62">
        <f>ROUND(G145*F145,2)</f>
        <v>0</v>
      </c>
      <c r="I145" s="89"/>
      <c r="K145" s="80"/>
      <c r="N145" s="88"/>
      <c r="O145" s="88"/>
      <c r="P145" s="88"/>
    </row>
    <row r="146" spans="1:16" s="87" customFormat="1" ht="30" customHeight="1">
      <c r="A146" s="69" t="s">
        <v>122</v>
      </c>
      <c r="B146" s="76" t="s">
        <v>245</v>
      </c>
      <c r="C146" s="57" t="s">
        <v>124</v>
      </c>
      <c r="D146" s="58" t="s">
        <v>121</v>
      </c>
      <c r="E146" s="59"/>
      <c r="F146" s="60"/>
      <c r="G146" s="90"/>
      <c r="H146" s="62"/>
      <c r="I146" s="89"/>
      <c r="K146" s="80"/>
      <c r="N146" s="88"/>
      <c r="O146" s="88"/>
      <c r="P146" s="88"/>
    </row>
    <row r="147" spans="1:16" s="87" customFormat="1" ht="30" customHeight="1">
      <c r="A147" s="75" t="s">
        <v>125</v>
      </c>
      <c r="B147" s="56" t="s">
        <v>31</v>
      </c>
      <c r="C147" s="57" t="s">
        <v>126</v>
      </c>
      <c r="D147" s="94"/>
      <c r="E147" s="59" t="s">
        <v>28</v>
      </c>
      <c r="F147" s="95">
        <v>127</v>
      </c>
      <c r="G147" s="61"/>
      <c r="H147" s="62">
        <f>ROUND(G147*F147,2)</f>
        <v>0</v>
      </c>
      <c r="I147" s="89"/>
      <c r="K147" s="80"/>
      <c r="N147" s="88"/>
      <c r="O147" s="88"/>
      <c r="P147" s="88"/>
    </row>
    <row r="148" spans="1:8" ht="36" customHeight="1">
      <c r="A148" s="20"/>
      <c r="B148" s="17"/>
      <c r="C148" s="35" t="s">
        <v>38</v>
      </c>
      <c r="D148" s="11"/>
      <c r="E148" s="8"/>
      <c r="F148" s="11"/>
      <c r="G148" s="20"/>
      <c r="H148" s="23"/>
    </row>
    <row r="149" spans="1:16" s="79" customFormat="1" ht="43.5" customHeight="1">
      <c r="A149" s="66" t="s">
        <v>131</v>
      </c>
      <c r="B149" s="76" t="s">
        <v>246</v>
      </c>
      <c r="C149" s="57" t="s">
        <v>40</v>
      </c>
      <c r="D149" s="58" t="s">
        <v>129</v>
      </c>
      <c r="E149" s="59"/>
      <c r="F149" s="60"/>
      <c r="G149" s="90"/>
      <c r="H149" s="62"/>
      <c r="I149" s="89"/>
      <c r="K149" s="80"/>
      <c r="N149" s="88"/>
      <c r="O149" s="88"/>
      <c r="P149" s="88"/>
    </row>
    <row r="150" spans="1:16" s="87" customFormat="1" ht="30" customHeight="1">
      <c r="A150" s="66" t="s">
        <v>132</v>
      </c>
      <c r="B150" s="56" t="s">
        <v>31</v>
      </c>
      <c r="C150" s="57" t="s">
        <v>41</v>
      </c>
      <c r="D150" s="58" t="s">
        <v>42</v>
      </c>
      <c r="E150" s="59"/>
      <c r="F150" s="60"/>
      <c r="G150" s="90"/>
      <c r="H150" s="62"/>
      <c r="I150" s="89"/>
      <c r="K150" s="80"/>
      <c r="N150" s="88"/>
      <c r="O150" s="88"/>
      <c r="P150" s="88"/>
    </row>
    <row r="151" spans="1:16" s="87" customFormat="1" ht="30" customHeight="1">
      <c r="A151" s="66" t="s">
        <v>133</v>
      </c>
      <c r="B151" s="63" t="s">
        <v>134</v>
      </c>
      <c r="C151" s="57" t="s">
        <v>135</v>
      </c>
      <c r="D151" s="58"/>
      <c r="E151" s="59" t="s">
        <v>30</v>
      </c>
      <c r="F151" s="60">
        <v>15</v>
      </c>
      <c r="G151" s="61"/>
      <c r="H151" s="62">
        <f>ROUND(G151*F151,2)</f>
        <v>0</v>
      </c>
      <c r="I151" s="89"/>
      <c r="K151" s="80"/>
      <c r="N151" s="88"/>
      <c r="O151" s="88"/>
      <c r="P151" s="88"/>
    </row>
    <row r="152" spans="1:16" s="79" customFormat="1" ht="30" customHeight="1">
      <c r="A152" s="66" t="s">
        <v>136</v>
      </c>
      <c r="B152" s="76" t="s">
        <v>247</v>
      </c>
      <c r="C152" s="57" t="s">
        <v>138</v>
      </c>
      <c r="D152" s="58" t="s">
        <v>139</v>
      </c>
      <c r="E152" s="59"/>
      <c r="F152" s="60"/>
      <c r="G152" s="90"/>
      <c r="H152" s="62"/>
      <c r="I152" s="89"/>
      <c r="K152" s="80"/>
      <c r="N152" s="88"/>
      <c r="O152" s="88"/>
      <c r="P152" s="88"/>
    </row>
    <row r="153" spans="1:16" s="87" customFormat="1" ht="30" customHeight="1">
      <c r="A153" s="66" t="s">
        <v>140</v>
      </c>
      <c r="B153" s="56" t="s">
        <v>31</v>
      </c>
      <c r="C153" s="57" t="s">
        <v>198</v>
      </c>
      <c r="D153" s="58" t="s">
        <v>1</v>
      </c>
      <c r="E153" s="59" t="s">
        <v>43</v>
      </c>
      <c r="F153" s="60">
        <v>7</v>
      </c>
      <c r="G153" s="61"/>
      <c r="H153" s="62">
        <f>ROUND(G153*F153,2)</f>
        <v>0</v>
      </c>
      <c r="I153" s="89" t="s">
        <v>141</v>
      </c>
      <c r="K153" s="80"/>
      <c r="N153" s="88"/>
      <c r="O153" s="88"/>
      <c r="P153" s="88"/>
    </row>
    <row r="154" spans="1:16" s="87" customFormat="1" ht="30" customHeight="1">
      <c r="A154" s="66" t="s">
        <v>142</v>
      </c>
      <c r="B154" s="56" t="s">
        <v>39</v>
      </c>
      <c r="C154" s="57" t="s">
        <v>143</v>
      </c>
      <c r="D154" s="58" t="s">
        <v>1</v>
      </c>
      <c r="E154" s="59" t="s">
        <v>43</v>
      </c>
      <c r="F154" s="60">
        <v>3</v>
      </c>
      <c r="G154" s="61"/>
      <c r="H154" s="62">
        <f>ROUND(G154*F154,2)</f>
        <v>0</v>
      </c>
      <c r="I154" s="89"/>
      <c r="K154" s="80"/>
      <c r="N154" s="88"/>
      <c r="O154" s="88"/>
      <c r="P154" s="88"/>
    </row>
    <row r="155" spans="1:16" s="87" customFormat="1" ht="30" customHeight="1">
      <c r="A155" s="66" t="s">
        <v>144</v>
      </c>
      <c r="B155" s="76" t="s">
        <v>248</v>
      </c>
      <c r="C155" s="57" t="s">
        <v>146</v>
      </c>
      <c r="D155" s="58" t="s">
        <v>139</v>
      </c>
      <c r="E155" s="59"/>
      <c r="F155" s="60"/>
      <c r="G155" s="90"/>
      <c r="H155" s="62"/>
      <c r="I155" s="89"/>
      <c r="K155" s="80"/>
      <c r="N155" s="88"/>
      <c r="O155" s="88"/>
      <c r="P155" s="88"/>
    </row>
    <row r="156" spans="1:16" s="87" customFormat="1" ht="30" customHeight="1">
      <c r="A156" s="66" t="s">
        <v>147</v>
      </c>
      <c r="B156" s="56" t="s">
        <v>31</v>
      </c>
      <c r="C156" s="57" t="s">
        <v>199</v>
      </c>
      <c r="D156" s="58" t="s">
        <v>148</v>
      </c>
      <c r="E156" s="59" t="s">
        <v>43</v>
      </c>
      <c r="F156" s="60">
        <v>3</v>
      </c>
      <c r="G156" s="61"/>
      <c r="H156" s="62">
        <f>ROUND(G156*F156,2)</f>
        <v>0</v>
      </c>
      <c r="I156" s="89" t="s">
        <v>149</v>
      </c>
      <c r="K156" s="80"/>
      <c r="N156" s="88"/>
      <c r="O156" s="88"/>
      <c r="P156" s="88"/>
    </row>
    <row r="157" spans="1:16" s="87" customFormat="1" ht="30" customHeight="1">
      <c r="A157" s="66" t="s">
        <v>150</v>
      </c>
      <c r="B157" s="56" t="s">
        <v>39</v>
      </c>
      <c r="C157" s="57" t="s">
        <v>151</v>
      </c>
      <c r="D157" s="58" t="s">
        <v>152</v>
      </c>
      <c r="E157" s="59" t="s">
        <v>43</v>
      </c>
      <c r="F157" s="60">
        <v>14</v>
      </c>
      <c r="G157" s="61"/>
      <c r="H157" s="62">
        <f>ROUND(G157*F157,2)</f>
        <v>0</v>
      </c>
      <c r="I157" s="89"/>
      <c r="K157" s="80"/>
      <c r="N157" s="88"/>
      <c r="O157" s="88"/>
      <c r="P157" s="88"/>
    </row>
    <row r="158" spans="1:8" ht="36" customHeight="1">
      <c r="A158" s="20"/>
      <c r="B158" s="7"/>
      <c r="C158" s="35" t="s">
        <v>201</v>
      </c>
      <c r="D158" s="11"/>
      <c r="E158" s="9"/>
      <c r="F158" s="9"/>
      <c r="G158" s="20"/>
      <c r="H158" s="23"/>
    </row>
    <row r="159" spans="1:16" s="87" customFormat="1" ht="43.5" customHeight="1">
      <c r="A159" s="69" t="s">
        <v>153</v>
      </c>
      <c r="B159" s="76" t="s">
        <v>249</v>
      </c>
      <c r="C159" s="57" t="s">
        <v>155</v>
      </c>
      <c r="D159" s="58" t="s">
        <v>156</v>
      </c>
      <c r="E159" s="65"/>
      <c r="F159" s="60"/>
      <c r="G159" s="90"/>
      <c r="H159" s="67"/>
      <c r="I159" s="89"/>
      <c r="K159" s="80"/>
      <c r="N159" s="88"/>
      <c r="O159" s="88"/>
      <c r="P159" s="88"/>
    </row>
    <row r="160" spans="1:16" s="87" customFormat="1" ht="30" customHeight="1">
      <c r="A160" s="69" t="s">
        <v>157</v>
      </c>
      <c r="B160" s="56" t="s">
        <v>31</v>
      </c>
      <c r="C160" s="57" t="s">
        <v>45</v>
      </c>
      <c r="D160" s="58"/>
      <c r="E160" s="59"/>
      <c r="F160" s="60"/>
      <c r="G160" s="90"/>
      <c r="H160" s="67"/>
      <c r="I160" s="89"/>
      <c r="K160" s="80"/>
      <c r="N160" s="88"/>
      <c r="O160" s="88"/>
      <c r="P160" s="88"/>
    </row>
    <row r="161" spans="1:16" s="87" customFormat="1" ht="33.75">
      <c r="A161" s="69"/>
      <c r="B161" s="63"/>
      <c r="C161" s="110" t="s">
        <v>275</v>
      </c>
      <c r="D161" s="58" t="s">
        <v>273</v>
      </c>
      <c r="E161" s="59"/>
      <c r="F161" s="60"/>
      <c r="G161" s="62"/>
      <c r="H161" s="62"/>
      <c r="I161" s="89"/>
      <c r="K161" s="80"/>
      <c r="N161" s="88"/>
      <c r="O161" s="88"/>
      <c r="P161" s="88"/>
    </row>
    <row r="162" spans="1:16" s="87" customFormat="1" ht="30" customHeight="1">
      <c r="A162" s="69" t="s">
        <v>158</v>
      </c>
      <c r="B162" s="63" t="s">
        <v>159</v>
      </c>
      <c r="C162" s="57" t="s">
        <v>160</v>
      </c>
      <c r="D162" s="58"/>
      <c r="E162" s="59" t="s">
        <v>32</v>
      </c>
      <c r="F162" s="60">
        <v>2122</v>
      </c>
      <c r="G162" s="61"/>
      <c r="H162" s="62">
        <f>ROUND(G162*F162,2)</f>
        <v>0</v>
      </c>
      <c r="I162" s="89"/>
      <c r="K162" s="80"/>
      <c r="N162" s="88"/>
      <c r="O162" s="88"/>
      <c r="P162" s="88"/>
    </row>
    <row r="163" spans="1:16" s="87" customFormat="1" ht="30" customHeight="1">
      <c r="A163" s="69"/>
      <c r="B163" s="63" t="s">
        <v>134</v>
      </c>
      <c r="C163" s="57" t="s">
        <v>202</v>
      </c>
      <c r="D163" s="58"/>
      <c r="E163" s="59" t="s">
        <v>32</v>
      </c>
      <c r="F163" s="60">
        <v>2122</v>
      </c>
      <c r="G163" s="61"/>
      <c r="H163" s="62">
        <f>ROUND(G163*F163,2)</f>
        <v>0</v>
      </c>
      <c r="I163" s="89"/>
      <c r="K163" s="80"/>
      <c r="N163" s="88"/>
      <c r="O163" s="88"/>
      <c r="P163" s="88"/>
    </row>
    <row r="164" spans="1:16" s="87" customFormat="1" ht="30" customHeight="1">
      <c r="A164" s="69" t="s">
        <v>161</v>
      </c>
      <c r="B164" s="56" t="s">
        <v>39</v>
      </c>
      <c r="C164" s="57" t="s">
        <v>62</v>
      </c>
      <c r="D164" s="58"/>
      <c r="E164" s="59"/>
      <c r="F164" s="60"/>
      <c r="G164" s="90"/>
      <c r="H164" s="67"/>
      <c r="I164" s="89"/>
      <c r="K164" s="80"/>
      <c r="N164" s="88"/>
      <c r="O164" s="88"/>
      <c r="P164" s="88"/>
    </row>
    <row r="165" spans="1:16" s="87" customFormat="1" ht="30" customHeight="1">
      <c r="A165" s="69" t="s">
        <v>162</v>
      </c>
      <c r="B165" s="63" t="s">
        <v>159</v>
      </c>
      <c r="C165" s="57" t="s">
        <v>160</v>
      </c>
      <c r="D165" s="58"/>
      <c r="E165" s="59" t="s">
        <v>32</v>
      </c>
      <c r="F165" s="60">
        <v>17</v>
      </c>
      <c r="G165" s="61"/>
      <c r="H165" s="62">
        <f>ROUND(G165*F165,2)</f>
        <v>0</v>
      </c>
      <c r="I165" s="89"/>
      <c r="K165" s="80"/>
      <c r="N165" s="88"/>
      <c r="O165" s="88"/>
      <c r="P165" s="88"/>
    </row>
    <row r="166" spans="1:8" ht="48" customHeight="1">
      <c r="A166" s="20"/>
      <c r="B166" s="7"/>
      <c r="C166" s="35" t="s">
        <v>18</v>
      </c>
      <c r="D166" s="11"/>
      <c r="E166" s="10"/>
      <c r="F166" s="9"/>
      <c r="G166" s="20"/>
      <c r="H166" s="23"/>
    </row>
    <row r="167" spans="1:16" s="97" customFormat="1" ht="30" customHeight="1">
      <c r="A167" s="69" t="s">
        <v>163</v>
      </c>
      <c r="B167" s="76" t="s">
        <v>250</v>
      </c>
      <c r="C167" s="70" t="s">
        <v>164</v>
      </c>
      <c r="D167" s="58" t="s">
        <v>165</v>
      </c>
      <c r="E167" s="59"/>
      <c r="F167" s="64"/>
      <c r="G167" s="90"/>
      <c r="H167" s="67"/>
      <c r="I167" s="89"/>
      <c r="K167" s="80"/>
      <c r="N167" s="88"/>
      <c r="O167" s="88"/>
      <c r="P167" s="88"/>
    </row>
    <row r="168" spans="1:16" s="65" customFormat="1" ht="30" customHeight="1">
      <c r="A168" s="69" t="s">
        <v>166</v>
      </c>
      <c r="B168" s="56" t="s">
        <v>31</v>
      </c>
      <c r="C168" s="57" t="s">
        <v>193</v>
      </c>
      <c r="D168" s="58"/>
      <c r="E168" s="59" t="s">
        <v>43</v>
      </c>
      <c r="F168" s="64">
        <v>92</v>
      </c>
      <c r="G168" s="61"/>
      <c r="H168" s="62">
        <f>ROUND(G168*F168,2)</f>
        <v>0</v>
      </c>
      <c r="I168" s="86" t="s">
        <v>167</v>
      </c>
      <c r="K168" s="98"/>
      <c r="N168" s="99"/>
      <c r="O168" s="99"/>
      <c r="P168" s="99"/>
    </row>
    <row r="169" spans="1:16" s="97" customFormat="1" ht="30" customHeight="1">
      <c r="A169" s="69" t="s">
        <v>168</v>
      </c>
      <c r="B169" s="76" t="s">
        <v>251</v>
      </c>
      <c r="C169" s="70" t="s">
        <v>169</v>
      </c>
      <c r="D169" s="58" t="s">
        <v>165</v>
      </c>
      <c r="E169" s="59"/>
      <c r="F169" s="64"/>
      <c r="G169" s="90"/>
      <c r="H169" s="67"/>
      <c r="I169" s="89"/>
      <c r="K169" s="80"/>
      <c r="N169" s="88"/>
      <c r="O169" s="88"/>
      <c r="P169" s="88"/>
    </row>
    <row r="170" spans="1:16" s="65" customFormat="1" ht="30" customHeight="1">
      <c r="A170" s="69" t="s">
        <v>170</v>
      </c>
      <c r="B170" s="56" t="s">
        <v>31</v>
      </c>
      <c r="C170" s="57" t="s">
        <v>193</v>
      </c>
      <c r="D170" s="58"/>
      <c r="E170" s="59" t="s">
        <v>43</v>
      </c>
      <c r="F170" s="64">
        <v>92</v>
      </c>
      <c r="G170" s="61"/>
      <c r="H170" s="62">
        <f>ROUND(G170*F170,2)</f>
        <v>0</v>
      </c>
      <c r="I170" s="86" t="s">
        <v>167</v>
      </c>
      <c r="K170" s="98"/>
      <c r="N170" s="99"/>
      <c r="O170" s="99"/>
      <c r="P170" s="99"/>
    </row>
    <row r="171" spans="1:16" s="97" customFormat="1" ht="30" customHeight="1">
      <c r="A171" s="69" t="s">
        <v>171</v>
      </c>
      <c r="B171" s="76" t="s">
        <v>252</v>
      </c>
      <c r="C171" s="70" t="s">
        <v>172</v>
      </c>
      <c r="D171" s="58" t="s">
        <v>165</v>
      </c>
      <c r="E171" s="59" t="s">
        <v>37</v>
      </c>
      <c r="F171" s="64">
        <v>1</v>
      </c>
      <c r="G171" s="61"/>
      <c r="H171" s="62">
        <f>ROUND(G171*F171,2)</f>
        <v>0</v>
      </c>
      <c r="I171" s="86"/>
      <c r="K171" s="80"/>
      <c r="N171" s="88"/>
      <c r="O171" s="88"/>
      <c r="P171" s="88"/>
    </row>
    <row r="172" spans="1:8" ht="36" customHeight="1">
      <c r="A172" s="20"/>
      <c r="B172" s="17"/>
      <c r="C172" s="35" t="s">
        <v>20</v>
      </c>
      <c r="D172" s="11"/>
      <c r="E172" s="8"/>
      <c r="F172" s="11"/>
      <c r="G172" s="20"/>
      <c r="H172" s="23"/>
    </row>
    <row r="173" spans="1:16" s="87" customFormat="1" ht="30" customHeight="1">
      <c r="A173" s="66" t="s">
        <v>180</v>
      </c>
      <c r="B173" s="76" t="s">
        <v>253</v>
      </c>
      <c r="C173" s="57" t="s">
        <v>181</v>
      </c>
      <c r="D173" s="58" t="s">
        <v>182</v>
      </c>
      <c r="E173" s="59" t="s">
        <v>30</v>
      </c>
      <c r="F173" s="60">
        <v>13254</v>
      </c>
      <c r="G173" s="61"/>
      <c r="H173" s="62">
        <f>ROUND(G173*F173,2)</f>
        <v>0</v>
      </c>
      <c r="I173" s="89"/>
      <c r="K173" s="80"/>
      <c r="N173" s="88"/>
      <c r="O173" s="88"/>
      <c r="P173" s="88"/>
    </row>
    <row r="174" spans="1:8" ht="36" customHeight="1">
      <c r="A174" s="20"/>
      <c r="B174" s="6"/>
      <c r="C174" s="35" t="s">
        <v>21</v>
      </c>
      <c r="D174" s="11"/>
      <c r="E174" s="10"/>
      <c r="F174" s="9"/>
      <c r="G174" s="20"/>
      <c r="H174" s="23"/>
    </row>
    <row r="175" spans="1:16" s="79" customFormat="1" ht="30" customHeight="1">
      <c r="A175" s="66"/>
      <c r="B175" s="76" t="s">
        <v>254</v>
      </c>
      <c r="C175" s="57" t="s">
        <v>262</v>
      </c>
      <c r="D175" s="58" t="s">
        <v>261</v>
      </c>
      <c r="E175" s="59" t="s">
        <v>37</v>
      </c>
      <c r="F175" s="60">
        <v>3</v>
      </c>
      <c r="G175" s="61"/>
      <c r="H175" s="62">
        <f>ROUND(G175*F175,2)</f>
        <v>0</v>
      </c>
      <c r="I175" s="86"/>
      <c r="K175" s="80"/>
      <c r="N175" s="88"/>
      <c r="O175" s="88"/>
      <c r="P175" s="88"/>
    </row>
    <row r="176" spans="1:16" s="79" customFormat="1" ht="30" customHeight="1">
      <c r="A176" s="96"/>
      <c r="B176" s="76" t="s">
        <v>255</v>
      </c>
      <c r="C176" s="71" t="s">
        <v>270</v>
      </c>
      <c r="D176" s="72" t="s">
        <v>268</v>
      </c>
      <c r="E176" s="73" t="s">
        <v>43</v>
      </c>
      <c r="F176" s="109">
        <v>380</v>
      </c>
      <c r="G176" s="74"/>
      <c r="H176" s="62">
        <f>ROUND(G176*F176,2)</f>
        <v>0</v>
      </c>
      <c r="I176" s="68"/>
      <c r="K176" s="80"/>
      <c r="N176" s="88"/>
      <c r="O176" s="88"/>
      <c r="P176" s="88"/>
    </row>
    <row r="177" spans="1:16" s="79" customFormat="1" ht="30" customHeight="1">
      <c r="A177" s="96"/>
      <c r="B177" s="76" t="s">
        <v>256</v>
      </c>
      <c r="C177" s="71" t="s">
        <v>203</v>
      </c>
      <c r="D177" s="72" t="s">
        <v>204</v>
      </c>
      <c r="E177" s="73" t="s">
        <v>37</v>
      </c>
      <c r="F177" s="109">
        <v>3</v>
      </c>
      <c r="G177" s="74"/>
      <c r="H177" s="62">
        <f>ROUND(G177*F177,2)</f>
        <v>0</v>
      </c>
      <c r="I177" s="68"/>
      <c r="K177" s="80"/>
      <c r="N177" s="88"/>
      <c r="O177" s="88"/>
      <c r="P177" s="88"/>
    </row>
    <row r="178" spans="1:16" s="79" customFormat="1" ht="30" customHeight="1">
      <c r="A178" s="96"/>
      <c r="B178" s="76" t="s">
        <v>257</v>
      </c>
      <c r="C178" s="71" t="s">
        <v>207</v>
      </c>
      <c r="D178" s="72" t="s">
        <v>208</v>
      </c>
      <c r="E178" s="73" t="s">
        <v>37</v>
      </c>
      <c r="F178" s="109">
        <v>6</v>
      </c>
      <c r="G178" s="74"/>
      <c r="H178" s="62">
        <f>ROUND(G178*F178,2)</f>
        <v>0</v>
      </c>
      <c r="I178" s="68"/>
      <c r="K178" s="80"/>
      <c r="N178" s="88"/>
      <c r="O178" s="88"/>
      <c r="P178" s="88"/>
    </row>
    <row r="179" spans="1:16" s="79" customFormat="1" ht="30" customHeight="1">
      <c r="A179" s="102" t="s">
        <v>272</v>
      </c>
      <c r="B179" s="76" t="s">
        <v>258</v>
      </c>
      <c r="C179" s="57" t="s">
        <v>271</v>
      </c>
      <c r="D179" s="103" t="s">
        <v>269</v>
      </c>
      <c r="E179" s="104" t="s">
        <v>37</v>
      </c>
      <c r="F179" s="105">
        <v>8</v>
      </c>
      <c r="G179" s="106"/>
      <c r="H179" s="62">
        <f>ROUND(G179*F179,2)</f>
        <v>0</v>
      </c>
      <c r="I179" s="68"/>
      <c r="K179" s="80"/>
      <c r="N179" s="88"/>
      <c r="O179" s="88"/>
      <c r="P179" s="88"/>
    </row>
    <row r="180" spans="1:8" s="41" customFormat="1" ht="30" customHeight="1" thickBot="1">
      <c r="A180" s="42"/>
      <c r="B180" s="37" t="str">
        <f>B132</f>
        <v>C</v>
      </c>
      <c r="C180" s="123" t="str">
        <f>C132</f>
        <v>Transcona Trail Phase II</v>
      </c>
      <c r="D180" s="124"/>
      <c r="E180" s="124"/>
      <c r="F180" s="125"/>
      <c r="G180" s="42" t="s">
        <v>14</v>
      </c>
      <c r="H180" s="42">
        <f>SUM(H132:H179)</f>
        <v>0</v>
      </c>
    </row>
    <row r="181" spans="1:8" ht="36" customHeight="1" thickTop="1">
      <c r="A181" s="54"/>
      <c r="B181" s="12"/>
      <c r="C181" s="18" t="s">
        <v>15</v>
      </c>
      <c r="D181" s="26"/>
      <c r="E181" s="1"/>
      <c r="F181" s="1"/>
      <c r="H181" s="27"/>
    </row>
    <row r="182" spans="1:8" ht="30" customHeight="1" thickBot="1">
      <c r="A182" s="21"/>
      <c r="B182" s="37" t="str">
        <f>B5</f>
        <v>A</v>
      </c>
      <c r="C182" s="135" t="str">
        <f>C5</f>
        <v>Transcona Trail Phase IA</v>
      </c>
      <c r="D182" s="124"/>
      <c r="E182" s="124"/>
      <c r="F182" s="125"/>
      <c r="G182" s="21" t="s">
        <v>14</v>
      </c>
      <c r="H182" s="21">
        <f>H71</f>
        <v>0</v>
      </c>
    </row>
    <row r="183" spans="1:8" ht="30" customHeight="1" thickBot="1" thickTop="1">
      <c r="A183" s="21"/>
      <c r="B183" s="37" t="str">
        <f>B72</f>
        <v>B</v>
      </c>
      <c r="C183" s="111" t="str">
        <f>C72</f>
        <v>Transcona Trail Phase IB</v>
      </c>
      <c r="D183" s="112"/>
      <c r="E183" s="112"/>
      <c r="F183" s="113"/>
      <c r="G183" s="21" t="s">
        <v>14</v>
      </c>
      <c r="H183" s="21">
        <f>H131</f>
        <v>0</v>
      </c>
    </row>
    <row r="184" spans="1:8" ht="30" customHeight="1" thickBot="1" thickTop="1">
      <c r="A184" s="21"/>
      <c r="B184" s="37" t="str">
        <f>B132</f>
        <v>C</v>
      </c>
      <c r="C184" s="111" t="str">
        <f>C132</f>
        <v>Transcona Trail Phase II</v>
      </c>
      <c r="D184" s="112"/>
      <c r="E184" s="112"/>
      <c r="F184" s="113"/>
      <c r="G184" s="21" t="s">
        <v>14</v>
      </c>
      <c r="H184" s="21">
        <f>H180</f>
        <v>0</v>
      </c>
    </row>
    <row r="185" spans="1:8" s="36" customFormat="1" ht="37.5" customHeight="1" thickTop="1">
      <c r="A185" s="20"/>
      <c r="B185" s="126" t="s">
        <v>26</v>
      </c>
      <c r="C185" s="127"/>
      <c r="D185" s="127"/>
      <c r="E185" s="127"/>
      <c r="F185" s="127"/>
      <c r="G185" s="114">
        <f>SUM(H182:H184)</f>
        <v>0</v>
      </c>
      <c r="H185" s="115"/>
    </row>
    <row r="186" spans="1:8" ht="37.5" customHeight="1">
      <c r="A186" s="20"/>
      <c r="B186" s="116" t="s">
        <v>24</v>
      </c>
      <c r="C186" s="117"/>
      <c r="D186" s="117"/>
      <c r="E186" s="117"/>
      <c r="F186" s="117"/>
      <c r="G186" s="117"/>
      <c r="H186" s="118"/>
    </row>
    <row r="187" spans="1:8" ht="37.5" customHeight="1">
      <c r="A187" s="20"/>
      <c r="B187" s="119" t="s">
        <v>25</v>
      </c>
      <c r="C187" s="117"/>
      <c r="D187" s="117"/>
      <c r="E187" s="117"/>
      <c r="F187" s="117"/>
      <c r="G187" s="117"/>
      <c r="H187" s="118"/>
    </row>
    <row r="188" spans="1:8" ht="15.75" customHeight="1">
      <c r="A188" s="55"/>
      <c r="B188" s="50"/>
      <c r="C188" s="51"/>
      <c r="D188" s="52"/>
      <c r="E188" s="51"/>
      <c r="F188" s="51"/>
      <c r="G188" s="28"/>
      <c r="H188" s="29"/>
    </row>
  </sheetData>
  <sheetProtection password="CC3D" sheet="1" selectLockedCells="1"/>
  <mergeCells count="13">
    <mergeCell ref="C131:F131"/>
    <mergeCell ref="C132:F132"/>
    <mergeCell ref="C182:F182"/>
    <mergeCell ref="C183:F183"/>
    <mergeCell ref="C184:F184"/>
    <mergeCell ref="G185:H185"/>
    <mergeCell ref="B186:H186"/>
    <mergeCell ref="B187:H187"/>
    <mergeCell ref="C5:F5"/>
    <mergeCell ref="C180:F180"/>
    <mergeCell ref="B185:F185"/>
    <mergeCell ref="C72:F72"/>
    <mergeCell ref="C71:F71"/>
  </mergeCells>
  <conditionalFormatting sqref="D173 D167:D171 D175:D179 D119 D113:D117 D134:D147 D149:D157 D121:D130 D74:D88 D90:D100 D52:D55 D57 D59 D61 D63:D70 D22:D34 D7:D20 D36:D48 D102:D108 D159:D165">
    <cfRule type="cellIs" priority="171" dxfId="5" operator="equal" stopIfTrue="1">
      <formula>"CW 2130-R11"</formula>
    </cfRule>
    <cfRule type="cellIs" priority="172" dxfId="5" operator="equal" stopIfTrue="1">
      <formula>"CW 3120-R2"</formula>
    </cfRule>
    <cfRule type="cellIs" priority="173" dxfId="5" operator="equal" stopIfTrue="1">
      <formula>"CW 3240-R7"</formula>
    </cfRule>
  </conditionalFormatting>
  <conditionalFormatting sqref="D110:D112 D50:D51 D58">
    <cfRule type="cellIs" priority="94" dxfId="5" operator="equal" stopIfTrue="1">
      <formula>"CW 3120-R2"</formula>
    </cfRule>
    <cfRule type="cellIs" priority="95" dxfId="5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73 G175:G179 G168 G165 G170:G171 G64:G70 G57 G48 G55 G51 G53 G61 G59 G104:G106 G88 G99:G100 G96:G97 G94 G91 G74:G77 G79:G86 G33:G34 G44:G46 G40 G38 G25 G28 G30:G31 G20 G7:G9 G11:G18 G23 G111:G112 G116:G117 G114 G108 G119 G134:G136 G138:G145 G147 G156:G157 G153:G154 G151 G161:G163 G122:G130">
      <formula1>IF(G173&gt;=0.01,ROUND(G173,2),0.01)</formula1>
    </dataValidation>
    <dataValidation type="custom" allowBlank="1" showInputMessage="1" showErrorMessage="1" error="If you can enter a Unit  Price in this cell, pLease contact the Contract Administrator immediately!" sqref="G169 G167 G164 G159:G160 G54 G50 G52 G63 G87 G98 G95 G92:G93 G90 G42:G43 G78 G10 G36:G37 G24 G26:G27 G29 G32 G39 G22 G19 G102:G103 G146 G137 G115 G110 G113 G107 G121 G155 G152 G149:G150 G4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8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5" r:id="rId1"/>
  <headerFooter alignWithMargins="0">
    <oddHeader>&amp;L&amp;10The City of Winnipeg
Bid Opportunity No. 524-2010 
&amp;XTemplate Version: C420091214 - RW&amp;R&amp;10Bid Submission
Page &amp;P+3 of 15</oddHeader>
    <oddFooter xml:space="preserve">&amp;R__________________
Name of Bidder                    </oddFooter>
  </headerFooter>
  <rowBreaks count="4" manualBreakCount="4">
    <brk id="71" max="7" man="1"/>
    <brk id="131" max="7" man="1"/>
    <brk id="157" min="1" max="7" man="1"/>
    <brk id="1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Time: July 14, 2010,8:21:26 a.m.
File Size: 64 512</dc:description>
  <cp:lastModifiedBy>Helpdesk</cp:lastModifiedBy>
  <cp:lastPrinted>2010-07-14T17:47:33Z</cp:lastPrinted>
  <dcterms:created xsi:type="dcterms:W3CDTF">1999-03-31T15:44:33Z</dcterms:created>
  <dcterms:modified xsi:type="dcterms:W3CDTF">2010-07-14T17:47:40Z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