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230" windowWidth="15330" windowHeight="427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PRICES'!$B$6:$H$59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PRICES'!$B$1:$IV$53</definedName>
    <definedName name="XITEMS">'FORM B - PRICES'!$B$6:$IV$53</definedName>
  </definedNames>
  <calcPr fullCalcOnLoad="1" fullPrecision="0"/>
</workbook>
</file>

<file path=xl/sharedStrings.xml><?xml version="1.0" encoding="utf-8"?>
<sst xmlns="http://schemas.openxmlformats.org/spreadsheetml/2006/main" count="196" uniqueCount="134">
  <si>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</si>
  <si>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</si>
  <si>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</si>
  <si>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</si>
  <si>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</si>
  <si>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</si>
  <si>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</si>
  <si>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</si>
  <si>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</si>
  <si>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</si>
  <si>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</si>
  <si>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</si>
  <si>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</si>
  <si>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</si>
  <si>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</si>
  <si>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</si>
  <si>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</si>
  <si>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</si>
  <si>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</si>
  <si>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</si>
  <si>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</si>
  <si>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</si>
  <si>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</si>
  <si>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</si>
  <si>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</si>
  <si>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</si>
  <si>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</si>
  <si>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</si>
  <si>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each</t>
  </si>
  <si>
    <t>ii)</t>
  </si>
  <si>
    <t>m</t>
  </si>
  <si>
    <t>iii)</t>
  </si>
  <si>
    <t>F001</t>
  </si>
  <si>
    <t>Adjustment of Catch Basins / Manholes Frames</t>
  </si>
  <si>
    <t>A003</t>
  </si>
  <si>
    <t>A.3</t>
  </si>
  <si>
    <t>Excavation</t>
  </si>
  <si>
    <t>CW 3110-R12</t>
  </si>
  <si>
    <t>A004</t>
  </si>
  <si>
    <t>A.4</t>
  </si>
  <si>
    <t>Sub-Grade Compaction</t>
  </si>
  <si>
    <t>A007</t>
  </si>
  <si>
    <t>A.7</t>
  </si>
  <si>
    <t>Crushed Sub-base Material</t>
  </si>
  <si>
    <t>A.9</t>
  </si>
  <si>
    <t>A013</t>
  </si>
  <si>
    <t xml:space="preserve">Ditch Grading </t>
  </si>
  <si>
    <t xml:space="preserve">CW 3110-R12 </t>
  </si>
  <si>
    <t>A015</t>
  </si>
  <si>
    <t>A.14</t>
  </si>
  <si>
    <t>Ditch Excavation</t>
  </si>
  <si>
    <t>A022</t>
  </si>
  <si>
    <t>A.19</t>
  </si>
  <si>
    <t>Separation Geotextile Fabric</t>
  </si>
  <si>
    <t>CW 3130-R2</t>
  </si>
  <si>
    <t>A022A</t>
  </si>
  <si>
    <t>A.20</t>
  </si>
  <si>
    <t>Supply and Install Geogrid</t>
  </si>
  <si>
    <t>CW 3135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</si>
  <si>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</si>
  <si>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</si>
  <si>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</si>
  <si>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</si>
  <si>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</si>
  <si>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</si>
  <si>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</si>
  <si>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A030</t>
  </si>
  <si>
    <t>Fill Material</t>
  </si>
  <si>
    <t>CW 3170-R3</t>
  </si>
  <si>
    <t>A031</t>
  </si>
  <si>
    <t>Placing Suitable Site Material</t>
  </si>
  <si>
    <t>E052</t>
  </si>
  <si>
    <t>Corrugated Steel Pipe - Supply</t>
  </si>
  <si>
    <t>CW 3610-R3</t>
  </si>
  <si>
    <t>E055s</t>
  </si>
  <si>
    <t>E057s</t>
  </si>
  <si>
    <t>E057i</t>
  </si>
  <si>
    <t>Corrugated Steel Pipe - Install</t>
  </si>
  <si>
    <t>E060i</t>
  </si>
  <si>
    <t>E062i</t>
  </si>
  <si>
    <t>CW 3210-R7</t>
  </si>
  <si>
    <t>G004</t>
  </si>
  <si>
    <t>Seeding</t>
  </si>
  <si>
    <t>CW 3520-R7</t>
  </si>
  <si>
    <t>H012</t>
  </si>
  <si>
    <t>Random Stone Riprap</t>
  </si>
  <si>
    <t>CW 3615-R2</t>
  </si>
  <si>
    <t>Corrugated Steel Pipe - Removal</t>
  </si>
  <si>
    <t>450mm</t>
  </si>
  <si>
    <t>750mm</t>
  </si>
  <si>
    <t>1400mm</t>
  </si>
  <si>
    <t>(450mm, 2.0mm gauge)</t>
  </si>
  <si>
    <t>(750mm, 2.8mm gauge)</t>
  </si>
  <si>
    <t>(1630mm x 1130, 3.5mm gauge)</t>
  </si>
  <si>
    <t>(1630mm x 1130mm, 3.5mm gauge)</t>
  </si>
  <si>
    <t>Removal of Grouted Stone Riprap</t>
  </si>
  <si>
    <t>Murdock Road - From 750.0m South of Dugald Rd. to Dugald Rd.</t>
  </si>
  <si>
    <t>E11</t>
  </si>
  <si>
    <t>A.1</t>
  </si>
  <si>
    <t>A.2</t>
  </si>
  <si>
    <t>A.5</t>
  </si>
  <si>
    <t>A.6</t>
  </si>
  <si>
    <t>A.8</t>
  </si>
  <si>
    <t>A.10</t>
  </si>
  <si>
    <t>A.11</t>
  </si>
  <si>
    <t>A.13</t>
  </si>
  <si>
    <t>A.15</t>
  </si>
  <si>
    <t>A.16</t>
  </si>
  <si>
    <t>A.17</t>
  </si>
  <si>
    <t>A.18</t>
  </si>
  <si>
    <t>525mm</t>
  </si>
  <si>
    <t>iv)</t>
  </si>
  <si>
    <t>(525mm, 2.0mm gauge)</t>
  </si>
  <si>
    <t>A009</t>
  </si>
  <si>
    <t xml:space="preserve">150 mm - Limestone </t>
  </si>
  <si>
    <t>C055</t>
  </si>
  <si>
    <t xml:space="preserve">Construction of Asphaltic Concrete Pavements </t>
  </si>
  <si>
    <t xml:space="preserve">CW 3410-R8 </t>
  </si>
  <si>
    <t>C056</t>
  </si>
  <si>
    <t>Main Line Paving</t>
  </si>
  <si>
    <t>C058</t>
  </si>
  <si>
    <t>a)</t>
  </si>
  <si>
    <t>Type IA</t>
  </si>
  <si>
    <t>C059</t>
  </si>
  <si>
    <t>Tie-ins and Approaches</t>
  </si>
  <si>
    <t>C060</t>
  </si>
  <si>
    <t>C063</t>
  </si>
  <si>
    <t>Construction of Asphaltic Concrete Base Course (Type III)</t>
  </si>
  <si>
    <t>A.12</t>
  </si>
  <si>
    <t>CW 3110-R12, E10</t>
  </si>
  <si>
    <t>E12</t>
  </si>
  <si>
    <t>Supplying and Placing Limestone Base Course Material</t>
  </si>
  <si>
    <t>FORM B: PRICES (R2)</t>
  </si>
  <si>
    <t>50 mm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</si>
</sst>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2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" applyNumberFormat="0" applyAlignment="0" applyProtection="0"/>
    <xf numFmtId="0" fontId="13" fillId="22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" applyNumberFormat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0" fillId="24" borderId="7" applyNumberFormat="0" applyFont="0" applyAlignment="0" applyProtection="0"/>
    <xf numFmtId="0" fontId="22" fillId="21" borderId="8" applyNumberFormat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14" xfId="0" applyNumberFormat="1" applyBorder="1" applyAlignment="1">
      <alignment horizontal="left" vertical="top"/>
    </xf>
    <xf numFmtId="0" fontId="0" fillId="2" borderId="14" xfId="0" applyNumberFormat="1" applyBorder="1" applyAlignment="1">
      <alignment horizontal="center" vertical="top"/>
    </xf>
    <xf numFmtId="1" fontId="0" fillId="2" borderId="15" xfId="0" applyNumberFormat="1" applyBorder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0" fillId="2" borderId="15" xfId="0" applyNumberFormat="1" applyBorder="1" applyAlignment="1">
      <alignment vertical="top"/>
    </xf>
    <xf numFmtId="1" fontId="0" fillId="2" borderId="15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0" fontId="0" fillId="2" borderId="1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1" xfId="0" applyNumberFormat="1" applyBorder="1" applyAlignment="1">
      <alignment horizontal="center" vertical="top"/>
    </xf>
    <xf numFmtId="0" fontId="2" fillId="2" borderId="14" xfId="0" applyNumberFormat="1" applyFont="1" applyBorder="1" applyAlignment="1">
      <alignment vertical="top"/>
    </xf>
    <xf numFmtId="0" fontId="4" fillId="2" borderId="10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3" xfId="0" applyNumberFormat="1" applyBorder="1" applyAlignment="1">
      <alignment horizontal="right"/>
    </xf>
    <xf numFmtId="166" fontId="0" fillId="2" borderId="15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4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0" fontId="0" fillId="2" borderId="21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4" xfId="0" applyNumberFormat="1" applyFont="1" applyFill="1" applyBorder="1" applyAlignment="1" applyProtection="1">
      <alignment horizontal="left" vertical="center"/>
      <protection/>
    </xf>
    <xf numFmtId="172" fontId="2" fillId="25" borderId="1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7" xfId="0" applyNumberFormat="1" applyFont="1" applyBorder="1" applyAlignment="1">
      <alignment horizontal="center" vertical="center"/>
    </xf>
    <xf numFmtId="0" fontId="2" fillId="2" borderId="14" xfId="0" applyNumberFormat="1" applyFont="1" applyBorder="1" applyAlignment="1">
      <alignment horizontal="center" vertical="center"/>
    </xf>
    <xf numFmtId="166" fontId="0" fillId="2" borderId="15" xfId="0" applyNumberFormat="1" applyBorder="1" applyAlignment="1">
      <alignment horizontal="right" vertical="center"/>
    </xf>
    <xf numFmtId="166" fontId="0" fillId="2" borderId="1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2" xfId="0" applyNumberFormat="1" applyBorder="1" applyAlignment="1">
      <alignment vertical="top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166" fontId="0" fillId="2" borderId="24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20" xfId="0" applyNumberFormat="1" applyBorder="1" applyAlignment="1">
      <alignment/>
    </xf>
    <xf numFmtId="0" fontId="0" fillId="2" borderId="20" xfId="0" applyNumberFormat="1" applyBorder="1" applyAlignment="1">
      <alignment horizontal="center"/>
    </xf>
    <xf numFmtId="166" fontId="0" fillId="2" borderId="11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166" fontId="0" fillId="2" borderId="26" xfId="0" applyNumberFormat="1" applyBorder="1" applyAlignment="1">
      <alignment horizontal="right"/>
    </xf>
    <xf numFmtId="173" fontId="0" fillId="0" borderId="27" xfId="0" applyNumberFormat="1" applyFont="1" applyFill="1" applyBorder="1" applyAlignment="1" applyProtection="1">
      <alignment horizontal="center" vertical="top" wrapText="1"/>
      <protection/>
    </xf>
    <xf numFmtId="172" fontId="0" fillId="0" borderId="27" xfId="0" applyNumberFormat="1" applyFont="1" applyFill="1" applyBorder="1" applyAlignment="1" applyProtection="1">
      <alignment horizontal="left" vertical="top" wrapText="1"/>
      <protection/>
    </xf>
    <xf numFmtId="172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" fontId="0" fillId="0" borderId="27" xfId="0" applyNumberFormat="1" applyFont="1" applyFill="1" applyBorder="1" applyAlignment="1" applyProtection="1">
      <alignment horizontal="right" vertical="top"/>
      <protection/>
    </xf>
    <xf numFmtId="174" fontId="0" fillId="0" borderId="27" xfId="0" applyNumberFormat="1" applyFont="1" applyFill="1" applyBorder="1" applyAlignment="1" applyProtection="1">
      <alignment vertical="top"/>
      <protection locked="0"/>
    </xf>
    <xf numFmtId="174" fontId="0" fillId="0" borderId="27" xfId="0" applyNumberFormat="1" applyFont="1" applyFill="1" applyBorder="1" applyAlignment="1" applyProtection="1">
      <alignment vertical="top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1" fontId="0" fillId="0" borderId="27" xfId="0" applyNumberFormat="1" applyFont="1" applyFill="1" applyBorder="1" applyAlignment="1" applyProtection="1">
      <alignment horizontal="right" vertical="top" wrapText="1"/>
      <protection/>
    </xf>
    <xf numFmtId="4" fontId="0" fillId="0" borderId="27" xfId="0" applyNumberFormat="1" applyFont="1" applyFill="1" applyBorder="1" applyAlignment="1" applyProtection="1">
      <alignment horizontal="center" vertical="top"/>
      <protection/>
    </xf>
    <xf numFmtId="174" fontId="0" fillId="0" borderId="27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 vertical="top" wrapText="1"/>
    </xf>
    <xf numFmtId="4" fontId="0" fillId="0" borderId="2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vertical="top" wrapText="1" shrinkToFit="1"/>
    </xf>
    <xf numFmtId="172" fontId="0" fillId="0" borderId="27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173" fontId="0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26" borderId="0" xfId="0" applyFill="1" applyAlignment="1">
      <alignment/>
    </xf>
    <xf numFmtId="0" fontId="0" fillId="26" borderId="0" xfId="0" applyFill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172" fontId="0" fillId="0" borderId="28" xfId="0" applyNumberFormat="1" applyFont="1" applyFill="1" applyBorder="1" applyAlignment="1" applyProtection="1">
      <alignment horizontal="center" vertical="top" wrapText="1"/>
      <protection/>
    </xf>
    <xf numFmtId="1" fontId="0" fillId="0" borderId="28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173" fontId="0" fillId="0" borderId="27" xfId="0" applyNumberFormat="1" applyFont="1" applyFill="1" applyBorder="1" applyAlignment="1" applyProtection="1">
      <alignment horizontal="left" vertical="top"/>
      <protection/>
    </xf>
    <xf numFmtId="179" fontId="0" fillId="0" borderId="27" xfId="0" applyNumberFormat="1" applyFont="1" applyFill="1" applyBorder="1" applyAlignment="1" applyProtection="1">
      <alignment horizontal="right" vertical="top" wrapText="1"/>
      <protection/>
    </xf>
    <xf numFmtId="0" fontId="8" fillId="0" borderId="29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 shrinkToFit="1"/>
    </xf>
    <xf numFmtId="0" fontId="0" fillId="2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3" fontId="0" fillId="0" borderId="27" xfId="0" applyNumberFormat="1" applyFont="1" applyFill="1" applyBorder="1" applyAlignment="1" applyProtection="1">
      <alignment horizontal="right" vertical="top" wrapText="1"/>
      <protection/>
    </xf>
    <xf numFmtId="173" fontId="0" fillId="0" borderId="30" xfId="0" applyNumberFormat="1" applyFont="1" applyFill="1" applyBorder="1" applyAlignment="1" applyProtection="1">
      <alignment horizontal="left" vertical="top" wrapText="1"/>
      <protection/>
    </xf>
    <xf numFmtId="172" fontId="0" fillId="0" borderId="30" xfId="0" applyNumberFormat="1" applyFont="1" applyFill="1" applyBorder="1" applyAlignment="1" applyProtection="1">
      <alignment horizontal="left" vertical="top" wrapText="1"/>
      <protection/>
    </xf>
    <xf numFmtId="172" fontId="0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1" fontId="0" fillId="0" borderId="30" xfId="0" applyNumberFormat="1" applyFont="1" applyFill="1" applyBorder="1" applyAlignment="1" applyProtection="1">
      <alignment horizontal="right" vertical="top"/>
      <protection/>
    </xf>
    <xf numFmtId="174" fontId="0" fillId="0" borderId="30" xfId="0" applyNumberFormat="1" applyFont="1" applyFill="1" applyBorder="1" applyAlignment="1" applyProtection="1">
      <alignment vertical="top"/>
      <protection locked="0"/>
    </xf>
    <xf numFmtId="174" fontId="0" fillId="0" borderId="30" xfId="0" applyNumberFormat="1" applyFont="1" applyFill="1" applyBorder="1" applyAlignment="1" applyProtection="1">
      <alignment vertical="top"/>
      <protection/>
    </xf>
    <xf numFmtId="0" fontId="0" fillId="2" borderId="31" xfId="0" applyNumberFormat="1" applyBorder="1" applyAlignment="1">
      <alignment horizontal="center" vertical="top"/>
    </xf>
    <xf numFmtId="172" fontId="2" fillId="25" borderId="31" xfId="0" applyNumberFormat="1" applyFont="1" applyFill="1" applyBorder="1" applyAlignment="1" applyProtection="1">
      <alignment horizontal="left" vertical="center" wrapText="1"/>
      <protection/>
    </xf>
    <xf numFmtId="1" fontId="0" fillId="2" borderId="32" xfId="0" applyNumberFormat="1" applyBorder="1" applyAlignment="1">
      <alignment horizontal="center" vertical="top"/>
    </xf>
    <xf numFmtId="0" fontId="0" fillId="2" borderId="32" xfId="0" applyNumberFormat="1" applyBorder="1" applyAlignment="1">
      <alignment vertical="top"/>
    </xf>
    <xf numFmtId="0" fontId="0" fillId="2" borderId="32" xfId="0" applyNumberFormat="1" applyBorder="1" applyAlignment="1">
      <alignment horizontal="center" vertical="top"/>
    </xf>
    <xf numFmtId="166" fontId="0" fillId="2" borderId="32" xfId="0" applyNumberFormat="1" applyBorder="1" applyAlignment="1">
      <alignment horizontal="right"/>
    </xf>
    <xf numFmtId="166" fontId="0" fillId="2" borderId="31" xfId="0" applyNumberFormat="1" applyBorder="1" applyAlignment="1">
      <alignment horizontal="right"/>
    </xf>
    <xf numFmtId="166" fontId="0" fillId="2" borderId="33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 quotePrefix="1">
      <alignment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" fontId="6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9.445312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9" width="42.6640625" style="0" customWidth="1"/>
  </cols>
  <sheetData>
    <row r="1" spans="1:8" ht="15.75">
      <c r="A1" s="34"/>
      <c r="B1" s="32" t="s">
        <v>132</v>
      </c>
      <c r="C1" s="33"/>
      <c r="D1" s="33"/>
      <c r="E1" s="33"/>
      <c r="F1" s="33"/>
      <c r="G1" s="34"/>
      <c r="H1" s="33"/>
    </row>
    <row r="2" spans="1:8" ht="15">
      <c r="A2" s="31"/>
      <c r="B2" s="15" t="s">
        <v>20</v>
      </c>
      <c r="C2" s="2"/>
      <c r="D2" s="2"/>
      <c r="E2" s="2"/>
      <c r="F2" s="2"/>
      <c r="G2" s="31"/>
      <c r="H2" s="2"/>
    </row>
    <row r="3" spans="1:8" ht="15">
      <c r="A3" s="19"/>
      <c r="B3" s="14" t="s">
        <v>0</v>
      </c>
      <c r="C3" s="39"/>
      <c r="D3" s="39"/>
      <c r="E3" s="39"/>
      <c r="F3" s="39"/>
      <c r="G3" s="38"/>
      <c r="H3" s="37"/>
    </row>
    <row r="4" spans="1:8" ht="15">
      <c r="A4" s="55" t="s">
        <v>19</v>
      </c>
      <c r="B4" s="16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20" t="s">
        <v>7</v>
      </c>
      <c r="H4" s="5" t="s">
        <v>8</v>
      </c>
    </row>
    <row r="5" spans="1:8" ht="15.75" thickBot="1">
      <c r="A5" s="25"/>
      <c r="B5" s="45"/>
      <c r="C5" s="46"/>
      <c r="D5" s="47" t="s">
        <v>9</v>
      </c>
      <c r="E5" s="48"/>
      <c r="F5" s="49" t="s">
        <v>10</v>
      </c>
      <c r="G5" s="50"/>
      <c r="H5" s="51"/>
    </row>
    <row r="6" spans="1:8" s="44" customFormat="1" ht="33" customHeight="1" thickTop="1">
      <c r="A6" s="42"/>
      <c r="B6" s="41"/>
      <c r="C6" s="123" t="s">
        <v>96</v>
      </c>
      <c r="D6" s="124"/>
      <c r="E6" s="124"/>
      <c r="F6" s="125"/>
      <c r="G6" s="42"/>
      <c r="H6" s="43" t="s">
        <v>1</v>
      </c>
    </row>
    <row r="7" spans="1:10" ht="33" customHeight="1">
      <c r="A7" s="21"/>
      <c r="B7" s="17"/>
      <c r="C7" s="35" t="s">
        <v>13</v>
      </c>
      <c r="D7" s="11"/>
      <c r="E7" s="9" t="s">
        <v>1</v>
      </c>
      <c r="F7" s="9" t="s">
        <v>1</v>
      </c>
      <c r="G7" s="21" t="s">
        <v>1</v>
      </c>
      <c r="H7" s="24"/>
      <c r="J7" s="95"/>
    </row>
    <row r="8" spans="1:16" s="75" customFormat="1" ht="30" customHeight="1">
      <c r="A8" s="70" t="s">
        <v>34</v>
      </c>
      <c r="B8" s="74" t="s">
        <v>98</v>
      </c>
      <c r="C8" s="59" t="s">
        <v>36</v>
      </c>
      <c r="D8" s="60" t="s">
        <v>37</v>
      </c>
      <c r="E8" s="61" t="s">
        <v>24</v>
      </c>
      <c r="F8" s="62">
        <v>9000</v>
      </c>
      <c r="G8" s="63"/>
      <c r="H8" s="64">
        <f>ROUND(G8*F8,2)</f>
        <v>0</v>
      </c>
      <c r="I8" s="93"/>
      <c r="J8" s="96"/>
      <c r="K8" s="76"/>
      <c r="L8" s="77"/>
      <c r="M8" s="78"/>
      <c r="N8" s="79"/>
      <c r="O8" s="79"/>
      <c r="P8" s="79"/>
    </row>
    <row r="9" spans="1:16" s="81" customFormat="1" ht="30" customHeight="1">
      <c r="A9" s="80" t="s">
        <v>38</v>
      </c>
      <c r="B9" s="74" t="s">
        <v>99</v>
      </c>
      <c r="C9" s="59" t="s">
        <v>40</v>
      </c>
      <c r="D9" s="60" t="s">
        <v>37</v>
      </c>
      <c r="E9" s="61" t="s">
        <v>25</v>
      </c>
      <c r="F9" s="62">
        <v>11700</v>
      </c>
      <c r="G9" s="63"/>
      <c r="H9" s="64">
        <f>ROUND(G9*F9,2)</f>
        <v>0</v>
      </c>
      <c r="I9" s="93"/>
      <c r="J9" s="97"/>
      <c r="K9" s="76"/>
      <c r="L9" s="77"/>
      <c r="M9" s="78"/>
      <c r="N9" s="79"/>
      <c r="O9" s="79"/>
      <c r="P9" s="79"/>
    </row>
    <row r="10" spans="1:16" s="75" customFormat="1" ht="30" customHeight="1">
      <c r="A10" s="80" t="s">
        <v>41</v>
      </c>
      <c r="B10" s="74" t="s">
        <v>35</v>
      </c>
      <c r="C10" s="59" t="s">
        <v>43</v>
      </c>
      <c r="D10" s="60" t="s">
        <v>37</v>
      </c>
      <c r="E10" s="61"/>
      <c r="F10" s="62"/>
      <c r="G10" s="82"/>
      <c r="H10" s="64"/>
      <c r="I10" s="93"/>
      <c r="J10" s="96"/>
      <c r="K10" s="76"/>
      <c r="N10" s="79"/>
      <c r="O10" s="79"/>
      <c r="P10" s="79"/>
    </row>
    <row r="11" spans="1:16" s="75" customFormat="1" ht="30" customHeight="1">
      <c r="A11" s="70"/>
      <c r="B11" s="58" t="s">
        <v>26</v>
      </c>
      <c r="C11" s="59" t="s">
        <v>133</v>
      </c>
      <c r="D11" s="60" t="s">
        <v>1</v>
      </c>
      <c r="E11" s="61" t="s">
        <v>27</v>
      </c>
      <c r="F11" s="62">
        <v>3250</v>
      </c>
      <c r="G11" s="63"/>
      <c r="H11" s="64">
        <f>ROUND(G11*F11,2)</f>
        <v>0</v>
      </c>
      <c r="I11" s="93"/>
      <c r="K11" s="76"/>
      <c r="N11" s="79"/>
      <c r="O11" s="79"/>
      <c r="P11" s="79"/>
    </row>
    <row r="12" spans="1:16" s="75" customFormat="1" ht="30" customHeight="1">
      <c r="A12" s="70" t="s">
        <v>113</v>
      </c>
      <c r="B12" s="58" t="s">
        <v>29</v>
      </c>
      <c r="C12" s="59" t="s">
        <v>114</v>
      </c>
      <c r="D12" s="60" t="s">
        <v>1</v>
      </c>
      <c r="E12" s="61" t="s">
        <v>27</v>
      </c>
      <c r="F12" s="62">
        <v>11350</v>
      </c>
      <c r="G12" s="63"/>
      <c r="H12" s="64">
        <f aca="true" t="shared" si="0" ref="H12:H18">ROUND(G12*F12,2)</f>
        <v>0</v>
      </c>
      <c r="I12" s="93"/>
      <c r="K12" s="76"/>
      <c r="N12" s="79"/>
      <c r="O12" s="79"/>
      <c r="P12" s="79"/>
    </row>
    <row r="13" spans="1:16" s="75" customFormat="1" ht="33" customHeight="1">
      <c r="A13" s="80"/>
      <c r="B13" s="74" t="s">
        <v>39</v>
      </c>
      <c r="C13" s="59" t="s">
        <v>131</v>
      </c>
      <c r="D13" s="60" t="s">
        <v>129</v>
      </c>
      <c r="E13" s="61" t="s">
        <v>27</v>
      </c>
      <c r="F13" s="62">
        <v>1640</v>
      </c>
      <c r="G13" s="63"/>
      <c r="H13" s="64">
        <f t="shared" si="0"/>
        <v>0</v>
      </c>
      <c r="I13" s="93"/>
      <c r="J13" s="96"/>
      <c r="K13" s="76"/>
      <c r="N13" s="79"/>
      <c r="O13" s="79"/>
      <c r="P13" s="79"/>
    </row>
    <row r="14" spans="1:16" s="81" customFormat="1" ht="30" customHeight="1">
      <c r="A14" s="80" t="s">
        <v>45</v>
      </c>
      <c r="B14" s="74" t="s">
        <v>100</v>
      </c>
      <c r="C14" s="59" t="s">
        <v>46</v>
      </c>
      <c r="D14" s="60" t="s">
        <v>37</v>
      </c>
      <c r="E14" s="61" t="s">
        <v>25</v>
      </c>
      <c r="F14" s="62">
        <v>10530</v>
      </c>
      <c r="G14" s="63"/>
      <c r="H14" s="64">
        <f t="shared" si="0"/>
        <v>0</v>
      </c>
      <c r="I14" s="93"/>
      <c r="J14" s="97"/>
      <c r="K14" s="76"/>
      <c r="N14" s="79"/>
      <c r="O14" s="79"/>
      <c r="P14" s="79"/>
    </row>
    <row r="15" spans="1:16" s="81" customFormat="1" ht="30" customHeight="1">
      <c r="A15" s="70" t="s">
        <v>48</v>
      </c>
      <c r="B15" s="74" t="s">
        <v>101</v>
      </c>
      <c r="C15" s="59" t="s">
        <v>50</v>
      </c>
      <c r="D15" s="60" t="s">
        <v>47</v>
      </c>
      <c r="E15" s="61" t="s">
        <v>24</v>
      </c>
      <c r="F15" s="62">
        <v>500</v>
      </c>
      <c r="G15" s="63"/>
      <c r="H15" s="64">
        <f t="shared" si="0"/>
        <v>0</v>
      </c>
      <c r="I15" s="94"/>
      <c r="J15" s="97"/>
      <c r="K15" s="76"/>
      <c r="N15" s="79"/>
      <c r="O15" s="79"/>
      <c r="P15" s="79"/>
    </row>
    <row r="16" spans="1:16" s="81" customFormat="1" ht="30" customHeight="1">
      <c r="A16" s="80" t="s">
        <v>51</v>
      </c>
      <c r="B16" s="74" t="s">
        <v>42</v>
      </c>
      <c r="C16" s="59" t="s">
        <v>53</v>
      </c>
      <c r="D16" s="60" t="s">
        <v>54</v>
      </c>
      <c r="E16" s="61" t="s">
        <v>25</v>
      </c>
      <c r="F16" s="62">
        <v>11700</v>
      </c>
      <c r="G16" s="63"/>
      <c r="H16" s="64">
        <f t="shared" si="0"/>
        <v>0</v>
      </c>
      <c r="I16" s="93"/>
      <c r="J16" s="97"/>
      <c r="K16" s="76"/>
      <c r="N16" s="79"/>
      <c r="O16" s="79"/>
      <c r="P16" s="79"/>
    </row>
    <row r="17" spans="1:16" s="83" customFormat="1" ht="30" customHeight="1">
      <c r="A17" s="80" t="s">
        <v>55</v>
      </c>
      <c r="B17" s="74" t="s">
        <v>102</v>
      </c>
      <c r="C17" s="59" t="s">
        <v>57</v>
      </c>
      <c r="D17" s="60" t="s">
        <v>58</v>
      </c>
      <c r="E17" s="61" t="s">
        <v>25</v>
      </c>
      <c r="F17" s="62">
        <v>1750</v>
      </c>
      <c r="G17" s="63"/>
      <c r="H17" s="64">
        <f t="shared" si="0"/>
        <v>0</v>
      </c>
      <c r="I17" s="93"/>
      <c r="J17" s="98"/>
      <c r="K17" s="84"/>
      <c r="N17" s="85"/>
      <c r="O17" s="85"/>
      <c r="P17" s="85"/>
    </row>
    <row r="18" spans="1:16" s="81" customFormat="1" ht="30" customHeight="1">
      <c r="A18" s="70" t="s">
        <v>59</v>
      </c>
      <c r="B18" s="74" t="s">
        <v>44</v>
      </c>
      <c r="C18" s="59" t="s">
        <v>60</v>
      </c>
      <c r="D18" s="60" t="s">
        <v>61</v>
      </c>
      <c r="E18" s="61" t="s">
        <v>25</v>
      </c>
      <c r="F18" s="62">
        <v>520</v>
      </c>
      <c r="G18" s="63"/>
      <c r="H18" s="64">
        <f t="shared" si="0"/>
        <v>0</v>
      </c>
      <c r="I18" s="93"/>
      <c r="J18" s="97"/>
      <c r="K18" s="76"/>
      <c r="N18" s="79"/>
      <c r="O18" s="79"/>
      <c r="P18" s="79"/>
    </row>
    <row r="19" spans="1:16" s="81" customFormat="1" ht="30" customHeight="1">
      <c r="A19" s="70" t="s">
        <v>62</v>
      </c>
      <c r="B19" s="74" t="s">
        <v>103</v>
      </c>
      <c r="C19" s="59" t="s">
        <v>63</v>
      </c>
      <c r="D19" s="60" t="s">
        <v>61</v>
      </c>
      <c r="E19" s="61"/>
      <c r="F19" s="62"/>
      <c r="G19" s="82"/>
      <c r="H19" s="64"/>
      <c r="I19" s="93"/>
      <c r="J19" s="97"/>
      <c r="K19" s="76"/>
      <c r="N19" s="79"/>
      <c r="O19" s="79"/>
      <c r="P19" s="79"/>
    </row>
    <row r="20" spans="1:16" s="75" customFormat="1" ht="30" customHeight="1">
      <c r="A20" s="70" t="s">
        <v>64</v>
      </c>
      <c r="B20" s="58" t="s">
        <v>26</v>
      </c>
      <c r="C20" s="59" t="s">
        <v>65</v>
      </c>
      <c r="D20" s="60" t="s">
        <v>1</v>
      </c>
      <c r="E20" s="61" t="s">
        <v>27</v>
      </c>
      <c r="F20" s="62">
        <v>100</v>
      </c>
      <c r="G20" s="63"/>
      <c r="H20" s="64">
        <f>ROUND(G20*F20,2)</f>
        <v>0</v>
      </c>
      <c r="I20" s="93"/>
      <c r="J20" s="96"/>
      <c r="K20" s="76"/>
      <c r="N20" s="79"/>
      <c r="O20" s="79"/>
      <c r="P20" s="79"/>
    </row>
    <row r="21" spans="1:16" s="81" customFormat="1" ht="30" customHeight="1">
      <c r="A21" s="70" t="s">
        <v>66</v>
      </c>
      <c r="B21" s="74" t="s">
        <v>104</v>
      </c>
      <c r="C21" s="59" t="s">
        <v>67</v>
      </c>
      <c r="D21" s="60" t="s">
        <v>68</v>
      </c>
      <c r="E21" s="61"/>
      <c r="F21" s="62"/>
      <c r="G21" s="82"/>
      <c r="H21" s="64"/>
      <c r="I21" s="93"/>
      <c r="J21" s="97"/>
      <c r="K21" s="76"/>
      <c r="N21" s="79"/>
      <c r="O21" s="79"/>
      <c r="P21" s="79"/>
    </row>
    <row r="22" spans="1:16" s="81" customFormat="1" ht="30" customHeight="1">
      <c r="A22" s="80" t="s">
        <v>69</v>
      </c>
      <c r="B22" s="58" t="s">
        <v>26</v>
      </c>
      <c r="C22" s="59" t="s">
        <v>70</v>
      </c>
      <c r="D22" s="86"/>
      <c r="E22" s="61" t="s">
        <v>24</v>
      </c>
      <c r="F22" s="87">
        <v>250</v>
      </c>
      <c r="G22" s="63"/>
      <c r="H22" s="64">
        <f>ROUND(G22*F22,2)</f>
        <v>0</v>
      </c>
      <c r="I22" s="93"/>
      <c r="J22" s="97"/>
      <c r="K22" s="76"/>
      <c r="N22" s="79"/>
      <c r="O22" s="79"/>
      <c r="P22" s="79"/>
    </row>
    <row r="23" spans="1:10" ht="30" customHeight="1">
      <c r="A23" s="21"/>
      <c r="B23" s="7"/>
      <c r="C23" s="36" t="s">
        <v>14</v>
      </c>
      <c r="D23" s="11"/>
      <c r="E23" s="9"/>
      <c r="F23" s="9"/>
      <c r="G23" s="21"/>
      <c r="H23" s="24"/>
      <c r="I23" s="95"/>
      <c r="J23" s="95"/>
    </row>
    <row r="24" spans="1:16" s="81" customFormat="1" ht="33" customHeight="1">
      <c r="A24" s="70" t="s">
        <v>115</v>
      </c>
      <c r="B24" s="74" t="s">
        <v>128</v>
      </c>
      <c r="C24" s="59" t="s">
        <v>116</v>
      </c>
      <c r="D24" s="60" t="s">
        <v>117</v>
      </c>
      <c r="E24" s="101"/>
      <c r="F24" s="62"/>
      <c r="G24" s="82"/>
      <c r="H24" s="68"/>
      <c r="I24" s="93"/>
      <c r="K24" s="76"/>
      <c r="N24" s="79"/>
      <c r="O24" s="79"/>
      <c r="P24" s="79"/>
    </row>
    <row r="25" spans="1:16" s="81" customFormat="1" ht="30" customHeight="1">
      <c r="A25" s="70" t="s">
        <v>118</v>
      </c>
      <c r="B25" s="58" t="s">
        <v>26</v>
      </c>
      <c r="C25" s="59" t="s">
        <v>119</v>
      </c>
      <c r="D25" s="60"/>
      <c r="E25" s="61"/>
      <c r="F25" s="62"/>
      <c r="G25" s="82"/>
      <c r="H25" s="68"/>
      <c r="I25" s="93"/>
      <c r="K25" s="76"/>
      <c r="N25" s="79"/>
      <c r="O25" s="79"/>
      <c r="P25" s="79"/>
    </row>
    <row r="26" spans="1:16" s="81" customFormat="1" ht="30" customHeight="1">
      <c r="A26" s="70" t="s">
        <v>120</v>
      </c>
      <c r="B26" s="102" t="s">
        <v>121</v>
      </c>
      <c r="C26" s="59" t="s">
        <v>122</v>
      </c>
      <c r="D26" s="60"/>
      <c r="E26" s="61" t="s">
        <v>27</v>
      </c>
      <c r="F26" s="62">
        <v>750</v>
      </c>
      <c r="G26" s="63"/>
      <c r="H26" s="64">
        <f>ROUND(G26*F26,2)</f>
        <v>0</v>
      </c>
      <c r="I26" s="93"/>
      <c r="K26" s="76"/>
      <c r="N26" s="79"/>
      <c r="O26" s="79"/>
      <c r="P26" s="79"/>
    </row>
    <row r="27" spans="1:16" s="81" customFormat="1" ht="30" customHeight="1">
      <c r="A27" s="70" t="s">
        <v>123</v>
      </c>
      <c r="B27" s="58" t="s">
        <v>29</v>
      </c>
      <c r="C27" s="59" t="s">
        <v>124</v>
      </c>
      <c r="D27" s="60"/>
      <c r="E27" s="61"/>
      <c r="F27" s="62"/>
      <c r="G27" s="82"/>
      <c r="H27" s="68"/>
      <c r="I27" s="93"/>
      <c r="K27" s="76"/>
      <c r="N27" s="79"/>
      <c r="O27" s="79"/>
      <c r="P27" s="79"/>
    </row>
    <row r="28" spans="1:16" s="81" customFormat="1" ht="30" customHeight="1">
      <c r="A28" s="70" t="s">
        <v>125</v>
      </c>
      <c r="B28" s="102" t="s">
        <v>121</v>
      </c>
      <c r="C28" s="59" t="s">
        <v>122</v>
      </c>
      <c r="D28" s="60"/>
      <c r="E28" s="61" t="s">
        <v>27</v>
      </c>
      <c r="F28" s="62">
        <v>80</v>
      </c>
      <c r="G28" s="63"/>
      <c r="H28" s="64">
        <f>ROUND(G28*F28,2)</f>
        <v>0</v>
      </c>
      <c r="I28" s="93"/>
      <c r="K28" s="76"/>
      <c r="N28" s="79"/>
      <c r="O28" s="79"/>
      <c r="P28" s="79"/>
    </row>
    <row r="29" spans="1:16" s="81" customFormat="1" ht="33" customHeight="1">
      <c r="A29" s="70" t="s">
        <v>126</v>
      </c>
      <c r="B29" s="103" t="s">
        <v>105</v>
      </c>
      <c r="C29" s="104" t="s">
        <v>127</v>
      </c>
      <c r="D29" s="105" t="s">
        <v>117</v>
      </c>
      <c r="E29" s="106" t="s">
        <v>27</v>
      </c>
      <c r="F29" s="107">
        <v>1100</v>
      </c>
      <c r="G29" s="108"/>
      <c r="H29" s="109">
        <f>ROUND(G29*F29,2)</f>
        <v>0</v>
      </c>
      <c r="I29" s="93"/>
      <c r="K29" s="76"/>
      <c r="N29" s="79"/>
      <c r="O29" s="79"/>
      <c r="P29" s="79"/>
    </row>
    <row r="30" spans="1:10" ht="33" customHeight="1">
      <c r="A30" s="21"/>
      <c r="B30" s="110"/>
      <c r="C30" s="111" t="s">
        <v>15</v>
      </c>
      <c r="D30" s="112"/>
      <c r="E30" s="113"/>
      <c r="F30" s="114"/>
      <c r="G30" s="115"/>
      <c r="H30" s="116"/>
      <c r="I30" s="95"/>
      <c r="J30" s="95"/>
    </row>
    <row r="31" spans="1:16" s="88" customFormat="1" ht="27.75" customHeight="1">
      <c r="A31" s="70"/>
      <c r="B31" s="74" t="s">
        <v>49</v>
      </c>
      <c r="C31" s="72" t="s">
        <v>87</v>
      </c>
      <c r="D31" s="60" t="s">
        <v>130</v>
      </c>
      <c r="E31" s="61"/>
      <c r="F31" s="66"/>
      <c r="G31" s="65"/>
      <c r="H31" s="68"/>
      <c r="I31" s="69"/>
      <c r="J31" s="99"/>
      <c r="K31" s="76"/>
      <c r="N31" s="79"/>
      <c r="O31" s="79"/>
      <c r="P31" s="79"/>
    </row>
    <row r="32" spans="1:16" s="81" customFormat="1" ht="27.75" customHeight="1">
      <c r="A32" s="70"/>
      <c r="B32" s="58" t="s">
        <v>26</v>
      </c>
      <c r="C32" s="59" t="s">
        <v>88</v>
      </c>
      <c r="D32" s="60"/>
      <c r="E32" s="61" t="s">
        <v>30</v>
      </c>
      <c r="F32" s="92">
        <v>13</v>
      </c>
      <c r="G32" s="63"/>
      <c r="H32" s="68">
        <f>ROUND(G32,2)*F32</f>
        <v>0</v>
      </c>
      <c r="I32" s="71"/>
      <c r="J32" s="97"/>
      <c r="K32" s="76"/>
      <c r="N32" s="79"/>
      <c r="O32" s="79"/>
      <c r="P32" s="79"/>
    </row>
    <row r="33" spans="1:16" s="81" customFormat="1" ht="27.75" customHeight="1">
      <c r="A33" s="70"/>
      <c r="B33" s="58" t="s">
        <v>29</v>
      </c>
      <c r="C33" s="59" t="s">
        <v>110</v>
      </c>
      <c r="D33" s="60"/>
      <c r="E33" s="61" t="s">
        <v>30</v>
      </c>
      <c r="F33" s="92">
        <v>10.1</v>
      </c>
      <c r="G33" s="63"/>
      <c r="H33" s="68">
        <f>ROUND(G33,2)*F33</f>
        <v>0</v>
      </c>
      <c r="I33" s="71"/>
      <c r="J33" s="97"/>
      <c r="K33" s="76"/>
      <c r="N33" s="79"/>
      <c r="O33" s="79"/>
      <c r="P33" s="79"/>
    </row>
    <row r="34" spans="1:16" s="81" customFormat="1" ht="27.75" customHeight="1">
      <c r="A34" s="70"/>
      <c r="B34" s="58" t="s">
        <v>31</v>
      </c>
      <c r="C34" s="59" t="s">
        <v>89</v>
      </c>
      <c r="D34" s="60"/>
      <c r="E34" s="61" t="s">
        <v>30</v>
      </c>
      <c r="F34" s="92">
        <v>7.5</v>
      </c>
      <c r="G34" s="63"/>
      <c r="H34" s="68">
        <f>ROUND(G34,2)*F34</f>
        <v>0</v>
      </c>
      <c r="I34" s="71"/>
      <c r="J34" s="97"/>
      <c r="K34" s="76"/>
      <c r="N34" s="79"/>
      <c r="O34" s="79"/>
      <c r="P34" s="79"/>
    </row>
    <row r="35" spans="1:16" s="81" customFormat="1" ht="27.75" customHeight="1">
      <c r="A35" s="70"/>
      <c r="B35" s="58" t="s">
        <v>111</v>
      </c>
      <c r="C35" s="59" t="s">
        <v>90</v>
      </c>
      <c r="D35" s="60"/>
      <c r="E35" s="61" t="s">
        <v>30</v>
      </c>
      <c r="F35" s="92">
        <v>31.6</v>
      </c>
      <c r="G35" s="63"/>
      <c r="H35" s="68">
        <f>ROUND(G35,2)*F35</f>
        <v>0</v>
      </c>
      <c r="I35" s="71"/>
      <c r="J35" s="97"/>
      <c r="K35" s="76"/>
      <c r="N35" s="79"/>
      <c r="O35" s="79"/>
      <c r="P35" s="79"/>
    </row>
    <row r="36" spans="1:16" s="88" customFormat="1" ht="30" customHeight="1">
      <c r="A36" s="70" t="s">
        <v>71</v>
      </c>
      <c r="B36" s="74" t="s">
        <v>106</v>
      </c>
      <c r="C36" s="72" t="s">
        <v>72</v>
      </c>
      <c r="D36" s="60" t="s">
        <v>73</v>
      </c>
      <c r="E36" s="61"/>
      <c r="F36" s="66"/>
      <c r="G36" s="82"/>
      <c r="H36" s="68"/>
      <c r="I36" s="93"/>
      <c r="J36" s="99"/>
      <c r="K36" s="76"/>
      <c r="N36" s="79"/>
      <c r="O36" s="79"/>
      <c r="P36" s="79"/>
    </row>
    <row r="37" spans="1:16" s="81" customFormat="1" ht="30" customHeight="1">
      <c r="A37" s="70" t="s">
        <v>74</v>
      </c>
      <c r="B37" s="58" t="s">
        <v>26</v>
      </c>
      <c r="C37" s="59" t="s">
        <v>91</v>
      </c>
      <c r="D37" s="60"/>
      <c r="E37" s="61" t="s">
        <v>30</v>
      </c>
      <c r="F37" s="92">
        <v>13.5</v>
      </c>
      <c r="G37" s="63"/>
      <c r="H37" s="64">
        <f>ROUND(G37*F37,2)</f>
        <v>0</v>
      </c>
      <c r="I37" s="94"/>
      <c r="J37" s="97"/>
      <c r="K37" s="76"/>
      <c r="N37" s="79"/>
      <c r="O37" s="79"/>
      <c r="P37" s="79"/>
    </row>
    <row r="38" spans="1:16" s="73" customFormat="1" ht="30" customHeight="1">
      <c r="A38" s="70" t="s">
        <v>75</v>
      </c>
      <c r="B38" s="58" t="s">
        <v>29</v>
      </c>
      <c r="C38" s="59" t="s">
        <v>112</v>
      </c>
      <c r="D38" s="60"/>
      <c r="E38" s="61" t="s">
        <v>30</v>
      </c>
      <c r="F38" s="92">
        <v>10.1</v>
      </c>
      <c r="G38" s="63"/>
      <c r="H38" s="64">
        <f>ROUND(G38*F38,2)</f>
        <v>0</v>
      </c>
      <c r="I38" s="94"/>
      <c r="J38" s="100"/>
      <c r="K38" s="89"/>
      <c r="N38" s="90"/>
      <c r="O38" s="90"/>
      <c r="P38" s="90"/>
    </row>
    <row r="39" spans="1:16" s="73" customFormat="1" ht="30" customHeight="1">
      <c r="A39" s="70" t="s">
        <v>75</v>
      </c>
      <c r="B39" s="58" t="s">
        <v>31</v>
      </c>
      <c r="C39" s="59" t="s">
        <v>92</v>
      </c>
      <c r="D39" s="60"/>
      <c r="E39" s="61" t="s">
        <v>30</v>
      </c>
      <c r="F39" s="92">
        <v>10</v>
      </c>
      <c r="G39" s="63"/>
      <c r="H39" s="64">
        <f>ROUND(G39*F39,2)</f>
        <v>0</v>
      </c>
      <c r="I39" s="94"/>
      <c r="J39" s="100"/>
      <c r="K39" s="89"/>
      <c r="N39" s="90"/>
      <c r="O39" s="90"/>
      <c r="P39" s="90"/>
    </row>
    <row r="40" spans="1:16" s="73" customFormat="1" ht="30" customHeight="1">
      <c r="A40" s="70" t="s">
        <v>75</v>
      </c>
      <c r="B40" s="58" t="s">
        <v>111</v>
      </c>
      <c r="C40" s="59" t="s">
        <v>93</v>
      </c>
      <c r="D40" s="60"/>
      <c r="E40" s="61" t="s">
        <v>30</v>
      </c>
      <c r="F40" s="92">
        <v>31.6</v>
      </c>
      <c r="G40" s="63"/>
      <c r="H40" s="64">
        <f>ROUND(G40*F40,2)</f>
        <v>0</v>
      </c>
      <c r="I40" s="94"/>
      <c r="J40" s="100"/>
      <c r="K40" s="89"/>
      <c r="N40" s="90"/>
      <c r="O40" s="90"/>
      <c r="P40" s="90"/>
    </row>
    <row r="41" spans="1:16" s="88" customFormat="1" ht="30" customHeight="1">
      <c r="A41" s="70" t="s">
        <v>76</v>
      </c>
      <c r="B41" s="74" t="s">
        <v>107</v>
      </c>
      <c r="C41" s="72" t="s">
        <v>77</v>
      </c>
      <c r="D41" s="60" t="s">
        <v>73</v>
      </c>
      <c r="E41" s="61"/>
      <c r="F41" s="66"/>
      <c r="G41" s="82"/>
      <c r="H41" s="68"/>
      <c r="I41" s="93"/>
      <c r="J41" s="99"/>
      <c r="K41" s="76"/>
      <c r="N41" s="79"/>
      <c r="O41" s="79"/>
      <c r="P41" s="79"/>
    </row>
    <row r="42" spans="1:16" s="81" customFormat="1" ht="30" customHeight="1">
      <c r="A42" s="70" t="s">
        <v>78</v>
      </c>
      <c r="B42" s="58" t="s">
        <v>26</v>
      </c>
      <c r="C42" s="59" t="s">
        <v>91</v>
      </c>
      <c r="D42" s="60"/>
      <c r="E42" s="61" t="s">
        <v>30</v>
      </c>
      <c r="F42" s="92">
        <v>13.5</v>
      </c>
      <c r="G42" s="63"/>
      <c r="H42" s="64">
        <f>ROUND(G42*F42,2)</f>
        <v>0</v>
      </c>
      <c r="I42" s="94"/>
      <c r="J42" s="97"/>
      <c r="K42" s="76"/>
      <c r="N42" s="79"/>
      <c r="O42" s="79"/>
      <c r="P42" s="79"/>
    </row>
    <row r="43" spans="1:16" s="73" customFormat="1" ht="30" customHeight="1">
      <c r="A43" s="70" t="s">
        <v>79</v>
      </c>
      <c r="B43" s="58" t="s">
        <v>29</v>
      </c>
      <c r="C43" s="59" t="s">
        <v>112</v>
      </c>
      <c r="D43" s="60"/>
      <c r="E43" s="61" t="s">
        <v>30</v>
      </c>
      <c r="F43" s="92">
        <v>13</v>
      </c>
      <c r="G43" s="63"/>
      <c r="H43" s="64">
        <f>ROUND(G43*F43,2)</f>
        <v>0</v>
      </c>
      <c r="I43" s="94"/>
      <c r="J43" s="100"/>
      <c r="K43" s="89"/>
      <c r="N43" s="90"/>
      <c r="O43" s="90"/>
      <c r="P43" s="90"/>
    </row>
    <row r="44" spans="1:16" s="73" customFormat="1" ht="30" customHeight="1">
      <c r="A44" s="70" t="s">
        <v>79</v>
      </c>
      <c r="B44" s="58" t="s">
        <v>31</v>
      </c>
      <c r="C44" s="59" t="s">
        <v>92</v>
      </c>
      <c r="D44" s="60"/>
      <c r="E44" s="61" t="s">
        <v>30</v>
      </c>
      <c r="F44" s="92">
        <v>10</v>
      </c>
      <c r="G44" s="63"/>
      <c r="H44" s="64">
        <f>ROUND(G44*F44,2)</f>
        <v>0</v>
      </c>
      <c r="I44" s="94"/>
      <c r="J44" s="100"/>
      <c r="K44" s="89"/>
      <c r="N44" s="90"/>
      <c r="O44" s="90"/>
      <c r="P44" s="90"/>
    </row>
    <row r="45" spans="1:16" s="73" customFormat="1" ht="30" customHeight="1">
      <c r="A45" s="70" t="s">
        <v>79</v>
      </c>
      <c r="B45" s="58" t="s">
        <v>111</v>
      </c>
      <c r="C45" s="59" t="s">
        <v>94</v>
      </c>
      <c r="D45" s="60"/>
      <c r="E45" s="61" t="s">
        <v>30</v>
      </c>
      <c r="F45" s="92">
        <v>31.6</v>
      </c>
      <c r="G45" s="63"/>
      <c r="H45" s="64">
        <f>ROUND(G45*F45,2)</f>
        <v>0</v>
      </c>
      <c r="I45" s="94"/>
      <c r="J45" s="100"/>
      <c r="K45" s="89"/>
      <c r="N45" s="90"/>
      <c r="O45" s="90"/>
      <c r="P45" s="90"/>
    </row>
    <row r="46" spans="1:10" ht="30" customHeight="1">
      <c r="A46" s="21"/>
      <c r="B46" s="13"/>
      <c r="C46" s="36" t="s">
        <v>16</v>
      </c>
      <c r="D46" s="11"/>
      <c r="E46" s="10"/>
      <c r="F46" s="9"/>
      <c r="G46" s="21"/>
      <c r="H46" s="24"/>
      <c r="J46" s="95"/>
    </row>
    <row r="47" spans="1:16" s="81" customFormat="1" ht="33" customHeight="1">
      <c r="A47" s="70" t="s">
        <v>32</v>
      </c>
      <c r="B47" s="74" t="s">
        <v>108</v>
      </c>
      <c r="C47" s="59" t="s">
        <v>33</v>
      </c>
      <c r="D47" s="60" t="s">
        <v>80</v>
      </c>
      <c r="E47" s="61" t="s">
        <v>28</v>
      </c>
      <c r="F47" s="66">
        <v>1</v>
      </c>
      <c r="G47" s="63"/>
      <c r="H47" s="64">
        <f>ROUND(G47*F47,2)</f>
        <v>0</v>
      </c>
      <c r="I47" s="93"/>
      <c r="J47" s="97"/>
      <c r="K47" s="76"/>
      <c r="N47" s="79"/>
      <c r="O47" s="79"/>
      <c r="P47" s="79"/>
    </row>
    <row r="48" spans="1:10" ht="30" customHeight="1">
      <c r="A48" s="21"/>
      <c r="B48" s="17"/>
      <c r="C48" s="36" t="s">
        <v>17</v>
      </c>
      <c r="D48" s="11"/>
      <c r="E48" s="8"/>
      <c r="F48" s="11"/>
      <c r="G48" s="21"/>
      <c r="H48" s="24"/>
      <c r="J48" s="95"/>
    </row>
    <row r="49" spans="1:16" s="81" customFormat="1" ht="30" customHeight="1">
      <c r="A49" s="67" t="s">
        <v>81</v>
      </c>
      <c r="B49" s="74" t="s">
        <v>109</v>
      </c>
      <c r="C49" s="59" t="s">
        <v>82</v>
      </c>
      <c r="D49" s="60" t="s">
        <v>83</v>
      </c>
      <c r="E49" s="61" t="s">
        <v>25</v>
      </c>
      <c r="F49" s="62">
        <v>10530</v>
      </c>
      <c r="G49" s="63"/>
      <c r="H49" s="64">
        <f>ROUND(G49*F49,2)</f>
        <v>0</v>
      </c>
      <c r="I49" s="93"/>
      <c r="J49" s="97"/>
      <c r="K49" s="76"/>
      <c r="N49" s="79"/>
      <c r="O49" s="79"/>
      <c r="P49" s="79"/>
    </row>
    <row r="50" spans="1:10" ht="30" customHeight="1">
      <c r="A50" s="21"/>
      <c r="B50" s="6"/>
      <c r="C50" s="36" t="s">
        <v>18</v>
      </c>
      <c r="D50" s="11"/>
      <c r="E50" s="10"/>
      <c r="F50" s="9"/>
      <c r="G50" s="21"/>
      <c r="H50" s="24"/>
      <c r="J50" s="95"/>
    </row>
    <row r="51" spans="1:16" s="75" customFormat="1" ht="30" customHeight="1">
      <c r="A51" s="67"/>
      <c r="B51" s="91" t="s">
        <v>52</v>
      </c>
      <c r="C51" s="59" t="s">
        <v>95</v>
      </c>
      <c r="D51" s="60" t="s">
        <v>97</v>
      </c>
      <c r="E51" s="61" t="s">
        <v>25</v>
      </c>
      <c r="F51" s="62">
        <v>60</v>
      </c>
      <c r="G51" s="63"/>
      <c r="H51" s="64">
        <f>ROUND(G51*F51,2)</f>
        <v>0</v>
      </c>
      <c r="I51" s="93"/>
      <c r="J51" s="96"/>
      <c r="K51" s="76"/>
      <c r="N51" s="79"/>
      <c r="O51" s="79"/>
      <c r="P51" s="79"/>
    </row>
    <row r="52" spans="1:16" s="75" customFormat="1" ht="30" customHeight="1">
      <c r="A52" s="67" t="s">
        <v>84</v>
      </c>
      <c r="B52" s="91" t="s">
        <v>56</v>
      </c>
      <c r="C52" s="59" t="s">
        <v>85</v>
      </c>
      <c r="D52" s="60" t="s">
        <v>86</v>
      </c>
      <c r="E52" s="61" t="s">
        <v>24</v>
      </c>
      <c r="F52" s="62">
        <v>45</v>
      </c>
      <c r="G52" s="63"/>
      <c r="H52" s="64">
        <f>ROUND(G52*F52,2)</f>
        <v>0</v>
      </c>
      <c r="I52" s="93"/>
      <c r="J52" s="96"/>
      <c r="K52" s="76"/>
      <c r="N52" s="79"/>
      <c r="O52" s="79"/>
      <c r="P52" s="79"/>
    </row>
    <row r="53" spans="1:10" ht="30" customHeight="1" thickBot="1">
      <c r="A53" s="22"/>
      <c r="B53" s="40">
        <f>B6</f>
        <v>0</v>
      </c>
      <c r="C53" s="128" t="str">
        <f>C6</f>
        <v>Murdock Road - From 750.0m South of Dugald Rd. to Dugald Rd.</v>
      </c>
      <c r="D53" s="129"/>
      <c r="E53" s="129"/>
      <c r="F53" s="130"/>
      <c r="G53" s="22" t="s">
        <v>11</v>
      </c>
      <c r="H53" s="22">
        <f>SUM(H6:H52)</f>
        <v>0</v>
      </c>
      <c r="J53" s="95"/>
    </row>
    <row r="54" spans="1:8" ht="36" customHeight="1" thickTop="1">
      <c r="A54" s="56"/>
      <c r="B54" s="12"/>
      <c r="C54" s="18" t="s">
        <v>12</v>
      </c>
      <c r="D54" s="27"/>
      <c r="E54" s="1"/>
      <c r="F54" s="1"/>
      <c r="H54" s="28"/>
    </row>
    <row r="55" spans="1:8" ht="30" customHeight="1" thickBot="1">
      <c r="A55" s="22"/>
      <c r="B55" s="40">
        <f>B6</f>
        <v>0</v>
      </c>
      <c r="C55" s="131" t="str">
        <f>C6</f>
        <v>Murdock Road - From 750.0m South of Dugald Rd. to Dugald Rd.</v>
      </c>
      <c r="D55" s="129"/>
      <c r="E55" s="129"/>
      <c r="F55" s="130"/>
      <c r="G55" s="22" t="s">
        <v>11</v>
      </c>
      <c r="H55" s="22">
        <f>H53</f>
        <v>0</v>
      </c>
    </row>
    <row r="56" spans="1:8" s="39" customFormat="1" ht="37.5" customHeight="1" thickTop="1">
      <c r="A56" s="21"/>
      <c r="B56" s="126" t="s">
        <v>23</v>
      </c>
      <c r="C56" s="127"/>
      <c r="D56" s="127"/>
      <c r="E56" s="127"/>
      <c r="F56" s="127"/>
      <c r="G56" s="117">
        <f>SUM(H55:H55)</f>
        <v>0</v>
      </c>
      <c r="H56" s="118"/>
    </row>
    <row r="57" spans="1:8" ht="37.5" customHeight="1">
      <c r="A57" s="21"/>
      <c r="B57" s="119" t="s">
        <v>21</v>
      </c>
      <c r="C57" s="120"/>
      <c r="D57" s="120"/>
      <c r="E57" s="120"/>
      <c r="F57" s="120"/>
      <c r="G57" s="120"/>
      <c r="H57" s="121"/>
    </row>
    <row r="58" spans="1:8" ht="37.5" customHeight="1">
      <c r="A58" s="21"/>
      <c r="B58" s="122" t="s">
        <v>22</v>
      </c>
      <c r="C58" s="120"/>
      <c r="D58" s="120"/>
      <c r="E58" s="120"/>
      <c r="F58" s="120"/>
      <c r="G58" s="120"/>
      <c r="H58" s="121"/>
    </row>
    <row r="59" spans="1:8" ht="15.75" customHeight="1">
      <c r="A59" s="57"/>
      <c r="B59" s="52"/>
      <c r="C59" s="53"/>
      <c r="D59" s="54"/>
      <c r="E59" s="53"/>
      <c r="F59" s="53"/>
      <c r="G59" s="29"/>
      <c r="H59" s="30"/>
    </row>
  </sheetData>
  <sheetProtection password="C59C" sheet="1" selectLockedCells="1"/>
  <mergeCells count="7">
    <mergeCell ref="G56:H56"/>
    <mergeCell ref="B57:H57"/>
    <mergeCell ref="B58:H58"/>
    <mergeCell ref="C6:F6"/>
    <mergeCell ref="B56:F56"/>
    <mergeCell ref="C53:F53"/>
    <mergeCell ref="C55:F55"/>
  </mergeCells>
  <conditionalFormatting sqref="D36:D45 D8:D22 D24:D29">
    <cfRule type="cellIs" priority="88" dxfId="0" operator="equal" stopIfTrue="1">
      <formula>"CW 2130-R11"</formula>
    </cfRule>
    <cfRule type="cellIs" priority="89" dxfId="0" operator="equal" stopIfTrue="1">
      <formula>"CW 3120-R2"</formula>
    </cfRule>
    <cfRule type="cellIs" priority="90" dxfId="0" operator="equal" stopIfTrue="1">
      <formula>"CW 3240-R7"</formula>
    </cfRule>
  </conditionalFormatting>
  <conditionalFormatting sqref="D47">
    <cfRule type="cellIs" priority="34" dxfId="0" operator="equal" stopIfTrue="1">
      <formula>"CW 2130-R11"</formula>
    </cfRule>
    <cfRule type="cellIs" priority="35" dxfId="0" operator="equal" stopIfTrue="1">
      <formula>"CW 3120-R2"</formula>
    </cfRule>
    <cfRule type="cellIs" priority="36" dxfId="0" operator="equal" stopIfTrue="1">
      <formula>"CW 3240-R7"</formula>
    </cfRule>
  </conditionalFormatting>
  <conditionalFormatting sqref="D49">
    <cfRule type="cellIs" priority="31" dxfId="0" operator="equal" stopIfTrue="1">
      <formula>"CW 2130-R11"</formula>
    </cfRule>
    <cfRule type="cellIs" priority="32" dxfId="0" operator="equal" stopIfTrue="1">
      <formula>"CW 3120-R2"</formula>
    </cfRule>
    <cfRule type="cellIs" priority="33" dxfId="0" operator="equal" stopIfTrue="1">
      <formula>"CW 3240-R7"</formula>
    </cfRule>
  </conditionalFormatting>
  <conditionalFormatting sqref="D52">
    <cfRule type="cellIs" priority="28" dxfId="0" operator="equal" stopIfTrue="1">
      <formula>"CW 2130-R11"</formula>
    </cfRule>
    <cfRule type="cellIs" priority="29" dxfId="0" operator="equal" stopIfTrue="1">
      <formula>"CW 3120-R2"</formula>
    </cfRule>
    <cfRule type="cellIs" priority="30" dxfId="0" operator="equal" stopIfTrue="1">
      <formula>"CW 3240-R7"</formula>
    </cfRule>
  </conditionalFormatting>
  <conditionalFormatting sqref="D51">
    <cfRule type="cellIs" priority="25" dxfId="0" operator="equal" stopIfTrue="1">
      <formula>"CW 2130-R11"</formula>
    </cfRule>
    <cfRule type="cellIs" priority="26" dxfId="0" operator="equal" stopIfTrue="1">
      <formula>"CW 3120-R2"</formula>
    </cfRule>
    <cfRule type="cellIs" priority="27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7 G49 G51:G52 G42:G45 G37:G40 G20 G26 G11:G18 G8:G9 G22 G28:G29 G32:G35">
      <formula1>IF(G47&gt;=0.01,ROUND(G47,2),0.01)</formula1>
    </dataValidation>
    <dataValidation type="custom" allowBlank="1" showInputMessage="1" showErrorMessage="1" error="If you can enter a Unit  Price in this cell, pLease contact the Contract Administrator immediately!" sqref="G41 G36 G31 G24:G25 G10 G19 G21 G27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559-2010 Addendum 2
&amp;XTemplate Version: C420091214 - RW&amp;R&amp;10Bid Submission
Page &amp;P+3 of 10</oddHeader>
    <oddFooter xml:space="preserve">&amp;R__________________
Name of Bidder                    </oddFooter>
  </headerFooter>
  <rowBreaks count="2" manualBreakCount="2">
    <brk id="29" min="1" max="7" man="1"/>
    <brk id="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lwballard
Time: July 21, 2010, 8:28:18 a.m.
File size: 50 176</dc:description>
  <cp:lastModifiedBy>Ballard</cp:lastModifiedBy>
  <cp:lastPrinted>2010-07-21T13:26:03Z</cp:lastPrinted>
  <dcterms:created xsi:type="dcterms:W3CDTF">1999-03-31T15:44:33Z</dcterms:created>
  <dcterms:modified xsi:type="dcterms:W3CDTF">2010-07-21T13:29:44Z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