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PRICES'!$B$1:$H$79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PRICES'!$B$1:$IV$75</definedName>
    <definedName name="XITEMS">'FORM B - PRICES'!$B$6:$IV$75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57" authorId="0">
      <text>
        <r>
          <rPr>
            <sz val="8"/>
            <rFont val="Tahoma"/>
            <family val="0"/>
          </rPr>
          <t xml:space="preserve">Differs from CW3330 as incidental edging support where required is not included &amp; 15 mm of bedding sand is specified vs 30mm for limestone base ( CW3330)
</t>
        </r>
      </text>
    </comment>
  </commentList>
</comments>
</file>

<file path=xl/sharedStrings.xml><?xml version="1.0" encoding="utf-8"?>
<sst xmlns="http://schemas.openxmlformats.org/spreadsheetml/2006/main" count="287" uniqueCount="178">
  <si>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</si>
  <si>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</si>
  <si>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</si>
  <si>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</si>
  <si>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</si>
  <si>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</si>
  <si>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</si>
  <si>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</si>
  <si>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</si>
  <si>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</si>
  <si>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</si>
  <si>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</si>
  <si>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</si>
  <si>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</si>
  <si>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</si>
  <si>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</si>
  <si>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A010</t>
  </si>
  <si>
    <t>G001</t>
  </si>
  <si>
    <t>A003</t>
  </si>
  <si>
    <t>A007</t>
  </si>
  <si>
    <t>A008</t>
  </si>
  <si>
    <t>C055</t>
  </si>
  <si>
    <t>G002</t>
  </si>
  <si>
    <t>A004</t>
  </si>
  <si>
    <t>A022</t>
  </si>
  <si>
    <t>A012</t>
  </si>
  <si>
    <t>A030</t>
  </si>
  <si>
    <t>A</t>
  </si>
  <si>
    <t>EARTH AND BASE WORKS</t>
  </si>
  <si>
    <t/>
  </si>
  <si>
    <t>A.1</t>
  </si>
  <si>
    <t>Excavation</t>
  </si>
  <si>
    <t>m³</t>
  </si>
  <si>
    <t>A.2</t>
  </si>
  <si>
    <t>Sub-Grade Compaction</t>
  </si>
  <si>
    <t>m²</t>
  </si>
  <si>
    <t>A.3</t>
  </si>
  <si>
    <t>Crushed Sub-base Material</t>
  </si>
  <si>
    <t>i)</t>
  </si>
  <si>
    <t>50 mm - Limestone</t>
  </si>
  <si>
    <t>tonne</t>
  </si>
  <si>
    <t>A.4</t>
  </si>
  <si>
    <t>Supplying and Placing Base Course Material</t>
  </si>
  <si>
    <t>A.5</t>
  </si>
  <si>
    <t>Grading of Boulevards</t>
  </si>
  <si>
    <t>A.6</t>
  </si>
  <si>
    <t>Separation Geotextile Fabric</t>
  </si>
  <si>
    <t>CW 3130-R2</t>
  </si>
  <si>
    <t>A.7</t>
  </si>
  <si>
    <t>Fill Material</t>
  </si>
  <si>
    <t>CW 3170-R3</t>
  </si>
  <si>
    <t>Placing Suitable Site Material</t>
  </si>
  <si>
    <t>a)</t>
  </si>
  <si>
    <t>m</t>
  </si>
  <si>
    <t>ii)</t>
  </si>
  <si>
    <t xml:space="preserve">Construction of Asphaltic Concrete Pavements </t>
  </si>
  <si>
    <t xml:space="preserve">CW 3410-R8 </t>
  </si>
  <si>
    <t>Type IA</t>
  </si>
  <si>
    <t>LANDSCAPING</t>
  </si>
  <si>
    <t>Sodding</t>
  </si>
  <si>
    <t>CW 3510-R9</t>
  </si>
  <si>
    <t xml:space="preserve"> width &lt; 600mm</t>
  </si>
  <si>
    <t>ROADWORKS - REMOVALS/RENEWALS</t>
  </si>
  <si>
    <t>CW 3110-R12</t>
  </si>
  <si>
    <t xml:space="preserve">CW 3110-R12, E16 </t>
  </si>
  <si>
    <t xml:space="preserve">CW 3240-R8 </t>
  </si>
  <si>
    <t>A031</t>
  </si>
  <si>
    <t>A.10</t>
  </si>
  <si>
    <t>A.11</t>
  </si>
  <si>
    <t>COMMENTS</t>
  </si>
  <si>
    <t>B001</t>
  </si>
  <si>
    <t>B.1</t>
  </si>
  <si>
    <t>Pavement Removal</t>
  </si>
  <si>
    <t>B003</t>
  </si>
  <si>
    <t>Asphalt Pavement</t>
  </si>
  <si>
    <t>iv)</t>
  </si>
  <si>
    <t>Monolithic Curb and Sidewalk</t>
  </si>
  <si>
    <t>B107i</t>
  </si>
  <si>
    <t>B.11</t>
  </si>
  <si>
    <t xml:space="preserve">Miscellaneous Concrete Slab Installation </t>
  </si>
  <si>
    <t xml:space="preserve">CW 3235-R7  </t>
  </si>
  <si>
    <t>B123rl</t>
  </si>
  <si>
    <t>SD-228B</t>
  </si>
  <si>
    <t>Standard Detail must be Referenced</t>
  </si>
  <si>
    <t>B135i</t>
  </si>
  <si>
    <t>Concrete Curb Installation</t>
  </si>
  <si>
    <t>B136i</t>
  </si>
  <si>
    <t>SD-205</t>
  </si>
  <si>
    <t>^ height, add "Slip Form Paving" if specified</t>
  </si>
  <si>
    <t>B139i</t>
  </si>
  <si>
    <t>SD-203B</t>
  </si>
  <si>
    <t>B137i</t>
  </si>
  <si>
    <t>SD-203A</t>
  </si>
  <si>
    <t>B126r</t>
  </si>
  <si>
    <t>Concrete Curb Removal</t>
  </si>
  <si>
    <t>B127r</t>
  </si>
  <si>
    <t>^ Integral or Separate</t>
  </si>
  <si>
    <t>B190</t>
  </si>
  <si>
    <t xml:space="preserve">Construction of Asphaltic Concrete Overlay </t>
  </si>
  <si>
    <t>B194</t>
  </si>
  <si>
    <t>Tie-ins and Approaches</t>
  </si>
  <si>
    <t>B195</t>
  </si>
  <si>
    <t>ROADWORK - NEW CONSTRUCTION</t>
  </si>
  <si>
    <t>2010 ACTIVE TRANSPORTATION PROGRAM -  BIKE ROUTE - SHERBROOK STREET</t>
  </si>
  <si>
    <t>C056</t>
  </si>
  <si>
    <t>Main Line Paving</t>
  </si>
  <si>
    <t>C058</t>
  </si>
  <si>
    <t>B</t>
  </si>
  <si>
    <t>2010 ACTIVE TRANSPORTATION PROGRAM -  BIKE ROUTE - ST. MATTHEWS AVENUE</t>
  </si>
  <si>
    <t>C054A</t>
  </si>
  <si>
    <t>Interlocking Paving Stones</t>
  </si>
  <si>
    <t>CW 3335-R1</t>
  </si>
  <si>
    <t>C054</t>
  </si>
  <si>
    <t>Lean Concrete Base</t>
  </si>
  <si>
    <t>ASSOCIATED DRAINAGE AND UNDERGROUND WORKS</t>
  </si>
  <si>
    <t>CW 2130-R11</t>
  </si>
  <si>
    <t>each</t>
  </si>
  <si>
    <t>E003</t>
  </si>
  <si>
    <t xml:space="preserve">Catch Basin  </t>
  </si>
  <si>
    <t>E004</t>
  </si>
  <si>
    <t>^ specify depth 1800 or 1200</t>
  </si>
  <si>
    <t>E034</t>
  </si>
  <si>
    <t>Connecting to Existing Catch Basin</t>
  </si>
  <si>
    <t>E035</t>
  </si>
  <si>
    <t xml:space="preserve">^ specify size </t>
  </si>
  <si>
    <t>E036</t>
  </si>
  <si>
    <t xml:space="preserve">Connecting to Existing Sewer </t>
  </si>
  <si>
    <t>E037</t>
  </si>
  <si>
    <t>^ specify size and type</t>
  </si>
  <si>
    <t>E038</t>
  </si>
  <si>
    <t>"Type" opt. if known</t>
  </si>
  <si>
    <t>ADJUSTMENTS</t>
  </si>
  <si>
    <t>F001</t>
  </si>
  <si>
    <t>Adjustment of Catch Basins / Manholes Frames</t>
  </si>
  <si>
    <t>CW 3210-R7</t>
  </si>
  <si>
    <t>F003</t>
  </si>
  <si>
    <t>Lifter Rings</t>
  </si>
  <si>
    <t>F004</t>
  </si>
  <si>
    <t>38mm</t>
  </si>
  <si>
    <t>F005</t>
  </si>
  <si>
    <t>51mm</t>
  </si>
  <si>
    <t>F006</t>
  </si>
  <si>
    <t>iii)</t>
  </si>
  <si>
    <t>64mm</t>
  </si>
  <si>
    <t>F007</t>
  </si>
  <si>
    <t>76mm</t>
  </si>
  <si>
    <t>250mm Drainage Connection Pipe</t>
  </si>
  <si>
    <t>SD-024, 1800mm deep</t>
  </si>
  <si>
    <t>Barrier (Separate)</t>
  </si>
  <si>
    <t>Barrier (180mm ht, Dowelled)</t>
  </si>
  <si>
    <t>Barrier (180mm ht, Separate)</t>
  </si>
  <si>
    <t>Modified Barrier (180mm ht, Dowelled)</t>
  </si>
  <si>
    <t>Connecting to 300mm  Concrete Sewer</t>
  </si>
  <si>
    <t>B.2</t>
  </si>
  <si>
    <t>B.3</t>
  </si>
  <si>
    <t>B.4</t>
  </si>
  <si>
    <t>B.5</t>
  </si>
  <si>
    <t>A.8</t>
  </si>
  <si>
    <t>A.9</t>
  </si>
  <si>
    <t>A.12</t>
  </si>
  <si>
    <t>A.13</t>
  </si>
  <si>
    <t xml:space="preserve"> </t>
  </si>
  <si>
    <t>A.14</t>
  </si>
  <si>
    <t>A.15</t>
  </si>
  <si>
    <t>B.6</t>
  </si>
  <si>
    <t>B.7</t>
  </si>
  <si>
    <t>B.8</t>
  </si>
  <si>
    <t>B.9</t>
  </si>
  <si>
    <t>B.10</t>
  </si>
  <si>
    <t>B.12</t>
  </si>
  <si>
    <t>B113i</t>
  </si>
  <si>
    <t>B219</t>
  </si>
  <si>
    <t>Detectable Warning Surface Tiles</t>
  </si>
  <si>
    <t>A.16</t>
  </si>
  <si>
    <t>E10</t>
  </si>
  <si>
    <t xml:space="preserve">250mm PVC connecting pipe </t>
  </si>
  <si>
    <t>SUMMARY</t>
  </si>
  <si>
    <t>Subtotal: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</si>
</sst>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138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4" fontId="0" fillId="0" borderId="1" xfId="21" applyNumberFormat="1" applyFont="1" applyFill="1" applyBorder="1" applyAlignment="1" applyProtection="1">
      <alignment vertical="top"/>
      <protection/>
    </xf>
    <xf numFmtId="7" fontId="5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7" fontId="0" fillId="0" borderId="6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7" fontId="0" fillId="0" borderId="8" xfId="0" applyNumberFormat="1" applyFill="1" applyBorder="1" applyAlignment="1">
      <alignment horizontal="right"/>
    </xf>
    <xf numFmtId="7" fontId="0" fillId="0" borderId="1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0" xfId="0" applyNumberForma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right"/>
    </xf>
    <xf numFmtId="172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>
      <alignment horizontal="center" vertical="top"/>
    </xf>
    <xf numFmtId="1" fontId="0" fillId="0" borderId="10" xfId="0" applyNumberFormat="1" applyFill="1" applyBorder="1" applyAlignment="1">
      <alignment vertical="top"/>
    </xf>
    <xf numFmtId="7" fontId="0" fillId="0" borderId="12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Fill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4" fillId="0" borderId="1" xfId="0" applyNumberFormat="1" applyFont="1" applyFill="1" applyBorder="1" applyAlignment="1" applyProtection="1">
      <alignment vertical="center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/>
    </xf>
    <xf numFmtId="7" fontId="0" fillId="0" borderId="16" xfId="0" applyNumberFormat="1" applyFill="1" applyBorder="1" applyAlignment="1">
      <alignment horizontal="center"/>
    </xf>
    <xf numFmtId="7" fontId="0" fillId="0" borderId="17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 shrinkToFit="1"/>
    </xf>
    <xf numFmtId="0" fontId="0" fillId="0" borderId="0" xfId="0" applyNumberFormat="1" applyFill="1" applyBorder="1" applyAlignment="1">
      <alignment horizontal="centerContinuous" vertical="center"/>
    </xf>
    <xf numFmtId="7" fontId="1" fillId="0" borderId="0" xfId="0" applyNumberFormat="1" applyFont="1" applyFill="1" applyBorder="1" applyAlignment="1">
      <alignment horizontal="centerContinuous" vertical="center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vertical="top"/>
    </xf>
    <xf numFmtId="0" fontId="0" fillId="0" borderId="22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/>
    </xf>
    <xf numFmtId="0" fontId="0" fillId="2" borderId="0" xfId="0" applyAlignment="1">
      <alignment/>
    </xf>
    <xf numFmtId="4" fontId="0" fillId="0" borderId="18" xfId="0" applyNumberFormat="1" applyFont="1" applyFill="1" applyBorder="1" applyAlignment="1" applyProtection="1">
      <alignment horizontal="left" vertical="top"/>
      <protection/>
    </xf>
    <xf numFmtId="1" fontId="0" fillId="0" borderId="18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center" wrapText="1"/>
      <protection/>
    </xf>
    <xf numFmtId="1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 applyProtection="1">
      <alignment vertical="top" wrapText="1"/>
      <protection/>
    </xf>
    <xf numFmtId="0" fontId="2" fillId="0" borderId="25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top"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173" fontId="0" fillId="0" borderId="23" xfId="0" applyNumberFormat="1" applyFont="1" applyFill="1" applyBorder="1" applyAlignment="1" applyProtection="1">
      <alignment horizontal="center" vertical="top" wrapText="1"/>
      <protection/>
    </xf>
    <xf numFmtId="173" fontId="0" fillId="0" borderId="23" xfId="0" applyNumberFormat="1" applyFont="1" applyFill="1" applyBorder="1" applyAlignment="1" applyProtection="1">
      <alignment horizontal="right" vertical="top" wrapText="1"/>
      <protection/>
    </xf>
    <xf numFmtId="4" fontId="0" fillId="0" borderId="10" xfId="0" applyNumberFormat="1" applyFont="1" applyFill="1" applyBorder="1" applyAlignment="1" applyProtection="1">
      <alignment horizontal="left" vertical="top"/>
      <protection/>
    </xf>
    <xf numFmtId="173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top"/>
    </xf>
    <xf numFmtId="173" fontId="0" fillId="0" borderId="27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top"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" fontId="6" fillId="0" borderId="28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centerContinuous" vertical="center"/>
    </xf>
    <xf numFmtId="7" fontId="5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 vertical="top"/>
    </xf>
    <xf numFmtId="0" fontId="0" fillId="0" borderId="29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7" fontId="0" fillId="0" borderId="29" xfId="0" applyNumberFormat="1" applyFill="1" applyBorder="1" applyAlignment="1">
      <alignment horizontal="centerContinuous" vertical="center"/>
    </xf>
    <xf numFmtId="2" fontId="0" fillId="0" borderId="29" xfId="0" applyNumberFormat="1" applyFill="1" applyBorder="1" applyAlignment="1">
      <alignment horizontal="centerContinuous"/>
    </xf>
    <xf numFmtId="0" fontId="2" fillId="0" borderId="30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4" fontId="0" fillId="0" borderId="31" xfId="0" applyNumberFormat="1" applyFont="1" applyFill="1" applyBorder="1" applyAlignment="1" applyProtection="1">
      <alignment vertical="top" wrapText="1"/>
      <protection/>
    </xf>
    <xf numFmtId="0" fontId="2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left" vertical="center" wrapText="1"/>
    </xf>
    <xf numFmtId="0" fontId="0" fillId="2" borderId="33" xfId="0" applyNumberFormat="1" applyBorder="1" applyAlignment="1">
      <alignment horizontal="left" vertical="center" wrapText="1"/>
    </xf>
    <xf numFmtId="174" fontId="0" fillId="0" borderId="34" xfId="0" applyNumberFormat="1" applyFont="1" applyFill="1" applyBorder="1" applyAlignment="1" applyProtection="1">
      <alignment vertical="top" wrapText="1"/>
      <protection/>
    </xf>
    <xf numFmtId="0" fontId="2" fillId="0" borderId="35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 applyProtection="1">
      <alignment vertical="top" wrapText="1"/>
      <protection/>
    </xf>
    <xf numFmtId="7" fontId="0" fillId="0" borderId="37" xfId="0" applyNumberFormat="1" applyFill="1" applyBorder="1" applyAlignment="1">
      <alignment horizontal="right"/>
    </xf>
    <xf numFmtId="172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9" xfId="0" applyNumberFormat="1" applyFont="1" applyFill="1" applyBorder="1" applyAlignment="1" applyProtection="1">
      <alignment horizontal="left" vertical="top" wrapText="1"/>
      <protection/>
    </xf>
    <xf numFmtId="0" fontId="2" fillId="0" borderId="4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>
      <alignment horizontal="right" vertical="center"/>
    </xf>
    <xf numFmtId="0" fontId="2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left" vertical="center" wrapText="1"/>
    </xf>
    <xf numFmtId="0" fontId="0" fillId="2" borderId="43" xfId="0" applyNumberFormat="1" applyBorder="1" applyAlignment="1">
      <alignment horizontal="left" vertical="center" wrapText="1"/>
    </xf>
    <xf numFmtId="0" fontId="0" fillId="2" borderId="36" xfId="0" applyNumberFormat="1" applyBorder="1" applyAlignment="1">
      <alignment horizontal="left" vertical="center" wrapText="1"/>
    </xf>
    <xf numFmtId="7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2" borderId="45" xfId="0" applyNumberFormat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  <xf numFmtId="0" fontId="0" fillId="2" borderId="47" xfId="0" applyNumberFormat="1" applyBorder="1" applyAlignment="1">
      <alignment horizontal="left" vertical="center" wrapText="1"/>
    </xf>
    <xf numFmtId="0" fontId="0" fillId="2" borderId="48" xfId="0" applyNumberForma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0" fillId="2" borderId="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1" fontId="6" fillId="0" borderId="49" xfId="0" applyNumberFormat="1" applyFont="1" applyFill="1" applyBorder="1" applyAlignment="1">
      <alignment horizontal="left" vertical="center" wrapText="1"/>
    </xf>
    <xf numFmtId="0" fontId="0" fillId="2" borderId="50" xfId="0" applyNumberFormat="1" applyBorder="1" applyAlignment="1">
      <alignment horizontal="left" vertical="center" wrapText="1"/>
    </xf>
    <xf numFmtId="0" fontId="0" fillId="2" borderId="37" xfId="0" applyNumberForma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584-2009_Form_B-Excel aug 20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43" hidden="1" customWidth="1"/>
    <col min="2" max="2" width="8.77734375" style="17" customWidth="1"/>
    <col min="3" max="3" width="36.77734375" style="14" customWidth="1"/>
    <col min="4" max="4" width="12.77734375" style="44" customWidth="1"/>
    <col min="5" max="5" width="6.77734375" style="14" customWidth="1"/>
    <col min="6" max="6" width="11.77734375" style="14" customWidth="1"/>
    <col min="7" max="7" width="11.77734375" style="43" customWidth="1"/>
    <col min="8" max="8" width="24.77734375" style="43" customWidth="1"/>
    <col min="9" max="9" width="10.5546875" style="14" hidden="1" customWidth="1"/>
    <col min="10" max="16384" width="10.5546875" style="14" customWidth="1"/>
  </cols>
  <sheetData>
    <row r="1" spans="1:8" ht="15.75">
      <c r="A1" s="13"/>
      <c r="B1" s="95" t="s">
        <v>0</v>
      </c>
      <c r="C1" s="96"/>
      <c r="D1" s="96"/>
      <c r="E1" s="96"/>
      <c r="F1" s="96"/>
      <c r="G1" s="97"/>
      <c r="H1" s="96"/>
    </row>
    <row r="2" spans="1:8" ht="15">
      <c r="A2" s="15"/>
      <c r="B2" s="98" t="s">
        <v>12</v>
      </c>
      <c r="C2" s="65"/>
      <c r="D2" s="65"/>
      <c r="E2" s="65"/>
      <c r="F2" s="65"/>
      <c r="G2" s="66"/>
      <c r="H2" s="65"/>
    </row>
    <row r="3" spans="1:8" ht="15">
      <c r="A3" s="16"/>
      <c r="B3" s="99" t="s">
        <v>1</v>
      </c>
      <c r="C3" s="100"/>
      <c r="D3" s="100"/>
      <c r="E3" s="100"/>
      <c r="F3" s="100"/>
      <c r="G3" s="101"/>
      <c r="H3" s="102"/>
    </row>
    <row r="4" spans="1:9" ht="15">
      <c r="A4" s="57" t="s">
        <v>11</v>
      </c>
      <c r="B4" s="67" t="s">
        <v>2</v>
      </c>
      <c r="C4" s="19" t="s">
        <v>3</v>
      </c>
      <c r="D4" s="20" t="s">
        <v>4</v>
      </c>
      <c r="E4" s="21" t="s">
        <v>5</v>
      </c>
      <c r="F4" s="21" t="s">
        <v>6</v>
      </c>
      <c r="G4" s="22" t="s">
        <v>7</v>
      </c>
      <c r="H4" s="68" t="s">
        <v>8</v>
      </c>
      <c r="I4" s="45" t="s">
        <v>69</v>
      </c>
    </row>
    <row r="5" spans="1:8" ht="15.75" thickBot="1">
      <c r="A5" s="58"/>
      <c r="B5" s="69"/>
      <c r="C5" s="23"/>
      <c r="D5" s="24" t="s">
        <v>9</v>
      </c>
      <c r="E5" s="25"/>
      <c r="F5" s="26" t="s">
        <v>10</v>
      </c>
      <c r="G5" s="27"/>
      <c r="H5" s="70"/>
    </row>
    <row r="6" spans="1:8" s="29" customFormat="1" ht="27.75" customHeight="1" thickTop="1">
      <c r="A6" s="28"/>
      <c r="B6" s="81" t="s">
        <v>27</v>
      </c>
      <c r="C6" s="124" t="s">
        <v>103</v>
      </c>
      <c r="D6" s="125"/>
      <c r="E6" s="125"/>
      <c r="F6" s="125"/>
      <c r="G6" s="94"/>
      <c r="H6" s="82" t="s">
        <v>29</v>
      </c>
    </row>
    <row r="7" spans="1:8" ht="24" customHeight="1">
      <c r="A7" s="30"/>
      <c r="B7" s="83"/>
      <c r="C7" s="31" t="s">
        <v>28</v>
      </c>
      <c r="D7" s="32"/>
      <c r="E7" s="33" t="s">
        <v>29</v>
      </c>
      <c r="F7" s="33" t="s">
        <v>29</v>
      </c>
      <c r="G7" s="34" t="s">
        <v>29</v>
      </c>
      <c r="H7" s="71"/>
    </row>
    <row r="8" spans="1:8" s="6" customFormat="1" ht="24" customHeight="1">
      <c r="A8" s="59" t="s">
        <v>18</v>
      </c>
      <c r="B8" s="84" t="s">
        <v>30</v>
      </c>
      <c r="C8" s="1" t="s">
        <v>31</v>
      </c>
      <c r="D8" s="2" t="s">
        <v>63</v>
      </c>
      <c r="E8" s="3" t="s">
        <v>32</v>
      </c>
      <c r="F8" s="75">
        <v>75</v>
      </c>
      <c r="G8" s="4"/>
      <c r="H8" s="5">
        <f>ROUND(G8,2)*F8</f>
        <v>0</v>
      </c>
    </row>
    <row r="9" spans="1:8" s="6" customFormat="1" ht="24" customHeight="1">
      <c r="A9" s="59" t="s">
        <v>23</v>
      </c>
      <c r="B9" s="84" t="s">
        <v>33</v>
      </c>
      <c r="C9" s="1" t="s">
        <v>34</v>
      </c>
      <c r="D9" s="2" t="s">
        <v>63</v>
      </c>
      <c r="E9" s="3" t="s">
        <v>35</v>
      </c>
      <c r="F9" s="75">
        <v>200</v>
      </c>
      <c r="G9" s="4"/>
      <c r="H9" s="5">
        <f>ROUND(G9,2)*F9</f>
        <v>0</v>
      </c>
    </row>
    <row r="10" spans="1:8" s="8" customFormat="1" ht="24" customHeight="1">
      <c r="A10" s="60" t="s">
        <v>19</v>
      </c>
      <c r="B10" s="84" t="s">
        <v>36</v>
      </c>
      <c r="C10" s="1" t="s">
        <v>37</v>
      </c>
      <c r="D10" s="2" t="s">
        <v>63</v>
      </c>
      <c r="E10" s="3"/>
      <c r="F10" s="75"/>
      <c r="G10" s="7"/>
      <c r="H10" s="5"/>
    </row>
    <row r="11" spans="1:8" s="6" customFormat="1" ht="24" customHeight="1">
      <c r="A11" s="60" t="s">
        <v>20</v>
      </c>
      <c r="B11" s="85" t="s">
        <v>38</v>
      </c>
      <c r="C11" s="1" t="s">
        <v>39</v>
      </c>
      <c r="D11" s="2" t="s">
        <v>29</v>
      </c>
      <c r="E11" s="3" t="s">
        <v>40</v>
      </c>
      <c r="F11" s="75">
        <v>115</v>
      </c>
      <c r="G11" s="4"/>
      <c r="H11" s="5">
        <f>ROUND(G11,2)*F11</f>
        <v>0</v>
      </c>
    </row>
    <row r="12" spans="1:8" s="6" customFormat="1" ht="30">
      <c r="A12" s="59" t="s">
        <v>16</v>
      </c>
      <c r="B12" s="84" t="s">
        <v>41</v>
      </c>
      <c r="C12" s="1" t="s">
        <v>42</v>
      </c>
      <c r="D12" s="2" t="s">
        <v>64</v>
      </c>
      <c r="E12" s="3" t="s">
        <v>32</v>
      </c>
      <c r="F12" s="75">
        <v>24</v>
      </c>
      <c r="G12" s="4"/>
      <c r="H12" s="5">
        <f>ROUND(G12,2)*F12</f>
        <v>0</v>
      </c>
    </row>
    <row r="13" spans="1:8" s="6" customFormat="1" ht="24" customHeight="1">
      <c r="A13" s="60" t="s">
        <v>25</v>
      </c>
      <c r="B13" s="84" t="s">
        <v>43</v>
      </c>
      <c r="C13" s="1" t="s">
        <v>44</v>
      </c>
      <c r="D13" s="2" t="s">
        <v>63</v>
      </c>
      <c r="E13" s="3" t="s">
        <v>35</v>
      </c>
      <c r="F13" s="75">
        <v>125</v>
      </c>
      <c r="G13" s="4"/>
      <c r="H13" s="5">
        <f>ROUND(G13,2)*F13</f>
        <v>0</v>
      </c>
    </row>
    <row r="14" spans="1:8" s="8" customFormat="1" ht="24" customHeight="1">
      <c r="A14" s="59" t="s">
        <v>24</v>
      </c>
      <c r="B14" s="84" t="s">
        <v>45</v>
      </c>
      <c r="C14" s="1" t="s">
        <v>46</v>
      </c>
      <c r="D14" s="2" t="s">
        <v>47</v>
      </c>
      <c r="E14" s="3" t="s">
        <v>35</v>
      </c>
      <c r="F14" s="75">
        <v>200</v>
      </c>
      <c r="G14" s="4"/>
      <c r="H14" s="5">
        <f>ROUND(G14,2)*F14</f>
        <v>0</v>
      </c>
    </row>
    <row r="15" spans="1:8" s="8" customFormat="1" ht="24" customHeight="1">
      <c r="A15" s="59" t="s">
        <v>26</v>
      </c>
      <c r="B15" s="84" t="s">
        <v>48</v>
      </c>
      <c r="C15" s="1" t="s">
        <v>49</v>
      </c>
      <c r="D15" s="2" t="s">
        <v>50</v>
      </c>
      <c r="E15" s="3"/>
      <c r="F15" s="75"/>
      <c r="G15" s="7"/>
      <c r="H15" s="5"/>
    </row>
    <row r="16" spans="1:8" s="8" customFormat="1" ht="24" customHeight="1">
      <c r="A16" s="60" t="s">
        <v>66</v>
      </c>
      <c r="B16" s="85" t="s">
        <v>38</v>
      </c>
      <c r="C16" s="1" t="s">
        <v>51</v>
      </c>
      <c r="D16" s="9"/>
      <c r="E16" s="3" t="s">
        <v>32</v>
      </c>
      <c r="F16" s="79">
        <v>15</v>
      </c>
      <c r="G16" s="4"/>
      <c r="H16" s="5">
        <f>ROUND(G16,2)*F16</f>
        <v>0</v>
      </c>
    </row>
    <row r="17" spans="1:8" s="8" customFormat="1" ht="24" customHeight="1">
      <c r="A17" s="60"/>
      <c r="B17" s="83"/>
      <c r="C17" s="35" t="s">
        <v>62</v>
      </c>
      <c r="D17" s="36"/>
      <c r="E17" s="37"/>
      <c r="F17" s="36"/>
      <c r="G17" s="30"/>
      <c r="H17" s="71"/>
    </row>
    <row r="18" spans="1:10" s="6" customFormat="1" ht="24" customHeight="1">
      <c r="A18" s="61" t="s">
        <v>70</v>
      </c>
      <c r="B18" s="84" t="s">
        <v>157</v>
      </c>
      <c r="C18" s="1" t="s">
        <v>72</v>
      </c>
      <c r="D18" s="2" t="s">
        <v>63</v>
      </c>
      <c r="E18" s="3"/>
      <c r="F18" s="76"/>
      <c r="G18" s="7"/>
      <c r="H18" s="5"/>
      <c r="I18" s="63"/>
      <c r="J18" s="46"/>
    </row>
    <row r="19" spans="1:10" s="8" customFormat="1" ht="24" customHeight="1">
      <c r="A19" s="61" t="s">
        <v>73</v>
      </c>
      <c r="B19" s="85" t="s">
        <v>38</v>
      </c>
      <c r="C19" s="1" t="s">
        <v>74</v>
      </c>
      <c r="D19" s="2" t="s">
        <v>29</v>
      </c>
      <c r="E19" s="3" t="s">
        <v>35</v>
      </c>
      <c r="F19" s="76">
        <v>220</v>
      </c>
      <c r="G19" s="4"/>
      <c r="H19" s="5">
        <f>ROUND(G19*F19,2)</f>
        <v>0</v>
      </c>
      <c r="I19" s="64"/>
      <c r="J19" s="46"/>
    </row>
    <row r="20" spans="1:10" s="6" customFormat="1" ht="24" customHeight="1">
      <c r="A20" s="61" t="s">
        <v>77</v>
      </c>
      <c r="B20" s="84" t="s">
        <v>158</v>
      </c>
      <c r="C20" s="1" t="s">
        <v>79</v>
      </c>
      <c r="D20" s="2" t="s">
        <v>80</v>
      </c>
      <c r="E20" s="3"/>
      <c r="F20" s="76"/>
      <c r="G20" s="7"/>
      <c r="H20" s="5"/>
      <c r="I20" s="63"/>
      <c r="J20" s="46"/>
    </row>
    <row r="21" spans="1:10" s="8" customFormat="1" ht="24" customHeight="1">
      <c r="A21" s="61" t="s">
        <v>170</v>
      </c>
      <c r="B21" s="85" t="s">
        <v>38</v>
      </c>
      <c r="C21" s="1" t="s">
        <v>76</v>
      </c>
      <c r="D21" s="2" t="s">
        <v>82</v>
      </c>
      <c r="E21" s="3" t="s">
        <v>35</v>
      </c>
      <c r="F21" s="76">
        <v>160</v>
      </c>
      <c r="G21" s="4"/>
      <c r="H21" s="5">
        <f>ROUND(G21*F21,2)</f>
        <v>0</v>
      </c>
      <c r="I21" s="63" t="s">
        <v>83</v>
      </c>
      <c r="J21" s="46"/>
    </row>
    <row r="22" spans="1:10" s="6" customFormat="1" ht="24" customHeight="1">
      <c r="A22" s="61" t="s">
        <v>93</v>
      </c>
      <c r="B22" s="84" t="s">
        <v>67</v>
      </c>
      <c r="C22" s="1" t="s">
        <v>94</v>
      </c>
      <c r="D22" s="2" t="s">
        <v>65</v>
      </c>
      <c r="E22" s="3"/>
      <c r="F22" s="76"/>
      <c r="G22" s="7"/>
      <c r="H22" s="5"/>
      <c r="I22" s="63"/>
      <c r="J22" s="46"/>
    </row>
    <row r="23" spans="1:10" s="8" customFormat="1" ht="24" customHeight="1">
      <c r="A23" s="61" t="s">
        <v>95</v>
      </c>
      <c r="B23" s="85" t="s">
        <v>38</v>
      </c>
      <c r="C23" s="1" t="s">
        <v>148</v>
      </c>
      <c r="D23" s="2" t="s">
        <v>29</v>
      </c>
      <c r="E23" s="3" t="s">
        <v>53</v>
      </c>
      <c r="F23" s="76">
        <v>80</v>
      </c>
      <c r="G23" s="4"/>
      <c r="H23" s="5">
        <f>ROUND(G23*F23,2)</f>
        <v>0</v>
      </c>
      <c r="I23" s="63" t="s">
        <v>96</v>
      </c>
      <c r="J23" s="46"/>
    </row>
    <row r="24" spans="1:10" s="8" customFormat="1" ht="24" customHeight="1">
      <c r="A24" s="61" t="s">
        <v>84</v>
      </c>
      <c r="B24" s="84" t="s">
        <v>68</v>
      </c>
      <c r="C24" s="1" t="s">
        <v>85</v>
      </c>
      <c r="D24" s="2" t="s">
        <v>65</v>
      </c>
      <c r="E24" s="3"/>
      <c r="F24" s="76"/>
      <c r="G24" s="7"/>
      <c r="H24" s="5"/>
      <c r="I24" s="63"/>
      <c r="J24" s="46"/>
    </row>
    <row r="25" spans="1:10" s="8" customFormat="1" ht="24" customHeight="1">
      <c r="A25" s="61" t="s">
        <v>86</v>
      </c>
      <c r="B25" s="85" t="s">
        <v>38</v>
      </c>
      <c r="C25" s="1" t="s">
        <v>149</v>
      </c>
      <c r="D25" s="2" t="s">
        <v>87</v>
      </c>
      <c r="E25" s="3" t="s">
        <v>53</v>
      </c>
      <c r="F25" s="76">
        <v>30</v>
      </c>
      <c r="G25" s="4"/>
      <c r="H25" s="5">
        <f>ROUND(G25*F25,2)</f>
        <v>0</v>
      </c>
      <c r="I25" s="63" t="s">
        <v>88</v>
      </c>
      <c r="J25" s="46"/>
    </row>
    <row r="26" spans="1:10" s="8" customFormat="1" ht="24" customHeight="1">
      <c r="A26" s="61" t="s">
        <v>97</v>
      </c>
      <c r="B26" s="84" t="s">
        <v>159</v>
      </c>
      <c r="C26" s="1" t="s">
        <v>98</v>
      </c>
      <c r="D26" s="2" t="s">
        <v>56</v>
      </c>
      <c r="E26" s="56"/>
      <c r="F26" s="76"/>
      <c r="G26" s="7"/>
      <c r="H26" s="5"/>
      <c r="I26" s="63"/>
      <c r="J26" s="46"/>
    </row>
    <row r="27" spans="1:10" s="8" customFormat="1" ht="24" customHeight="1">
      <c r="A27" s="61" t="s">
        <v>99</v>
      </c>
      <c r="B27" s="85" t="s">
        <v>38</v>
      </c>
      <c r="C27" s="1" t="s">
        <v>100</v>
      </c>
      <c r="D27" s="2"/>
      <c r="E27" s="3"/>
      <c r="F27" s="76"/>
      <c r="G27" s="7"/>
      <c r="H27" s="5"/>
      <c r="I27" s="63"/>
      <c r="J27" s="46"/>
    </row>
    <row r="28" spans="1:10" s="8" customFormat="1" ht="24" customHeight="1">
      <c r="A28" s="61" t="s">
        <v>101</v>
      </c>
      <c r="B28" s="86" t="s">
        <v>52</v>
      </c>
      <c r="C28" s="1" t="s">
        <v>57</v>
      </c>
      <c r="D28" s="2"/>
      <c r="E28" s="3" t="s">
        <v>40</v>
      </c>
      <c r="F28" s="76">
        <v>60</v>
      </c>
      <c r="G28" s="4"/>
      <c r="H28" s="5">
        <f>ROUND(G28*F28,2)</f>
        <v>0</v>
      </c>
      <c r="I28" s="63"/>
      <c r="J28" s="46"/>
    </row>
    <row r="29" spans="1:9" s="73" customFormat="1" ht="24" customHeight="1">
      <c r="A29" s="61" t="s">
        <v>171</v>
      </c>
      <c r="B29" s="87" t="s">
        <v>160</v>
      </c>
      <c r="C29" s="74" t="s">
        <v>172</v>
      </c>
      <c r="D29" s="61" t="s">
        <v>174</v>
      </c>
      <c r="E29" s="61" t="s">
        <v>116</v>
      </c>
      <c r="F29" s="76">
        <v>2</v>
      </c>
      <c r="G29" s="4"/>
      <c r="H29" s="5">
        <f>ROUND(G29*F29,2)</f>
        <v>0</v>
      </c>
      <c r="I29" s="47"/>
    </row>
    <row r="30" spans="1:10" s="51" customFormat="1" ht="24" customHeight="1">
      <c r="A30" s="62"/>
      <c r="B30" s="88"/>
      <c r="C30" s="48" t="s">
        <v>102</v>
      </c>
      <c r="D30" s="49"/>
      <c r="E30" s="49"/>
      <c r="F30" s="77"/>
      <c r="G30" s="7"/>
      <c r="H30" s="50"/>
      <c r="I30" s="63"/>
      <c r="J30" s="52"/>
    </row>
    <row r="31" spans="1:10" s="8" customFormat="1" ht="30">
      <c r="A31" s="59" t="s">
        <v>21</v>
      </c>
      <c r="B31" s="84" t="s">
        <v>162</v>
      </c>
      <c r="C31" s="1" t="s">
        <v>55</v>
      </c>
      <c r="D31" s="2" t="s">
        <v>56</v>
      </c>
      <c r="E31" s="56"/>
      <c r="F31" s="76"/>
      <c r="G31" s="7"/>
      <c r="H31" s="10"/>
      <c r="I31" s="63"/>
      <c r="J31" s="46"/>
    </row>
    <row r="32" spans="1:10" s="8" customFormat="1" ht="24" customHeight="1">
      <c r="A32" s="59" t="s">
        <v>104</v>
      </c>
      <c r="B32" s="85" t="s">
        <v>38</v>
      </c>
      <c r="C32" s="1" t="s">
        <v>105</v>
      </c>
      <c r="D32" s="2"/>
      <c r="E32" s="3"/>
      <c r="F32" s="76"/>
      <c r="G32" s="7"/>
      <c r="H32" s="10"/>
      <c r="I32" s="63"/>
      <c r="J32" s="46"/>
    </row>
    <row r="33" spans="1:10" s="8" customFormat="1" ht="24" customHeight="1">
      <c r="A33" s="59" t="s">
        <v>106</v>
      </c>
      <c r="B33" s="86" t="s">
        <v>52</v>
      </c>
      <c r="C33" s="1" t="s">
        <v>57</v>
      </c>
      <c r="D33" s="2"/>
      <c r="E33" s="3" t="s">
        <v>40</v>
      </c>
      <c r="F33" s="76">
        <v>375</v>
      </c>
      <c r="G33" s="4"/>
      <c r="H33" s="5">
        <f>ROUND(G33*F33,2)</f>
        <v>0</v>
      </c>
      <c r="I33" s="63"/>
      <c r="J33" s="46"/>
    </row>
    <row r="34" spans="1:10" s="6" customFormat="1" ht="31.5">
      <c r="A34" s="62"/>
      <c r="B34" s="88" t="s">
        <v>161</v>
      </c>
      <c r="C34" s="53" t="s">
        <v>114</v>
      </c>
      <c r="D34" s="49"/>
      <c r="E34" s="49"/>
      <c r="F34" s="77"/>
      <c r="G34" s="7"/>
      <c r="H34" s="50"/>
      <c r="I34" s="63"/>
      <c r="J34" s="46"/>
    </row>
    <row r="35" spans="1:10" s="55" customFormat="1" ht="24" customHeight="1">
      <c r="A35" s="59" t="s">
        <v>121</v>
      </c>
      <c r="B35" s="84" t="s">
        <v>163</v>
      </c>
      <c r="C35" s="54" t="s">
        <v>122</v>
      </c>
      <c r="D35" s="2" t="s">
        <v>115</v>
      </c>
      <c r="E35" s="3"/>
      <c r="F35" s="78"/>
      <c r="G35" s="7"/>
      <c r="H35" s="10"/>
      <c r="I35" s="63"/>
      <c r="J35" s="46"/>
    </row>
    <row r="36" spans="1:10" s="55" customFormat="1" ht="24" customHeight="1">
      <c r="A36" s="59" t="s">
        <v>123</v>
      </c>
      <c r="B36" s="85" t="s">
        <v>38</v>
      </c>
      <c r="C36" s="54" t="s">
        <v>146</v>
      </c>
      <c r="D36" s="2"/>
      <c r="E36" s="3" t="s">
        <v>116</v>
      </c>
      <c r="F36" s="78">
        <v>1</v>
      </c>
      <c r="G36" s="4"/>
      <c r="H36" s="5">
        <f>ROUND(G36*F36,2)</f>
        <v>0</v>
      </c>
      <c r="I36" s="63" t="s">
        <v>124</v>
      </c>
      <c r="J36" s="46"/>
    </row>
    <row r="37" spans="1:8" ht="24" customHeight="1">
      <c r="A37" s="30"/>
      <c r="B37" s="89" t="s">
        <v>161</v>
      </c>
      <c r="C37" s="35" t="s">
        <v>58</v>
      </c>
      <c r="D37" s="36"/>
      <c r="E37" s="37"/>
      <c r="F37" s="36"/>
      <c r="G37" s="30"/>
      <c r="H37" s="71"/>
    </row>
    <row r="38" spans="1:8" s="6" customFormat="1" ht="24" customHeight="1">
      <c r="A38" s="61" t="s">
        <v>17</v>
      </c>
      <c r="B38" s="84" t="s">
        <v>173</v>
      </c>
      <c r="C38" s="1" t="s">
        <v>59</v>
      </c>
      <c r="D38" s="2" t="s">
        <v>60</v>
      </c>
      <c r="E38" s="3"/>
      <c r="F38" s="75"/>
      <c r="G38" s="30"/>
      <c r="H38" s="12"/>
    </row>
    <row r="39" spans="1:8" s="8" customFormat="1" ht="24" customHeight="1">
      <c r="A39" s="61" t="s">
        <v>22</v>
      </c>
      <c r="B39" s="90" t="s">
        <v>38</v>
      </c>
      <c r="C39" s="1" t="s">
        <v>61</v>
      </c>
      <c r="D39" s="2"/>
      <c r="E39" s="3" t="s">
        <v>35</v>
      </c>
      <c r="F39" s="76">
        <v>40</v>
      </c>
      <c r="G39" s="93"/>
      <c r="H39" s="11">
        <f>ROUND(G39,2)*F39</f>
        <v>0</v>
      </c>
    </row>
    <row r="40" spans="1:8" s="8" customFormat="1" ht="30" customHeight="1" thickBot="1">
      <c r="A40" s="47"/>
      <c r="B40" s="118" t="s">
        <v>27</v>
      </c>
      <c r="C40" s="126" t="s">
        <v>103</v>
      </c>
      <c r="D40" s="127"/>
      <c r="E40" s="127"/>
      <c r="F40" s="128"/>
      <c r="G40" s="104" t="s">
        <v>177</v>
      </c>
      <c r="H40" s="105">
        <f>SUM(H8:H39)</f>
        <v>0</v>
      </c>
    </row>
    <row r="41" spans="1:8" s="29" customFormat="1" ht="30" customHeight="1" thickTop="1">
      <c r="A41" s="28"/>
      <c r="B41" s="91" t="s">
        <v>107</v>
      </c>
      <c r="C41" s="129" t="s">
        <v>108</v>
      </c>
      <c r="D41" s="130"/>
      <c r="E41" s="130"/>
      <c r="F41" s="130"/>
      <c r="G41" s="116"/>
      <c r="H41" s="117" t="s">
        <v>29</v>
      </c>
    </row>
    <row r="42" spans="1:8" ht="23.25" customHeight="1">
      <c r="A42" s="30"/>
      <c r="B42" s="83"/>
      <c r="C42" s="31" t="s">
        <v>28</v>
      </c>
      <c r="D42" s="32"/>
      <c r="E42" s="33" t="s">
        <v>29</v>
      </c>
      <c r="F42" s="33" t="s">
        <v>29</v>
      </c>
      <c r="G42" s="34" t="s">
        <v>29</v>
      </c>
      <c r="H42" s="71"/>
    </row>
    <row r="43" spans="1:8" s="6" customFormat="1" ht="30">
      <c r="A43" s="59" t="s">
        <v>16</v>
      </c>
      <c r="B43" s="84" t="s">
        <v>71</v>
      </c>
      <c r="C43" s="1" t="s">
        <v>42</v>
      </c>
      <c r="D43" s="2" t="s">
        <v>64</v>
      </c>
      <c r="E43" s="3" t="s">
        <v>32</v>
      </c>
      <c r="F43" s="75">
        <v>8</v>
      </c>
      <c r="G43" s="4"/>
      <c r="H43" s="5">
        <f>ROUND(G43,2)*F43</f>
        <v>0</v>
      </c>
    </row>
    <row r="44" spans="1:8" s="8" customFormat="1" ht="23.25" customHeight="1">
      <c r="A44" s="60"/>
      <c r="B44" s="83"/>
      <c r="C44" s="35" t="s">
        <v>62</v>
      </c>
      <c r="D44" s="36"/>
      <c r="E44" s="37"/>
      <c r="F44" s="36"/>
      <c r="G44" s="30"/>
      <c r="H44" s="71"/>
    </row>
    <row r="45" spans="1:10" s="6" customFormat="1" ht="23.25" customHeight="1">
      <c r="A45" s="61" t="s">
        <v>70</v>
      </c>
      <c r="B45" s="84" t="s">
        <v>153</v>
      </c>
      <c r="C45" s="1" t="s">
        <v>72</v>
      </c>
      <c r="D45" s="2" t="s">
        <v>63</v>
      </c>
      <c r="E45" s="3"/>
      <c r="F45" s="76"/>
      <c r="G45" s="7"/>
      <c r="H45" s="5"/>
      <c r="I45" s="63"/>
      <c r="J45" s="46"/>
    </row>
    <row r="46" spans="1:10" s="8" customFormat="1" ht="23.25" customHeight="1">
      <c r="A46" s="61" t="s">
        <v>73</v>
      </c>
      <c r="B46" s="85" t="s">
        <v>38</v>
      </c>
      <c r="C46" s="1" t="s">
        <v>74</v>
      </c>
      <c r="D46" s="2" t="s">
        <v>29</v>
      </c>
      <c r="E46" s="3" t="s">
        <v>35</v>
      </c>
      <c r="F46" s="76">
        <v>660</v>
      </c>
      <c r="G46" s="4"/>
      <c r="H46" s="5">
        <f>ROUND(G46*F46,2)</f>
        <v>0</v>
      </c>
      <c r="I46" s="64"/>
      <c r="J46" s="46"/>
    </row>
    <row r="47" spans="1:10" s="6" customFormat="1" ht="23.25" customHeight="1">
      <c r="A47" s="61" t="s">
        <v>77</v>
      </c>
      <c r="B47" s="84" t="s">
        <v>154</v>
      </c>
      <c r="C47" s="1" t="s">
        <v>79</v>
      </c>
      <c r="D47" s="2" t="s">
        <v>80</v>
      </c>
      <c r="E47" s="3"/>
      <c r="F47" s="76"/>
      <c r="G47" s="7"/>
      <c r="H47" s="5"/>
      <c r="I47" s="63"/>
      <c r="J47" s="46"/>
    </row>
    <row r="48" spans="1:10" s="8" customFormat="1" ht="23.25" customHeight="1">
      <c r="A48" s="61" t="s">
        <v>81</v>
      </c>
      <c r="B48" s="85" t="s">
        <v>38</v>
      </c>
      <c r="C48" s="1" t="s">
        <v>76</v>
      </c>
      <c r="D48" s="2" t="s">
        <v>82</v>
      </c>
      <c r="E48" s="3" t="s">
        <v>35</v>
      </c>
      <c r="F48" s="76">
        <v>375</v>
      </c>
      <c r="G48" s="4"/>
      <c r="H48" s="5">
        <f>ROUND(G48*F48,2)</f>
        <v>0</v>
      </c>
      <c r="I48" s="63" t="s">
        <v>83</v>
      </c>
      <c r="J48" s="46"/>
    </row>
    <row r="49" spans="1:10" s="8" customFormat="1" ht="23.25" customHeight="1">
      <c r="A49" s="61" t="s">
        <v>84</v>
      </c>
      <c r="B49" s="84" t="s">
        <v>155</v>
      </c>
      <c r="C49" s="1" t="s">
        <v>85</v>
      </c>
      <c r="D49" s="2" t="s">
        <v>65</v>
      </c>
      <c r="E49" s="3"/>
      <c r="F49" s="76"/>
      <c r="G49" s="7"/>
      <c r="H49" s="5"/>
      <c r="I49" s="63"/>
      <c r="J49" s="46"/>
    </row>
    <row r="50" spans="1:8" s="8" customFormat="1" ht="23.25" customHeight="1">
      <c r="A50" s="61" t="s">
        <v>91</v>
      </c>
      <c r="B50" s="85" t="s">
        <v>38</v>
      </c>
      <c r="C50" s="1" t="s">
        <v>150</v>
      </c>
      <c r="D50" s="2" t="s">
        <v>92</v>
      </c>
      <c r="E50" s="3" t="s">
        <v>53</v>
      </c>
      <c r="F50" s="75">
        <v>40</v>
      </c>
      <c r="G50" s="4"/>
      <c r="H50" s="5">
        <f>ROUND(G50*F50,2)</f>
        <v>0</v>
      </c>
    </row>
    <row r="51" spans="1:8" s="8" customFormat="1" ht="23.25" customHeight="1">
      <c r="A51" s="61" t="s">
        <v>89</v>
      </c>
      <c r="B51" s="85" t="s">
        <v>54</v>
      </c>
      <c r="C51" s="1" t="s">
        <v>151</v>
      </c>
      <c r="D51" s="2" t="s">
        <v>90</v>
      </c>
      <c r="E51" s="3" t="s">
        <v>53</v>
      </c>
      <c r="F51" s="75">
        <v>50</v>
      </c>
      <c r="G51" s="4"/>
      <c r="H51" s="5">
        <f>ROUND(G51*F51,2)</f>
        <v>0</v>
      </c>
    </row>
    <row r="52" spans="1:10" s="8" customFormat="1" ht="23.25" customHeight="1">
      <c r="A52" s="61" t="s">
        <v>97</v>
      </c>
      <c r="B52" s="84" t="s">
        <v>156</v>
      </c>
      <c r="C52" s="1" t="s">
        <v>98</v>
      </c>
      <c r="D52" s="2" t="s">
        <v>56</v>
      </c>
      <c r="E52" s="56"/>
      <c r="F52" s="76"/>
      <c r="G52" s="7"/>
      <c r="H52" s="5"/>
      <c r="I52" s="63"/>
      <c r="J52" s="46"/>
    </row>
    <row r="53" spans="1:10" s="8" customFormat="1" ht="23.25" customHeight="1">
      <c r="A53" s="61" t="s">
        <v>99</v>
      </c>
      <c r="B53" s="85" t="s">
        <v>38</v>
      </c>
      <c r="C53" s="1" t="s">
        <v>100</v>
      </c>
      <c r="D53" s="2"/>
      <c r="E53" s="3"/>
      <c r="F53" s="76"/>
      <c r="G53" s="7"/>
      <c r="H53" s="5"/>
      <c r="I53" s="63"/>
      <c r="J53" s="46"/>
    </row>
    <row r="54" spans="1:10" s="8" customFormat="1" ht="23.25" customHeight="1">
      <c r="A54" s="61" t="s">
        <v>101</v>
      </c>
      <c r="B54" s="86" t="s">
        <v>52</v>
      </c>
      <c r="C54" s="1" t="s">
        <v>57</v>
      </c>
      <c r="D54" s="2"/>
      <c r="E54" s="3" t="s">
        <v>40</v>
      </c>
      <c r="F54" s="76">
        <v>80</v>
      </c>
      <c r="G54" s="4"/>
      <c r="H54" s="5">
        <f>ROUND(G54*F54,2)</f>
        <v>0</v>
      </c>
      <c r="I54" s="63"/>
      <c r="J54" s="46"/>
    </row>
    <row r="55" spans="1:9" s="73" customFormat="1" ht="23.25" customHeight="1">
      <c r="A55" s="61" t="s">
        <v>171</v>
      </c>
      <c r="B55" s="87" t="s">
        <v>164</v>
      </c>
      <c r="C55" s="74" t="s">
        <v>172</v>
      </c>
      <c r="D55" s="61" t="s">
        <v>174</v>
      </c>
      <c r="E55" s="61" t="s">
        <v>116</v>
      </c>
      <c r="F55" s="76">
        <v>26</v>
      </c>
      <c r="G55" s="4"/>
      <c r="H55" s="5">
        <f>ROUND(G55*F55,2)</f>
        <v>0</v>
      </c>
      <c r="I55" s="47"/>
    </row>
    <row r="56" spans="1:10" s="51" customFormat="1" ht="23.25" customHeight="1">
      <c r="A56" s="62"/>
      <c r="B56" s="88" t="s">
        <v>161</v>
      </c>
      <c r="C56" s="48" t="s">
        <v>102</v>
      </c>
      <c r="D56" s="49"/>
      <c r="E56" s="49"/>
      <c r="F56" s="77"/>
      <c r="G56" s="7"/>
      <c r="H56" s="50"/>
      <c r="I56" s="63"/>
      <c r="J56" s="52"/>
    </row>
    <row r="57" spans="1:10" s="8" customFormat="1" ht="23.25" customHeight="1">
      <c r="A57" s="59" t="s">
        <v>109</v>
      </c>
      <c r="B57" s="84" t="s">
        <v>165</v>
      </c>
      <c r="C57" s="1" t="s">
        <v>110</v>
      </c>
      <c r="D57" s="2" t="s">
        <v>111</v>
      </c>
      <c r="E57" s="3" t="s">
        <v>35</v>
      </c>
      <c r="F57" s="78">
        <v>60</v>
      </c>
      <c r="G57" s="4"/>
      <c r="H57" s="5">
        <f>ROUND(G57*F57,2)</f>
        <v>0</v>
      </c>
      <c r="I57" s="63"/>
      <c r="J57" s="46"/>
    </row>
    <row r="58" spans="1:10" s="8" customFormat="1" ht="23.25" customHeight="1">
      <c r="A58" s="59" t="s">
        <v>112</v>
      </c>
      <c r="B58" s="84" t="s">
        <v>166</v>
      </c>
      <c r="C58" s="1" t="s">
        <v>113</v>
      </c>
      <c r="D58" s="2" t="s">
        <v>111</v>
      </c>
      <c r="E58" s="3" t="s">
        <v>35</v>
      </c>
      <c r="F58" s="78">
        <v>25</v>
      </c>
      <c r="G58" s="4"/>
      <c r="H58" s="5">
        <f>ROUND(G58*F58,2)</f>
        <v>0</v>
      </c>
      <c r="I58" s="64"/>
      <c r="J58" s="46"/>
    </row>
    <row r="59" spans="1:10" s="6" customFormat="1" ht="31.5">
      <c r="A59" s="62"/>
      <c r="B59" s="88" t="s">
        <v>161</v>
      </c>
      <c r="C59" s="53" t="s">
        <v>114</v>
      </c>
      <c r="D59" s="49"/>
      <c r="E59" s="49"/>
      <c r="F59" s="77"/>
      <c r="G59" s="7"/>
      <c r="H59" s="50"/>
      <c r="I59" s="63"/>
      <c r="J59" s="46"/>
    </row>
    <row r="60" spans="1:10" s="6" customFormat="1" ht="23.25" customHeight="1">
      <c r="A60" s="59" t="s">
        <v>117</v>
      </c>
      <c r="B60" s="84" t="s">
        <v>167</v>
      </c>
      <c r="C60" s="1" t="s">
        <v>118</v>
      </c>
      <c r="D60" s="2" t="s">
        <v>115</v>
      </c>
      <c r="E60" s="3"/>
      <c r="F60" s="78"/>
      <c r="G60" s="7"/>
      <c r="H60" s="10"/>
      <c r="I60" s="63"/>
      <c r="J60" s="46"/>
    </row>
    <row r="61" spans="1:10" s="6" customFormat="1" ht="23.25" customHeight="1">
      <c r="A61" s="59" t="s">
        <v>119</v>
      </c>
      <c r="B61" s="85" t="s">
        <v>38</v>
      </c>
      <c r="C61" s="1" t="s">
        <v>147</v>
      </c>
      <c r="D61" s="2"/>
      <c r="E61" s="3" t="s">
        <v>116</v>
      </c>
      <c r="F61" s="78">
        <v>5</v>
      </c>
      <c r="G61" s="4"/>
      <c r="H61" s="5">
        <f>ROUND(G61*F61,2)</f>
        <v>0</v>
      </c>
      <c r="I61" s="63" t="s">
        <v>120</v>
      </c>
      <c r="J61" s="46"/>
    </row>
    <row r="62" spans="1:10" s="55" customFormat="1" ht="23.25" customHeight="1">
      <c r="A62" s="59" t="s">
        <v>125</v>
      </c>
      <c r="B62" s="84" t="s">
        <v>168</v>
      </c>
      <c r="C62" s="54" t="s">
        <v>126</v>
      </c>
      <c r="D62" s="2" t="s">
        <v>115</v>
      </c>
      <c r="E62" s="3"/>
      <c r="F62" s="78"/>
      <c r="G62" s="7"/>
      <c r="H62" s="10"/>
      <c r="I62" s="63"/>
      <c r="J62" s="46"/>
    </row>
    <row r="63" spans="1:10" s="55" customFormat="1" ht="23.25" customHeight="1">
      <c r="A63" s="59" t="s">
        <v>127</v>
      </c>
      <c r="B63" s="85" t="s">
        <v>38</v>
      </c>
      <c r="C63" s="54" t="s">
        <v>175</v>
      </c>
      <c r="D63" s="2"/>
      <c r="E63" s="3"/>
      <c r="F63" s="78"/>
      <c r="G63" s="7"/>
      <c r="H63" s="10"/>
      <c r="I63" s="80" t="s">
        <v>128</v>
      </c>
      <c r="J63" s="46"/>
    </row>
    <row r="64" spans="1:10" s="8" customFormat="1" ht="23.25" customHeight="1">
      <c r="A64" s="59" t="s">
        <v>129</v>
      </c>
      <c r="B64" s="86" t="s">
        <v>52</v>
      </c>
      <c r="C64" s="1" t="s">
        <v>152</v>
      </c>
      <c r="D64" s="2"/>
      <c r="E64" s="3" t="s">
        <v>116</v>
      </c>
      <c r="F64" s="78">
        <v>5</v>
      </c>
      <c r="G64" s="4"/>
      <c r="H64" s="5">
        <f>ROUND(G64*F64,2)</f>
        <v>0</v>
      </c>
      <c r="I64" s="64" t="s">
        <v>130</v>
      </c>
      <c r="J64" s="46"/>
    </row>
    <row r="65" spans="1:10" s="6" customFormat="1" ht="23.25" customHeight="1">
      <c r="A65" s="62"/>
      <c r="B65" s="88" t="s">
        <v>161</v>
      </c>
      <c r="C65" s="53" t="s">
        <v>131</v>
      </c>
      <c r="D65" s="49"/>
      <c r="E65" s="49"/>
      <c r="F65" s="77"/>
      <c r="G65" s="7"/>
      <c r="H65" s="50"/>
      <c r="I65" s="63"/>
      <c r="J65" s="46"/>
    </row>
    <row r="66" spans="1:10" s="8" customFormat="1" ht="30">
      <c r="A66" s="59" t="s">
        <v>132</v>
      </c>
      <c r="B66" s="84" t="s">
        <v>78</v>
      </c>
      <c r="C66" s="1" t="s">
        <v>133</v>
      </c>
      <c r="D66" s="2" t="s">
        <v>134</v>
      </c>
      <c r="E66" s="3" t="s">
        <v>116</v>
      </c>
      <c r="F66" s="78">
        <v>4</v>
      </c>
      <c r="G66" s="4"/>
      <c r="H66" s="5">
        <f>ROUND(G66*F66,2)</f>
        <v>0</v>
      </c>
      <c r="I66" s="63"/>
      <c r="J66" s="46"/>
    </row>
    <row r="67" spans="1:10" s="6" customFormat="1" ht="23.25" customHeight="1">
      <c r="A67" s="59" t="s">
        <v>135</v>
      </c>
      <c r="B67" s="84" t="s">
        <v>169</v>
      </c>
      <c r="C67" s="1" t="s">
        <v>136</v>
      </c>
      <c r="D67" s="2" t="s">
        <v>134</v>
      </c>
      <c r="E67" s="3"/>
      <c r="F67" s="78"/>
      <c r="G67" s="7"/>
      <c r="H67" s="10"/>
      <c r="I67" s="63"/>
      <c r="J67" s="46"/>
    </row>
    <row r="68" spans="1:10" s="8" customFormat="1" ht="23.25" customHeight="1">
      <c r="A68" s="59" t="s">
        <v>137</v>
      </c>
      <c r="B68" s="85" t="s">
        <v>38</v>
      </c>
      <c r="C68" s="1" t="s">
        <v>138</v>
      </c>
      <c r="D68" s="2"/>
      <c r="E68" s="3" t="s">
        <v>116</v>
      </c>
      <c r="F68" s="78">
        <v>2</v>
      </c>
      <c r="G68" s="4"/>
      <c r="H68" s="5">
        <f>ROUND(G68*F68,2)</f>
        <v>0</v>
      </c>
      <c r="I68" s="63"/>
      <c r="J68" s="46"/>
    </row>
    <row r="69" spans="1:10" s="8" customFormat="1" ht="23.25" customHeight="1">
      <c r="A69" s="59" t="s">
        <v>139</v>
      </c>
      <c r="B69" s="85" t="s">
        <v>54</v>
      </c>
      <c r="C69" s="1" t="s">
        <v>140</v>
      </c>
      <c r="D69" s="2"/>
      <c r="E69" s="3" t="s">
        <v>116</v>
      </c>
      <c r="F69" s="78">
        <v>1</v>
      </c>
      <c r="G69" s="4"/>
      <c r="H69" s="5">
        <f>ROUND(G69*F69,2)</f>
        <v>0</v>
      </c>
      <c r="I69" s="63"/>
      <c r="J69" s="46"/>
    </row>
    <row r="70" spans="1:10" s="8" customFormat="1" ht="23.25" customHeight="1">
      <c r="A70" s="59" t="s">
        <v>141</v>
      </c>
      <c r="B70" s="85" t="s">
        <v>142</v>
      </c>
      <c r="C70" s="1" t="s">
        <v>143</v>
      </c>
      <c r="D70" s="2"/>
      <c r="E70" s="3" t="s">
        <v>116</v>
      </c>
      <c r="F70" s="78">
        <v>1</v>
      </c>
      <c r="G70" s="4"/>
      <c r="H70" s="5">
        <f>ROUND(G70*F70,2)</f>
        <v>0</v>
      </c>
      <c r="I70" s="63"/>
      <c r="J70" s="46"/>
    </row>
    <row r="71" spans="1:10" s="8" customFormat="1" ht="23.25" customHeight="1">
      <c r="A71" s="59" t="s">
        <v>144</v>
      </c>
      <c r="B71" s="85" t="s">
        <v>75</v>
      </c>
      <c r="C71" s="1" t="s">
        <v>145</v>
      </c>
      <c r="D71" s="2"/>
      <c r="E71" s="3" t="s">
        <v>116</v>
      </c>
      <c r="F71" s="78">
        <v>8</v>
      </c>
      <c r="G71" s="93"/>
      <c r="H71" s="11">
        <f>ROUND(G71*F71,2)</f>
        <v>0</v>
      </c>
      <c r="I71" s="63"/>
      <c r="J71" s="46"/>
    </row>
    <row r="72" spans="1:8" s="8" customFormat="1" ht="25.5" customHeight="1" thickBot="1">
      <c r="A72" s="47"/>
      <c r="B72" s="103" t="s">
        <v>107</v>
      </c>
      <c r="C72" s="119" t="s">
        <v>108</v>
      </c>
      <c r="D72" s="120"/>
      <c r="E72" s="120"/>
      <c r="F72" s="121"/>
      <c r="G72" s="104" t="s">
        <v>177</v>
      </c>
      <c r="H72" s="105">
        <f>SUM(H43:H71)</f>
        <v>0</v>
      </c>
    </row>
    <row r="73" spans="1:8" s="8" customFormat="1" ht="22.5" customHeight="1" thickTop="1">
      <c r="A73" s="47"/>
      <c r="B73" s="106"/>
      <c r="C73" s="107" t="s">
        <v>176</v>
      </c>
      <c r="D73" s="108"/>
      <c r="E73" s="108"/>
      <c r="F73" s="108"/>
      <c r="G73" s="113"/>
      <c r="H73" s="109"/>
    </row>
    <row r="74" spans="1:8" s="8" customFormat="1" ht="31.5" customHeight="1" thickBot="1">
      <c r="A74" s="47"/>
      <c r="B74" s="110" t="str">
        <f>B40</f>
        <v>A</v>
      </c>
      <c r="C74" s="119" t="str">
        <f>C40</f>
        <v>2010 ACTIVE TRANSPORTATION PROGRAM -  BIKE ROUTE - SHERBROOK STREET</v>
      </c>
      <c r="D74" s="120"/>
      <c r="E74" s="120"/>
      <c r="F74" s="121"/>
      <c r="G74" s="104" t="str">
        <f>G40</f>
        <v>Subtotal:</v>
      </c>
      <c r="H74" s="111">
        <f>H40</f>
        <v>0</v>
      </c>
    </row>
    <row r="75" spans="1:8" ht="30" customHeight="1" thickBot="1" thickTop="1">
      <c r="A75" s="72"/>
      <c r="B75" s="115" t="str">
        <f>B72</f>
        <v>B</v>
      </c>
      <c r="C75" s="135" t="str">
        <f>C72</f>
        <v>2010 ACTIVE TRANSPORTATION PROGRAM -  BIKE ROUTE - ST. MATTHEWS AVENUE</v>
      </c>
      <c r="D75" s="136"/>
      <c r="E75" s="136"/>
      <c r="F75" s="137"/>
      <c r="G75" s="114" t="str">
        <f>G72</f>
        <v>Subtotal:</v>
      </c>
      <c r="H75" s="112">
        <f>H72</f>
        <v>0</v>
      </c>
    </row>
    <row r="76" spans="1:8" s="18" customFormat="1" ht="23.25" customHeight="1" thickTop="1">
      <c r="A76" s="30"/>
      <c r="B76" s="131" t="s">
        <v>15</v>
      </c>
      <c r="C76" s="132"/>
      <c r="D76" s="132"/>
      <c r="E76" s="132"/>
      <c r="F76" s="132"/>
      <c r="G76" s="122">
        <f>SUM(H74+H75)</f>
        <v>0</v>
      </c>
      <c r="H76" s="123"/>
    </row>
    <row r="77" spans="1:8" ht="23.25" customHeight="1">
      <c r="A77" s="30"/>
      <c r="B77" s="131" t="s">
        <v>13</v>
      </c>
      <c r="C77" s="132"/>
      <c r="D77" s="132"/>
      <c r="E77" s="132"/>
      <c r="F77" s="132"/>
      <c r="G77" s="132"/>
      <c r="H77" s="133"/>
    </row>
    <row r="78" spans="1:8" ht="23.25" customHeight="1">
      <c r="A78" s="30"/>
      <c r="B78" s="134" t="s">
        <v>14</v>
      </c>
      <c r="C78" s="132"/>
      <c r="D78" s="132"/>
      <c r="E78" s="132"/>
      <c r="F78" s="132"/>
      <c r="G78" s="132"/>
      <c r="H78" s="133"/>
    </row>
    <row r="79" spans="1:8" ht="23.25" customHeight="1">
      <c r="A79" s="38"/>
      <c r="B79" s="92"/>
      <c r="C79" s="39"/>
      <c r="D79" s="40"/>
      <c r="E79" s="39"/>
      <c r="F79" s="39"/>
      <c r="G79" s="41"/>
      <c r="H79" s="42"/>
    </row>
    <row r="80" ht="24" customHeight="1"/>
    <row r="81" ht="24" customHeight="1"/>
  </sheetData>
  <sheetProtection password="C224" sheet="1" objects="1" scenarios="1" selectLockedCells="1"/>
  <mergeCells count="10">
    <mergeCell ref="B77:H77"/>
    <mergeCell ref="B78:H78"/>
    <mergeCell ref="B76:F76"/>
    <mergeCell ref="C75:F75"/>
    <mergeCell ref="C72:F72"/>
    <mergeCell ref="G76:H76"/>
    <mergeCell ref="C6:F6"/>
    <mergeCell ref="C40:F40"/>
    <mergeCell ref="C41:F41"/>
    <mergeCell ref="C74:F74"/>
  </mergeCells>
  <conditionalFormatting sqref="D63:D71 D61 D43:D54 D56:D59 D38:D39 D8:D28 D30:D3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2 D35:D36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8:G71 G39 G28:G29 G21 G19 G16 G8:G9 G11:G14 G25 G23 G33 G36 G61 G57:G58 G46 G43 G48 G54:G55 G64 G66 G50:G51">
      <formula1>IF(G68&gt;=0.01,ROUND(G68,2),0.01)</formula1>
    </dataValidation>
    <dataValidation type="custom" allowBlank="1" showInputMessage="1" showErrorMessage="1" error="If you can enter a Unit  Price in this cell, pLease contact the Contract Administrator immediately!" sqref="G67 G37 G34:G35 G15 G26:G27 G22 G18 G20 G24 G10 G30:G32 G59:G60 G56 G47 G45 G62:G63 G65 G49 G52:G53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0" r:id="rId3"/>
  <headerFooter alignWithMargins="0">
    <oddHeader>&amp;L&amp;10The City of Winnipeg
Bid Opportunity No. 627-2010
&amp;R&amp;10Bid Submission
Page &amp;P+3 of  10</oddHeader>
    <oddFooter xml:space="preserve">&amp;R__________________
Name of Bidder                    </oddFooter>
  </headerFooter>
  <rowBreaks count="2" manualBreakCount="2">
    <brk id="40" min="1" max="7" man="1"/>
    <brk id="7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Modified: September 2, 2010, 10:48:46 a.m.
File Size: 41 472
File Size 33729
</dc:description>
  <cp:lastModifiedBy>peturssonr</cp:lastModifiedBy>
  <cp:lastPrinted>2010-09-02T15:48:42Z</cp:lastPrinted>
  <dcterms:created xsi:type="dcterms:W3CDTF">1999-03-31T15:44:33Z</dcterms:created>
  <dcterms:modified xsi:type="dcterms:W3CDTF">2010-09-09T20:00:30Z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