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4865" windowHeight="7605" tabRatio="885" firstSheet="1" activeTab="3"/>
  </bookViews>
  <sheets>
    <sheet name="REFERENCE" sheetId="1" r:id="rId1"/>
    <sheet name="Pricing Schedule Summary" sheetId="2" r:id="rId2"/>
    <sheet name="Equipment" sheetId="3" r:id="rId3"/>
    <sheet name="Optional-Upgrade Equipment" sheetId="4" r:id="rId4"/>
    <sheet name="Fare Media" sheetId="5" r:id="rId5"/>
    <sheet name="Optional Functionality" sheetId="6" r:id="rId6"/>
    <sheet name="Tools" sheetId="7" r:id="rId7"/>
    <sheet name="Spare Parts" sheetId="8" r:id="rId8"/>
    <sheet name="Licenses" sheetId="9" r:id="rId9"/>
    <sheet name="Maintenance" sheetId="10" r:id="rId10"/>
    <sheet name="Other Services-Installation" sheetId="11" r:id="rId11"/>
    <sheet name="Other Services-Web Services" sheetId="12" r:id="rId12"/>
    <sheet name="Resources" sheetId="13" r:id="rId13"/>
    <sheet name="Miscellaneous Pricing" sheetId="14" r:id="rId14"/>
    <sheet name="Assumptions" sheetId="15" r:id="rId15"/>
  </sheets>
  <definedNames>
    <definedName name="_xlnm.Print_Titles" localSheetId="9">'Maintenance'!$1:$7</definedName>
    <definedName name="_xlnm.Print_Titles" localSheetId="13">'Miscellaneous Pricing'!$1:$7</definedName>
    <definedName name="_xlnm.Print_Titles" localSheetId="5">'Optional Functionality'!$1:$7</definedName>
    <definedName name="_xlnm.Print_Titles" localSheetId="3">'Optional-Upgrade Equipment'!$1:$7</definedName>
    <definedName name="_xlnm.Print_Titles" localSheetId="7">'Spare Parts'!$1:$7</definedName>
  </definedNames>
  <calcPr fullCalcOnLoad="1"/>
</workbook>
</file>

<file path=xl/sharedStrings.xml><?xml version="1.0" encoding="utf-8"?>
<sst xmlns="http://schemas.openxmlformats.org/spreadsheetml/2006/main" count="690" uniqueCount="180">
  <si>
    <t>Name of Company:</t>
  </si>
  <si>
    <t>Address:</t>
  </si>
  <si>
    <t>Phone:</t>
  </si>
  <si>
    <t>Fax:</t>
  </si>
  <si>
    <t>Signature:</t>
  </si>
  <si>
    <t>Print Name:</t>
  </si>
  <si>
    <t>Title:</t>
  </si>
  <si>
    <t>Email:</t>
  </si>
  <si>
    <t>Date:</t>
  </si>
  <si>
    <t>Training/Manuals/Documentation</t>
  </si>
  <si>
    <t>Licences</t>
  </si>
  <si>
    <t>Qty</t>
  </si>
  <si>
    <t>Extended Price</t>
  </si>
  <si>
    <t>Unit Price</t>
  </si>
  <si>
    <t>a</t>
  </si>
  <si>
    <t>b</t>
  </si>
  <si>
    <t>c</t>
  </si>
  <si>
    <t>d</t>
  </si>
  <si>
    <t>e</t>
  </si>
  <si>
    <t>f</t>
  </si>
  <si>
    <t>g</t>
  </si>
  <si>
    <t>h</t>
  </si>
  <si>
    <t>j</t>
  </si>
  <si>
    <t>Item</t>
  </si>
  <si>
    <t>Description</t>
  </si>
  <si>
    <t>Equipment (summary, vendor to itemise on separate list)</t>
  </si>
  <si>
    <t>k</t>
  </si>
  <si>
    <t>l</t>
  </si>
  <si>
    <t>Total</t>
  </si>
  <si>
    <t>Software</t>
  </si>
  <si>
    <t>n</t>
  </si>
  <si>
    <t>o</t>
  </si>
  <si>
    <t>p</t>
  </si>
  <si>
    <t>Engineering</t>
  </si>
  <si>
    <t>Unit</t>
  </si>
  <si>
    <t>hour</t>
  </si>
  <si>
    <t>Hours per task</t>
  </si>
  <si>
    <t>Extended hours</t>
  </si>
  <si>
    <t>i</t>
  </si>
  <si>
    <t>Equipment Total</t>
  </si>
  <si>
    <t>Turnkey System Supply Price</t>
  </si>
  <si>
    <t>hours</t>
  </si>
  <si>
    <t>Total hours</t>
  </si>
  <si>
    <t>Fixed Price Maintenance Agreement Year 1</t>
  </si>
  <si>
    <t>Fixed Price Maintenance Agreement Year 2</t>
  </si>
  <si>
    <t>Fixed Price Maintenance Agreement Year 3</t>
  </si>
  <si>
    <t>year</t>
  </si>
  <si>
    <t>This includes all second and third level, non-warranty repairs.</t>
  </si>
  <si>
    <t>per hour</t>
  </si>
  <si>
    <t>GST</t>
  </si>
  <si>
    <t>Total Turnkey System Supply Price including GST</t>
  </si>
  <si>
    <t>m</t>
  </si>
  <si>
    <t>Required Licenses and Other Fees</t>
  </si>
  <si>
    <t>Total Hours per year</t>
  </si>
  <si>
    <t>Labour rate ‡</t>
  </si>
  <si>
    <t xml:space="preserve">‡  </t>
  </si>
  <si>
    <t>(†)</t>
  </si>
  <si>
    <t>Hourly Rate Maintenance Year 1   (‡)</t>
  </si>
  <si>
    <t>Hourly Rate Maintenance Year 2   (‡)</t>
  </si>
  <si>
    <t>Hourly Rate Maintenance Year 3   (‡)</t>
  </si>
  <si>
    <t>Sub-Total</t>
  </si>
  <si>
    <t>Installation and Commisioning</t>
  </si>
  <si>
    <t>Installation and Commissioning</t>
  </si>
  <si>
    <t>If this feature is included in the base bid enter a unit price of 0 (zero)</t>
  </si>
  <si>
    <t>Incremental cost of Readers</t>
  </si>
  <si>
    <t>Software/Firmware</t>
  </si>
  <si>
    <t>Installation</t>
  </si>
  <si>
    <t>EQUIPMENT</t>
  </si>
  <si>
    <t>COMMENTS</t>
  </si>
  <si>
    <t>Comment</t>
  </si>
  <si>
    <t>SUBMITTED BY:</t>
  </si>
  <si>
    <t>PRICING SUMMARY</t>
  </si>
  <si>
    <t xml:space="preserve">The company listed below represents and warrants that the price above is the price for the complete system as described in the technical proposal and compliance matrix submitted with this price schedule.  </t>
  </si>
  <si>
    <t>Project (incl PM, travel, installation, testing, commissioning, warranty)</t>
  </si>
  <si>
    <t>Cells will be populated from applicable worksheets except cells highlighted in yellow</t>
  </si>
  <si>
    <t>OPTIONAL / UPGRADE EQUIPMENT</t>
  </si>
  <si>
    <t>Handheld Readers</t>
  </si>
  <si>
    <t>Peripherals</t>
  </si>
  <si>
    <t>FARE MEDIA</t>
  </si>
  <si>
    <t>Contactless Smart Cards MiFare Classic</t>
  </si>
  <si>
    <t>OPTIONAL / UPGRADE FUNCTIONALITY</t>
  </si>
  <si>
    <t>If this feature is not available place an 'X' in the box   &gt;</t>
  </si>
  <si>
    <t>LICENSES</t>
  </si>
  <si>
    <t>ONE-TIME LICENSES</t>
  </si>
  <si>
    <t>ANNUAL LICENSES</t>
  </si>
  <si>
    <t>OTHER ANNUAL FEES</t>
  </si>
  <si>
    <t>MAINTENANCE</t>
  </si>
  <si>
    <t>MATERIALS</t>
  </si>
  <si>
    <t>LABOUR</t>
  </si>
  <si>
    <t>LICENSES / OPERATING CHARGES</t>
  </si>
  <si>
    <t>RESOURCES REQUIRED</t>
  </si>
  <si>
    <t xml:space="preserve">ASSUMPTIONS </t>
  </si>
  <si>
    <t xml:space="preserve">COMMENTS </t>
  </si>
  <si>
    <t>REFERENCE</t>
  </si>
  <si>
    <t>ADDITIONAL EQUIPMENT &amp; SPARE PARTS</t>
  </si>
  <si>
    <t>REQUIRED TOOLS</t>
  </si>
  <si>
    <t>MAINTENANCE TOOLS</t>
  </si>
  <si>
    <t>INSTALLATION TOOLS</t>
  </si>
  <si>
    <t>MISCELLANEOUS PRICING</t>
  </si>
  <si>
    <t>TRAINING, MANUALS, DOCUMENTATION</t>
  </si>
  <si>
    <t>NOTE:  OPTIONAL / UPGRADE PRICES ARE NOT TO BE INCLUDED IN THIS SUMMARY SHEET</t>
  </si>
  <si>
    <t>Miscellaneous Pricing</t>
  </si>
  <si>
    <t>OTHER</t>
  </si>
  <si>
    <t xml:space="preserve">  &lt; The total for this volume level will be rolled up to the Pricing Schedule Summary</t>
  </si>
  <si>
    <t>Company Name</t>
  </si>
  <si>
    <t>Fare Media (Classic)</t>
  </si>
  <si>
    <t>Required tools</t>
  </si>
  <si>
    <t>Total tools</t>
  </si>
  <si>
    <t>MiFare Classic (Base)</t>
  </si>
  <si>
    <t xml:space="preserve">MiFare DESFire </t>
  </si>
  <si>
    <t>Additional equipment and spare parts</t>
  </si>
  <si>
    <r>
      <t xml:space="preserve">Loyalty Program Variations </t>
    </r>
    <r>
      <rPr>
        <sz val="11"/>
        <rFont val="Arial"/>
        <family val="2"/>
      </rPr>
      <t>(ref. section E4.12)</t>
    </r>
  </si>
  <si>
    <r>
      <t xml:space="preserve">Fare by Distance Based Structure </t>
    </r>
    <r>
      <rPr>
        <sz val="11"/>
        <rFont val="Arial"/>
        <family val="2"/>
      </rPr>
      <t xml:space="preserve"> (ref. section E4.13(a))</t>
    </r>
  </si>
  <si>
    <r>
      <t xml:space="preserve">Variable Free Transfer Validity Period </t>
    </r>
    <r>
      <rPr>
        <sz val="11"/>
        <rFont val="Arial"/>
        <family val="2"/>
      </rPr>
      <t>(ref. section E4.13(c))</t>
    </r>
  </si>
  <si>
    <r>
      <t xml:space="preserve">Paid Transfers </t>
    </r>
    <r>
      <rPr>
        <sz val="11"/>
        <rFont val="Arial"/>
        <family val="2"/>
      </rPr>
      <t xml:space="preserve"> (ref. section E4.13(d))</t>
    </r>
  </si>
  <si>
    <r>
      <t xml:space="preserve">Variable Pass and Transfer Passback Periods </t>
    </r>
    <r>
      <rPr>
        <sz val="11"/>
        <rFont val="Arial"/>
        <family val="2"/>
      </rPr>
      <t>(ref. section E4.13(e))</t>
    </r>
  </si>
  <si>
    <r>
      <t xml:space="preserve">Frequent Rider Discount Flag </t>
    </r>
    <r>
      <rPr>
        <sz val="11"/>
        <rFont val="Arial"/>
        <family val="2"/>
      </rPr>
      <t>(ref. section E4.13(f))</t>
    </r>
  </si>
  <si>
    <t>Reloadable Smart Cards (per section E12)</t>
  </si>
  <si>
    <t>Reloadable Smart Stickers (per section E15)</t>
  </si>
  <si>
    <t>Disposable Smart Cards (per section E12)</t>
  </si>
  <si>
    <r>
      <t xml:space="preserve">Contactless Smart Cards MiFare DESFire </t>
    </r>
    <r>
      <rPr>
        <sz val="11"/>
        <rFont val="Arial"/>
        <family val="2"/>
      </rPr>
      <t>(per section E12.7)</t>
    </r>
  </si>
  <si>
    <t>On-Bus Equipment including Farebox, SCR, BOCU (ref. sections E17-E26)</t>
  </si>
  <si>
    <t>q</t>
  </si>
  <si>
    <t>Additional 'swap' coin boxes (ref. section E23.1)</t>
  </si>
  <si>
    <r>
      <t xml:space="preserve">City-Issued Employee ID as Operator Log-On  </t>
    </r>
    <r>
      <rPr>
        <sz val="12"/>
        <rFont val="Arial"/>
        <family val="2"/>
      </rPr>
      <t>(ref. section E22)</t>
    </r>
  </si>
  <si>
    <r>
      <t xml:space="preserve">Near Field Communication </t>
    </r>
    <r>
      <rPr>
        <sz val="12"/>
        <rFont val="Arial"/>
        <family val="2"/>
      </rPr>
      <t>(ref. section E26.8)</t>
    </r>
  </si>
  <si>
    <r>
      <t xml:space="preserve">Smart Card Acceptance Device </t>
    </r>
    <r>
      <rPr>
        <sz val="12"/>
        <rFont val="Arial"/>
        <family val="2"/>
      </rPr>
      <t>(ref. section E27)</t>
    </r>
  </si>
  <si>
    <t>Smart Card Acceptance Device</t>
  </si>
  <si>
    <t>Free-Standing Vault  (ref. section E28)</t>
  </si>
  <si>
    <t>Mobile Safes for Vault  (ref. section E28.2)</t>
  </si>
  <si>
    <t>Garage Depot Servers (if required by propsed system) (ref. section E29)</t>
  </si>
  <si>
    <t>Management Workstations  (ref. section E30)</t>
  </si>
  <si>
    <t>Personalization and Printing Equipment (ref. section E31)</t>
  </si>
  <si>
    <t>Printer for Disposable cards, if required (ref. section E12.9 and E31)</t>
  </si>
  <si>
    <t>Customer Service Terminals (ref. section E32)</t>
  </si>
  <si>
    <t>Mobile Customer Service Terminals (ref. section E33)</t>
  </si>
  <si>
    <r>
      <t xml:space="preserve">OTHER SERVICES:  CUSTOMER WEB SERVICES </t>
    </r>
    <r>
      <rPr>
        <sz val="14"/>
        <rFont val="Arial"/>
        <family val="2"/>
      </rPr>
      <t>(ref. section E34)</t>
    </r>
  </si>
  <si>
    <t>Attended Add Value Machine (ref. section E35)</t>
  </si>
  <si>
    <t>Transfer Printer/Issuer and Reader (ref. section E13)</t>
  </si>
  <si>
    <t>Thermal Transfers</t>
  </si>
  <si>
    <t>Central System Server (ref. section E52)</t>
  </si>
  <si>
    <t>State all assumptions made to arrive at the pricing provided for the proposed AFC system</t>
  </si>
  <si>
    <t xml:space="preserve">
1
</t>
  </si>
  <si>
    <t>s</t>
  </si>
  <si>
    <t>t</t>
  </si>
  <si>
    <t>u</t>
  </si>
  <si>
    <r>
      <t xml:space="preserve">Handheld Contactless Readers  </t>
    </r>
    <r>
      <rPr>
        <sz val="12"/>
        <rFont val="Arial"/>
        <family val="2"/>
      </rPr>
      <t>(ref. section E8)</t>
    </r>
  </si>
  <si>
    <r>
      <t xml:space="preserve">Provide estimates for routine maintenance for one year  </t>
    </r>
    <r>
      <rPr>
        <sz val="11"/>
        <rFont val="Arial"/>
        <family val="2"/>
      </rPr>
      <t>(ref. section E73)</t>
    </r>
  </si>
  <si>
    <t xml:space="preserve">To be used to assess maintenance costs to be incurred by the Winnipeg Transit </t>
  </si>
  <si>
    <t>Readers for Employee ID</t>
  </si>
  <si>
    <t>Readers for NFC devices</t>
  </si>
  <si>
    <t>MRST</t>
  </si>
  <si>
    <t>License</t>
  </si>
  <si>
    <r>
      <t xml:space="preserve">AAVM </t>
    </r>
    <r>
      <rPr>
        <sz val="12"/>
        <rFont val="Arial"/>
        <family val="2"/>
      </rPr>
      <t>(ref. section E35)</t>
    </r>
    <r>
      <rPr>
        <b/>
        <sz val="12"/>
        <rFont val="Arial"/>
        <family val="2"/>
      </rPr>
      <t xml:space="preserve"> </t>
    </r>
  </si>
  <si>
    <t>Attended Add Value Machines</t>
  </si>
  <si>
    <t>PARTS AND MATERIALS AND LABOUR</t>
  </si>
  <si>
    <t>Labour rate will be entered by Winnipeg Transit</t>
  </si>
  <si>
    <t>Enter your company name beside "Submitted by" on the Pricing Schedule Summary sheet to begin.  The company name will automatically be transferred to all sheets in the schedule.</t>
  </si>
  <si>
    <t>The Pricing Schedule Summary (other than company name) will be populated by entires to each individual worksheet except for the yellow shaded cells.</t>
  </si>
  <si>
    <t>●</t>
  </si>
  <si>
    <t>Only the yellow shaded cells are to be used by the Bidder.</t>
  </si>
  <si>
    <t>Escrow (ref. section D22)</t>
  </si>
  <si>
    <t>System Test Environment (ref. section E63)</t>
  </si>
  <si>
    <r>
      <t xml:space="preserve">Bus Operator Assignment Workstations </t>
    </r>
    <r>
      <rPr>
        <sz val="12"/>
        <rFont val="Arial"/>
        <family val="2"/>
      </rPr>
      <t>(ref. section E36)</t>
    </r>
  </si>
  <si>
    <t>Bus Operator Assignment Workstations</t>
  </si>
  <si>
    <r>
      <t xml:space="preserve">Tools required to conduct all First Line Maintenance  </t>
    </r>
    <r>
      <rPr>
        <sz val="11"/>
        <rFont val="Arial"/>
        <family val="2"/>
      </rPr>
      <t>(ref. section E74)</t>
    </r>
  </si>
  <si>
    <r>
      <t xml:space="preserve">Tools required to conduct Installation  </t>
    </r>
    <r>
      <rPr>
        <sz val="11"/>
        <rFont val="Arial"/>
        <family val="2"/>
      </rPr>
      <t>(ref. section E56)</t>
    </r>
  </si>
  <si>
    <r>
      <t xml:space="preserve">Additional Equipment and Recommended Spare Parts for one (1) year  </t>
    </r>
    <r>
      <rPr>
        <sz val="11"/>
        <rFont val="Arial"/>
        <family val="2"/>
      </rPr>
      <t>(ref. section E79)</t>
    </r>
  </si>
  <si>
    <r>
      <t xml:space="preserve">Additional Equipment &amp; Spare Parts </t>
    </r>
    <r>
      <rPr>
        <b/>
        <u val="single"/>
        <sz val="11"/>
        <rFont val="Arial"/>
        <family val="2"/>
      </rPr>
      <t>for Optional / Upgrade Equipment</t>
    </r>
    <r>
      <rPr>
        <b/>
        <sz val="11"/>
        <rFont val="Arial"/>
        <family val="2"/>
      </rPr>
      <t xml:space="preserve">  </t>
    </r>
    <r>
      <rPr>
        <sz val="11"/>
        <rFont val="Arial"/>
        <family val="2"/>
      </rPr>
      <t>(ref. section E79)</t>
    </r>
  </si>
  <si>
    <t>LONG TERM SERVICE / MAINTENANCE AGREEMENT   (†)  (ref. section E81)</t>
  </si>
  <si>
    <r>
      <t xml:space="preserve">Installation of AAVM  </t>
    </r>
    <r>
      <rPr>
        <sz val="14"/>
        <rFont val="Arial"/>
        <family val="2"/>
      </rPr>
      <t>(ref. section E56.9)</t>
    </r>
  </si>
  <si>
    <t xml:space="preserve"> - do not use -</t>
  </si>
  <si>
    <t>Cells in white contain formulas.. Bidders must not modify or alter in any way the formulas or relationships set up in this spreadsheet.  Doing so may result in a proposal to be deemed non-responsive.</t>
  </si>
  <si>
    <t>Bidders are required to include all hardware, software and any peripherals in each schedule to ensure the prices represent a turnkey solution.  Additional lines (yellow-shaded) are provided for Bidders to include any additional items as deemed necessary to the proposed solution.  The "Miscellanueous Pricing" sheet shall be used for services not included in the other sheets provided.</t>
  </si>
  <si>
    <t>If more than one option is proposed, each option shall be shown separately.</t>
  </si>
  <si>
    <t>Pursuant to the Bidding Procedures in the RFP document, it is the Bidder's responsibilitity to request clarification of any item that is unclear or uncertain within the content of the Proposal package within the timelines given in the RFP document.</t>
  </si>
  <si>
    <t>Quantities shown are an estimation.  Bidders are asked to state as a new item if a different quantity is recommended.</t>
  </si>
  <si>
    <t xml:space="preserve">Bidders are to use this price sheet for pricing of all other services not included in the other sheets included in this schedule.  </t>
  </si>
  <si>
    <t>Bidders are requested to provide full details and price of any fixed price and hourly long term maintenance services that are available.</t>
  </si>
  <si>
    <r>
      <t xml:space="preserve">Contactless Credit Card  </t>
    </r>
    <r>
      <rPr>
        <sz val="11"/>
        <rFont val="Arial"/>
        <family val="2"/>
      </rPr>
      <t>(ref. section</t>
    </r>
    <r>
      <rPr>
        <b/>
        <sz val="11"/>
        <rFont val="Arial"/>
        <family val="2"/>
      </rPr>
      <t>s</t>
    </r>
    <r>
      <rPr>
        <sz val="11"/>
        <rFont val="Arial"/>
        <family val="2"/>
      </rPr>
      <t xml:space="preserve"> E4.13(b) </t>
    </r>
    <r>
      <rPr>
        <b/>
        <sz val="11"/>
        <rFont val="Arial"/>
        <family val="2"/>
      </rPr>
      <t>and E7</t>
    </r>
    <r>
      <rPr>
        <sz val="11"/>
        <rFont val="Arial"/>
        <family val="2"/>
      </rPr>
      <t>)</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</si>
</sst>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_-* #,##0_-;\-* #,##0_-;_-* &quot;-&quot;??_-;_-@_-"/>
    <numFmt numFmtId="174" formatCode="&quot;Yes&quot;;&quot;Yes&quot;;&quot;No&quot;"/>
    <numFmt numFmtId="175" formatCode="&quot;True&quot;;&quot;True&quot;;&quot;False&quot;"/>
    <numFmt numFmtId="176" formatCode="&quot;On&quot;;&quot;On&quot;;&quot;Off&quot;"/>
    <numFmt numFmtId="177" formatCode="[$€-2]\ #,##0.00_);[Red]\([$€-2]\ #,##0.00\)"/>
    <numFmt numFmtId="178" formatCode="[$-1009]mmmm\ d\,\ yyyy"/>
    <numFmt numFmtId="179" formatCode="[$-409]h:mm:ss\ AM/PM"/>
  </numFmts>
  <fonts count="37">
    <font>
      <sz val="10"/>
      <name val="Arial"/>
      <family val="0"/>
    </font>
    <font>
      <sz val="10"/>
      <color indexed="8"/>
      <name val="Calibri"/>
      <family val="2"/>
    </font>
    <font>
      <sz val="14"/>
      <name val="Arial"/>
      <family val="2"/>
    </font>
    <font>
      <b/>
      <sz val="10"/>
      <name val="Arial"/>
      <family val="2"/>
    </font>
    <font>
      <b/>
      <sz val="12"/>
      <name val="Times New Roman"/>
      <family val="1"/>
    </font>
    <font>
      <b/>
      <sz val="11"/>
      <name val="Arial"/>
      <family val="2"/>
    </font>
    <font>
      <u val="single"/>
      <sz val="10"/>
      <name val="Arial"/>
      <family val="2"/>
    </font>
    <font>
      <b/>
      <u val="single"/>
      <sz val="11"/>
      <name val="Arial"/>
      <family val="2"/>
    </font>
    <font>
      <b/>
      <sz val="12"/>
      <name val="Arial"/>
      <family val="2"/>
    </font>
    <font>
      <i/>
      <sz val="10"/>
      <name val="Arial"/>
      <family val="2"/>
    </font>
    <font>
      <b/>
      <sz val="14"/>
      <name val="Arial"/>
      <family val="2"/>
    </font>
    <font>
      <sz val="12"/>
      <name val="Arial"/>
      <family val="2"/>
    </font>
    <font>
      <sz val="8"/>
      <name val="Arial"/>
      <family val="2"/>
    </font>
    <font>
      <b/>
      <sz val="8"/>
      <name val="Arial"/>
      <family val="2"/>
    </font>
    <font>
      <sz val="11"/>
      <name val="Arial"/>
      <family val="2"/>
    </font>
    <font>
      <u val="single"/>
      <sz val="8"/>
      <name val="Arial"/>
      <family val="2"/>
    </font>
    <font>
      <b/>
      <sz val="10"/>
      <color indexed="10"/>
      <name val="Arial"/>
      <family val="2"/>
    </font>
    <font>
      <b/>
      <i/>
      <sz val="10"/>
      <color indexed="10"/>
      <name val="Arial"/>
      <family val="2"/>
    </font>
    <font>
      <sz val="10"/>
      <color indexed="10"/>
      <name val="Arial"/>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u val="single"/>
      <sz val="9"/>
      <color indexed="20"/>
      <name val="Arial"/>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Arial"/>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thin"/>
      <right style="thin"/>
      <top style="thin"/>
      <bottom style="thin"/>
    </border>
    <border>
      <left/>
      <right/>
      <top/>
      <bottom style="medium"/>
    </border>
    <border>
      <left/>
      <right/>
      <top/>
      <bottom style="double"/>
    </border>
    <border>
      <left/>
      <right style="thin"/>
      <top/>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right/>
      <top/>
      <bottom style="thin"/>
    </border>
    <border>
      <left/>
      <right/>
      <top style="thin"/>
      <bottom/>
    </border>
    <border>
      <left style="medium">
        <color indexed="10"/>
      </left>
      <right style="medium">
        <color indexed="10"/>
      </right>
      <top style="medium">
        <color indexed="10"/>
      </top>
      <bottom style="medium">
        <color indexed="10"/>
      </bottom>
    </border>
    <border>
      <left style="medium"/>
      <right style="medium"/>
      <top style="medium"/>
      <bottom>
        <color indexed="63"/>
      </bottom>
    </border>
    <border>
      <left style="thin"/>
      <right/>
      <top/>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33">
    <xf numFmtId="0" fontId="0" fillId="0" borderId="0" xfId="0" applyAlignment="1">
      <alignment/>
    </xf>
    <xf numFmtId="0" fontId="0" fillId="0" borderId="0" xfId="0" applyAlignment="1">
      <alignment horizontal="center"/>
    </xf>
    <xf numFmtId="4" fontId="0" fillId="0" borderId="0" xfId="0" applyNumberFormat="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horizontal="right"/>
    </xf>
    <xf numFmtId="0" fontId="3" fillId="0" borderId="0" xfId="0" applyFont="1" applyAlignment="1">
      <alignment horizontal="center"/>
    </xf>
    <xf numFmtId="0" fontId="3" fillId="0" borderId="0" xfId="0" applyFont="1" applyAlignment="1">
      <alignment/>
    </xf>
    <xf numFmtId="0" fontId="0" fillId="0" borderId="0" xfId="0" applyAlignment="1">
      <alignment horizontal="right"/>
    </xf>
    <xf numFmtId="0" fontId="0" fillId="0" borderId="0" xfId="0" applyFont="1" applyAlignment="1">
      <alignment/>
    </xf>
    <xf numFmtId="0" fontId="0" fillId="0" borderId="0" xfId="0" applyFont="1" applyBorder="1" applyAlignment="1">
      <alignment/>
    </xf>
    <xf numFmtId="0" fontId="4" fillId="0" borderId="0" xfId="0" applyFont="1" applyAlignment="1">
      <alignment horizontal="right"/>
    </xf>
    <xf numFmtId="0" fontId="4" fillId="0" borderId="0" xfId="0" applyFont="1" applyAlignment="1">
      <alignment/>
    </xf>
    <xf numFmtId="49" fontId="4" fillId="0" borderId="0" xfId="0" applyNumberFormat="1" applyFont="1" applyAlignment="1">
      <alignment/>
    </xf>
    <xf numFmtId="170" fontId="0" fillId="0" borderId="10" xfId="0" applyNumberFormat="1" applyBorder="1" applyAlignment="1">
      <alignment/>
    </xf>
    <xf numFmtId="170" fontId="0" fillId="0" borderId="0" xfId="44" applyFont="1" applyAlignment="1">
      <alignment/>
    </xf>
    <xf numFmtId="0" fontId="0" fillId="0" borderId="11" xfId="0" applyBorder="1" applyAlignment="1">
      <alignment horizontal="center"/>
    </xf>
    <xf numFmtId="170" fontId="0" fillId="0" borderId="11" xfId="44" applyFont="1" applyBorder="1" applyAlignment="1">
      <alignment/>
    </xf>
    <xf numFmtId="170" fontId="0" fillId="0" borderId="10" xfId="44" applyFont="1" applyBorder="1" applyAlignment="1">
      <alignment/>
    </xf>
    <xf numFmtId="173" fontId="0" fillId="0" borderId="11" xfId="42" applyNumberFormat="1" applyFont="1" applyBorder="1" applyAlignment="1">
      <alignment horizontal="right"/>
    </xf>
    <xf numFmtId="0" fontId="6" fillId="0" borderId="0" xfId="0" applyFont="1" applyAlignment="1">
      <alignment/>
    </xf>
    <xf numFmtId="170" fontId="0" fillId="0" borderId="10" xfId="44" applyFont="1" applyBorder="1" applyAlignment="1">
      <alignment horizontal="center"/>
    </xf>
    <xf numFmtId="0" fontId="3" fillId="0" borderId="0" xfId="0" applyFont="1" applyAlignment="1">
      <alignment horizontal="right"/>
    </xf>
    <xf numFmtId="0" fontId="0" fillId="0" borderId="11" xfId="0" applyFill="1" applyBorder="1" applyAlignment="1">
      <alignment horizontal="center"/>
    </xf>
    <xf numFmtId="170" fontId="0" fillId="0" borderId="0" xfId="44" applyFont="1" applyBorder="1" applyAlignment="1">
      <alignment/>
    </xf>
    <xf numFmtId="171" fontId="0" fillId="0" borderId="11" xfId="42" applyFont="1" applyBorder="1" applyAlignment="1">
      <alignment/>
    </xf>
    <xf numFmtId="171" fontId="0" fillId="0" borderId="0" xfId="42" applyFont="1" applyAlignment="1">
      <alignment/>
    </xf>
    <xf numFmtId="171" fontId="0" fillId="0" borderId="10" xfId="42" applyFont="1" applyBorder="1" applyAlignment="1">
      <alignment horizontal="center"/>
    </xf>
    <xf numFmtId="0" fontId="0" fillId="0" borderId="0" xfId="0" applyFill="1" applyAlignment="1">
      <alignment horizontal="center"/>
    </xf>
    <xf numFmtId="0" fontId="0" fillId="0" borderId="0" xfId="0" applyFill="1" applyAlignment="1">
      <alignment/>
    </xf>
    <xf numFmtId="0" fontId="0" fillId="24" borderId="11" xfId="0" applyFill="1" applyBorder="1" applyAlignment="1">
      <alignment horizontal="center"/>
    </xf>
    <xf numFmtId="170" fontId="0" fillId="0" borderId="0" xfId="44" applyAlignment="1">
      <alignment/>
    </xf>
    <xf numFmtId="0" fontId="0" fillId="0" borderId="0" xfId="0" applyFill="1" applyBorder="1" applyAlignment="1">
      <alignment horizontal="center"/>
    </xf>
    <xf numFmtId="0" fontId="0" fillId="0" borderId="0" xfId="0" applyFill="1" applyBorder="1" applyAlignment="1">
      <alignment/>
    </xf>
    <xf numFmtId="170" fontId="0" fillId="0" borderId="0" xfId="44" applyFill="1" applyBorder="1" applyAlignment="1">
      <alignment/>
    </xf>
    <xf numFmtId="0" fontId="6" fillId="0" borderId="0" xfId="0" applyFont="1" applyFill="1" applyBorder="1" applyAlignment="1">
      <alignment/>
    </xf>
    <xf numFmtId="0" fontId="5" fillId="0" borderId="0" xfId="0" applyFont="1" applyAlignment="1">
      <alignment horizontal="left"/>
    </xf>
    <xf numFmtId="170" fontId="3" fillId="0" borderId="0" xfId="0" applyNumberFormat="1" applyFont="1" applyAlignment="1">
      <alignment horizontal="center"/>
    </xf>
    <xf numFmtId="0" fontId="0" fillId="0" borderId="0" xfId="0" applyFont="1" applyAlignment="1">
      <alignment horizontal="left"/>
    </xf>
    <xf numFmtId="0" fontId="3" fillId="0" borderId="0" xfId="0" applyFont="1" applyBorder="1" applyAlignment="1">
      <alignment horizontal="center"/>
    </xf>
    <xf numFmtId="0" fontId="0" fillId="0" borderId="0" xfId="0" applyBorder="1" applyAlignment="1">
      <alignment/>
    </xf>
    <xf numFmtId="0" fontId="0" fillId="0" borderId="0" xfId="0" applyFont="1" applyFill="1" applyAlignment="1">
      <alignment/>
    </xf>
    <xf numFmtId="0" fontId="5" fillId="0" borderId="0" xfId="0" applyFont="1" applyAlignment="1">
      <alignment horizontal="center"/>
    </xf>
    <xf numFmtId="0" fontId="3" fillId="0" borderId="0" xfId="0" applyFont="1" applyAlignment="1">
      <alignment horizontal="left"/>
    </xf>
    <xf numFmtId="170" fontId="0" fillId="0" borderId="12" xfId="44" applyFont="1" applyBorder="1" applyAlignment="1">
      <alignment/>
    </xf>
    <xf numFmtId="4" fontId="0" fillId="0" borderId="0" xfId="0" applyNumberFormat="1" applyFill="1" applyBorder="1" applyAlignment="1">
      <alignment/>
    </xf>
    <xf numFmtId="170" fontId="0" fillId="0" borderId="10" xfId="44" applyFont="1" applyFill="1" applyBorder="1" applyAlignment="1">
      <alignment/>
    </xf>
    <xf numFmtId="0" fontId="0" fillId="0" borderId="0" xfId="0" applyAlignment="1">
      <alignment horizontal="left"/>
    </xf>
    <xf numFmtId="0" fontId="8" fillId="0" borderId="0" xfId="0" applyFont="1" applyAlignment="1">
      <alignment horizontal="left"/>
    </xf>
    <xf numFmtId="0" fontId="3" fillId="0" borderId="0" xfId="0" applyFont="1" applyAlignment="1">
      <alignment horizontal="center" vertical="top"/>
    </xf>
    <xf numFmtId="0" fontId="3" fillId="0" borderId="0" xfId="0" applyFont="1" applyAlignment="1">
      <alignment vertical="top"/>
    </xf>
    <xf numFmtId="0" fontId="3" fillId="0" borderId="0" xfId="0" applyFont="1" applyFill="1" applyAlignment="1">
      <alignment horizontal="left" vertical="top"/>
    </xf>
    <xf numFmtId="0" fontId="8" fillId="0" borderId="0" xfId="0" applyFont="1" applyAlignment="1">
      <alignment/>
    </xf>
    <xf numFmtId="0" fontId="0" fillId="0" borderId="13" xfId="0" applyBorder="1" applyAlignment="1">
      <alignment/>
    </xf>
    <xf numFmtId="0" fontId="4" fillId="0" borderId="13" xfId="0" applyNumberFormat="1" applyFont="1" applyBorder="1" applyAlignment="1">
      <alignment/>
    </xf>
    <xf numFmtId="0" fontId="8" fillId="0" borderId="0" xfId="0" applyFont="1" applyAlignment="1">
      <alignment/>
    </xf>
    <xf numFmtId="0" fontId="10" fillId="0" borderId="0" xfId="0" applyFont="1" applyAlignment="1">
      <alignment/>
    </xf>
    <xf numFmtId="0" fontId="10" fillId="0" borderId="0" xfId="0" applyFont="1" applyAlignment="1">
      <alignment horizontal="left"/>
    </xf>
    <xf numFmtId="0" fontId="10" fillId="0" borderId="0" xfId="0" applyFont="1" applyAlignment="1">
      <alignment/>
    </xf>
    <xf numFmtId="0" fontId="0" fillId="0" borderId="0" xfId="0" applyFill="1" applyAlignment="1">
      <alignment horizontal="left"/>
    </xf>
    <xf numFmtId="0" fontId="0" fillId="0" borderId="0" xfId="0" applyFont="1" applyFill="1" applyAlignment="1">
      <alignment horizontal="left"/>
    </xf>
    <xf numFmtId="0" fontId="0" fillId="0" borderId="0" xfId="0" applyFont="1" applyFill="1" applyAlignment="1">
      <alignment horizontal="left"/>
    </xf>
    <xf numFmtId="0" fontId="3" fillId="0" borderId="0" xfId="0" applyFont="1" applyAlignment="1">
      <alignment horizontal="left" vertical="top"/>
    </xf>
    <xf numFmtId="0" fontId="0" fillId="0" borderId="0" xfId="0" applyFont="1" applyFill="1" applyAlignment="1">
      <alignment vertical="top" wrapText="1"/>
    </xf>
    <xf numFmtId="0" fontId="3" fillId="0" borderId="0" xfId="0" applyFont="1" applyAlignment="1">
      <alignment horizontal="right" vertical="top"/>
    </xf>
    <xf numFmtId="0" fontId="3" fillId="0" borderId="0" xfId="0" applyFont="1" applyAlignment="1">
      <alignment/>
    </xf>
    <xf numFmtId="0" fontId="3" fillId="0" borderId="0" xfId="0" applyFont="1" applyAlignment="1">
      <alignment horizontal="center" vertical="top" wrapText="1"/>
    </xf>
    <xf numFmtId="0" fontId="0" fillId="0" borderId="0" xfId="0" applyFont="1" applyFill="1" applyAlignment="1">
      <alignment vertical="top"/>
    </xf>
    <xf numFmtId="170" fontId="0" fillId="0" borderId="0" xfId="0" applyNumberFormat="1" applyFill="1" applyBorder="1" applyAlignment="1">
      <alignment/>
    </xf>
    <xf numFmtId="0" fontId="9" fillId="0" borderId="0" xfId="0" applyFont="1" applyAlignment="1">
      <alignment/>
    </xf>
    <xf numFmtId="0" fontId="9" fillId="0" borderId="0" xfId="0" applyFont="1" applyAlignment="1">
      <alignment horizontal="left"/>
    </xf>
    <xf numFmtId="172" fontId="0" fillId="0" borderId="11" xfId="44" applyNumberFormat="1" applyFont="1" applyFill="1" applyBorder="1" applyAlignment="1">
      <alignment/>
    </xf>
    <xf numFmtId="172" fontId="0" fillId="0" borderId="10" xfId="0" applyNumberFormat="1" applyFill="1" applyBorder="1" applyAlignment="1">
      <alignment/>
    </xf>
    <xf numFmtId="0" fontId="9" fillId="0" borderId="0" xfId="0" applyFont="1" applyAlignment="1">
      <alignment horizontal="left" vertical="top" wrapText="1"/>
    </xf>
    <xf numFmtId="0" fontId="12" fillId="0" borderId="0" xfId="0" applyFont="1" applyAlignment="1">
      <alignment/>
    </xf>
    <xf numFmtId="0" fontId="13" fillId="0" borderId="0" xfId="0" applyFont="1" applyAlignment="1">
      <alignment/>
    </xf>
    <xf numFmtId="0" fontId="12" fillId="0" borderId="0" xfId="0" applyFont="1" applyAlignment="1">
      <alignment horizontal="center"/>
    </xf>
    <xf numFmtId="0" fontId="13" fillId="0" borderId="0" xfId="0" applyFont="1" applyAlignment="1">
      <alignment horizontal="left"/>
    </xf>
    <xf numFmtId="0" fontId="0" fillId="0" borderId="13" xfId="0" applyBorder="1" applyAlignment="1">
      <alignment horizontal="left"/>
    </xf>
    <xf numFmtId="0" fontId="3" fillId="0" borderId="0" xfId="0" applyFont="1" applyBorder="1" applyAlignment="1">
      <alignment horizontal="left"/>
    </xf>
    <xf numFmtId="0" fontId="0" fillId="0" borderId="0" xfId="0" applyFont="1" applyAlignment="1">
      <alignment/>
    </xf>
    <xf numFmtId="0" fontId="3" fillId="0" borderId="0" xfId="0" applyFont="1" applyBorder="1" applyAlignment="1">
      <alignment/>
    </xf>
    <xf numFmtId="0" fontId="3" fillId="0" borderId="14" xfId="0" applyFont="1" applyBorder="1" applyAlignment="1">
      <alignment/>
    </xf>
    <xf numFmtId="0" fontId="0" fillId="0" borderId="0" xfId="0" applyFill="1" applyBorder="1" applyAlignment="1">
      <alignment horizontal="left"/>
    </xf>
    <xf numFmtId="0" fontId="13" fillId="0" borderId="0" xfId="0" applyFont="1" applyAlignment="1">
      <alignment horizontal="center"/>
    </xf>
    <xf numFmtId="0" fontId="6" fillId="0" borderId="0" xfId="0" applyFont="1" applyAlignment="1">
      <alignment horizontal="left"/>
    </xf>
    <xf numFmtId="0" fontId="6" fillId="0" borderId="0" xfId="0" applyFont="1" applyAlignment="1">
      <alignment horizontal="left"/>
    </xf>
    <xf numFmtId="0" fontId="3" fillId="0" borderId="0" xfId="0" applyFont="1" applyAlignment="1">
      <alignment horizontal="left" vertical="top" wrapText="1"/>
    </xf>
    <xf numFmtId="0" fontId="15" fillId="0" borderId="0" xfId="0" applyFont="1" applyAlignment="1">
      <alignment horizontal="left"/>
    </xf>
    <xf numFmtId="0" fontId="12" fillId="0" borderId="0" xfId="0" applyFont="1" applyAlignment="1">
      <alignment horizontal="left"/>
    </xf>
    <xf numFmtId="0" fontId="0" fillId="0" borderId="0" xfId="0" applyAlignment="1">
      <alignment/>
    </xf>
    <xf numFmtId="0" fontId="4" fillId="0" borderId="13" xfId="0" applyNumberFormat="1" applyFont="1" applyBorder="1" applyAlignment="1">
      <alignment horizontal="left"/>
    </xf>
    <xf numFmtId="0" fontId="3" fillId="0" borderId="0" xfId="0" applyFont="1" applyAlignment="1">
      <alignment vertical="top" wrapText="1"/>
    </xf>
    <xf numFmtId="0" fontId="15" fillId="0" borderId="0" xfId="0" applyFont="1" applyAlignment="1">
      <alignment/>
    </xf>
    <xf numFmtId="170" fontId="12" fillId="0" borderId="0" xfId="44" applyFont="1" applyAlignment="1">
      <alignment/>
    </xf>
    <xf numFmtId="0" fontId="14" fillId="0" borderId="0" xfId="0" applyFont="1" applyAlignment="1">
      <alignment/>
    </xf>
    <xf numFmtId="0" fontId="11" fillId="0" borderId="0" xfId="0" applyFont="1" applyAlignment="1">
      <alignment/>
    </xf>
    <xf numFmtId="0" fontId="11" fillId="0" borderId="0" xfId="0" applyFont="1" applyAlignment="1">
      <alignment horizontal="left"/>
    </xf>
    <xf numFmtId="0" fontId="14" fillId="0" borderId="0" xfId="0" applyFont="1" applyAlignment="1">
      <alignment horizontal="left"/>
    </xf>
    <xf numFmtId="0" fontId="0" fillId="0" borderId="15" xfId="0" applyFill="1" applyBorder="1" applyAlignment="1">
      <alignment/>
    </xf>
    <xf numFmtId="0" fontId="3" fillId="0" borderId="14" xfId="0" applyFont="1" applyBorder="1" applyAlignment="1">
      <alignment/>
    </xf>
    <xf numFmtId="0" fontId="13" fillId="0" borderId="0" xfId="0" applyFont="1" applyAlignment="1">
      <alignment/>
    </xf>
    <xf numFmtId="0" fontId="11" fillId="0" borderId="13" xfId="0" applyFont="1" applyBorder="1" applyAlignment="1">
      <alignment/>
    </xf>
    <xf numFmtId="0" fontId="0" fillId="0" borderId="0" xfId="0" applyFont="1" applyAlignment="1">
      <alignment vertical="top"/>
    </xf>
    <xf numFmtId="0" fontId="0" fillId="0" borderId="14" xfId="0" applyFont="1" applyBorder="1" applyAlignment="1">
      <alignment vertical="top"/>
    </xf>
    <xf numFmtId="0" fontId="0" fillId="0" borderId="14" xfId="0" applyFont="1" applyFill="1" applyBorder="1" applyAlignment="1">
      <alignment vertical="top"/>
    </xf>
    <xf numFmtId="0" fontId="16" fillId="0" borderId="0" xfId="0" applyFont="1" applyAlignment="1">
      <alignment/>
    </xf>
    <xf numFmtId="170" fontId="0" fillId="0" borderId="0" xfId="44" applyFont="1" applyBorder="1" applyAlignment="1">
      <alignment horizontal="center"/>
    </xf>
    <xf numFmtId="0" fontId="9" fillId="0" borderId="0" xfId="0" applyFont="1" applyAlignment="1">
      <alignment vertical="top"/>
    </xf>
    <xf numFmtId="0" fontId="17" fillId="0" borderId="0" xfId="0" applyFont="1" applyAlignment="1">
      <alignment horizontal="left" vertical="top"/>
    </xf>
    <xf numFmtId="173" fontId="0" fillId="0" borderId="11" xfId="42" applyNumberFormat="1" applyFont="1" applyFill="1" applyBorder="1" applyAlignment="1">
      <alignment horizontal="right"/>
    </xf>
    <xf numFmtId="170" fontId="0" fillId="0" borderId="11" xfId="44" applyFont="1" applyFill="1" applyBorder="1" applyAlignment="1">
      <alignment/>
    </xf>
    <xf numFmtId="173" fontId="0" fillId="0" borderId="11" xfId="42" applyNumberFormat="1" applyFont="1" applyFill="1" applyBorder="1" applyAlignment="1">
      <alignment horizontal="right"/>
    </xf>
    <xf numFmtId="0" fontId="9" fillId="0" borderId="0" xfId="0" applyFont="1" applyFill="1" applyAlignment="1">
      <alignment horizontal="left"/>
    </xf>
    <xf numFmtId="0" fontId="0" fillId="0" borderId="0" xfId="0" applyFont="1" applyBorder="1" applyAlignment="1">
      <alignment horizontal="left"/>
    </xf>
    <xf numFmtId="173" fontId="0" fillId="0" borderId="16" xfId="42" applyNumberFormat="1" applyFont="1" applyFill="1" applyBorder="1" applyAlignment="1">
      <alignment horizontal="right"/>
    </xf>
    <xf numFmtId="170" fontId="0" fillId="0" borderId="16" xfId="44" applyFont="1" applyBorder="1" applyAlignment="1">
      <alignment/>
    </xf>
    <xf numFmtId="173" fontId="0" fillId="0" borderId="17" xfId="42" applyNumberFormat="1" applyFont="1" applyFill="1" applyBorder="1" applyAlignment="1">
      <alignment horizontal="right"/>
    </xf>
    <xf numFmtId="170" fontId="0" fillId="0" borderId="17" xfId="44" applyFont="1" applyFill="1" applyBorder="1" applyAlignment="1">
      <alignment/>
    </xf>
    <xf numFmtId="173" fontId="0" fillId="0" borderId="18" xfId="42" applyNumberFormat="1" applyFont="1" applyFill="1" applyBorder="1" applyAlignment="1">
      <alignment horizontal="right"/>
    </xf>
    <xf numFmtId="170" fontId="0" fillId="0" borderId="18" xfId="44" applyFont="1" applyBorder="1" applyAlignment="1">
      <alignment/>
    </xf>
    <xf numFmtId="173" fontId="0" fillId="0" borderId="19" xfId="42" applyNumberFormat="1" applyFont="1" applyFill="1" applyBorder="1" applyAlignment="1">
      <alignment horizontal="right"/>
    </xf>
    <xf numFmtId="0" fontId="0" fillId="0" borderId="0" xfId="0" applyFont="1" applyFill="1" applyBorder="1" applyAlignment="1">
      <alignment horizontal="left"/>
    </xf>
    <xf numFmtId="4" fontId="0" fillId="0" borderId="19" xfId="0" applyNumberFormat="1" applyFill="1" applyBorder="1" applyAlignment="1">
      <alignment/>
    </xf>
    <xf numFmtId="170" fontId="0" fillId="0" borderId="19" xfId="44" applyFont="1" applyFill="1" applyBorder="1" applyAlignment="1">
      <alignment/>
    </xf>
    <xf numFmtId="4" fontId="0" fillId="0" borderId="18" xfId="0" applyNumberFormat="1" applyFill="1" applyBorder="1" applyAlignment="1">
      <alignment/>
    </xf>
    <xf numFmtId="0" fontId="3" fillId="0" borderId="0" xfId="0" applyFont="1" applyFill="1" applyAlignment="1">
      <alignment horizontal="left"/>
    </xf>
    <xf numFmtId="0" fontId="16" fillId="0" borderId="0" xfId="0" applyFont="1" applyFill="1" applyAlignment="1">
      <alignment/>
    </xf>
    <xf numFmtId="0" fontId="10" fillId="0" borderId="0" xfId="0" applyFont="1" applyAlignment="1">
      <alignment vertical="top"/>
    </xf>
    <xf numFmtId="0" fontId="5" fillId="0" borderId="0" xfId="0" applyFont="1" applyAlignment="1">
      <alignment/>
    </xf>
    <xf numFmtId="170" fontId="0" fillId="0" borderId="16" xfId="44" applyFont="1" applyFill="1" applyBorder="1" applyAlignment="1">
      <alignment/>
    </xf>
    <xf numFmtId="170" fontId="0" fillId="0" borderId="20" xfId="44" applyFont="1" applyFill="1" applyBorder="1" applyAlignment="1">
      <alignment/>
    </xf>
    <xf numFmtId="0" fontId="0" fillId="0" borderId="0" xfId="0" applyAlignment="1">
      <alignment horizontal="left" vertical="top"/>
    </xf>
    <xf numFmtId="0" fontId="0" fillId="0" borderId="14" xfId="0" applyFont="1" applyFill="1" applyBorder="1" applyAlignment="1">
      <alignment horizontal="left"/>
    </xf>
    <xf numFmtId="0" fontId="3" fillId="0" borderId="0" xfId="0" applyFont="1" applyFill="1" applyAlignment="1">
      <alignment horizontal="center"/>
    </xf>
    <xf numFmtId="170" fontId="0" fillId="0" borderId="0" xfId="0" applyNumberFormat="1" applyBorder="1" applyAlignment="1">
      <alignment/>
    </xf>
    <xf numFmtId="0" fontId="0" fillId="0" borderId="14" xfId="0" applyFill="1" applyBorder="1" applyAlignment="1">
      <alignment vertical="top" wrapText="1"/>
    </xf>
    <xf numFmtId="172" fontId="0" fillId="0" borderId="12" xfId="44" applyNumberFormat="1" applyFont="1" applyFill="1" applyBorder="1" applyAlignment="1">
      <alignment/>
    </xf>
    <xf numFmtId="0" fontId="11" fillId="0" borderId="11" xfId="0" applyFont="1" applyBorder="1" applyAlignment="1">
      <alignment horizontal="center" vertical="center" wrapText="1"/>
    </xf>
    <xf numFmtId="0" fontId="0" fillId="0" borderId="0" xfId="0" applyAlignment="1">
      <alignment wrapText="1"/>
    </xf>
    <xf numFmtId="172" fontId="0" fillId="0" borderId="21" xfId="44" applyNumberFormat="1" applyFont="1" applyFill="1" applyBorder="1" applyAlignment="1">
      <alignment/>
    </xf>
    <xf numFmtId="0" fontId="10" fillId="0" borderId="0" xfId="0" applyFont="1" applyFill="1" applyAlignment="1">
      <alignment vertical="top"/>
    </xf>
    <xf numFmtId="170" fontId="0" fillId="0" borderId="11" xfId="44" applyFont="1" applyFill="1" applyBorder="1" applyAlignment="1">
      <alignment/>
    </xf>
    <xf numFmtId="49" fontId="0" fillId="0" borderId="0" xfId="0" applyNumberFormat="1" applyAlignment="1">
      <alignment/>
    </xf>
    <xf numFmtId="170" fontId="0" fillId="0" borderId="0" xfId="44" applyFont="1" applyFill="1" applyBorder="1" applyAlignment="1">
      <alignment/>
    </xf>
    <xf numFmtId="0" fontId="11" fillId="0" borderId="0" xfId="0" applyFont="1" applyFill="1" applyAlignment="1">
      <alignment horizontal="left"/>
    </xf>
    <xf numFmtId="0" fontId="0" fillId="0" borderId="0" xfId="0" applyFill="1" applyAlignment="1">
      <alignment/>
    </xf>
    <xf numFmtId="0" fontId="0" fillId="0" borderId="0" xfId="0" applyAlignment="1">
      <alignment vertical="top" wrapText="1"/>
    </xf>
    <xf numFmtId="0" fontId="14" fillId="0" borderId="0" xfId="0" applyFont="1" applyAlignment="1">
      <alignment horizontal="center" vertical="top"/>
    </xf>
    <xf numFmtId="172" fontId="0" fillId="25" borderId="11" xfId="44" applyNumberFormat="1" applyFont="1" applyFill="1" applyBorder="1" applyAlignment="1" applyProtection="1">
      <alignment/>
      <protection locked="0"/>
    </xf>
    <xf numFmtId="0" fontId="10" fillId="25" borderId="0" xfId="0" applyFont="1" applyFill="1" applyAlignment="1" applyProtection="1">
      <alignment vertical="top"/>
      <protection locked="0"/>
    </xf>
    <xf numFmtId="4" fontId="0" fillId="0" borderId="11" xfId="0" applyNumberFormat="1" applyFill="1" applyBorder="1" applyAlignment="1">
      <alignment/>
    </xf>
    <xf numFmtId="4" fontId="0" fillId="25" borderId="11" xfId="0" applyNumberFormat="1" applyFill="1" applyBorder="1" applyAlignment="1" applyProtection="1">
      <alignment/>
      <protection locked="0"/>
    </xf>
    <xf numFmtId="0" fontId="0" fillId="25" borderId="0" xfId="0" applyFont="1" applyFill="1" applyAlignment="1" applyProtection="1">
      <alignment/>
      <protection locked="0"/>
    </xf>
    <xf numFmtId="0" fontId="0" fillId="25" borderId="0" xfId="0" applyFill="1" applyAlignment="1" applyProtection="1">
      <alignment/>
      <protection locked="0"/>
    </xf>
    <xf numFmtId="0" fontId="9" fillId="25" borderId="0" xfId="0" applyFont="1" applyFill="1" applyAlignment="1" applyProtection="1">
      <alignment horizontal="left"/>
      <protection locked="0"/>
    </xf>
    <xf numFmtId="0" fontId="0" fillId="25" borderId="11" xfId="0" applyFont="1" applyFill="1" applyBorder="1" applyAlignment="1" applyProtection="1">
      <alignment horizontal="center" vertical="top"/>
      <protection locked="0"/>
    </xf>
    <xf numFmtId="0" fontId="0" fillId="0" borderId="19" xfId="0" applyFont="1" applyBorder="1" applyAlignment="1" applyProtection="1">
      <alignment/>
      <protection locked="0"/>
    </xf>
    <xf numFmtId="0" fontId="0" fillId="0" borderId="22" xfId="0" applyFont="1" applyBorder="1" applyAlignment="1" applyProtection="1">
      <alignment/>
      <protection locked="0"/>
    </xf>
    <xf numFmtId="0" fontId="0" fillId="0" borderId="18" xfId="0" applyFont="1" applyBorder="1" applyAlignment="1" applyProtection="1">
      <alignment/>
      <protection locked="0"/>
    </xf>
    <xf numFmtId="0" fontId="0" fillId="25" borderId="11" xfId="0" applyFill="1" applyBorder="1" applyAlignment="1" applyProtection="1">
      <alignment horizontal="center"/>
      <protection locked="0"/>
    </xf>
    <xf numFmtId="0" fontId="0" fillId="25" borderId="11" xfId="0" applyFill="1" applyBorder="1" applyAlignment="1" applyProtection="1">
      <alignment/>
      <protection locked="0"/>
    </xf>
    <xf numFmtId="0" fontId="3" fillId="25" borderId="23" xfId="0" applyFont="1" applyFill="1" applyBorder="1" applyAlignment="1" applyProtection="1">
      <alignment horizontal="center"/>
      <protection locked="0"/>
    </xf>
    <xf numFmtId="4" fontId="0" fillId="25" borderId="11" xfId="0" applyNumberFormat="1" applyFill="1" applyBorder="1" applyAlignment="1" applyProtection="1">
      <alignment horizontal="center"/>
      <protection locked="0"/>
    </xf>
    <xf numFmtId="0" fontId="0" fillId="25" borderId="24" xfId="0" applyFill="1" applyBorder="1" applyAlignment="1" applyProtection="1">
      <alignment horizontal="left" vertical="top" wrapText="1"/>
      <protection locked="0"/>
    </xf>
    <xf numFmtId="0" fontId="0" fillId="25" borderId="25" xfId="0" applyFill="1" applyBorder="1" applyAlignment="1" applyProtection="1">
      <alignment horizontal="left" vertical="top" wrapText="1"/>
      <protection locked="0"/>
    </xf>
    <xf numFmtId="0" fontId="0" fillId="25" borderId="23" xfId="0" applyFill="1" applyBorder="1" applyAlignment="1" applyProtection="1">
      <alignment horizontal="left" vertical="top" wrapText="1"/>
      <protection locked="0"/>
    </xf>
    <xf numFmtId="4" fontId="0" fillId="25" borderId="16" xfId="0" applyNumberFormat="1" applyFill="1" applyBorder="1" applyAlignment="1" applyProtection="1">
      <alignment/>
      <protection locked="0"/>
    </xf>
    <xf numFmtId="4" fontId="0" fillId="25" borderId="17" xfId="0" applyNumberFormat="1" applyFill="1" applyBorder="1" applyAlignment="1" applyProtection="1">
      <alignment/>
      <protection locked="0"/>
    </xf>
    <xf numFmtId="173" fontId="0" fillId="25" borderId="11" xfId="42" applyNumberFormat="1" applyFont="1" applyFill="1" applyBorder="1" applyAlignment="1" applyProtection="1">
      <alignment horizontal="right"/>
      <protection locked="0"/>
    </xf>
    <xf numFmtId="0" fontId="3" fillId="25" borderId="23" xfId="0" applyFont="1" applyFill="1" applyBorder="1" applyAlignment="1" applyProtection="1">
      <alignment horizontal="center" vertical="top"/>
      <protection locked="0"/>
    </xf>
    <xf numFmtId="170" fontId="0" fillId="25" borderId="11" xfId="44" applyFont="1" applyFill="1" applyBorder="1" applyAlignment="1" applyProtection="1">
      <alignment/>
      <protection locked="0"/>
    </xf>
    <xf numFmtId="172" fontId="0" fillId="25" borderId="11" xfId="44" applyNumberFormat="1" applyFont="1" applyFill="1" applyBorder="1" applyAlignment="1" applyProtection="1">
      <alignment/>
      <protection locked="0"/>
    </xf>
    <xf numFmtId="0" fontId="0" fillId="25" borderId="0" xfId="0" applyFill="1" applyAlignment="1" applyProtection="1">
      <alignment/>
      <protection locked="0"/>
    </xf>
    <xf numFmtId="0" fontId="0" fillId="25" borderId="11" xfId="0" applyFill="1" applyBorder="1" applyAlignment="1" applyProtection="1">
      <alignment horizontal="left"/>
      <protection locked="0"/>
    </xf>
    <xf numFmtId="170" fontId="0" fillId="25" borderId="11" xfId="44" applyFont="1" applyFill="1" applyBorder="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horizontal="center"/>
      <protection locked="0"/>
    </xf>
    <xf numFmtId="0" fontId="7" fillId="25" borderId="11" xfId="0" applyFont="1" applyFill="1" applyBorder="1" applyAlignment="1" applyProtection="1">
      <alignment/>
      <protection locked="0"/>
    </xf>
    <xf numFmtId="0" fontId="6" fillId="25" borderId="11" xfId="0" applyFont="1" applyFill="1" applyBorder="1" applyAlignment="1" applyProtection="1">
      <alignment/>
      <protection locked="0"/>
    </xf>
    <xf numFmtId="0" fontId="0" fillId="0" borderId="14" xfId="0" applyBorder="1" applyAlignment="1">
      <alignment horizontal="left"/>
    </xf>
    <xf numFmtId="0" fontId="0" fillId="0" borderId="0" xfId="0" applyFill="1" applyAlignment="1" applyProtection="1">
      <alignment horizontal="left"/>
      <protection locked="0"/>
    </xf>
    <xf numFmtId="0" fontId="0" fillId="0" borderId="0" xfId="0" applyFill="1" applyBorder="1" applyAlignment="1" applyProtection="1">
      <alignment horizontal="left"/>
      <protection locked="0"/>
    </xf>
    <xf numFmtId="0" fontId="0" fillId="25" borderId="0" xfId="0" applyFill="1" applyAlignment="1" applyProtection="1">
      <alignment horizontal="left"/>
      <protection locked="0"/>
    </xf>
    <xf numFmtId="0" fontId="0" fillId="25" borderId="14" xfId="0" applyFill="1" applyBorder="1" applyAlignment="1" applyProtection="1">
      <alignment horizontal="left"/>
      <protection locked="0"/>
    </xf>
    <xf numFmtId="0" fontId="0" fillId="0" borderId="0" xfId="0" applyFont="1" applyFill="1" applyAlignment="1">
      <alignment horizontal="left" vertical="top"/>
    </xf>
    <xf numFmtId="0" fontId="0" fillId="0" borderId="14" xfId="0" applyFont="1" applyFill="1" applyBorder="1" applyAlignment="1">
      <alignment horizontal="left" vertical="top"/>
    </xf>
    <xf numFmtId="0" fontId="0" fillId="0" borderId="0" xfId="0" applyFont="1" applyAlignment="1">
      <alignment horizontal="left" vertical="top"/>
    </xf>
    <xf numFmtId="0" fontId="0" fillId="0" borderId="14" xfId="0" applyFont="1" applyBorder="1" applyAlignment="1">
      <alignment horizontal="left" vertical="top"/>
    </xf>
    <xf numFmtId="0" fontId="0" fillId="0" borderId="0" xfId="0" applyFill="1" applyAlignment="1">
      <alignment horizontal="left" vertical="top" wrapText="1"/>
    </xf>
    <xf numFmtId="0" fontId="0" fillId="0" borderId="14" xfId="0" applyFill="1" applyBorder="1" applyAlignment="1">
      <alignment horizontal="left" vertical="top" wrapText="1"/>
    </xf>
    <xf numFmtId="0" fontId="0" fillId="0" borderId="0" xfId="0" applyFont="1" applyAlignment="1">
      <alignment horizontal="left"/>
    </xf>
    <xf numFmtId="0" fontId="0" fillId="0" borderId="14" xfId="0" applyFont="1" applyBorder="1" applyAlignment="1">
      <alignment horizontal="left"/>
    </xf>
    <xf numFmtId="0" fontId="0" fillId="0" borderId="0" xfId="0" applyAlignment="1">
      <alignment horizontal="left"/>
    </xf>
    <xf numFmtId="0" fontId="3" fillId="0" borderId="0" xfId="0" applyFont="1" applyFill="1" applyBorder="1" applyAlignment="1">
      <alignment horizontal="center"/>
    </xf>
    <xf numFmtId="0" fontId="3" fillId="0" borderId="0" xfId="0" applyFont="1" applyFill="1" applyBorder="1" applyAlignment="1">
      <alignment/>
    </xf>
    <xf numFmtId="0" fontId="3" fillId="0" borderId="0" xfId="0" applyFont="1" applyFill="1" applyBorder="1" applyAlignment="1" applyProtection="1">
      <alignment horizontal="center" vertical="top"/>
      <protection locked="0"/>
    </xf>
    <xf numFmtId="0" fontId="0" fillId="0" borderId="0" xfId="0" applyFill="1" applyBorder="1" applyAlignment="1" applyProtection="1">
      <alignment/>
      <protection locked="0"/>
    </xf>
    <xf numFmtId="0" fontId="0" fillId="0" borderId="0" xfId="0" applyFill="1" applyBorder="1" applyAlignment="1" applyProtection="1">
      <alignment horizontal="center"/>
      <protection locked="0"/>
    </xf>
    <xf numFmtId="0" fontId="8" fillId="0" borderId="0" xfId="0" applyFont="1" applyAlignment="1">
      <alignment horizontal="left"/>
    </xf>
    <xf numFmtId="0" fontId="0" fillId="25" borderId="24" xfId="0" applyFont="1" applyFill="1" applyBorder="1" applyAlignment="1" applyProtection="1">
      <alignment horizontal="center" vertical="top"/>
      <protection locked="0"/>
    </xf>
    <xf numFmtId="0" fontId="0" fillId="25" borderId="25" xfId="0" applyFont="1" applyFill="1" applyBorder="1" applyAlignment="1" applyProtection="1">
      <alignment horizontal="center" vertical="top"/>
      <protection locked="0"/>
    </xf>
    <xf numFmtId="0" fontId="0" fillId="25" borderId="23" xfId="0" applyFont="1" applyFill="1" applyBorder="1" applyAlignment="1" applyProtection="1">
      <alignment horizontal="center" vertical="top"/>
      <protection locked="0"/>
    </xf>
    <xf numFmtId="0" fontId="18" fillId="0" borderId="0" xfId="0" applyFont="1" applyFill="1" applyAlignment="1">
      <alignment horizontal="left" vertical="top" wrapText="1"/>
    </xf>
    <xf numFmtId="0" fontId="0" fillId="0" borderId="0" xfId="0" applyFont="1" applyFill="1" applyAlignment="1">
      <alignment horizontal="left" vertical="top" wrapText="1"/>
    </xf>
    <xf numFmtId="0" fontId="0" fillId="25" borderId="0" xfId="0" applyFont="1" applyFill="1" applyAlignment="1" applyProtection="1">
      <alignment horizontal="left"/>
      <protection locked="0"/>
    </xf>
    <xf numFmtId="0" fontId="0" fillId="25" borderId="14" xfId="0" applyFont="1" applyFill="1" applyBorder="1" applyAlignment="1" applyProtection="1">
      <alignment horizontal="left"/>
      <protection locked="0"/>
    </xf>
    <xf numFmtId="0" fontId="0" fillId="0" borderId="0" xfId="0" applyFont="1" applyFill="1" applyAlignment="1" quotePrefix="1">
      <alignment horizontal="left"/>
    </xf>
    <xf numFmtId="0" fontId="0" fillId="0" borderId="14" xfId="0" applyFont="1" applyFill="1" applyBorder="1" applyAlignment="1">
      <alignment horizontal="left"/>
    </xf>
    <xf numFmtId="0" fontId="0" fillId="0" borderId="0" xfId="0" applyFont="1" applyFill="1" applyAlignment="1">
      <alignment horizontal="left"/>
    </xf>
    <xf numFmtId="0" fontId="3" fillId="0" borderId="0" xfId="0" applyFont="1" applyAlignment="1">
      <alignment horizontal="left" vertical="top"/>
    </xf>
    <xf numFmtId="0" fontId="10" fillId="0" borderId="0" xfId="0" applyFont="1" applyAlignment="1">
      <alignment horizontal="left"/>
    </xf>
    <xf numFmtId="0" fontId="0" fillId="25" borderId="11" xfId="0" applyFill="1" applyBorder="1" applyAlignment="1" applyProtection="1">
      <alignment horizontal="left" vertical="top" wrapText="1"/>
      <protection locked="0"/>
    </xf>
    <xf numFmtId="0" fontId="3" fillId="0" borderId="0" xfId="0" applyFont="1" applyAlignment="1">
      <alignment horizontal="left"/>
    </xf>
    <xf numFmtId="0" fontId="12" fillId="0" borderId="0" xfId="0" applyFont="1" applyAlignment="1">
      <alignment horizontal="left" vertical="top"/>
    </xf>
    <xf numFmtId="0" fontId="0" fillId="25" borderId="0" xfId="0" applyFont="1" applyFill="1" applyAlignment="1" applyProtection="1">
      <alignment horizontal="left" vertical="top" wrapText="1"/>
      <protection locked="0"/>
    </xf>
    <xf numFmtId="0" fontId="0" fillId="25" borderId="14" xfId="0" applyFont="1" applyFill="1" applyBorder="1" applyAlignment="1" applyProtection="1">
      <alignment horizontal="left" vertical="top" wrapText="1"/>
      <protection locked="0"/>
    </xf>
    <xf numFmtId="0" fontId="0" fillId="0" borderId="0" xfId="0" applyAlignment="1">
      <alignment horizontal="left" vertical="top"/>
    </xf>
    <xf numFmtId="0" fontId="3" fillId="0" borderId="0" xfId="0" applyFont="1" applyAlignment="1">
      <alignment horizontal="right" vertical="top"/>
    </xf>
    <xf numFmtId="0" fontId="0" fillId="25" borderId="0" xfId="0" applyFill="1" applyAlignment="1" applyProtection="1">
      <alignment horizontal="left" vertical="top" wrapText="1"/>
      <protection locked="0"/>
    </xf>
    <xf numFmtId="0" fontId="0" fillId="25" borderId="14" xfId="0" applyFill="1" applyBorder="1" applyAlignment="1" applyProtection="1">
      <alignment horizontal="left" vertical="top" wrapText="1"/>
      <protection locked="0"/>
    </xf>
    <xf numFmtId="0" fontId="0" fillId="25" borderId="24" xfId="0" applyFill="1" applyBorder="1" applyAlignment="1" applyProtection="1">
      <alignment horizontal="left" vertical="top" wrapText="1"/>
      <protection locked="0"/>
    </xf>
    <xf numFmtId="0" fontId="0" fillId="25" borderId="25" xfId="0" applyFill="1" applyBorder="1" applyAlignment="1" applyProtection="1">
      <alignment horizontal="left" vertical="top" wrapText="1"/>
      <protection locked="0"/>
    </xf>
    <xf numFmtId="0" fontId="0" fillId="25" borderId="23" xfId="0" applyFill="1" applyBorder="1" applyAlignment="1" applyProtection="1">
      <alignment horizontal="left" vertical="top" wrapText="1"/>
      <protection locked="0"/>
    </xf>
    <xf numFmtId="0" fontId="0" fillId="25" borderId="24" xfId="0" applyFill="1" applyBorder="1" applyAlignment="1" applyProtection="1">
      <alignment horizontal="center"/>
      <protection locked="0"/>
    </xf>
    <xf numFmtId="0" fontId="0" fillId="25" borderId="25" xfId="0" applyFill="1" applyBorder="1" applyAlignment="1" applyProtection="1">
      <alignment horizontal="center"/>
      <protection locked="0"/>
    </xf>
    <xf numFmtId="0" fontId="0" fillId="25" borderId="23" xfId="0" applyFill="1" applyBorder="1" applyAlignment="1" applyProtection="1">
      <alignment horizontal="center"/>
      <protection locked="0"/>
    </xf>
    <xf numFmtId="0" fontId="3" fillId="0" borderId="26" xfId="0" applyFont="1" applyBorder="1" applyAlignment="1">
      <alignment horizontal="left"/>
    </xf>
    <xf numFmtId="0" fontId="0" fillId="25" borderId="11" xfId="0" applyFill="1" applyBorder="1" applyAlignment="1" applyProtection="1">
      <alignment horizontal="left"/>
      <protection locked="0"/>
    </xf>
    <xf numFmtId="0" fontId="3" fillId="0" borderId="0" xfId="0" applyFont="1" applyAlignment="1">
      <alignment horizontal="left" vertical="top" wrapText="1"/>
    </xf>
    <xf numFmtId="0" fontId="3" fillId="0" borderId="18" xfId="0" applyFont="1" applyBorder="1" applyAlignment="1">
      <alignment horizontal="left" wrapText="1"/>
    </xf>
    <xf numFmtId="0" fontId="5" fillId="0" borderId="0" xfId="0" applyFont="1" applyAlignment="1">
      <alignment horizontal="left" vertical="top" wrapText="1"/>
    </xf>
    <xf numFmtId="0" fontId="0" fillId="25" borderId="11" xfId="0" applyFill="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21"/>
  <sheetViews>
    <sheetView showGridLines="0" zoomScale="90" zoomScaleNormal="90" zoomScalePageLayoutView="0" workbookViewId="0" topLeftCell="A1">
      <selection activeCell="B24" sqref="B24"/>
    </sheetView>
  </sheetViews>
  <sheetFormatPr defaultColWidth="9.140625" defaultRowHeight="12.75"/>
  <cols>
    <col min="1" max="1" width="3.8515625" style="0" customWidth="1"/>
    <col min="2" max="2" width="85.28125" style="0" customWidth="1"/>
  </cols>
  <sheetData>
    <row r="2" spans="1:2" s="3" customFormat="1" ht="18">
      <c r="A2" s="199"/>
      <c r="B2" s="199"/>
    </row>
    <row r="3" spans="1:3" ht="4.5" customHeight="1" thickBot="1">
      <c r="A3" s="102"/>
      <c r="B3" s="53"/>
      <c r="C3" s="58"/>
    </row>
    <row r="4" spans="1:3" s="4" customFormat="1" ht="15.75" thickTop="1">
      <c r="A4" s="96"/>
      <c r="C4" s="65"/>
    </row>
    <row r="5" spans="1:3" ht="18.75" customHeight="1">
      <c r="A5" s="129" t="s">
        <v>93</v>
      </c>
      <c r="B5" s="4"/>
      <c r="C5" s="69"/>
    </row>
    <row r="7" spans="1:2" ht="25.5">
      <c r="A7" s="148" t="s">
        <v>159</v>
      </c>
      <c r="B7" s="147" t="s">
        <v>157</v>
      </c>
    </row>
    <row r="9" spans="1:2" ht="25.5">
      <c r="A9" s="148" t="s">
        <v>159</v>
      </c>
      <c r="B9" s="147" t="s">
        <v>158</v>
      </c>
    </row>
    <row r="11" spans="1:2" ht="14.25">
      <c r="A11" s="148" t="s">
        <v>159</v>
      </c>
      <c r="B11" s="147" t="s">
        <v>160</v>
      </c>
    </row>
    <row r="12" ht="12.75">
      <c r="B12" s="147"/>
    </row>
    <row r="13" spans="1:2" ht="38.25">
      <c r="A13" s="148" t="s">
        <v>159</v>
      </c>
      <c r="B13" s="147" t="s">
        <v>172</v>
      </c>
    </row>
    <row r="14" ht="12.75">
      <c r="B14" s="147"/>
    </row>
    <row r="15" spans="1:2" ht="51">
      <c r="A15" s="148" t="s">
        <v>159</v>
      </c>
      <c r="B15" s="147" t="s">
        <v>173</v>
      </c>
    </row>
    <row r="16" ht="12.75">
      <c r="B16" s="147"/>
    </row>
    <row r="17" spans="1:2" ht="14.25">
      <c r="A17" s="148" t="s">
        <v>159</v>
      </c>
      <c r="B17" s="147" t="s">
        <v>174</v>
      </c>
    </row>
    <row r="18" ht="12.75">
      <c r="B18" s="147"/>
    </row>
    <row r="19" spans="1:2" ht="38.25">
      <c r="A19" s="148" t="s">
        <v>159</v>
      </c>
      <c r="B19" s="147" t="s">
        <v>175</v>
      </c>
    </row>
    <row r="20" ht="12.75">
      <c r="B20" s="147"/>
    </row>
    <row r="21" ht="12.75">
      <c r="B21" s="147"/>
    </row>
  </sheetData>
  <sheetProtection sheet="1" scenarios="1" selectLockedCells="1"/>
  <mergeCells count="1">
    <mergeCell ref="A2:B2"/>
  </mergeCells>
  <printOptions horizontalCentered="1"/>
  <pageMargins left="0.2362204724409449" right="0.2362204724409449" top="0.2362204724409449" bottom="0.2362204724409449" header="0.31496062992125984" footer="0.31496062992125984"/>
  <pageSetup horizontalDpi="600" verticalDpi="600" orientation="portrait" scale="90" r:id="rId1"/>
  <headerFooter alignWithMargins="0">
    <oddHeader>&amp;L&amp;14Detailed Pricing Schedule - Add'n 1&amp;C&amp;14RFP 925-2010&amp;R&amp;14January 2011</oddHeader>
    <oddFooter>&amp;LCity of Winnipeg&amp;CAutomatic Fare Collection System&amp;RPage 0]</oddFooter>
  </headerFooter>
</worksheet>
</file>

<file path=xl/worksheets/sheet10.xml><?xml version="1.0" encoding="utf-8"?>
<worksheet xmlns="http://schemas.openxmlformats.org/spreadsheetml/2006/main" xmlns:r="http://schemas.openxmlformats.org/officeDocument/2006/relationships">
  <sheetPr>
    <tabColor theme="0"/>
  </sheetPr>
  <dimension ref="A1:H60"/>
  <sheetViews>
    <sheetView showGridLines="0" zoomScale="90" zoomScaleNormal="90" zoomScalePageLayoutView="0" workbookViewId="0" topLeftCell="A16">
      <selection activeCell="B13" sqref="B13:C13"/>
    </sheetView>
  </sheetViews>
  <sheetFormatPr defaultColWidth="9.140625" defaultRowHeight="12.75"/>
  <cols>
    <col min="1" max="1" width="5.28125" style="47" customWidth="1"/>
    <col min="2" max="2" width="15.421875" style="0" customWidth="1"/>
    <col min="3" max="3" width="23.28125" style="0" customWidth="1"/>
    <col min="4" max="4" width="14.140625" style="0" customWidth="1"/>
    <col min="5" max="5" width="20.140625" style="0" customWidth="1"/>
    <col min="6" max="6" width="17.28125" style="0" customWidth="1"/>
    <col min="7" max="7" width="9.8515625" style="47" customWidth="1"/>
    <col min="8" max="8" width="2.7109375" style="0" customWidth="1"/>
  </cols>
  <sheetData>
    <row r="1" spans="1:7" s="3" customFormat="1" ht="18">
      <c r="A1" s="199"/>
      <c r="B1" s="199"/>
      <c r="C1" s="199"/>
      <c r="D1" s="199"/>
      <c r="E1" s="199"/>
      <c r="F1" s="199"/>
      <c r="G1" s="199"/>
    </row>
    <row r="2" spans="1:7" s="74" customFormat="1" ht="11.25">
      <c r="A2" s="77"/>
      <c r="B2" s="75"/>
      <c r="C2" s="75"/>
      <c r="D2" s="75"/>
      <c r="E2" s="75"/>
      <c r="G2" s="89"/>
    </row>
    <row r="3" spans="1:8" s="3" customFormat="1" ht="18">
      <c r="A3" s="48" t="s">
        <v>70</v>
      </c>
      <c r="B3" s="55"/>
      <c r="C3" s="199">
        <f>'Pricing Schedule Summary'!C3</f>
        <v>0</v>
      </c>
      <c r="D3" s="199"/>
      <c r="E3" s="199"/>
      <c r="F3" s="199"/>
      <c r="G3" s="199"/>
      <c r="H3" s="58"/>
    </row>
    <row r="4" spans="1:8" ht="4.5" customHeight="1" thickBot="1">
      <c r="A4" s="78"/>
      <c r="B4" s="53"/>
      <c r="C4" s="53"/>
      <c r="D4" s="53"/>
      <c r="E4" s="53"/>
      <c r="F4" s="53"/>
      <c r="G4" s="91"/>
      <c r="H4" s="58"/>
    </row>
    <row r="5" spans="1:8" s="4" customFormat="1" ht="13.5" thickTop="1">
      <c r="A5" s="38"/>
      <c r="G5" s="38"/>
      <c r="H5" s="65"/>
    </row>
    <row r="6" spans="1:8" ht="18.75" customHeight="1">
      <c r="A6" s="57" t="s">
        <v>86</v>
      </c>
      <c r="B6" s="58"/>
      <c r="C6" s="58"/>
      <c r="D6" s="58"/>
      <c r="H6" s="69"/>
    </row>
    <row r="7" spans="2:5" ht="10.5" customHeight="1">
      <c r="B7" s="11"/>
      <c r="C7" s="11"/>
      <c r="D7" s="12"/>
      <c r="E7" s="13"/>
    </row>
    <row r="8" spans="1:5" ht="15.75">
      <c r="A8" s="36" t="s">
        <v>147</v>
      </c>
      <c r="B8" s="11"/>
      <c r="C8" s="11"/>
      <c r="D8" s="12"/>
      <c r="E8" s="13"/>
    </row>
    <row r="9" spans="1:5" ht="15.75">
      <c r="A9" s="36"/>
      <c r="B9" s="42"/>
      <c r="C9" s="42"/>
      <c r="D9" s="12"/>
      <c r="E9" s="13"/>
    </row>
    <row r="10" ht="12.75">
      <c r="A10" s="38" t="s">
        <v>87</v>
      </c>
    </row>
    <row r="11" spans="1:7" s="74" customFormat="1" ht="11.25">
      <c r="A11" s="89"/>
      <c r="G11" s="89"/>
    </row>
    <row r="12" spans="1:7" s="50" customFormat="1" ht="12.75">
      <c r="A12" s="62" t="s">
        <v>23</v>
      </c>
      <c r="B12" s="50" t="s">
        <v>24</v>
      </c>
      <c r="D12" s="49" t="s">
        <v>11</v>
      </c>
      <c r="E12" s="49" t="s">
        <v>13</v>
      </c>
      <c r="F12" s="49" t="s">
        <v>12</v>
      </c>
      <c r="G12" s="62" t="s">
        <v>34</v>
      </c>
    </row>
    <row r="13" spans="1:6" ht="12.75">
      <c r="A13" s="47" t="s">
        <v>14</v>
      </c>
      <c r="B13" s="183"/>
      <c r="C13" s="184"/>
      <c r="D13" s="160"/>
      <c r="E13" s="175"/>
      <c r="F13" s="17">
        <f aca="true" t="shared" si="0" ref="F13:F18">D13*E13</f>
        <v>0</v>
      </c>
    </row>
    <row r="14" spans="1:6" ht="12.75">
      <c r="A14" s="47" t="s">
        <v>15</v>
      </c>
      <c r="B14" s="183"/>
      <c r="C14" s="184"/>
      <c r="D14" s="160"/>
      <c r="E14" s="175"/>
      <c r="F14" s="17">
        <f t="shared" si="0"/>
        <v>0</v>
      </c>
    </row>
    <row r="15" spans="1:6" ht="12.75">
      <c r="A15" s="47" t="s">
        <v>16</v>
      </c>
      <c r="B15" s="183"/>
      <c r="C15" s="184"/>
      <c r="D15" s="160"/>
      <c r="E15" s="175"/>
      <c r="F15" s="17">
        <f t="shared" si="0"/>
        <v>0</v>
      </c>
    </row>
    <row r="16" spans="1:6" ht="12.75">
      <c r="A16" s="47" t="s">
        <v>17</v>
      </c>
      <c r="B16" s="183"/>
      <c r="C16" s="184"/>
      <c r="D16" s="160"/>
      <c r="E16" s="175"/>
      <c r="F16" s="17">
        <f t="shared" si="0"/>
        <v>0</v>
      </c>
    </row>
    <row r="17" spans="1:6" ht="12.75">
      <c r="A17" s="47" t="s">
        <v>18</v>
      </c>
      <c r="B17" s="183"/>
      <c r="C17" s="184"/>
      <c r="D17" s="160"/>
      <c r="E17" s="175"/>
      <c r="F17" s="17">
        <f t="shared" si="0"/>
        <v>0</v>
      </c>
    </row>
    <row r="18" spans="1:6" ht="12.75">
      <c r="A18" s="47" t="s">
        <v>19</v>
      </c>
      <c r="B18" s="183"/>
      <c r="C18" s="184"/>
      <c r="D18" s="160"/>
      <c r="E18" s="175"/>
      <c r="F18" s="17">
        <f t="shared" si="0"/>
        <v>0</v>
      </c>
    </row>
    <row r="19" spans="4:6" ht="13.5" thickBot="1">
      <c r="D19" s="1"/>
      <c r="E19" s="1"/>
      <c r="F19" s="2"/>
    </row>
    <row r="20" spans="2:6" ht="13.5" thickBot="1">
      <c r="B20" s="22" t="s">
        <v>28</v>
      </c>
      <c r="C20" s="22"/>
      <c r="D20" s="1"/>
      <c r="E20" s="1"/>
      <c r="F20" s="21">
        <f>SUM(F13:F19)</f>
        <v>0</v>
      </c>
    </row>
    <row r="22" ht="12.75">
      <c r="A22" s="38" t="s">
        <v>88</v>
      </c>
    </row>
    <row r="23" spans="1:7" s="74" customFormat="1" ht="11.25">
      <c r="A23" s="89"/>
      <c r="G23" s="89"/>
    </row>
    <row r="24" spans="1:7" s="92" customFormat="1" ht="12.75">
      <c r="A24" s="87" t="s">
        <v>23</v>
      </c>
      <c r="B24" s="92" t="s">
        <v>24</v>
      </c>
      <c r="D24" s="66" t="s">
        <v>36</v>
      </c>
      <c r="E24" s="66" t="s">
        <v>53</v>
      </c>
      <c r="F24" s="66" t="s">
        <v>37</v>
      </c>
      <c r="G24" s="87" t="s">
        <v>34</v>
      </c>
    </row>
    <row r="25" spans="1:7" ht="12.75">
      <c r="A25" s="47" t="s">
        <v>14</v>
      </c>
      <c r="B25" s="183"/>
      <c r="C25" s="184"/>
      <c r="D25" s="160"/>
      <c r="E25" s="160"/>
      <c r="F25" s="25">
        <f aca="true" t="shared" si="1" ref="F25:F30">D25*E25</f>
        <v>0</v>
      </c>
      <c r="G25" s="47" t="s">
        <v>35</v>
      </c>
    </row>
    <row r="26" spans="1:7" ht="12.75">
      <c r="A26" s="47" t="s">
        <v>15</v>
      </c>
      <c r="B26" s="183"/>
      <c r="C26" s="184"/>
      <c r="D26" s="160"/>
      <c r="E26" s="160"/>
      <c r="F26" s="25">
        <f t="shared" si="1"/>
        <v>0</v>
      </c>
      <c r="G26" s="47" t="s">
        <v>35</v>
      </c>
    </row>
    <row r="27" spans="1:7" ht="12.75">
      <c r="A27" s="47" t="s">
        <v>16</v>
      </c>
      <c r="B27" s="183"/>
      <c r="C27" s="184"/>
      <c r="D27" s="160"/>
      <c r="E27" s="160"/>
      <c r="F27" s="25">
        <f t="shared" si="1"/>
        <v>0</v>
      </c>
      <c r="G27" s="47" t="s">
        <v>35</v>
      </c>
    </row>
    <row r="28" spans="1:7" ht="12.75">
      <c r="A28" s="47" t="s">
        <v>17</v>
      </c>
      <c r="B28" s="183"/>
      <c r="C28" s="184"/>
      <c r="D28" s="160"/>
      <c r="E28" s="160"/>
      <c r="F28" s="25">
        <f t="shared" si="1"/>
        <v>0</v>
      </c>
      <c r="G28" s="47" t="s">
        <v>35</v>
      </c>
    </row>
    <row r="29" spans="1:7" ht="12.75">
      <c r="A29" s="47" t="s">
        <v>18</v>
      </c>
      <c r="B29" s="183"/>
      <c r="C29" s="184"/>
      <c r="D29" s="160"/>
      <c r="E29" s="160"/>
      <c r="F29" s="25">
        <f t="shared" si="1"/>
        <v>0</v>
      </c>
      <c r="G29" s="47" t="s">
        <v>35</v>
      </c>
    </row>
    <row r="30" spans="1:7" ht="12.75">
      <c r="A30" s="47" t="s">
        <v>19</v>
      </c>
      <c r="B30" s="183"/>
      <c r="C30" s="184"/>
      <c r="D30" s="160"/>
      <c r="E30" s="160"/>
      <c r="F30" s="25">
        <f t="shared" si="1"/>
        <v>0</v>
      </c>
      <c r="G30" s="47" t="s">
        <v>35</v>
      </c>
    </row>
    <row r="31" spans="2:6" ht="13.5" thickBot="1">
      <c r="B31" s="176"/>
      <c r="C31" s="176"/>
      <c r="D31" s="177"/>
      <c r="E31" s="177"/>
      <c r="F31" s="26"/>
    </row>
    <row r="32" spans="4:7" ht="13.5" thickBot="1">
      <c r="D32" s="22" t="s">
        <v>42</v>
      </c>
      <c r="E32" s="1"/>
      <c r="F32" s="27">
        <f>SUM(F25:F31)</f>
        <v>0</v>
      </c>
      <c r="G32" s="47" t="s">
        <v>41</v>
      </c>
    </row>
    <row r="33" spans="4:6" ht="13.5" thickBot="1">
      <c r="D33" s="8" t="s">
        <v>54</v>
      </c>
      <c r="F33" s="15">
        <v>0</v>
      </c>
    </row>
    <row r="34" ht="13.5" thickBot="1">
      <c r="F34" s="18">
        <f>F32*F33</f>
        <v>0</v>
      </c>
    </row>
    <row r="35" spans="1:6" ht="12.75">
      <c r="A35" s="8" t="s">
        <v>55</v>
      </c>
      <c r="B35" t="s">
        <v>156</v>
      </c>
      <c r="F35" s="24"/>
    </row>
    <row r="36" spans="2:3" ht="12.75">
      <c r="B36" s="47" t="s">
        <v>148</v>
      </c>
      <c r="C36" s="47"/>
    </row>
    <row r="38" ht="12.75">
      <c r="A38" s="38" t="s">
        <v>169</v>
      </c>
    </row>
    <row r="39" spans="1:7" s="74" customFormat="1" ht="11.25">
      <c r="A39" s="89"/>
      <c r="B39" s="93"/>
      <c r="C39" s="93"/>
      <c r="D39" s="76"/>
      <c r="F39" s="94"/>
      <c r="G39" s="89"/>
    </row>
    <row r="40" spans="1:7" ht="12.75">
      <c r="A40" s="47" t="s">
        <v>14</v>
      </c>
      <c r="B40" s="29" t="s">
        <v>43</v>
      </c>
      <c r="C40" s="29"/>
      <c r="D40" s="23">
        <v>1</v>
      </c>
      <c r="E40" s="161"/>
      <c r="F40" s="17">
        <f aca="true" t="shared" si="2" ref="F40:F46">D40*E40</f>
        <v>0</v>
      </c>
      <c r="G40" s="47" t="s">
        <v>46</v>
      </c>
    </row>
    <row r="41" spans="1:7" ht="12.75">
      <c r="A41" s="47" t="s">
        <v>15</v>
      </c>
      <c r="B41" s="29" t="s">
        <v>44</v>
      </c>
      <c r="C41" s="29"/>
      <c r="D41" s="23">
        <v>1</v>
      </c>
      <c r="E41" s="161"/>
      <c r="F41" s="17">
        <f t="shared" si="2"/>
        <v>0</v>
      </c>
      <c r="G41" s="47" t="s">
        <v>46</v>
      </c>
    </row>
    <row r="42" spans="1:7" ht="12.75">
      <c r="A42" s="47" t="s">
        <v>16</v>
      </c>
      <c r="B42" s="29" t="s">
        <v>45</v>
      </c>
      <c r="C42" s="29"/>
      <c r="D42" s="23">
        <v>1</v>
      </c>
      <c r="E42" s="161"/>
      <c r="F42" s="17">
        <f t="shared" si="2"/>
        <v>0</v>
      </c>
      <c r="G42" s="47" t="s">
        <v>46</v>
      </c>
    </row>
    <row r="43" spans="1:7" ht="12.75">
      <c r="A43" s="47" t="s">
        <v>17</v>
      </c>
      <c r="B43" s="29" t="s">
        <v>57</v>
      </c>
      <c r="C43" s="29"/>
      <c r="D43" s="160"/>
      <c r="E43" s="161"/>
      <c r="F43" s="17">
        <f t="shared" si="2"/>
        <v>0</v>
      </c>
      <c r="G43" s="47" t="s">
        <v>48</v>
      </c>
    </row>
    <row r="44" spans="1:7" ht="12.75">
      <c r="A44" s="47" t="s">
        <v>18</v>
      </c>
      <c r="B44" s="29" t="s">
        <v>58</v>
      </c>
      <c r="C44" s="29"/>
      <c r="D44" s="160"/>
      <c r="E44" s="161"/>
      <c r="F44" s="17">
        <f t="shared" si="2"/>
        <v>0</v>
      </c>
      <c r="G44" s="47" t="s">
        <v>48</v>
      </c>
    </row>
    <row r="45" spans="1:7" ht="12.75">
      <c r="A45" s="47" t="s">
        <v>19</v>
      </c>
      <c r="B45" s="29" t="s">
        <v>59</v>
      </c>
      <c r="C45" s="29"/>
      <c r="D45" s="160"/>
      <c r="E45" s="161"/>
      <c r="F45" s="17">
        <f t="shared" si="2"/>
        <v>0</v>
      </c>
      <c r="G45" s="47" t="s">
        <v>48</v>
      </c>
    </row>
    <row r="46" spans="1:6" ht="12.75">
      <c r="A46" s="47" t="s">
        <v>20</v>
      </c>
      <c r="B46" s="154"/>
      <c r="C46" s="154"/>
      <c r="D46" s="160"/>
      <c r="E46" s="161"/>
      <c r="F46" s="17">
        <f t="shared" si="2"/>
        <v>0</v>
      </c>
    </row>
    <row r="47" ht="12.75">
      <c r="D47" s="1"/>
    </row>
    <row r="48" ht="12.75">
      <c r="D48" s="1"/>
    </row>
    <row r="49" spans="1:4" ht="12.75">
      <c r="A49" s="43" t="s">
        <v>56</v>
      </c>
      <c r="B49" s="7" t="s">
        <v>47</v>
      </c>
      <c r="C49" s="7"/>
      <c r="D49" s="1"/>
    </row>
    <row r="50" spans="2:7" ht="26.25" customHeight="1">
      <c r="B50" s="229" t="s">
        <v>178</v>
      </c>
      <c r="C50" s="229"/>
      <c r="D50" s="229"/>
      <c r="E50" s="229"/>
      <c r="F50" s="229"/>
      <c r="G50" s="92"/>
    </row>
    <row r="52" spans="1:7" ht="15.75">
      <c r="A52" s="52" t="s">
        <v>68</v>
      </c>
      <c r="B52" s="52"/>
      <c r="C52" s="52"/>
      <c r="G52"/>
    </row>
    <row r="53" spans="1:7" ht="12.75">
      <c r="A53" s="51" t="s">
        <v>23</v>
      </c>
      <c r="B53" s="213" t="s">
        <v>69</v>
      </c>
      <c r="C53" s="213"/>
      <c r="D53" s="213"/>
      <c r="E53" s="213"/>
      <c r="F53" s="213"/>
      <c r="G53" s="213"/>
    </row>
    <row r="54" spans="1:7" ht="15.75" customHeight="1">
      <c r="A54" s="161"/>
      <c r="B54" s="224"/>
      <c r="C54" s="225"/>
      <c r="D54" s="225"/>
      <c r="E54" s="225"/>
      <c r="F54" s="225"/>
      <c r="G54" s="99"/>
    </row>
    <row r="55" spans="1:7" ht="15.75" customHeight="1">
      <c r="A55" s="161"/>
      <c r="B55" s="224"/>
      <c r="C55" s="225"/>
      <c r="D55" s="225"/>
      <c r="E55" s="225"/>
      <c r="F55" s="225"/>
      <c r="G55" s="99"/>
    </row>
    <row r="56" spans="1:7" ht="15.75" customHeight="1">
      <c r="A56" s="161"/>
      <c r="B56" s="224"/>
      <c r="C56" s="225"/>
      <c r="D56" s="225"/>
      <c r="E56" s="225"/>
      <c r="F56" s="225"/>
      <c r="G56" s="99"/>
    </row>
    <row r="57" spans="1:7" ht="15.75" customHeight="1">
      <c r="A57" s="161"/>
      <c r="B57" s="224"/>
      <c r="C57" s="225"/>
      <c r="D57" s="225"/>
      <c r="E57" s="225"/>
      <c r="F57" s="225"/>
      <c r="G57" s="99"/>
    </row>
    <row r="58" spans="1:7" ht="15.75" customHeight="1">
      <c r="A58" s="161"/>
      <c r="B58" s="224"/>
      <c r="C58" s="225"/>
      <c r="D58" s="225"/>
      <c r="E58" s="225"/>
      <c r="F58" s="225"/>
      <c r="G58" s="99"/>
    </row>
    <row r="59" spans="1:7" ht="15.75" customHeight="1">
      <c r="A59" s="161"/>
      <c r="B59" s="224"/>
      <c r="C59" s="225"/>
      <c r="D59" s="225"/>
      <c r="E59" s="225"/>
      <c r="F59" s="225"/>
      <c r="G59" s="99"/>
    </row>
    <row r="60" spans="1:7" ht="12.75">
      <c r="A60"/>
      <c r="G60"/>
    </row>
  </sheetData>
  <sheetProtection sheet="1"/>
  <mergeCells count="22">
    <mergeCell ref="A1:G1"/>
    <mergeCell ref="B53:G53"/>
    <mergeCell ref="C3:G3"/>
    <mergeCell ref="B25:C25"/>
    <mergeCell ref="B26:C26"/>
    <mergeCell ref="B27:C27"/>
    <mergeCell ref="B29:C29"/>
    <mergeCell ref="B16:C16"/>
    <mergeCell ref="B13:C13"/>
    <mergeCell ref="B14:C14"/>
    <mergeCell ref="B15:C15"/>
    <mergeCell ref="B57:F57"/>
    <mergeCell ref="B28:C28"/>
    <mergeCell ref="B54:F54"/>
    <mergeCell ref="B55:F55"/>
    <mergeCell ref="B56:F56"/>
    <mergeCell ref="B30:C30"/>
    <mergeCell ref="B17:C17"/>
    <mergeCell ref="B18:C18"/>
    <mergeCell ref="B59:F59"/>
    <mergeCell ref="B50:F50"/>
    <mergeCell ref="B58:F58"/>
  </mergeCells>
  <printOptions horizontalCentered="1"/>
  <pageMargins left="0.2362204724409449" right="0.2362204724409449" top="0.2362204724409449" bottom="0.2362204724409449" header="0.31496062992125984" footer="0.31496062992125984"/>
  <pageSetup horizontalDpi="600" verticalDpi="600" orientation="portrait" scale="90" r:id="rId1"/>
  <headerFooter alignWithMargins="0">
    <oddHeader>&amp;L&amp;14Detailed Pricing Schedule Add'n 1&amp;C&amp;14RFP 925-2010&amp;R&amp;14January 2011</oddHeader>
    <oddFooter>&amp;LCity of Winnipeg&amp;CAutomatic Fare Collection System&amp;RPage 9</oddFooter>
  </headerFooter>
</worksheet>
</file>

<file path=xl/worksheets/sheet11.xml><?xml version="1.0" encoding="utf-8"?>
<worksheet xmlns="http://schemas.openxmlformats.org/spreadsheetml/2006/main" xmlns:r="http://schemas.openxmlformats.org/officeDocument/2006/relationships">
  <sheetPr>
    <tabColor theme="0"/>
  </sheetPr>
  <dimension ref="A2:H53"/>
  <sheetViews>
    <sheetView showGridLines="0" zoomScale="90" zoomScaleNormal="90" workbookViewId="0" topLeftCell="A1">
      <selection activeCell="D11" sqref="D11"/>
    </sheetView>
  </sheetViews>
  <sheetFormatPr defaultColWidth="9.140625" defaultRowHeight="12.75"/>
  <cols>
    <col min="1" max="1" width="7.8515625" style="47" customWidth="1"/>
    <col min="2" max="2" width="13.28125" style="0" customWidth="1"/>
    <col min="3" max="3" width="37.57421875" style="0" customWidth="1"/>
    <col min="4" max="4" width="15.57421875" style="0" customWidth="1"/>
    <col min="5" max="5" width="13.8515625" style="0" customWidth="1"/>
    <col min="6" max="6" width="13.57421875" style="0" customWidth="1"/>
    <col min="7" max="7" width="9.140625" style="47" customWidth="1"/>
    <col min="8" max="8" width="3.28125" style="0" customWidth="1"/>
  </cols>
  <sheetData>
    <row r="2" spans="1:8" s="3" customFormat="1" ht="18">
      <c r="A2" s="48" t="s">
        <v>70</v>
      </c>
      <c r="B2" s="55"/>
      <c r="C2" s="199">
        <f>'Pricing Schedule Summary'!C1</f>
        <v>0</v>
      </c>
      <c r="D2" s="199"/>
      <c r="E2" s="199"/>
      <c r="F2" s="199"/>
      <c r="G2" s="199"/>
      <c r="H2" s="58"/>
    </row>
    <row r="3" spans="1:8" ht="4.5" customHeight="1" thickBot="1">
      <c r="A3" s="78"/>
      <c r="B3" s="53"/>
      <c r="C3" s="53"/>
      <c r="D3" s="53"/>
      <c r="E3" s="53"/>
      <c r="F3" s="53"/>
      <c r="G3" s="91"/>
      <c r="H3" s="58"/>
    </row>
    <row r="4" spans="1:8" s="4" customFormat="1" ht="13.5" thickTop="1">
      <c r="A4" s="38"/>
      <c r="G4" s="38"/>
      <c r="H4" s="65"/>
    </row>
    <row r="5" spans="1:8" ht="18.75" customHeight="1">
      <c r="A5" s="57" t="s">
        <v>170</v>
      </c>
      <c r="B5" s="58"/>
      <c r="C5" s="58"/>
      <c r="D5" s="58"/>
      <c r="H5" s="69"/>
    </row>
    <row r="6" spans="2:6" ht="12.75">
      <c r="B6" s="20"/>
      <c r="C6" s="20"/>
      <c r="D6" s="1"/>
      <c r="F6" s="31"/>
    </row>
    <row r="7" spans="1:7" ht="15">
      <c r="A7" s="145" t="s">
        <v>155</v>
      </c>
      <c r="B7" s="29"/>
      <c r="C7" s="29"/>
      <c r="D7" s="29"/>
      <c r="E7" s="29"/>
      <c r="F7" s="29"/>
      <c r="G7" s="59"/>
    </row>
    <row r="8" spans="1:7" s="74" customFormat="1" ht="11.25">
      <c r="A8" s="89"/>
      <c r="B8" s="93"/>
      <c r="C8" s="93"/>
      <c r="D8" s="76"/>
      <c r="F8" s="94"/>
      <c r="G8" s="89"/>
    </row>
    <row r="9" spans="1:7" s="62" customFormat="1" ht="25.5">
      <c r="A9" s="62" t="s">
        <v>23</v>
      </c>
      <c r="B9" s="62" t="s">
        <v>24</v>
      </c>
      <c r="D9" s="62" t="s">
        <v>11</v>
      </c>
      <c r="E9" s="62" t="s">
        <v>13</v>
      </c>
      <c r="F9" s="87" t="s">
        <v>12</v>
      </c>
      <c r="G9" s="62" t="s">
        <v>34</v>
      </c>
    </row>
    <row r="10" spans="1:7" ht="12.75">
      <c r="A10" s="47" t="s">
        <v>14</v>
      </c>
      <c r="B10" s="183"/>
      <c r="C10" s="184"/>
      <c r="D10" s="160"/>
      <c r="E10" s="175"/>
      <c r="F10" s="17">
        <f aca="true" t="shared" si="0" ref="F10:F15">D10*E10</f>
        <v>0</v>
      </c>
      <c r="G10" s="174"/>
    </row>
    <row r="11" spans="1:7" ht="12.75">
      <c r="A11" s="47" t="s">
        <v>15</v>
      </c>
      <c r="B11" s="183"/>
      <c r="C11" s="184"/>
      <c r="D11" s="160"/>
      <c r="E11" s="175"/>
      <c r="F11" s="17">
        <f t="shared" si="0"/>
        <v>0</v>
      </c>
      <c r="G11" s="174"/>
    </row>
    <row r="12" spans="1:7" ht="12.75">
      <c r="A12" s="47" t="s">
        <v>16</v>
      </c>
      <c r="B12" s="183"/>
      <c r="C12" s="184"/>
      <c r="D12" s="160"/>
      <c r="E12" s="175"/>
      <c r="F12" s="17">
        <f t="shared" si="0"/>
        <v>0</v>
      </c>
      <c r="G12" s="174"/>
    </row>
    <row r="13" spans="1:7" ht="12.75">
      <c r="A13" s="47" t="s">
        <v>17</v>
      </c>
      <c r="B13" s="183"/>
      <c r="C13" s="184"/>
      <c r="D13" s="160"/>
      <c r="E13" s="175"/>
      <c r="F13" s="17">
        <f t="shared" si="0"/>
        <v>0</v>
      </c>
      <c r="G13" s="174"/>
    </row>
    <row r="14" spans="1:7" ht="12.75">
      <c r="A14" s="47" t="s">
        <v>18</v>
      </c>
      <c r="B14" s="183"/>
      <c r="C14" s="184"/>
      <c r="D14" s="160"/>
      <c r="E14" s="175"/>
      <c r="F14" s="17">
        <f t="shared" si="0"/>
        <v>0</v>
      </c>
      <c r="G14" s="174"/>
    </row>
    <row r="15" spans="1:7" ht="12.75">
      <c r="A15" s="47" t="s">
        <v>19</v>
      </c>
      <c r="B15" s="183"/>
      <c r="C15" s="184"/>
      <c r="D15" s="160"/>
      <c r="E15" s="175"/>
      <c r="F15" s="17">
        <f t="shared" si="0"/>
        <v>0</v>
      </c>
      <c r="G15" s="174"/>
    </row>
    <row r="16" spans="4:6" ht="13.5" thickBot="1">
      <c r="D16" s="1"/>
      <c r="E16" s="1"/>
      <c r="F16" s="2"/>
    </row>
    <row r="17" spans="2:6" ht="13.5" thickBot="1">
      <c r="B17" s="22" t="s">
        <v>28</v>
      </c>
      <c r="C17" s="22"/>
      <c r="D17" s="1"/>
      <c r="E17" s="1"/>
      <c r="F17" s="21">
        <f>SUM(F10:F16)</f>
        <v>0</v>
      </c>
    </row>
    <row r="18" spans="1:7" ht="12.75">
      <c r="A18" s="59"/>
      <c r="B18" s="29"/>
      <c r="C18" s="29"/>
      <c r="D18" s="29"/>
      <c r="E18" s="29"/>
      <c r="F18" s="29"/>
      <c r="G18" s="59"/>
    </row>
    <row r="19" spans="1:7" ht="12.75">
      <c r="A19" s="59"/>
      <c r="B19" s="29"/>
      <c r="C19" s="29"/>
      <c r="D19" s="29"/>
      <c r="E19" s="29"/>
      <c r="F19" s="144"/>
      <c r="G19" s="59"/>
    </row>
    <row r="20" spans="1:7" ht="15.75">
      <c r="A20" s="52" t="s">
        <v>92</v>
      </c>
      <c r="B20" s="52"/>
      <c r="C20" s="52"/>
      <c r="G20"/>
    </row>
    <row r="21" spans="1:7" ht="12.75">
      <c r="A21" s="51" t="s">
        <v>23</v>
      </c>
      <c r="B21" s="213" t="s">
        <v>69</v>
      </c>
      <c r="C21" s="213"/>
      <c r="D21" s="213"/>
      <c r="E21" s="213"/>
      <c r="F21" s="213"/>
      <c r="G21" s="213"/>
    </row>
    <row r="22" spans="1:7" ht="15.75" customHeight="1">
      <c r="A22" s="161"/>
      <c r="B22" s="224"/>
      <c r="C22" s="225"/>
      <c r="D22" s="225"/>
      <c r="E22" s="225"/>
      <c r="F22" s="225"/>
      <c r="G22" s="99"/>
    </row>
    <row r="23" spans="1:7" ht="15.75" customHeight="1">
      <c r="A23" s="161"/>
      <c r="B23" s="224"/>
      <c r="C23" s="225"/>
      <c r="D23" s="225"/>
      <c r="E23" s="225"/>
      <c r="F23" s="225"/>
      <c r="G23" s="99"/>
    </row>
    <row r="24" spans="1:7" ht="15.75" customHeight="1">
      <c r="A24" s="161"/>
      <c r="B24" s="224"/>
      <c r="C24" s="225"/>
      <c r="D24" s="225"/>
      <c r="E24" s="225"/>
      <c r="F24" s="225"/>
      <c r="G24" s="99"/>
    </row>
    <row r="25" spans="1:7" ht="15.75" customHeight="1">
      <c r="A25" s="161"/>
      <c r="B25" s="224"/>
      <c r="C25" s="225"/>
      <c r="D25" s="225"/>
      <c r="E25" s="225"/>
      <c r="F25" s="225"/>
      <c r="G25" s="99"/>
    </row>
    <row r="26" spans="1:7" ht="15.75" customHeight="1">
      <c r="A26" s="161"/>
      <c r="B26" s="224"/>
      <c r="C26" s="225"/>
      <c r="D26" s="225"/>
      <c r="E26" s="225"/>
      <c r="F26" s="225"/>
      <c r="G26" s="99"/>
    </row>
    <row r="27" spans="1:7" ht="15.75" customHeight="1">
      <c r="A27" s="161"/>
      <c r="B27" s="224"/>
      <c r="C27" s="225"/>
      <c r="D27" s="225"/>
      <c r="E27" s="225"/>
      <c r="F27" s="225"/>
      <c r="G27" s="99"/>
    </row>
    <row r="28" spans="1:7" ht="15.75" customHeight="1">
      <c r="A28" s="161"/>
      <c r="B28" s="224"/>
      <c r="C28" s="225"/>
      <c r="D28" s="225"/>
      <c r="E28" s="225"/>
      <c r="F28" s="225"/>
      <c r="G28" s="99"/>
    </row>
    <row r="29" spans="1:7" ht="15.75" customHeight="1">
      <c r="A29" s="161"/>
      <c r="B29" s="224"/>
      <c r="C29" s="225"/>
      <c r="D29" s="225"/>
      <c r="E29" s="225"/>
      <c r="F29" s="225"/>
      <c r="G29" s="99"/>
    </row>
    <row r="30" spans="1:7" ht="15.75" customHeight="1">
      <c r="A30" s="161"/>
      <c r="B30" s="224"/>
      <c r="C30" s="225"/>
      <c r="D30" s="225"/>
      <c r="E30" s="225"/>
      <c r="F30" s="225"/>
      <c r="G30" s="99"/>
    </row>
    <row r="31" spans="1:7" ht="12.75">
      <c r="A31"/>
      <c r="G31"/>
    </row>
    <row r="32" spans="1:7" ht="12.75">
      <c r="A32" s="83"/>
      <c r="B32" s="33"/>
      <c r="C32" s="33"/>
      <c r="D32" s="32"/>
      <c r="E32" s="33"/>
      <c r="F32" s="34"/>
      <c r="G32" s="83"/>
    </row>
    <row r="33" spans="1:7" ht="12.75">
      <c r="A33" s="83"/>
      <c r="B33" s="33"/>
      <c r="C33" s="33"/>
      <c r="D33" s="32"/>
      <c r="E33" s="33"/>
      <c r="F33" s="34"/>
      <c r="G33" s="83"/>
    </row>
    <row r="34" spans="1:7" ht="12.75">
      <c r="A34" s="83"/>
      <c r="B34" s="33"/>
      <c r="C34" s="33"/>
      <c r="D34" s="33"/>
      <c r="E34" s="33"/>
      <c r="F34" s="33"/>
      <c r="G34" s="83"/>
    </row>
    <row r="35" spans="1:7" ht="12.75">
      <c r="A35" s="83"/>
      <c r="B35" s="33"/>
      <c r="C35" s="33"/>
      <c r="D35" s="33"/>
      <c r="E35" s="33"/>
      <c r="F35" s="33"/>
      <c r="G35" s="83"/>
    </row>
    <row r="36" spans="1:7" ht="12.75">
      <c r="A36" s="83"/>
      <c r="B36" s="33"/>
      <c r="C36" s="33"/>
      <c r="D36" s="33"/>
      <c r="E36" s="33"/>
      <c r="F36" s="33"/>
      <c r="G36" s="83"/>
    </row>
    <row r="37" spans="1:7" ht="12.75">
      <c r="A37" s="83"/>
      <c r="B37" s="35"/>
      <c r="C37" s="35"/>
      <c r="D37" s="33"/>
      <c r="E37" s="33"/>
      <c r="F37" s="33"/>
      <c r="G37" s="83"/>
    </row>
    <row r="38" spans="1:7" ht="12.75">
      <c r="A38" s="83"/>
      <c r="B38" s="33"/>
      <c r="C38" s="33"/>
      <c r="D38" s="33"/>
      <c r="E38" s="33"/>
      <c r="F38" s="33"/>
      <c r="G38" s="83"/>
    </row>
    <row r="39" spans="1:7" ht="12.75">
      <c r="A39" s="83"/>
      <c r="B39" s="33"/>
      <c r="C39" s="33"/>
      <c r="D39" s="32"/>
      <c r="E39" s="33"/>
      <c r="F39" s="34"/>
      <c r="G39" s="83"/>
    </row>
    <row r="40" spans="1:7" ht="12.75">
      <c r="A40" s="83"/>
      <c r="B40" s="33"/>
      <c r="C40" s="33"/>
      <c r="D40" s="32"/>
      <c r="E40" s="33"/>
      <c r="F40" s="34"/>
      <c r="G40" s="83"/>
    </row>
    <row r="41" spans="1:7" ht="12.75">
      <c r="A41" s="83"/>
      <c r="B41" s="33"/>
      <c r="C41" s="33"/>
      <c r="D41" s="32"/>
      <c r="E41" s="33"/>
      <c r="F41" s="34"/>
      <c r="G41" s="83"/>
    </row>
    <row r="42" spans="1:7" ht="12.75">
      <c r="A42" s="83"/>
      <c r="B42" s="33"/>
      <c r="C42" s="33"/>
      <c r="D42" s="32"/>
      <c r="E42" s="33"/>
      <c r="F42" s="34"/>
      <c r="G42" s="83"/>
    </row>
    <row r="43" spans="1:7" ht="12.75">
      <c r="A43" s="83"/>
      <c r="B43" s="33"/>
      <c r="C43" s="33"/>
      <c r="D43" s="33"/>
      <c r="E43" s="33"/>
      <c r="F43" s="33"/>
      <c r="G43" s="83"/>
    </row>
    <row r="44" spans="1:7" ht="12.75">
      <c r="A44" s="83"/>
      <c r="B44" s="33"/>
      <c r="C44" s="33"/>
      <c r="D44" s="33"/>
      <c r="E44" s="33"/>
      <c r="F44" s="33"/>
      <c r="G44" s="83"/>
    </row>
    <row r="45" spans="1:7" ht="12.75">
      <c r="A45" s="83"/>
      <c r="B45" s="33"/>
      <c r="C45" s="33"/>
      <c r="D45" s="33"/>
      <c r="E45" s="33"/>
      <c r="F45" s="33"/>
      <c r="G45" s="83"/>
    </row>
    <row r="46" spans="1:7" ht="12.75">
      <c r="A46" s="83"/>
      <c r="B46" s="35"/>
      <c r="C46" s="35"/>
      <c r="D46" s="33"/>
      <c r="E46" s="33"/>
      <c r="F46" s="33"/>
      <c r="G46" s="83"/>
    </row>
    <row r="47" spans="1:7" ht="12.75">
      <c r="A47" s="83"/>
      <c r="B47" s="33"/>
      <c r="C47" s="33"/>
      <c r="D47" s="33"/>
      <c r="E47" s="33"/>
      <c r="F47" s="33"/>
      <c r="G47" s="83"/>
    </row>
    <row r="48" spans="1:7" ht="12.75">
      <c r="A48" s="83"/>
      <c r="B48" s="33"/>
      <c r="C48" s="33"/>
      <c r="D48" s="32"/>
      <c r="E48" s="33"/>
      <c r="F48" s="34"/>
      <c r="G48" s="83"/>
    </row>
    <row r="49" spans="1:7" ht="12.75">
      <c r="A49" s="83"/>
      <c r="B49" s="33"/>
      <c r="C49" s="33"/>
      <c r="D49" s="32"/>
      <c r="E49" s="33"/>
      <c r="F49" s="34"/>
      <c r="G49" s="83"/>
    </row>
    <row r="50" spans="1:7" ht="12.75">
      <c r="A50" s="83"/>
      <c r="B50" s="33"/>
      <c r="C50" s="33"/>
      <c r="D50" s="32"/>
      <c r="E50" s="33"/>
      <c r="F50" s="34"/>
      <c r="G50" s="83"/>
    </row>
    <row r="51" spans="1:7" ht="12.75">
      <c r="A51" s="83"/>
      <c r="B51" s="33"/>
      <c r="C51" s="33"/>
      <c r="D51" s="32"/>
      <c r="E51" s="33"/>
      <c r="F51" s="34"/>
      <c r="G51" s="83"/>
    </row>
    <row r="52" spans="1:7" ht="12.75">
      <c r="A52" s="83"/>
      <c r="B52" s="33"/>
      <c r="C52" s="33"/>
      <c r="D52" s="33"/>
      <c r="E52" s="33"/>
      <c r="F52" s="33"/>
      <c r="G52" s="83"/>
    </row>
    <row r="53" spans="1:7" ht="12.75">
      <c r="A53" s="83"/>
      <c r="B53" s="33"/>
      <c r="C53" s="33"/>
      <c r="D53" s="33"/>
      <c r="E53" s="33"/>
      <c r="F53" s="33"/>
      <c r="G53" s="83"/>
    </row>
  </sheetData>
  <sheetProtection sheet="1"/>
  <mergeCells count="17">
    <mergeCell ref="B28:F28"/>
    <mergeCell ref="B21:G21"/>
    <mergeCell ref="B22:F22"/>
    <mergeCell ref="B23:F23"/>
    <mergeCell ref="B24:F24"/>
    <mergeCell ref="B25:F25"/>
    <mergeCell ref="B26:F26"/>
    <mergeCell ref="C2:G2"/>
    <mergeCell ref="B29:F29"/>
    <mergeCell ref="B30:F30"/>
    <mergeCell ref="B10:C10"/>
    <mergeCell ref="B11:C11"/>
    <mergeCell ref="B12:C12"/>
    <mergeCell ref="B13:C13"/>
    <mergeCell ref="B14:C14"/>
    <mergeCell ref="B15:C15"/>
    <mergeCell ref="B27:F27"/>
  </mergeCells>
  <printOptions horizontalCentered="1"/>
  <pageMargins left="0.2362204724409449" right="0.2362204724409449" top="0.6299212598425197" bottom="0.2362204724409449" header="0.31496062992125984" footer="0.31496062992125984"/>
  <pageSetup horizontalDpi="600" verticalDpi="600" orientation="portrait" scale="90" r:id="rId1"/>
  <headerFooter alignWithMargins="0">
    <oddHeader>&amp;L&amp;14Detailed Pricing Schedule Add'n 1&amp;C&amp;14RFP 925-2010&amp;R&amp;14January 2011</oddHeader>
    <oddFooter>&amp;LCity of Winnipeg&amp;CAutomatic Fare Collection System&amp;RPage 10</oddFooter>
  </headerFooter>
</worksheet>
</file>

<file path=xl/worksheets/sheet12.xml><?xml version="1.0" encoding="utf-8"?>
<worksheet xmlns="http://schemas.openxmlformats.org/spreadsheetml/2006/main" xmlns:r="http://schemas.openxmlformats.org/officeDocument/2006/relationships">
  <sheetPr>
    <tabColor theme="0"/>
  </sheetPr>
  <dimension ref="A1:H64"/>
  <sheetViews>
    <sheetView showGridLines="0" zoomScale="90" zoomScaleNormal="90" workbookViewId="0" topLeftCell="A1">
      <selection activeCell="A1" sqref="A1:G1"/>
    </sheetView>
  </sheetViews>
  <sheetFormatPr defaultColWidth="9.140625" defaultRowHeight="12.75"/>
  <cols>
    <col min="1" max="1" width="6.28125" style="47" customWidth="1"/>
    <col min="2" max="2" width="14.8515625" style="0" customWidth="1"/>
    <col min="3" max="3" width="28.7109375" style="0" customWidth="1"/>
    <col min="4" max="4" width="15.57421875" style="0" customWidth="1"/>
    <col min="5" max="5" width="13.8515625" style="0" customWidth="1"/>
    <col min="6" max="6" width="13.57421875" style="0" customWidth="1"/>
    <col min="7" max="7" width="9.140625" style="47" customWidth="1"/>
    <col min="8" max="8" width="3.28125" style="0" customWidth="1"/>
  </cols>
  <sheetData>
    <row r="1" spans="1:7" s="3" customFormat="1" ht="18">
      <c r="A1" s="199"/>
      <c r="B1" s="199"/>
      <c r="C1" s="199"/>
      <c r="D1" s="199"/>
      <c r="E1" s="199"/>
      <c r="F1" s="199"/>
      <c r="G1" s="199"/>
    </row>
    <row r="2" spans="1:7" s="74" customFormat="1" ht="11.25">
      <c r="A2" s="77"/>
      <c r="B2" s="75"/>
      <c r="C2" s="75"/>
      <c r="D2" s="75"/>
      <c r="E2" s="75"/>
      <c r="G2" s="89"/>
    </row>
    <row r="3" spans="1:7" s="3" customFormat="1" ht="18">
      <c r="A3" s="48" t="s">
        <v>70</v>
      </c>
      <c r="B3" s="55"/>
      <c r="C3" s="199">
        <f>'Pricing Schedule Summary'!C3</f>
        <v>0</v>
      </c>
      <c r="D3" s="199"/>
      <c r="E3" s="199"/>
      <c r="F3" s="199"/>
      <c r="G3" s="199"/>
    </row>
    <row r="4" spans="1:8" ht="4.5" customHeight="1" thickBot="1">
      <c r="A4" s="78"/>
      <c r="B4" s="53"/>
      <c r="C4" s="53"/>
      <c r="D4" s="53"/>
      <c r="E4" s="53"/>
      <c r="F4" s="53"/>
      <c r="G4" s="91"/>
      <c r="H4" s="58"/>
    </row>
    <row r="5" spans="1:7" s="4" customFormat="1" ht="13.5" thickTop="1">
      <c r="A5" s="38"/>
      <c r="G5" s="38"/>
    </row>
    <row r="6" spans="1:4" ht="18">
      <c r="A6" s="57" t="s">
        <v>136</v>
      </c>
      <c r="B6" s="58"/>
      <c r="C6" s="58"/>
      <c r="D6" s="58"/>
    </row>
    <row r="7" spans="2:6" ht="12.75">
      <c r="B7" s="20"/>
      <c r="C7" s="20"/>
      <c r="D7" s="1"/>
      <c r="F7" s="31"/>
    </row>
    <row r="8" spans="1:7" s="62" customFormat="1" ht="25.5">
      <c r="A8" s="62" t="s">
        <v>23</v>
      </c>
      <c r="B8" s="62" t="s">
        <v>24</v>
      </c>
      <c r="D8" s="62" t="s">
        <v>11</v>
      </c>
      <c r="E8" s="62" t="s">
        <v>13</v>
      </c>
      <c r="F8" s="87" t="s">
        <v>12</v>
      </c>
      <c r="G8" s="62" t="s">
        <v>34</v>
      </c>
    </row>
    <row r="9" spans="1:7" ht="12.75">
      <c r="A9" s="47" t="s">
        <v>14</v>
      </c>
      <c r="B9" s="29" t="s">
        <v>29</v>
      </c>
      <c r="C9" s="29"/>
      <c r="D9" s="160"/>
      <c r="E9" s="175"/>
      <c r="F9" s="17">
        <f aca="true" t="shared" si="0" ref="F9:F14">D9*E9</f>
        <v>0</v>
      </c>
      <c r="G9" s="174"/>
    </row>
    <row r="10" spans="1:7" ht="12.75">
      <c r="A10" s="47" t="s">
        <v>15</v>
      </c>
      <c r="B10" s="29" t="s">
        <v>62</v>
      </c>
      <c r="C10" s="29"/>
      <c r="D10" s="160"/>
      <c r="E10" s="175"/>
      <c r="F10" s="17">
        <f t="shared" si="0"/>
        <v>0</v>
      </c>
      <c r="G10" s="174"/>
    </row>
    <row r="11" spans="1:7" ht="12.75">
      <c r="A11" s="47" t="s">
        <v>16</v>
      </c>
      <c r="B11" s="29" t="s">
        <v>152</v>
      </c>
      <c r="C11" s="29"/>
      <c r="D11" s="160"/>
      <c r="E11" s="175"/>
      <c r="F11" s="17">
        <f t="shared" si="0"/>
        <v>0</v>
      </c>
      <c r="G11" s="174"/>
    </row>
    <row r="12" spans="1:7" ht="12.75">
      <c r="A12" s="47" t="s">
        <v>17</v>
      </c>
      <c r="B12" s="154"/>
      <c r="C12" s="154"/>
      <c r="D12" s="160"/>
      <c r="E12" s="175"/>
      <c r="F12" s="17">
        <f t="shared" si="0"/>
        <v>0</v>
      </c>
      <c r="G12" s="174"/>
    </row>
    <row r="13" spans="1:7" ht="12.75">
      <c r="A13" s="47" t="s">
        <v>18</v>
      </c>
      <c r="B13" s="154"/>
      <c r="C13" s="154"/>
      <c r="D13" s="160"/>
      <c r="E13" s="175"/>
      <c r="F13" s="17">
        <f t="shared" si="0"/>
        <v>0</v>
      </c>
      <c r="G13" s="174"/>
    </row>
    <row r="14" spans="1:7" ht="12.75">
      <c r="A14" s="47" t="s">
        <v>19</v>
      </c>
      <c r="B14" s="154"/>
      <c r="C14" s="154"/>
      <c r="D14" s="160"/>
      <c r="E14" s="175"/>
      <c r="F14" s="17">
        <f t="shared" si="0"/>
        <v>0</v>
      </c>
      <c r="G14" s="174"/>
    </row>
    <row r="15" spans="4:6" ht="13.5" thickBot="1">
      <c r="D15" s="1"/>
      <c r="E15" s="1"/>
      <c r="F15" s="2"/>
    </row>
    <row r="16" spans="2:6" ht="13.5" thickBot="1">
      <c r="B16" s="22" t="s">
        <v>28</v>
      </c>
      <c r="C16" s="22"/>
      <c r="D16" s="1"/>
      <c r="E16" s="1"/>
      <c r="F16" s="21">
        <f>SUM(F9:F15)</f>
        <v>0</v>
      </c>
    </row>
    <row r="18" ht="15">
      <c r="A18" s="97" t="s">
        <v>89</v>
      </c>
    </row>
    <row r="19" spans="1:7" s="74" customFormat="1" ht="11.25">
      <c r="A19" s="89"/>
      <c r="G19" s="89"/>
    </row>
    <row r="20" spans="1:7" s="87" customFormat="1" ht="25.5">
      <c r="A20" s="87" t="s">
        <v>23</v>
      </c>
      <c r="B20" s="87" t="s">
        <v>24</v>
      </c>
      <c r="D20" s="62" t="s">
        <v>11</v>
      </c>
      <c r="E20" s="62" t="s">
        <v>13</v>
      </c>
      <c r="F20" s="87" t="s">
        <v>12</v>
      </c>
      <c r="G20" s="62" t="s">
        <v>34</v>
      </c>
    </row>
    <row r="21" spans="1:7" ht="12.75">
      <c r="A21" s="47" t="s">
        <v>14</v>
      </c>
      <c r="B21" s="154"/>
      <c r="C21" s="154"/>
      <c r="D21" s="160"/>
      <c r="E21" s="160"/>
      <c r="F21" s="25">
        <f aca="true" t="shared" si="1" ref="F21:F26">D21*E21</f>
        <v>0</v>
      </c>
      <c r="G21" s="174"/>
    </row>
    <row r="22" spans="1:7" ht="12.75">
      <c r="A22" s="47" t="s">
        <v>15</v>
      </c>
      <c r="B22" s="154"/>
      <c r="C22" s="154"/>
      <c r="D22" s="160"/>
      <c r="E22" s="160"/>
      <c r="F22" s="25">
        <f t="shared" si="1"/>
        <v>0</v>
      </c>
      <c r="G22" s="174"/>
    </row>
    <row r="23" spans="1:7" ht="12.75">
      <c r="A23" s="47" t="s">
        <v>16</v>
      </c>
      <c r="B23" s="154"/>
      <c r="C23" s="154"/>
      <c r="D23" s="160"/>
      <c r="E23" s="160"/>
      <c r="F23" s="25">
        <f t="shared" si="1"/>
        <v>0</v>
      </c>
      <c r="G23" s="174"/>
    </row>
    <row r="24" spans="1:7" ht="12.75">
      <c r="A24" s="47" t="s">
        <v>17</v>
      </c>
      <c r="B24" s="154"/>
      <c r="C24" s="154"/>
      <c r="D24" s="160"/>
      <c r="E24" s="160"/>
      <c r="F24" s="25">
        <f t="shared" si="1"/>
        <v>0</v>
      </c>
      <c r="G24" s="174"/>
    </row>
    <row r="25" spans="1:7" ht="12.75">
      <c r="A25" s="47" t="s">
        <v>18</v>
      </c>
      <c r="B25" s="154"/>
      <c r="C25" s="154"/>
      <c r="D25" s="160"/>
      <c r="E25" s="160"/>
      <c r="F25" s="25">
        <f t="shared" si="1"/>
        <v>0</v>
      </c>
      <c r="G25" s="174"/>
    </row>
    <row r="26" spans="1:7" ht="12.75">
      <c r="A26" s="47" t="s">
        <v>19</v>
      </c>
      <c r="B26" s="154"/>
      <c r="C26" s="154"/>
      <c r="D26" s="160"/>
      <c r="E26" s="160"/>
      <c r="F26" s="25">
        <f t="shared" si="1"/>
        <v>0</v>
      </c>
      <c r="G26" s="174"/>
    </row>
    <row r="27" spans="4:6" ht="13.5" thickBot="1">
      <c r="D27" s="1"/>
      <c r="E27" s="1"/>
      <c r="F27" s="26"/>
    </row>
    <row r="28" spans="2:6" ht="13.5" thickBot="1">
      <c r="B28" s="22" t="s">
        <v>28</v>
      </c>
      <c r="C28" s="22"/>
      <c r="D28" s="1"/>
      <c r="E28" s="1"/>
      <c r="F28" s="21">
        <f>SUM(F21:F27)</f>
        <v>0</v>
      </c>
    </row>
    <row r="29" ht="12.75">
      <c r="F29" s="15"/>
    </row>
    <row r="30" ht="12.75">
      <c r="F30" s="24"/>
    </row>
    <row r="31" ht="12.75">
      <c r="F31" s="24"/>
    </row>
    <row r="32" spans="1:7" ht="15.75">
      <c r="A32" s="52" t="s">
        <v>92</v>
      </c>
      <c r="B32" s="52"/>
      <c r="C32" s="52"/>
      <c r="G32"/>
    </row>
    <row r="33" spans="1:7" ht="12.75">
      <c r="A33" s="51" t="s">
        <v>23</v>
      </c>
      <c r="B33" s="213" t="s">
        <v>69</v>
      </c>
      <c r="C33" s="213"/>
      <c r="D33" s="213"/>
      <c r="E33" s="213"/>
      <c r="F33" s="213"/>
      <c r="G33" s="213"/>
    </row>
    <row r="34" spans="1:7" ht="15.75" customHeight="1">
      <c r="A34" s="161"/>
      <c r="B34" s="224"/>
      <c r="C34" s="225"/>
      <c r="D34" s="225"/>
      <c r="E34" s="225"/>
      <c r="F34" s="225"/>
      <c r="G34" s="99"/>
    </row>
    <row r="35" spans="1:7" ht="15.75" customHeight="1">
      <c r="A35" s="161"/>
      <c r="B35" s="224"/>
      <c r="C35" s="225"/>
      <c r="D35" s="225"/>
      <c r="E35" s="225"/>
      <c r="F35" s="225"/>
      <c r="G35" s="99"/>
    </row>
    <row r="36" spans="1:7" ht="15.75" customHeight="1">
      <c r="A36" s="161"/>
      <c r="B36" s="224"/>
      <c r="C36" s="225"/>
      <c r="D36" s="225"/>
      <c r="E36" s="225"/>
      <c r="F36" s="225"/>
      <c r="G36" s="99"/>
    </row>
    <row r="37" spans="1:7" ht="15.75" customHeight="1">
      <c r="A37" s="161"/>
      <c r="B37" s="224"/>
      <c r="C37" s="225"/>
      <c r="D37" s="225"/>
      <c r="E37" s="225"/>
      <c r="F37" s="225"/>
      <c r="G37" s="99"/>
    </row>
    <row r="38" spans="1:7" ht="15.75" customHeight="1">
      <c r="A38" s="161"/>
      <c r="B38" s="224"/>
      <c r="C38" s="225"/>
      <c r="D38" s="225"/>
      <c r="E38" s="225"/>
      <c r="F38" s="225"/>
      <c r="G38" s="99"/>
    </row>
    <row r="39" spans="1:7" ht="15.75" customHeight="1">
      <c r="A39" s="161"/>
      <c r="B39" s="224"/>
      <c r="C39" s="225"/>
      <c r="D39" s="225"/>
      <c r="E39" s="225"/>
      <c r="F39" s="225"/>
      <c r="G39" s="99"/>
    </row>
    <row r="40" spans="1:7" ht="15.75" customHeight="1">
      <c r="A40" s="161"/>
      <c r="B40" s="224"/>
      <c r="C40" s="225"/>
      <c r="D40" s="225"/>
      <c r="E40" s="225"/>
      <c r="F40" s="225"/>
      <c r="G40" s="99"/>
    </row>
    <row r="41" spans="1:7" ht="15.75" customHeight="1">
      <c r="A41" s="161"/>
      <c r="B41" s="224"/>
      <c r="C41" s="225"/>
      <c r="D41" s="225"/>
      <c r="E41" s="225"/>
      <c r="F41" s="225"/>
      <c r="G41" s="99"/>
    </row>
    <row r="42" spans="1:7" ht="15.75" customHeight="1">
      <c r="A42" s="161"/>
      <c r="B42" s="224"/>
      <c r="C42" s="225"/>
      <c r="D42" s="225"/>
      <c r="E42" s="225"/>
      <c r="F42" s="225"/>
      <c r="G42" s="99"/>
    </row>
    <row r="43" spans="1:7" ht="12.75">
      <c r="A43" s="83"/>
      <c r="B43" s="33"/>
      <c r="C43" s="33"/>
      <c r="D43" s="32"/>
      <c r="E43" s="33"/>
      <c r="F43" s="34"/>
      <c r="G43" s="83"/>
    </row>
    <row r="44" spans="1:7" ht="12.75">
      <c r="A44" s="83"/>
      <c r="B44" s="33"/>
      <c r="C44" s="33"/>
      <c r="D44" s="32"/>
      <c r="E44" s="33"/>
      <c r="F44" s="34"/>
      <c r="G44" s="83"/>
    </row>
    <row r="45" spans="1:7" ht="12.75">
      <c r="A45" s="83"/>
      <c r="B45" s="33"/>
      <c r="C45" s="33"/>
      <c r="D45" s="33"/>
      <c r="E45" s="33"/>
      <c r="F45" s="33"/>
      <c r="G45" s="83"/>
    </row>
    <row r="46" spans="1:7" ht="12.75">
      <c r="A46" s="83"/>
      <c r="B46" s="33"/>
      <c r="C46" s="33"/>
      <c r="D46" s="33"/>
      <c r="E46" s="33"/>
      <c r="F46" s="33"/>
      <c r="G46" s="83"/>
    </row>
    <row r="47" spans="1:7" ht="12.75">
      <c r="A47" s="83"/>
      <c r="B47" s="33"/>
      <c r="C47" s="33"/>
      <c r="D47" s="33"/>
      <c r="E47" s="33"/>
      <c r="F47" s="33"/>
      <c r="G47" s="83"/>
    </row>
    <row r="48" spans="1:7" ht="12.75">
      <c r="A48" s="83"/>
      <c r="B48" s="35"/>
      <c r="C48" s="35"/>
      <c r="D48" s="33"/>
      <c r="E48" s="33"/>
      <c r="F48" s="33"/>
      <c r="G48" s="83"/>
    </row>
    <row r="49" spans="1:7" ht="12.75">
      <c r="A49" s="83"/>
      <c r="B49" s="33"/>
      <c r="C49" s="33"/>
      <c r="D49" s="33"/>
      <c r="E49" s="33"/>
      <c r="F49" s="33"/>
      <c r="G49" s="83"/>
    </row>
    <row r="50" spans="1:7" ht="12.75">
      <c r="A50" s="83"/>
      <c r="B50" s="33"/>
      <c r="C50" s="33"/>
      <c r="D50" s="32"/>
      <c r="E50" s="33"/>
      <c r="F50" s="34"/>
      <c r="G50" s="83"/>
    </row>
    <row r="51" spans="1:7" ht="12.75">
      <c r="A51" s="83"/>
      <c r="B51" s="33"/>
      <c r="C51" s="33"/>
      <c r="D51" s="32"/>
      <c r="E51" s="33"/>
      <c r="F51" s="34"/>
      <c r="G51" s="83"/>
    </row>
    <row r="52" spans="1:7" ht="12.75">
      <c r="A52" s="83"/>
      <c r="B52" s="33"/>
      <c r="C52" s="33"/>
      <c r="D52" s="32"/>
      <c r="E52" s="33"/>
      <c r="F52" s="34"/>
      <c r="G52" s="83"/>
    </row>
    <row r="53" spans="1:7" ht="12.75">
      <c r="A53" s="83"/>
      <c r="B53" s="33"/>
      <c r="C53" s="33"/>
      <c r="D53" s="32"/>
      <c r="E53" s="33"/>
      <c r="F53" s="34"/>
      <c r="G53" s="83"/>
    </row>
    <row r="54" spans="1:7" ht="12.75">
      <c r="A54" s="83"/>
      <c r="B54" s="33"/>
      <c r="C54" s="33"/>
      <c r="D54" s="33"/>
      <c r="E54" s="33"/>
      <c r="F54" s="33"/>
      <c r="G54" s="83"/>
    </row>
    <row r="55" spans="1:7" ht="12.75">
      <c r="A55" s="83"/>
      <c r="B55" s="33"/>
      <c r="C55" s="33"/>
      <c r="D55" s="33"/>
      <c r="E55" s="33"/>
      <c r="F55" s="33"/>
      <c r="G55" s="83"/>
    </row>
    <row r="56" spans="1:7" ht="12.75">
      <c r="A56" s="83"/>
      <c r="B56" s="33"/>
      <c r="C56" s="33"/>
      <c r="D56" s="33"/>
      <c r="E56" s="33"/>
      <c r="F56" s="33"/>
      <c r="G56" s="83"/>
    </row>
    <row r="57" spans="1:7" ht="12.75">
      <c r="A57" s="83"/>
      <c r="B57" s="35"/>
      <c r="C57" s="35"/>
      <c r="D57" s="33"/>
      <c r="E57" s="33"/>
      <c r="F57" s="33"/>
      <c r="G57" s="83"/>
    </row>
    <row r="58" spans="1:7" ht="12.75">
      <c r="A58" s="83"/>
      <c r="B58" s="33"/>
      <c r="C58" s="33"/>
      <c r="D58" s="33"/>
      <c r="E58" s="33"/>
      <c r="F58" s="33"/>
      <c r="G58" s="83"/>
    </row>
    <row r="59" spans="1:7" ht="12.75">
      <c r="A59" s="83"/>
      <c r="B59" s="33"/>
      <c r="C59" s="33"/>
      <c r="D59" s="32"/>
      <c r="E59" s="33"/>
      <c r="F59" s="34"/>
      <c r="G59" s="83"/>
    </row>
    <row r="60" spans="1:7" ht="12.75">
      <c r="A60" s="83"/>
      <c r="B60" s="33"/>
      <c r="C60" s="33"/>
      <c r="D60" s="32"/>
      <c r="E60" s="33"/>
      <c r="F60" s="34"/>
      <c r="G60" s="83"/>
    </row>
    <row r="61" spans="1:7" ht="12.75">
      <c r="A61" s="83"/>
      <c r="B61" s="33"/>
      <c r="C61" s="33"/>
      <c r="D61" s="32"/>
      <c r="E61" s="33"/>
      <c r="F61" s="34"/>
      <c r="G61" s="83"/>
    </row>
    <row r="62" spans="1:7" ht="12.75">
      <c r="A62" s="83"/>
      <c r="B62" s="33"/>
      <c r="C62" s="33"/>
      <c r="D62" s="32"/>
      <c r="E62" s="33"/>
      <c r="F62" s="34"/>
      <c r="G62" s="83"/>
    </row>
    <row r="63" spans="1:7" ht="12.75">
      <c r="A63" s="83"/>
      <c r="B63" s="33"/>
      <c r="C63" s="33"/>
      <c r="D63" s="33"/>
      <c r="E63" s="33"/>
      <c r="F63" s="33"/>
      <c r="G63" s="83"/>
    </row>
    <row r="64" spans="1:7" ht="12.75">
      <c r="A64" s="83"/>
      <c r="B64" s="33"/>
      <c r="C64" s="33"/>
      <c r="D64" s="33"/>
      <c r="E64" s="33"/>
      <c r="F64" s="33"/>
      <c r="G64" s="83"/>
    </row>
  </sheetData>
  <sheetProtection sheet="1"/>
  <mergeCells count="12">
    <mergeCell ref="B38:F38"/>
    <mergeCell ref="B39:F39"/>
    <mergeCell ref="B40:F40"/>
    <mergeCell ref="B41:F41"/>
    <mergeCell ref="B42:F42"/>
    <mergeCell ref="A1:G1"/>
    <mergeCell ref="C3:G3"/>
    <mergeCell ref="B33:G33"/>
    <mergeCell ref="B34:F34"/>
    <mergeCell ref="B35:F35"/>
    <mergeCell ref="B36:F36"/>
    <mergeCell ref="B37:F37"/>
  </mergeCells>
  <printOptions horizontalCentered="1"/>
  <pageMargins left="0.2362204724409449" right="0.2362204724409449" top="0.2362204724409449" bottom="0.2362204724409449" header="0.31496062992125984" footer="0.31496062992125984"/>
  <pageSetup horizontalDpi="600" verticalDpi="600" orientation="portrait" scale="90" r:id="rId1"/>
  <headerFooter alignWithMargins="0">
    <oddHeader>&amp;L&amp;14Detailed Pricing Schedule Add'n 1&amp;C&amp;14RFP 925-2010&amp;R&amp;14January 2011</oddHeader>
    <oddFooter>&amp;LCity of Winnipeg&amp;CAutomatic Fare Collection System&amp;RPage 11</oddFooter>
  </headerFooter>
</worksheet>
</file>

<file path=xl/worksheets/sheet13.xml><?xml version="1.0" encoding="utf-8"?>
<worksheet xmlns="http://schemas.openxmlformats.org/spreadsheetml/2006/main" xmlns:r="http://schemas.openxmlformats.org/officeDocument/2006/relationships">
  <sheetPr>
    <tabColor theme="0"/>
  </sheetPr>
  <dimension ref="A1:E20"/>
  <sheetViews>
    <sheetView showGridLines="0" zoomScale="90" zoomScaleNormal="90" zoomScalePageLayoutView="0" workbookViewId="0" topLeftCell="A1">
      <selection activeCell="A9" sqref="A9"/>
    </sheetView>
  </sheetViews>
  <sheetFormatPr defaultColWidth="9.140625" defaultRowHeight="12.75"/>
  <cols>
    <col min="2" max="2" width="10.8515625" style="0" customWidth="1"/>
    <col min="3" max="3" width="64.421875" style="0" customWidth="1"/>
    <col min="6" max="6" width="3.7109375" style="0" customWidth="1"/>
  </cols>
  <sheetData>
    <row r="1" spans="1:4" s="3" customFormat="1" ht="18">
      <c r="A1" s="199"/>
      <c r="B1" s="199"/>
      <c r="C1" s="199"/>
      <c r="D1" s="199"/>
    </row>
    <row r="2" spans="1:4" s="74" customFormat="1" ht="11.25">
      <c r="A2" s="77"/>
      <c r="B2" s="75"/>
      <c r="C2" s="75"/>
      <c r="D2" s="89"/>
    </row>
    <row r="3" spans="1:4" s="3" customFormat="1" ht="18">
      <c r="A3" s="48" t="s">
        <v>70</v>
      </c>
      <c r="B3" s="55"/>
      <c r="C3" s="199">
        <f>'Pricing Schedule Summary'!C3</f>
        <v>0</v>
      </c>
      <c r="D3" s="199"/>
    </row>
    <row r="4" spans="1:5" ht="4.5" customHeight="1" thickBot="1">
      <c r="A4" s="78"/>
      <c r="B4" s="53"/>
      <c r="C4" s="53"/>
      <c r="D4" s="91"/>
      <c r="E4" s="58"/>
    </row>
    <row r="5" spans="1:4" s="4" customFormat="1" ht="13.5" thickTop="1">
      <c r="A5" s="38"/>
      <c r="D5" s="38"/>
    </row>
    <row r="6" spans="1:4" ht="18">
      <c r="A6" s="57" t="s">
        <v>90</v>
      </c>
      <c r="B6" s="58"/>
      <c r="C6" s="58"/>
      <c r="D6" s="47"/>
    </row>
    <row r="8" spans="1:4" s="7" customFormat="1" ht="12.75">
      <c r="A8" s="7" t="s">
        <v>23</v>
      </c>
      <c r="B8" s="7" t="s">
        <v>24</v>
      </c>
      <c r="D8" s="7" t="s">
        <v>11</v>
      </c>
    </row>
    <row r="9" spans="1:4" ht="15.75" customHeight="1">
      <c r="A9" s="161"/>
      <c r="B9" s="212"/>
      <c r="C9" s="212"/>
      <c r="D9" s="161"/>
    </row>
    <row r="10" spans="1:4" ht="15.75" customHeight="1">
      <c r="A10" s="161"/>
      <c r="B10" s="212"/>
      <c r="C10" s="212"/>
      <c r="D10" s="161"/>
    </row>
    <row r="11" spans="1:4" ht="15.75" customHeight="1">
      <c r="A11" s="161"/>
      <c r="B11" s="212"/>
      <c r="C11" s="212"/>
      <c r="D11" s="161"/>
    </row>
    <row r="12" spans="1:4" ht="15.75" customHeight="1">
      <c r="A12" s="161"/>
      <c r="B12" s="212"/>
      <c r="C12" s="212"/>
      <c r="D12" s="161"/>
    </row>
    <row r="13" spans="1:4" ht="15.75" customHeight="1">
      <c r="A13" s="161"/>
      <c r="B13" s="212"/>
      <c r="C13" s="212"/>
      <c r="D13" s="161"/>
    </row>
    <row r="14" spans="1:4" ht="15.75" customHeight="1">
      <c r="A14" s="178"/>
      <c r="B14" s="212"/>
      <c r="C14" s="212"/>
      <c r="D14" s="161"/>
    </row>
    <row r="15" spans="1:4" ht="15.75" customHeight="1">
      <c r="A15" s="179"/>
      <c r="B15" s="212"/>
      <c r="C15" s="212"/>
      <c r="D15" s="161"/>
    </row>
    <row r="16" spans="1:4" ht="15.75" customHeight="1">
      <c r="A16" s="161"/>
      <c r="B16" s="212"/>
      <c r="C16" s="212"/>
      <c r="D16" s="161"/>
    </row>
    <row r="17" spans="1:4" ht="15.75" customHeight="1">
      <c r="A17" s="161"/>
      <c r="B17" s="212"/>
      <c r="C17" s="212"/>
      <c r="D17" s="161"/>
    </row>
    <row r="18" spans="1:4" ht="15.75" customHeight="1">
      <c r="A18" s="161"/>
      <c r="B18" s="212"/>
      <c r="C18" s="212"/>
      <c r="D18" s="161"/>
    </row>
    <row r="19" spans="1:4" ht="15.75" customHeight="1">
      <c r="A19" s="161"/>
      <c r="B19" s="212"/>
      <c r="C19" s="212"/>
      <c r="D19" s="161"/>
    </row>
    <row r="20" spans="1:4" ht="15.75" customHeight="1">
      <c r="A20" s="161"/>
      <c r="B20" s="212"/>
      <c r="C20" s="212"/>
      <c r="D20" s="161"/>
    </row>
  </sheetData>
  <sheetProtection sheet="1"/>
  <mergeCells count="14">
    <mergeCell ref="B19:C19"/>
    <mergeCell ref="B20:C20"/>
    <mergeCell ref="B13:C13"/>
    <mergeCell ref="B14:C14"/>
    <mergeCell ref="B15:C15"/>
    <mergeCell ref="B16:C16"/>
    <mergeCell ref="B17:C17"/>
    <mergeCell ref="B18:C18"/>
    <mergeCell ref="B11:C11"/>
    <mergeCell ref="B12:C12"/>
    <mergeCell ref="A1:D1"/>
    <mergeCell ref="C3:D3"/>
    <mergeCell ref="B9:C9"/>
    <mergeCell ref="B10:C10"/>
  </mergeCells>
  <printOptions horizontalCentered="1"/>
  <pageMargins left="0.2362204724409449" right="0.2362204724409449" top="0.2362204724409449" bottom="0.2362204724409449" header="0.31496062992125984" footer="0.31496062992125984"/>
  <pageSetup horizontalDpi="600" verticalDpi="600" orientation="portrait" scale="90" r:id="rId1"/>
  <headerFooter alignWithMargins="0">
    <oddHeader>&amp;L&amp;14Detailed Pricing Schedule Add'n 1&amp;C&amp;14RFP 925-2010&amp;R&amp;14January 2011</oddHeader>
    <oddFooter>&amp;LCity of Winnipeg&amp;CAutomatic Fare Collection System&amp;RPage 12</oddFooter>
  </headerFooter>
</worksheet>
</file>

<file path=xl/worksheets/sheet14.xml><?xml version="1.0" encoding="utf-8"?>
<worksheet xmlns="http://schemas.openxmlformats.org/spreadsheetml/2006/main" xmlns:r="http://schemas.openxmlformats.org/officeDocument/2006/relationships">
  <sheetPr>
    <tabColor theme="0"/>
  </sheetPr>
  <dimension ref="A1:H60"/>
  <sheetViews>
    <sheetView showGridLines="0" zoomScale="90" zoomScaleNormal="90" zoomScalePageLayoutView="0" workbookViewId="0" topLeftCell="A1">
      <selection activeCell="B13" sqref="B13:C13"/>
    </sheetView>
  </sheetViews>
  <sheetFormatPr defaultColWidth="9.140625" defaultRowHeight="12.75"/>
  <cols>
    <col min="1" max="1" width="6.28125" style="47" customWidth="1"/>
    <col min="2" max="2" width="13.8515625" style="0" customWidth="1"/>
    <col min="3" max="3" width="39.8515625" style="0" customWidth="1"/>
    <col min="5" max="5" width="13.8515625" style="0" customWidth="1"/>
    <col min="6" max="6" width="13.57421875" style="0" customWidth="1"/>
    <col min="7" max="7" width="9.140625" style="47" customWidth="1"/>
    <col min="8" max="8" width="3.28125" style="0" customWidth="1"/>
  </cols>
  <sheetData>
    <row r="1" spans="1:7" s="3" customFormat="1" ht="18">
      <c r="A1" s="199"/>
      <c r="B1" s="199"/>
      <c r="C1" s="199"/>
      <c r="D1" s="199"/>
      <c r="E1" s="199"/>
      <c r="F1" s="199"/>
      <c r="G1" s="199"/>
    </row>
    <row r="2" spans="1:7" s="74" customFormat="1" ht="11.25">
      <c r="A2" s="77"/>
      <c r="B2" s="75"/>
      <c r="C2" s="75"/>
      <c r="D2" s="75"/>
      <c r="E2" s="75"/>
      <c r="G2" s="89"/>
    </row>
    <row r="3" spans="1:7" s="3" customFormat="1" ht="18">
      <c r="A3" s="48" t="s">
        <v>70</v>
      </c>
      <c r="B3" s="55"/>
      <c r="C3" s="199">
        <f>'Pricing Schedule Summary'!C3</f>
        <v>0</v>
      </c>
      <c r="D3" s="199"/>
      <c r="E3" s="199"/>
      <c r="F3" s="199"/>
      <c r="G3" s="199"/>
    </row>
    <row r="4" spans="1:8" ht="4.5" customHeight="1" thickBot="1">
      <c r="A4" s="78"/>
      <c r="B4" s="53"/>
      <c r="C4" s="53"/>
      <c r="D4" s="53"/>
      <c r="E4" s="53"/>
      <c r="F4" s="53"/>
      <c r="G4" s="91"/>
      <c r="H4" s="58"/>
    </row>
    <row r="5" spans="1:7" s="4" customFormat="1" ht="13.5" thickTop="1">
      <c r="A5" s="38"/>
      <c r="G5" s="38"/>
    </row>
    <row r="6" spans="1:4" ht="18">
      <c r="A6" s="57" t="s">
        <v>98</v>
      </c>
      <c r="B6" s="58"/>
      <c r="C6" s="58"/>
      <c r="D6" s="58"/>
    </row>
    <row r="7" spans="1:7" s="74" customFormat="1" ht="11.25">
      <c r="A7" s="77"/>
      <c r="B7" s="101"/>
      <c r="C7" s="101"/>
      <c r="D7" s="101"/>
      <c r="G7" s="89"/>
    </row>
    <row r="8" spans="1:7" ht="32.25" customHeight="1">
      <c r="A8" s="231" t="s">
        <v>177</v>
      </c>
      <c r="B8" s="231"/>
      <c r="C8" s="231"/>
      <c r="D8" s="231"/>
      <c r="E8" s="231"/>
      <c r="F8" s="231"/>
      <c r="G8" s="231"/>
    </row>
    <row r="9" spans="2:6" ht="12.75">
      <c r="B9" s="20"/>
      <c r="C9" s="20"/>
      <c r="D9" s="1"/>
      <c r="F9" s="31"/>
    </row>
    <row r="10" spans="1:6" ht="15">
      <c r="A10" s="36" t="s">
        <v>99</v>
      </c>
      <c r="B10" s="20"/>
      <c r="C10" s="20"/>
      <c r="D10" s="1"/>
      <c r="F10" s="31"/>
    </row>
    <row r="11" spans="2:6" ht="12.75">
      <c r="B11" s="20"/>
      <c r="C11" s="20"/>
      <c r="D11" s="1"/>
      <c r="F11" s="31"/>
    </row>
    <row r="12" spans="1:7" s="62" customFormat="1" ht="25.5">
      <c r="A12" s="62" t="s">
        <v>23</v>
      </c>
      <c r="B12" s="62" t="s">
        <v>24</v>
      </c>
      <c r="D12" s="62" t="s">
        <v>11</v>
      </c>
      <c r="E12" s="62" t="s">
        <v>13</v>
      </c>
      <c r="F12" s="87" t="s">
        <v>12</v>
      </c>
      <c r="G12" s="62" t="s">
        <v>34</v>
      </c>
    </row>
    <row r="13" spans="1:7" ht="12.75">
      <c r="A13" s="47" t="s">
        <v>14</v>
      </c>
      <c r="B13" s="219"/>
      <c r="C13" s="220"/>
      <c r="D13" s="160"/>
      <c r="E13" s="175"/>
      <c r="F13" s="17">
        <f aca="true" t="shared" si="0" ref="F13:F18">D13*E13</f>
        <v>0</v>
      </c>
      <c r="G13" s="174"/>
    </row>
    <row r="14" spans="1:7" ht="12.75">
      <c r="A14" s="47" t="s">
        <v>15</v>
      </c>
      <c r="B14" s="219"/>
      <c r="C14" s="220"/>
      <c r="D14" s="160"/>
      <c r="E14" s="175"/>
      <c r="F14" s="17">
        <f t="shared" si="0"/>
        <v>0</v>
      </c>
      <c r="G14" s="174"/>
    </row>
    <row r="15" spans="1:7" ht="12.75">
      <c r="A15" s="47" t="s">
        <v>16</v>
      </c>
      <c r="B15" s="219"/>
      <c r="C15" s="220"/>
      <c r="D15" s="160"/>
      <c r="E15" s="175"/>
      <c r="F15" s="17">
        <f t="shared" si="0"/>
        <v>0</v>
      </c>
      <c r="G15" s="174"/>
    </row>
    <row r="16" spans="1:7" ht="12.75">
      <c r="A16" s="47" t="s">
        <v>17</v>
      </c>
      <c r="B16" s="219"/>
      <c r="C16" s="220"/>
      <c r="D16" s="160"/>
      <c r="E16" s="175"/>
      <c r="F16" s="17">
        <f t="shared" si="0"/>
        <v>0</v>
      </c>
      <c r="G16" s="174"/>
    </row>
    <row r="17" spans="1:7" ht="12.75">
      <c r="A17" s="47" t="s">
        <v>18</v>
      </c>
      <c r="B17" s="219"/>
      <c r="C17" s="220"/>
      <c r="D17" s="160"/>
      <c r="E17" s="175"/>
      <c r="F17" s="17">
        <f t="shared" si="0"/>
        <v>0</v>
      </c>
      <c r="G17" s="174"/>
    </row>
    <row r="18" spans="1:7" ht="12.75">
      <c r="A18" s="47" t="s">
        <v>19</v>
      </c>
      <c r="B18" s="219"/>
      <c r="C18" s="220"/>
      <c r="D18" s="160"/>
      <c r="E18" s="175"/>
      <c r="F18" s="17">
        <f t="shared" si="0"/>
        <v>0</v>
      </c>
      <c r="G18" s="174"/>
    </row>
    <row r="19" spans="4:6" ht="13.5" thickBot="1">
      <c r="D19" s="1"/>
      <c r="E19" s="1"/>
      <c r="F19" s="2"/>
    </row>
    <row r="20" spans="2:6" ht="13.5" thickBot="1">
      <c r="B20" s="22" t="s">
        <v>28</v>
      </c>
      <c r="C20" s="22"/>
      <c r="D20" s="1"/>
      <c r="E20" s="1"/>
      <c r="F20" s="21">
        <f>SUM(F13:F18)</f>
        <v>0</v>
      </c>
    </row>
    <row r="21" spans="2:6" ht="12.75">
      <c r="B21" s="22"/>
      <c r="C21" s="22"/>
      <c r="D21" s="1"/>
      <c r="E21" s="1"/>
      <c r="F21" s="107"/>
    </row>
    <row r="22" spans="1:6" ht="15">
      <c r="A22" s="36" t="s">
        <v>102</v>
      </c>
      <c r="B22" s="20"/>
      <c r="C22" s="20"/>
      <c r="D22" s="1"/>
      <c r="F22" s="31"/>
    </row>
    <row r="23" spans="1:6" ht="15">
      <c r="A23" s="36"/>
      <c r="B23" s="20"/>
      <c r="C23" s="20"/>
      <c r="D23" s="1"/>
      <c r="F23" s="31"/>
    </row>
    <row r="24" spans="1:7" s="87" customFormat="1" ht="25.5">
      <c r="A24" s="87" t="s">
        <v>23</v>
      </c>
      <c r="B24" s="87" t="s">
        <v>24</v>
      </c>
      <c r="D24" s="62" t="s">
        <v>11</v>
      </c>
      <c r="E24" s="62" t="s">
        <v>13</v>
      </c>
      <c r="F24" s="87" t="s">
        <v>12</v>
      </c>
      <c r="G24" s="62" t="s">
        <v>34</v>
      </c>
    </row>
    <row r="25" spans="1:7" ht="12.75">
      <c r="A25" s="47" t="s">
        <v>14</v>
      </c>
      <c r="B25" s="219"/>
      <c r="C25" s="220"/>
      <c r="D25" s="160"/>
      <c r="E25" s="160"/>
      <c r="F25" s="17">
        <f aca="true" t="shared" si="1" ref="F25:F36">D25*E25</f>
        <v>0</v>
      </c>
      <c r="G25" s="174"/>
    </row>
    <row r="26" spans="1:7" ht="12.75">
      <c r="A26" s="47" t="s">
        <v>15</v>
      </c>
      <c r="B26" s="219"/>
      <c r="C26" s="220"/>
      <c r="D26" s="160"/>
      <c r="E26" s="160"/>
      <c r="F26" s="17">
        <f t="shared" si="1"/>
        <v>0</v>
      </c>
      <c r="G26" s="174"/>
    </row>
    <row r="27" spans="1:7" ht="12.75">
      <c r="A27" s="47" t="s">
        <v>16</v>
      </c>
      <c r="B27" s="219"/>
      <c r="C27" s="220"/>
      <c r="D27" s="160"/>
      <c r="E27" s="160"/>
      <c r="F27" s="17">
        <f t="shared" si="1"/>
        <v>0</v>
      </c>
      <c r="G27" s="174"/>
    </row>
    <row r="28" spans="1:7" ht="12.75">
      <c r="A28" s="47" t="s">
        <v>17</v>
      </c>
      <c r="B28" s="219"/>
      <c r="C28" s="220"/>
      <c r="D28" s="160"/>
      <c r="E28" s="160"/>
      <c r="F28" s="17">
        <f t="shared" si="1"/>
        <v>0</v>
      </c>
      <c r="G28" s="174"/>
    </row>
    <row r="29" spans="1:7" ht="12.75">
      <c r="A29" s="47" t="s">
        <v>18</v>
      </c>
      <c r="B29" s="219"/>
      <c r="C29" s="220"/>
      <c r="D29" s="160"/>
      <c r="E29" s="160"/>
      <c r="F29" s="17">
        <f t="shared" si="1"/>
        <v>0</v>
      </c>
      <c r="G29" s="174"/>
    </row>
    <row r="30" spans="1:7" ht="12.75">
      <c r="A30" s="47" t="s">
        <v>19</v>
      </c>
      <c r="B30" s="219"/>
      <c r="C30" s="220"/>
      <c r="D30" s="160"/>
      <c r="E30" s="160"/>
      <c r="F30" s="17">
        <f t="shared" si="1"/>
        <v>0</v>
      </c>
      <c r="G30" s="174"/>
    </row>
    <row r="31" spans="1:7" ht="12.75">
      <c r="A31" s="38" t="s">
        <v>20</v>
      </c>
      <c r="B31" s="219"/>
      <c r="C31" s="220"/>
      <c r="D31" s="160"/>
      <c r="E31" s="160"/>
      <c r="F31" s="17">
        <f t="shared" si="1"/>
        <v>0</v>
      </c>
      <c r="G31" s="174"/>
    </row>
    <row r="32" spans="1:7" ht="12.75">
      <c r="A32" s="38" t="s">
        <v>21</v>
      </c>
      <c r="B32" s="219"/>
      <c r="C32" s="220"/>
      <c r="D32" s="160"/>
      <c r="E32" s="160"/>
      <c r="F32" s="17">
        <f t="shared" si="1"/>
        <v>0</v>
      </c>
      <c r="G32" s="174"/>
    </row>
    <row r="33" spans="1:7" ht="12.75">
      <c r="A33" s="38" t="s">
        <v>38</v>
      </c>
      <c r="B33" s="219"/>
      <c r="C33" s="220"/>
      <c r="D33" s="160"/>
      <c r="E33" s="160"/>
      <c r="F33" s="17">
        <f t="shared" si="1"/>
        <v>0</v>
      </c>
      <c r="G33" s="174"/>
    </row>
    <row r="34" spans="1:7" ht="12.75">
      <c r="A34" s="38" t="s">
        <v>22</v>
      </c>
      <c r="B34" s="219"/>
      <c r="C34" s="220"/>
      <c r="D34" s="160"/>
      <c r="E34" s="160"/>
      <c r="F34" s="17">
        <f t="shared" si="1"/>
        <v>0</v>
      </c>
      <c r="G34" s="174"/>
    </row>
    <row r="35" spans="1:7" ht="12.75">
      <c r="A35" s="38" t="s">
        <v>26</v>
      </c>
      <c r="B35" s="219"/>
      <c r="C35" s="220"/>
      <c r="D35" s="160"/>
      <c r="E35" s="160"/>
      <c r="F35" s="17">
        <f t="shared" si="1"/>
        <v>0</v>
      </c>
      <c r="G35" s="174"/>
    </row>
    <row r="36" spans="1:7" ht="12.75">
      <c r="A36" s="38" t="s">
        <v>27</v>
      </c>
      <c r="B36" s="219"/>
      <c r="C36" s="220"/>
      <c r="D36" s="160"/>
      <c r="E36" s="160"/>
      <c r="F36" s="17">
        <f t="shared" si="1"/>
        <v>0</v>
      </c>
      <c r="G36" s="174"/>
    </row>
    <row r="37" spans="4:6" ht="13.5" thickBot="1">
      <c r="D37" s="1"/>
      <c r="E37" s="1"/>
      <c r="F37" s="26"/>
    </row>
    <row r="38" spans="2:6" ht="13.5" thickBot="1">
      <c r="B38" s="22" t="s">
        <v>28</v>
      </c>
      <c r="C38" s="22"/>
      <c r="D38" s="1"/>
      <c r="E38" s="1"/>
      <c r="F38" s="21">
        <f>SUM(F25:F36)</f>
        <v>0</v>
      </c>
    </row>
    <row r="39" ht="12.75">
      <c r="F39" s="24"/>
    </row>
    <row r="40" ht="12.75">
      <c r="F40" s="107"/>
    </row>
    <row r="41" spans="1:7" ht="15.75">
      <c r="A41" s="52" t="s">
        <v>92</v>
      </c>
      <c r="B41" s="52"/>
      <c r="C41" s="52"/>
      <c r="G41"/>
    </row>
    <row r="42" spans="1:7" ht="12.75">
      <c r="A42" s="51" t="s">
        <v>23</v>
      </c>
      <c r="B42" s="230" t="s">
        <v>69</v>
      </c>
      <c r="C42" s="230"/>
      <c r="D42" s="230"/>
      <c r="E42" s="230"/>
      <c r="F42" s="230"/>
      <c r="G42" s="65"/>
    </row>
    <row r="43" spans="1:7" ht="15.75" customHeight="1">
      <c r="A43" s="161"/>
      <c r="B43" s="221"/>
      <c r="C43" s="222"/>
      <c r="D43" s="222"/>
      <c r="E43" s="222"/>
      <c r="F43" s="222"/>
      <c r="G43" s="99"/>
    </row>
    <row r="44" spans="1:7" ht="15.75" customHeight="1">
      <c r="A44" s="161"/>
      <c r="B44" s="221"/>
      <c r="C44" s="222"/>
      <c r="D44" s="222"/>
      <c r="E44" s="222"/>
      <c r="F44" s="222"/>
      <c r="G44" s="99"/>
    </row>
    <row r="45" spans="1:7" ht="15.75" customHeight="1">
      <c r="A45" s="161"/>
      <c r="B45" s="221"/>
      <c r="C45" s="222"/>
      <c r="D45" s="222"/>
      <c r="E45" s="222"/>
      <c r="F45" s="222"/>
      <c r="G45" s="99"/>
    </row>
    <row r="46" spans="1:7" ht="15.75" customHeight="1">
      <c r="A46" s="161"/>
      <c r="B46" s="221"/>
      <c r="C46" s="222"/>
      <c r="D46" s="222"/>
      <c r="E46" s="222"/>
      <c r="F46" s="222"/>
      <c r="G46" s="99"/>
    </row>
    <row r="47" spans="1:7" ht="15.75" customHeight="1">
      <c r="A47" s="161"/>
      <c r="B47" s="221"/>
      <c r="C47" s="222"/>
      <c r="D47" s="222"/>
      <c r="E47" s="222"/>
      <c r="F47" s="222"/>
      <c r="G47" s="99"/>
    </row>
    <row r="48" spans="1:7" ht="15.75" customHeight="1">
      <c r="A48" s="161"/>
      <c r="B48" s="221"/>
      <c r="C48" s="222"/>
      <c r="D48" s="222"/>
      <c r="E48" s="222"/>
      <c r="F48" s="222"/>
      <c r="G48" s="99"/>
    </row>
    <row r="49" spans="1:7" ht="15.75" customHeight="1">
      <c r="A49" s="161"/>
      <c r="B49" s="221"/>
      <c r="C49" s="222"/>
      <c r="D49" s="222"/>
      <c r="E49" s="222"/>
      <c r="F49" s="222"/>
      <c r="G49" s="99"/>
    </row>
    <row r="50" spans="1:7" ht="15.75" customHeight="1">
      <c r="A50" s="161"/>
      <c r="B50" s="221"/>
      <c r="C50" s="222"/>
      <c r="D50" s="222"/>
      <c r="E50" s="222"/>
      <c r="F50" s="222"/>
      <c r="G50" s="99"/>
    </row>
    <row r="51" spans="1:7" ht="15.75" customHeight="1">
      <c r="A51" s="161"/>
      <c r="B51" s="221"/>
      <c r="C51" s="222"/>
      <c r="D51" s="222"/>
      <c r="E51" s="222"/>
      <c r="F51" s="222"/>
      <c r="G51" s="99"/>
    </row>
    <row r="52" spans="1:7" ht="12.75">
      <c r="A52" s="83"/>
      <c r="B52" s="33"/>
      <c r="C52" s="33"/>
      <c r="D52" s="32"/>
      <c r="E52" s="33"/>
      <c r="F52" s="34"/>
      <c r="G52" s="83"/>
    </row>
    <row r="53" spans="1:7" ht="12.75">
      <c r="A53" s="83"/>
      <c r="B53" s="33"/>
      <c r="C53" s="33"/>
      <c r="D53" s="32"/>
      <c r="E53" s="33"/>
      <c r="F53" s="34"/>
      <c r="G53" s="83"/>
    </row>
    <row r="54" spans="1:7" ht="12.75">
      <c r="A54" s="83"/>
      <c r="B54" s="33"/>
      <c r="C54" s="33"/>
      <c r="D54" s="33"/>
      <c r="E54" s="33"/>
      <c r="F54" s="33"/>
      <c r="G54" s="83"/>
    </row>
    <row r="55" spans="1:7" ht="12.75">
      <c r="A55" s="83"/>
      <c r="B55" s="33"/>
      <c r="C55" s="33"/>
      <c r="D55" s="33"/>
      <c r="E55" s="33"/>
      <c r="F55" s="33"/>
      <c r="G55" s="83"/>
    </row>
    <row r="56" spans="1:7" ht="12.75">
      <c r="A56" s="83"/>
      <c r="B56" s="33"/>
      <c r="C56" s="33"/>
      <c r="D56" s="33"/>
      <c r="E56" s="33"/>
      <c r="F56" s="33"/>
      <c r="G56" s="83"/>
    </row>
    <row r="57" spans="1:7" ht="12.75">
      <c r="A57" s="83"/>
      <c r="B57" s="35"/>
      <c r="C57" s="35"/>
      <c r="D57" s="33"/>
      <c r="E57" s="33"/>
      <c r="F57" s="33"/>
      <c r="G57" s="83"/>
    </row>
    <row r="58" spans="1:7" ht="12.75">
      <c r="A58" s="83"/>
      <c r="B58" s="33"/>
      <c r="C58" s="33"/>
      <c r="D58" s="33"/>
      <c r="E58" s="33"/>
      <c r="F58" s="33"/>
      <c r="G58" s="83"/>
    </row>
    <row r="59" spans="1:7" ht="12.75">
      <c r="A59" s="83"/>
      <c r="B59" s="33"/>
      <c r="C59" s="33"/>
      <c r="D59" s="32"/>
      <c r="E59" s="33"/>
      <c r="F59" s="34"/>
      <c r="G59" s="83"/>
    </row>
    <row r="60" spans="1:7" ht="12.75">
      <c r="A60" s="83"/>
      <c r="B60" s="33"/>
      <c r="C60" s="33"/>
      <c r="D60" s="32"/>
      <c r="E60" s="33"/>
      <c r="F60" s="34"/>
      <c r="G60" s="83"/>
    </row>
  </sheetData>
  <sheetProtection sheet="1"/>
  <mergeCells count="31">
    <mergeCell ref="A1:G1"/>
    <mergeCell ref="B43:F43"/>
    <mergeCell ref="B44:F44"/>
    <mergeCell ref="B17:C17"/>
    <mergeCell ref="B18:C18"/>
    <mergeCell ref="B25:C25"/>
    <mergeCell ref="B26:C26"/>
    <mergeCell ref="B27:C27"/>
    <mergeCell ref="B28:C28"/>
    <mergeCell ref="B30:C30"/>
    <mergeCell ref="B51:F51"/>
    <mergeCell ref="B31:C31"/>
    <mergeCell ref="B33:C33"/>
    <mergeCell ref="B34:C34"/>
    <mergeCell ref="B35:C35"/>
    <mergeCell ref="B36:C36"/>
    <mergeCell ref="B47:F47"/>
    <mergeCell ref="B49:F49"/>
    <mergeCell ref="B50:F50"/>
    <mergeCell ref="B32:C32"/>
    <mergeCell ref="C3:G3"/>
    <mergeCell ref="B29:C29"/>
    <mergeCell ref="B16:C16"/>
    <mergeCell ref="A8:G8"/>
    <mergeCell ref="B13:C13"/>
    <mergeCell ref="B14:C14"/>
    <mergeCell ref="B15:C15"/>
    <mergeCell ref="B42:F42"/>
    <mergeCell ref="B45:F45"/>
    <mergeCell ref="B46:F46"/>
    <mergeCell ref="B48:F48"/>
  </mergeCells>
  <printOptions horizontalCentered="1"/>
  <pageMargins left="0.2362204724409449" right="0.2362204724409449" top="0.2362204724409449" bottom="0.2362204724409449" header="0.31496062992125984" footer="0.31496062992125984"/>
  <pageSetup horizontalDpi="600" verticalDpi="600" orientation="portrait" scale="90" r:id="rId1"/>
  <headerFooter alignWithMargins="0">
    <oddHeader>&amp;L&amp;14Detailed Pricing Schedule Add'n 1&amp;C&amp;14RFP 925-2010&amp;R&amp;14January 2011</oddHeader>
    <oddFooter>&amp;LCity of Winnipeg&amp;CAutomatic Fare Collection System&amp;RPage 13</oddFooter>
  </headerFooter>
</worksheet>
</file>

<file path=xl/worksheets/sheet15.xml><?xml version="1.0" encoding="utf-8"?>
<worksheet xmlns="http://schemas.openxmlformats.org/spreadsheetml/2006/main" xmlns:r="http://schemas.openxmlformats.org/officeDocument/2006/relationships">
  <sheetPr>
    <tabColor theme="0"/>
  </sheetPr>
  <dimension ref="A2:G30"/>
  <sheetViews>
    <sheetView showGridLines="0" zoomScale="80" zoomScaleNormal="80" zoomScalePageLayoutView="0" workbookViewId="0" topLeftCell="A1">
      <selection activeCell="B11" sqref="B11:G11"/>
    </sheetView>
  </sheetViews>
  <sheetFormatPr defaultColWidth="9.140625" defaultRowHeight="12.75"/>
  <cols>
    <col min="1" max="1" width="7.421875" style="0" customWidth="1"/>
    <col min="2" max="2" width="14.421875" style="0" customWidth="1"/>
    <col min="3" max="3" width="41.28125" style="0" customWidth="1"/>
  </cols>
  <sheetData>
    <row r="2" spans="1:6" s="3" customFormat="1" ht="18">
      <c r="A2" s="199"/>
      <c r="B2" s="199"/>
      <c r="C2" s="199"/>
      <c r="D2" s="199"/>
      <c r="E2" s="199"/>
      <c r="F2" s="199"/>
    </row>
    <row r="3" spans="1:6" s="74" customFormat="1" ht="11.25">
      <c r="A3" s="77"/>
      <c r="B3" s="75"/>
      <c r="C3" s="75"/>
      <c r="D3" s="75"/>
      <c r="F3" s="89"/>
    </row>
    <row r="4" spans="1:7" s="3" customFormat="1" ht="18">
      <c r="A4" s="48" t="s">
        <v>70</v>
      </c>
      <c r="B4" s="55"/>
      <c r="C4" s="199">
        <f>'Pricing Schedule Summary'!C3</f>
        <v>0</v>
      </c>
      <c r="D4" s="199"/>
      <c r="E4" s="199"/>
      <c r="F4" s="199"/>
      <c r="G4" s="199"/>
    </row>
    <row r="5" spans="1:7" ht="4.5" customHeight="1" thickBot="1">
      <c r="A5" s="78"/>
      <c r="B5" s="53"/>
      <c r="C5" s="53"/>
      <c r="D5" s="53"/>
      <c r="E5" s="53"/>
      <c r="F5" s="91"/>
      <c r="G5" s="91"/>
    </row>
    <row r="6" ht="13.5" thickTop="1"/>
    <row r="7" ht="18">
      <c r="A7" s="57" t="s">
        <v>91</v>
      </c>
    </row>
    <row r="8" s="74" customFormat="1" ht="11.25">
      <c r="A8" s="77"/>
    </row>
    <row r="9" s="95" customFormat="1" ht="14.25">
      <c r="A9" s="98" t="s">
        <v>141</v>
      </c>
    </row>
    <row r="10" s="74" customFormat="1" ht="11.25"/>
    <row r="11" spans="1:7" s="139" customFormat="1" ht="45">
      <c r="A11" s="138" t="s">
        <v>142</v>
      </c>
      <c r="B11" s="221"/>
      <c r="C11" s="222"/>
      <c r="D11" s="222"/>
      <c r="E11" s="222"/>
      <c r="F11" s="222"/>
      <c r="G11" s="223"/>
    </row>
    <row r="12" spans="1:7" s="139" customFormat="1" ht="15">
      <c r="A12" s="138">
        <v>2</v>
      </c>
      <c r="B12" s="212"/>
      <c r="C12" s="212"/>
      <c r="D12" s="212"/>
      <c r="E12" s="212"/>
      <c r="F12" s="212"/>
      <c r="G12" s="212"/>
    </row>
    <row r="13" spans="1:7" s="139" customFormat="1" ht="15">
      <c r="A13" s="138">
        <v>3</v>
      </c>
      <c r="B13" s="212"/>
      <c r="C13" s="212"/>
      <c r="D13" s="212"/>
      <c r="E13" s="212"/>
      <c r="F13" s="212"/>
      <c r="G13" s="212"/>
    </row>
    <row r="14" spans="1:7" s="139" customFormat="1" ht="15">
      <c r="A14" s="138">
        <v>4</v>
      </c>
      <c r="B14" s="212"/>
      <c r="C14" s="212"/>
      <c r="D14" s="212"/>
      <c r="E14" s="212"/>
      <c r="F14" s="212"/>
      <c r="G14" s="212"/>
    </row>
    <row r="15" spans="1:7" s="139" customFormat="1" ht="15">
      <c r="A15" s="138">
        <v>5</v>
      </c>
      <c r="B15" s="212"/>
      <c r="C15" s="212"/>
      <c r="D15" s="212"/>
      <c r="E15" s="212"/>
      <c r="F15" s="212"/>
      <c r="G15" s="212"/>
    </row>
    <row r="16" spans="1:7" s="139" customFormat="1" ht="15">
      <c r="A16" s="138">
        <v>6</v>
      </c>
      <c r="B16" s="212"/>
      <c r="C16" s="212"/>
      <c r="D16" s="212"/>
      <c r="E16" s="212"/>
      <c r="F16" s="212"/>
      <c r="G16" s="212"/>
    </row>
    <row r="17" spans="1:7" s="139" customFormat="1" ht="15">
      <c r="A17" s="138">
        <v>7</v>
      </c>
      <c r="B17" s="212"/>
      <c r="C17" s="212"/>
      <c r="D17" s="212"/>
      <c r="E17" s="212"/>
      <c r="F17" s="212"/>
      <c r="G17" s="212"/>
    </row>
    <row r="18" spans="1:7" s="139" customFormat="1" ht="15">
      <c r="A18" s="138">
        <v>8</v>
      </c>
      <c r="B18" s="212"/>
      <c r="C18" s="212"/>
      <c r="D18" s="212"/>
      <c r="E18" s="212"/>
      <c r="F18" s="212"/>
      <c r="G18" s="212"/>
    </row>
    <row r="19" spans="1:7" s="139" customFormat="1" ht="15">
      <c r="A19" s="138">
        <v>9</v>
      </c>
      <c r="B19" s="212"/>
      <c r="C19" s="212"/>
      <c r="D19" s="212"/>
      <c r="E19" s="212"/>
      <c r="F19" s="212"/>
      <c r="G19" s="212"/>
    </row>
    <row r="20" spans="1:7" s="139" customFormat="1" ht="15">
      <c r="A20" s="138">
        <v>10</v>
      </c>
      <c r="B20" s="212"/>
      <c r="C20" s="212"/>
      <c r="D20" s="212"/>
      <c r="E20" s="212"/>
      <c r="F20" s="212"/>
      <c r="G20" s="212"/>
    </row>
    <row r="21" spans="1:7" s="139" customFormat="1" ht="15">
      <c r="A21" s="138">
        <v>11</v>
      </c>
      <c r="B21" s="232"/>
      <c r="C21" s="232"/>
      <c r="D21" s="232"/>
      <c r="E21" s="232"/>
      <c r="F21" s="232"/>
      <c r="G21" s="232"/>
    </row>
    <row r="22" spans="1:7" s="139" customFormat="1" ht="15">
      <c r="A22" s="138">
        <v>12</v>
      </c>
      <c r="B22" s="232"/>
      <c r="C22" s="232"/>
      <c r="D22" s="232"/>
      <c r="E22" s="232"/>
      <c r="F22" s="232"/>
      <c r="G22" s="232"/>
    </row>
    <row r="23" spans="1:7" s="139" customFormat="1" ht="15">
      <c r="A23" s="138">
        <v>13</v>
      </c>
      <c r="B23" s="232"/>
      <c r="C23" s="232"/>
      <c r="D23" s="232"/>
      <c r="E23" s="232"/>
      <c r="F23" s="232"/>
      <c r="G23" s="232"/>
    </row>
    <row r="24" spans="1:7" s="139" customFormat="1" ht="15">
      <c r="A24" s="138">
        <v>14</v>
      </c>
      <c r="B24" s="232"/>
      <c r="C24" s="232"/>
      <c r="D24" s="232"/>
      <c r="E24" s="232"/>
      <c r="F24" s="232"/>
      <c r="G24" s="232"/>
    </row>
    <row r="25" spans="1:7" s="139" customFormat="1" ht="15">
      <c r="A25" s="138">
        <v>15</v>
      </c>
      <c r="B25" s="232"/>
      <c r="C25" s="232"/>
      <c r="D25" s="232"/>
      <c r="E25" s="232"/>
      <c r="F25" s="232"/>
      <c r="G25" s="232"/>
    </row>
    <row r="26" spans="1:7" s="139" customFormat="1" ht="15">
      <c r="A26" s="138">
        <v>16</v>
      </c>
      <c r="B26" s="232"/>
      <c r="C26" s="232"/>
      <c r="D26" s="232"/>
      <c r="E26" s="232"/>
      <c r="F26" s="232"/>
      <c r="G26" s="232"/>
    </row>
    <row r="27" spans="1:7" s="139" customFormat="1" ht="15">
      <c r="A27" s="138">
        <v>17</v>
      </c>
      <c r="B27" s="232"/>
      <c r="C27" s="232"/>
      <c r="D27" s="232"/>
      <c r="E27" s="232"/>
      <c r="F27" s="232"/>
      <c r="G27" s="232"/>
    </row>
    <row r="28" spans="1:7" s="139" customFormat="1" ht="15">
      <c r="A28" s="138">
        <v>18</v>
      </c>
      <c r="B28" s="232"/>
      <c r="C28" s="232"/>
      <c r="D28" s="232"/>
      <c r="E28" s="232"/>
      <c r="F28" s="232"/>
      <c r="G28" s="232"/>
    </row>
    <row r="29" spans="1:7" s="139" customFormat="1" ht="15">
      <c r="A29" s="138">
        <v>19</v>
      </c>
      <c r="B29" s="232"/>
      <c r="C29" s="232"/>
      <c r="D29" s="232"/>
      <c r="E29" s="232"/>
      <c r="F29" s="232"/>
      <c r="G29" s="232"/>
    </row>
    <row r="30" spans="1:7" s="139" customFormat="1" ht="15">
      <c r="A30" s="138">
        <v>20</v>
      </c>
      <c r="B30" s="232"/>
      <c r="C30" s="232"/>
      <c r="D30" s="232"/>
      <c r="E30" s="232"/>
      <c r="F30" s="232"/>
      <c r="G30" s="232"/>
    </row>
  </sheetData>
  <sheetProtection sheet="1"/>
  <mergeCells count="22">
    <mergeCell ref="B30:G30"/>
    <mergeCell ref="B21:G21"/>
    <mergeCell ref="B22:G22"/>
    <mergeCell ref="B23:G23"/>
    <mergeCell ref="B24:G24"/>
    <mergeCell ref="B25:G25"/>
    <mergeCell ref="B26:G26"/>
    <mergeCell ref="B27:G27"/>
    <mergeCell ref="B28:G28"/>
    <mergeCell ref="B29:G29"/>
    <mergeCell ref="B19:G19"/>
    <mergeCell ref="B20:G20"/>
    <mergeCell ref="B15:G15"/>
    <mergeCell ref="B16:G16"/>
    <mergeCell ref="B17:G17"/>
    <mergeCell ref="B18:G18"/>
    <mergeCell ref="B13:G13"/>
    <mergeCell ref="B14:G14"/>
    <mergeCell ref="A2:F2"/>
    <mergeCell ref="C4:G4"/>
    <mergeCell ref="B11:G11"/>
    <mergeCell ref="B12:G12"/>
  </mergeCells>
  <printOptions horizontalCentered="1"/>
  <pageMargins left="0.2362204724409449" right="0.2362204724409449" top="0.2362204724409449" bottom="0.2362204724409449" header="0.31496062992125984" footer="0.31496062992125984"/>
  <pageSetup horizontalDpi="600" verticalDpi="600" orientation="portrait" scale="90" r:id="rId1"/>
  <headerFooter alignWithMargins="0">
    <oddHeader>&amp;L&amp;14Detailed Pricing Schedule Add'n 1&amp;C&amp;14RFP 925-2010&amp;R&amp;14January 2011</oddHeader>
    <oddFooter>&amp;LCity of Winnipeg&amp;CAutomatic Fare Collection System&amp;RPage 14</oddFooter>
  </headerFooter>
</worksheet>
</file>

<file path=xl/worksheets/sheet2.xml><?xml version="1.0" encoding="utf-8"?>
<worksheet xmlns="http://schemas.openxmlformats.org/spreadsheetml/2006/main" xmlns:r="http://schemas.openxmlformats.org/officeDocument/2006/relationships">
  <dimension ref="A1:F52"/>
  <sheetViews>
    <sheetView showGridLines="0" zoomScale="85" zoomScaleNormal="85" zoomScalePageLayoutView="0" workbookViewId="0" topLeftCell="A2">
      <selection activeCell="C3" sqref="C3"/>
    </sheetView>
  </sheetViews>
  <sheetFormatPr defaultColWidth="9.140625" defaultRowHeight="12.75"/>
  <cols>
    <col min="1" max="1" width="12.8515625" style="0" customWidth="1"/>
    <col min="2" max="2" width="7.421875" style="0" customWidth="1"/>
    <col min="3" max="3" width="44.140625" style="0" customWidth="1"/>
    <col min="4" max="4" width="3.8515625" style="0" customWidth="1"/>
    <col min="5" max="5" width="28.00390625" style="0" customWidth="1"/>
    <col min="6" max="6" width="3.8515625" style="0" customWidth="1"/>
  </cols>
  <sheetData>
    <row r="1" spans="1:5" s="3" customFormat="1" ht="18">
      <c r="A1" s="199"/>
      <c r="B1" s="199"/>
      <c r="C1" s="199"/>
      <c r="D1" s="199"/>
      <c r="E1" s="199"/>
    </row>
    <row r="2" spans="1:2" s="74" customFormat="1" ht="11.25">
      <c r="A2" s="75"/>
      <c r="B2" s="75"/>
    </row>
    <row r="3" spans="1:6" s="3" customFormat="1" ht="18">
      <c r="A3" s="55" t="s">
        <v>70</v>
      </c>
      <c r="B3" s="55"/>
      <c r="C3" s="150"/>
      <c r="D3" s="128"/>
      <c r="E3" s="141"/>
      <c r="F3" s="58"/>
    </row>
    <row r="4" spans="1:6" ht="4.5" customHeight="1" thickBot="1">
      <c r="A4" s="53"/>
      <c r="B4" s="53"/>
      <c r="C4" s="53"/>
      <c r="D4" s="54"/>
      <c r="E4" s="53"/>
      <c r="F4" s="58"/>
    </row>
    <row r="5" spans="3:6" s="4" customFormat="1" ht="13.5" thickTop="1">
      <c r="C5" s="4" t="s">
        <v>104</v>
      </c>
      <c r="F5" s="65"/>
    </row>
    <row r="6" spans="1:6" ht="18.75" customHeight="1">
      <c r="A6" s="58" t="s">
        <v>71</v>
      </c>
      <c r="E6" s="69"/>
      <c r="F6" s="69"/>
    </row>
    <row r="7" spans="1:6" ht="5.25" customHeight="1">
      <c r="A7" s="58"/>
      <c r="E7" s="69"/>
      <c r="F7" s="69"/>
    </row>
    <row r="8" spans="1:3" ht="12.75">
      <c r="A8" s="108" t="s">
        <v>74</v>
      </c>
      <c r="B8" s="108"/>
      <c r="C8" s="108"/>
    </row>
    <row r="9" spans="1:3" ht="12.75">
      <c r="A9" s="108"/>
      <c r="B9" s="108"/>
      <c r="C9" s="108"/>
    </row>
    <row r="10" spans="1:3" ht="12.75">
      <c r="A10" s="109" t="s">
        <v>100</v>
      </c>
      <c r="B10" s="73"/>
      <c r="C10" s="73"/>
    </row>
    <row r="11" spans="1:3" ht="12.75">
      <c r="A11" s="109"/>
      <c r="B11" s="73"/>
      <c r="C11" s="73"/>
    </row>
    <row r="12" ht="15.75" customHeight="1">
      <c r="E12" s="66" t="s">
        <v>40</v>
      </c>
    </row>
    <row r="13" spans="1:6" ht="12.75">
      <c r="A13" s="41" t="s">
        <v>25</v>
      </c>
      <c r="B13" s="41"/>
      <c r="C13" s="41"/>
      <c r="D13" s="4"/>
      <c r="E13" s="71">
        <f>Equipment!F27</f>
        <v>0</v>
      </c>
      <c r="F13" s="7"/>
    </row>
    <row r="14" spans="1:6" ht="12.75">
      <c r="A14" s="41" t="s">
        <v>105</v>
      </c>
      <c r="B14" s="41"/>
      <c r="C14" s="41"/>
      <c r="D14" s="4"/>
      <c r="E14" s="71">
        <f>'Fare Media'!F20</f>
        <v>0</v>
      </c>
      <c r="F14" s="7"/>
    </row>
    <row r="15" spans="1:6" ht="12.75">
      <c r="A15" s="41" t="s">
        <v>29</v>
      </c>
      <c r="B15" s="41"/>
      <c r="C15" s="41"/>
      <c r="D15" s="4"/>
      <c r="E15" s="149"/>
      <c r="F15" s="7"/>
    </row>
    <row r="16" spans="1:6" ht="12.75">
      <c r="A16" s="41" t="s">
        <v>33</v>
      </c>
      <c r="B16" s="41"/>
      <c r="C16" s="41"/>
      <c r="D16" s="4"/>
      <c r="E16" s="149"/>
      <c r="F16" s="7"/>
    </row>
    <row r="17" spans="1:6" ht="12.75">
      <c r="A17" s="41" t="s">
        <v>66</v>
      </c>
      <c r="B17" s="41"/>
      <c r="C17" s="41"/>
      <c r="D17" s="4"/>
      <c r="E17" s="149"/>
      <c r="F17" s="7"/>
    </row>
    <row r="18" spans="1:6" ht="12.75">
      <c r="A18" s="204" t="s">
        <v>73</v>
      </c>
      <c r="B18" s="204"/>
      <c r="C18" s="204"/>
      <c r="D18" s="4"/>
      <c r="E18" s="149"/>
      <c r="F18" s="7"/>
    </row>
    <row r="19" spans="1:6" ht="12.75">
      <c r="A19" s="41" t="s">
        <v>9</v>
      </c>
      <c r="B19" s="41"/>
      <c r="C19" s="41"/>
      <c r="D19" s="4"/>
      <c r="E19" s="71">
        <f>'Miscellaneous Pricing'!F20</f>
        <v>0</v>
      </c>
      <c r="F19" s="7"/>
    </row>
    <row r="20" spans="1:6" ht="12.75">
      <c r="A20" s="41" t="s">
        <v>110</v>
      </c>
      <c r="B20" s="41"/>
      <c r="C20" s="41"/>
      <c r="D20" s="4"/>
      <c r="E20" s="71">
        <f>'Spare Parts'!F32</f>
        <v>0</v>
      </c>
      <c r="F20" s="7"/>
    </row>
    <row r="21" spans="1:6" ht="12.75">
      <c r="A21" s="41" t="s">
        <v>106</v>
      </c>
      <c r="B21" s="41"/>
      <c r="C21" s="41"/>
      <c r="D21" s="4"/>
      <c r="E21" s="71">
        <f>Tools!F40</f>
        <v>0</v>
      </c>
      <c r="F21" s="7"/>
    </row>
    <row r="22" spans="1:6" ht="12.75">
      <c r="A22" s="41" t="s">
        <v>10</v>
      </c>
      <c r="B22" s="41"/>
      <c r="C22" s="41"/>
      <c r="D22" s="4"/>
      <c r="E22" s="71">
        <f>Licenses!F40</f>
        <v>0</v>
      </c>
      <c r="F22" s="7"/>
    </row>
    <row r="23" spans="1:6" ht="12.75">
      <c r="A23" s="41" t="s">
        <v>161</v>
      </c>
      <c r="B23" s="41"/>
      <c r="C23" s="41"/>
      <c r="D23" s="4"/>
      <c r="E23" s="149"/>
      <c r="F23" s="7"/>
    </row>
    <row r="24" spans="1:6" ht="12.75">
      <c r="A24" s="41" t="s">
        <v>101</v>
      </c>
      <c r="B24" s="29"/>
      <c r="C24" s="113"/>
      <c r="D24" s="70"/>
      <c r="E24" s="71">
        <f>'Miscellaneous Pricing'!F38</f>
        <v>0</v>
      </c>
      <c r="F24" s="7"/>
    </row>
    <row r="25" spans="1:6" ht="12.75">
      <c r="A25" s="153"/>
      <c r="B25" s="153"/>
      <c r="C25" s="153"/>
      <c r="D25" s="4"/>
      <c r="E25" s="149"/>
      <c r="F25" s="7"/>
    </row>
    <row r="26" spans="1:6" ht="12.75">
      <c r="A26" s="153"/>
      <c r="B26" s="153"/>
      <c r="C26" s="153"/>
      <c r="D26" s="4"/>
      <c r="E26" s="149"/>
      <c r="F26" s="7"/>
    </row>
    <row r="27" spans="1:6" ht="12.75">
      <c r="A27" s="153"/>
      <c r="B27" s="153"/>
      <c r="C27" s="153"/>
      <c r="D27" s="4"/>
      <c r="E27" s="149"/>
      <c r="F27" s="7"/>
    </row>
    <row r="28" spans="1:6" ht="12.75">
      <c r="A28" s="153"/>
      <c r="B28" s="154"/>
      <c r="C28" s="155"/>
      <c r="D28" s="70"/>
      <c r="E28" s="149"/>
      <c r="F28" s="7"/>
    </row>
    <row r="29" spans="1:6" ht="12.75">
      <c r="A29" s="153"/>
      <c r="B29" s="153"/>
      <c r="C29" s="153"/>
      <c r="D29" s="4"/>
      <c r="E29" s="149"/>
      <c r="F29" s="7"/>
    </row>
    <row r="30" spans="1:6" ht="13.5" thickBot="1">
      <c r="A30" s="4"/>
      <c r="B30" s="4"/>
      <c r="C30" s="4"/>
      <c r="D30" s="4"/>
      <c r="E30" s="41"/>
      <c r="F30" s="7"/>
    </row>
    <row r="31" spans="1:6" ht="12.75">
      <c r="A31" s="4"/>
      <c r="B31" s="4"/>
      <c r="C31" s="5" t="s">
        <v>60</v>
      </c>
      <c r="D31" s="5"/>
      <c r="E31" s="140">
        <f>SUM(E13:E29)</f>
        <v>0</v>
      </c>
      <c r="F31" s="7"/>
    </row>
    <row r="32" spans="1:6" ht="12.75">
      <c r="A32" s="4"/>
      <c r="B32" s="4"/>
      <c r="C32" s="5" t="s">
        <v>151</v>
      </c>
      <c r="D32" s="5"/>
      <c r="E32" s="149"/>
      <c r="F32" s="7"/>
    </row>
    <row r="33" spans="1:6" ht="13.5" thickBot="1">
      <c r="A33" s="4"/>
      <c r="B33" s="4"/>
      <c r="C33" s="5" t="s">
        <v>49</v>
      </c>
      <c r="D33" s="4"/>
      <c r="E33" s="137">
        <f>E31*0.05</f>
        <v>0</v>
      </c>
      <c r="F33" s="7"/>
    </row>
    <row r="34" spans="3:5" ht="13.5" thickBot="1">
      <c r="C34" s="8" t="s">
        <v>50</v>
      </c>
      <c r="E34" s="72">
        <f>SUM(E31:E33)</f>
        <v>0</v>
      </c>
    </row>
    <row r="35" spans="3:5" ht="12.75">
      <c r="C35" s="8"/>
      <c r="E35" s="68"/>
    </row>
    <row r="36" spans="3:5" ht="12.75">
      <c r="C36" s="8"/>
      <c r="E36" s="68"/>
    </row>
    <row r="37" spans="1:2" ht="12.75">
      <c r="A37" s="28"/>
      <c r="B37" s="28"/>
    </row>
    <row r="38" spans="1:6" ht="33.75" customHeight="1">
      <c r="A38" s="203" t="s">
        <v>72</v>
      </c>
      <c r="B38" s="203"/>
      <c r="C38" s="203"/>
      <c r="D38" s="203"/>
      <c r="E38" s="203"/>
      <c r="F38" s="63"/>
    </row>
    <row r="39" spans="1:2" ht="12.75">
      <c r="A39" s="28"/>
      <c r="B39" s="28"/>
    </row>
    <row r="40" spans="3:4" s="9" customFormat="1" ht="12.75">
      <c r="C40" s="10"/>
      <c r="D40" s="10"/>
    </row>
    <row r="41" spans="2:6" s="9" customFormat="1" ht="15.75" customHeight="1">
      <c r="B41" s="64" t="s">
        <v>0</v>
      </c>
      <c r="C41" s="200"/>
      <c r="D41" s="201"/>
      <c r="E41" s="202"/>
      <c r="F41" s="10"/>
    </row>
    <row r="42" spans="2:6" s="9" customFormat="1" ht="15.75" customHeight="1">
      <c r="B42" s="64" t="s">
        <v>1</v>
      </c>
      <c r="C42" s="200"/>
      <c r="D42" s="201"/>
      <c r="E42" s="202"/>
      <c r="F42" s="10"/>
    </row>
    <row r="43" spans="2:6" s="9" customFormat="1" ht="15.75" customHeight="1">
      <c r="B43" s="64"/>
      <c r="C43" s="200"/>
      <c r="D43" s="201"/>
      <c r="E43" s="202"/>
      <c r="F43" s="10"/>
    </row>
    <row r="44" spans="2:6" s="9" customFormat="1" ht="15.75" customHeight="1">
      <c r="B44" s="64"/>
      <c r="C44" s="200"/>
      <c r="D44" s="201"/>
      <c r="E44" s="202"/>
      <c r="F44" s="10"/>
    </row>
    <row r="45" spans="2:6" s="9" customFormat="1" ht="15.75" customHeight="1">
      <c r="B45" s="64" t="s">
        <v>2</v>
      </c>
      <c r="C45" s="156"/>
      <c r="D45" s="157"/>
      <c r="E45" s="157"/>
      <c r="F45" s="10"/>
    </row>
    <row r="46" spans="2:6" s="9" customFormat="1" ht="15.75" customHeight="1">
      <c r="B46" s="64" t="s">
        <v>3</v>
      </c>
      <c r="C46" s="156"/>
      <c r="D46" s="158"/>
      <c r="E46" s="159"/>
      <c r="F46" s="10"/>
    </row>
    <row r="47" spans="2:6" s="9" customFormat="1" ht="46.5" customHeight="1">
      <c r="B47" s="64" t="s">
        <v>4</v>
      </c>
      <c r="C47" s="200"/>
      <c r="D47" s="201"/>
      <c r="E47" s="202"/>
      <c r="F47" s="10"/>
    </row>
    <row r="48" spans="2:6" s="9" customFormat="1" ht="15.75" customHeight="1">
      <c r="B48" s="64" t="s">
        <v>5</v>
      </c>
      <c r="C48" s="200"/>
      <c r="D48" s="201"/>
      <c r="E48" s="202"/>
      <c r="F48" s="10"/>
    </row>
    <row r="49" spans="2:6" s="9" customFormat="1" ht="15.75" customHeight="1">
      <c r="B49" s="64" t="s">
        <v>6</v>
      </c>
      <c r="C49" s="200"/>
      <c r="D49" s="201"/>
      <c r="E49" s="202"/>
      <c r="F49" s="10"/>
    </row>
    <row r="50" spans="2:6" s="9" customFormat="1" ht="15.75" customHeight="1">
      <c r="B50" s="64" t="s">
        <v>7</v>
      </c>
      <c r="C50" s="200"/>
      <c r="D50" s="201"/>
      <c r="E50" s="202"/>
      <c r="F50" s="10"/>
    </row>
    <row r="51" spans="2:6" s="9" customFormat="1" ht="15.75" customHeight="1">
      <c r="B51" s="64" t="s">
        <v>8</v>
      </c>
      <c r="C51" s="156"/>
      <c r="D51" s="157"/>
      <c r="E51" s="157"/>
      <c r="F51" s="10"/>
    </row>
    <row r="52" spans="4:5" s="9" customFormat="1" ht="12.75">
      <c r="D52" s="10"/>
      <c r="E52" s="10"/>
    </row>
  </sheetData>
  <sheetProtection sheet="1" scenarios="1"/>
  <mergeCells count="11">
    <mergeCell ref="A1:E1"/>
    <mergeCell ref="C47:E47"/>
    <mergeCell ref="C44:E44"/>
    <mergeCell ref="C43:E43"/>
    <mergeCell ref="C42:E42"/>
    <mergeCell ref="C41:E41"/>
    <mergeCell ref="A18:C18"/>
    <mergeCell ref="C50:E50"/>
    <mergeCell ref="C49:E49"/>
    <mergeCell ref="C48:E48"/>
    <mergeCell ref="A38:E38"/>
  </mergeCells>
  <printOptions horizontalCentered="1"/>
  <pageMargins left="0.2362204724409449" right="0.2362204724409449" top="0.2362204724409449" bottom="0.2362204724409449" header="0.31496062992125984" footer="0.31496062992125984"/>
  <pageSetup horizontalDpi="600" verticalDpi="600" orientation="portrait" scale="90" r:id="rId1"/>
  <headerFooter alignWithMargins="0">
    <oddHeader>&amp;L&amp;14Detailed Pricing Schedule Add'n 1&amp;C&amp;14RFP 925-2010&amp;R&amp;14January 2011</oddHeader>
    <oddFooter>&amp;LCity of Winnipeg&amp;CAutomatic Fare Collection System&amp;RPage 1</oddFooter>
  </headerFooter>
</worksheet>
</file>

<file path=xl/worksheets/sheet3.xml><?xml version="1.0" encoding="utf-8"?>
<worksheet xmlns="http://schemas.openxmlformats.org/spreadsheetml/2006/main" xmlns:r="http://schemas.openxmlformats.org/officeDocument/2006/relationships">
  <sheetPr>
    <tabColor theme="0"/>
  </sheetPr>
  <dimension ref="A1:F46"/>
  <sheetViews>
    <sheetView showGridLines="0" zoomScalePageLayoutView="0" workbookViewId="0" topLeftCell="A22">
      <selection activeCell="E19" sqref="E19"/>
    </sheetView>
  </sheetViews>
  <sheetFormatPr defaultColWidth="9.140625" defaultRowHeight="12.75"/>
  <cols>
    <col min="1" max="1" width="6.28125" style="0" customWidth="1"/>
    <col min="2" max="2" width="14.28125" style="0" customWidth="1"/>
    <col min="3" max="3" width="51.421875" style="0" customWidth="1"/>
    <col min="5" max="5" width="13.140625" style="0" customWidth="1"/>
    <col min="6" max="6" width="16.8515625" style="0" customWidth="1"/>
    <col min="7" max="7" width="2.57421875" style="0" customWidth="1"/>
  </cols>
  <sheetData>
    <row r="1" spans="1:6" s="3" customFormat="1" ht="18">
      <c r="A1" s="199"/>
      <c r="B1" s="199"/>
      <c r="C1" s="199"/>
      <c r="D1" s="199"/>
      <c r="E1" s="199"/>
      <c r="F1" s="199"/>
    </row>
    <row r="2" spans="1:2" s="74" customFormat="1" ht="11.25">
      <c r="A2" s="75"/>
      <c r="B2" s="75"/>
    </row>
    <row r="3" spans="1:6" s="3" customFormat="1" ht="18">
      <c r="A3" s="55" t="s">
        <v>70</v>
      </c>
      <c r="B3" s="55"/>
      <c r="C3" s="211">
        <f>'Pricing Schedule Summary'!C3</f>
        <v>0</v>
      </c>
      <c r="D3" s="211"/>
      <c r="E3" s="211"/>
      <c r="F3" s="211"/>
    </row>
    <row r="4" spans="1:6" ht="4.5" customHeight="1" thickBot="1">
      <c r="A4" s="53"/>
      <c r="B4" s="53"/>
      <c r="C4" s="53"/>
      <c r="D4" s="53"/>
      <c r="E4" s="54"/>
      <c r="F4" s="53"/>
    </row>
    <row r="5" ht="13.5" thickTop="1">
      <c r="C5" s="4"/>
    </row>
    <row r="6" spans="1:2" ht="18">
      <c r="A6" s="56" t="s">
        <v>67</v>
      </c>
      <c r="B6" s="56"/>
    </row>
    <row r="8" spans="1:6" s="50" customFormat="1" ht="15.75" customHeight="1">
      <c r="A8" s="51" t="s">
        <v>23</v>
      </c>
      <c r="B8" s="210" t="s">
        <v>24</v>
      </c>
      <c r="C8" s="210"/>
      <c r="D8" s="49" t="s">
        <v>11</v>
      </c>
      <c r="E8" s="49" t="s">
        <v>13</v>
      </c>
      <c r="F8" s="49" t="s">
        <v>12</v>
      </c>
    </row>
    <row r="9" spans="1:6" ht="12.75">
      <c r="A9" s="59" t="s">
        <v>14</v>
      </c>
      <c r="B9" s="209" t="s">
        <v>121</v>
      </c>
      <c r="C9" s="208"/>
      <c r="D9" s="16">
        <v>555</v>
      </c>
      <c r="E9" s="152"/>
      <c r="F9" s="17">
        <f aca="true" t="shared" si="0" ref="F9:F25">D9*E9</f>
        <v>0</v>
      </c>
    </row>
    <row r="10" spans="1:6" ht="12.75">
      <c r="A10" s="60" t="s">
        <v>15</v>
      </c>
      <c r="B10" s="209" t="s">
        <v>123</v>
      </c>
      <c r="C10" s="208"/>
      <c r="D10" s="16">
        <v>32</v>
      </c>
      <c r="E10" s="152"/>
      <c r="F10" s="17">
        <f t="shared" si="0"/>
        <v>0</v>
      </c>
    </row>
    <row r="11" spans="1:6" ht="12.75">
      <c r="A11" s="59" t="s">
        <v>16</v>
      </c>
      <c r="B11" s="209" t="s">
        <v>138</v>
      </c>
      <c r="C11" s="208"/>
      <c r="D11" s="16">
        <v>555</v>
      </c>
      <c r="E11" s="152"/>
      <c r="F11" s="17">
        <f t="shared" si="0"/>
        <v>0</v>
      </c>
    </row>
    <row r="12" spans="1:6" ht="12.75">
      <c r="A12" s="59" t="s">
        <v>17</v>
      </c>
      <c r="B12" s="209" t="s">
        <v>130</v>
      </c>
      <c r="C12" s="208"/>
      <c r="D12" s="23">
        <v>3</v>
      </c>
      <c r="E12" s="152"/>
      <c r="F12" s="17">
        <f t="shared" si="0"/>
        <v>0</v>
      </c>
    </row>
    <row r="13" spans="1:6" ht="12.75">
      <c r="A13" s="61" t="s">
        <v>18</v>
      </c>
      <c r="B13" s="209" t="s">
        <v>128</v>
      </c>
      <c r="C13" s="208"/>
      <c r="D13" s="23">
        <v>4</v>
      </c>
      <c r="E13" s="152"/>
      <c r="F13" s="17">
        <f t="shared" si="0"/>
        <v>0</v>
      </c>
    </row>
    <row r="14" spans="1:6" ht="12.75">
      <c r="A14" s="59" t="s">
        <v>19</v>
      </c>
      <c r="B14" s="209" t="s">
        <v>132</v>
      </c>
      <c r="C14" s="208"/>
      <c r="D14" s="23">
        <v>3</v>
      </c>
      <c r="E14" s="152"/>
      <c r="F14" s="17">
        <f t="shared" si="0"/>
        <v>0</v>
      </c>
    </row>
    <row r="15" spans="1:6" ht="12.75">
      <c r="A15" s="59" t="s">
        <v>20</v>
      </c>
      <c r="B15" s="60" t="s">
        <v>133</v>
      </c>
      <c r="C15" s="133"/>
      <c r="D15" s="23">
        <v>3</v>
      </c>
      <c r="E15" s="152"/>
      <c r="F15" s="17">
        <f t="shared" si="0"/>
        <v>0</v>
      </c>
    </row>
    <row r="16" spans="1:6" ht="12.75">
      <c r="A16" s="60" t="s">
        <v>21</v>
      </c>
      <c r="B16" s="209" t="s">
        <v>134</v>
      </c>
      <c r="C16" s="208"/>
      <c r="D16" s="23">
        <v>5</v>
      </c>
      <c r="E16" s="152"/>
      <c r="F16" s="17">
        <f t="shared" si="0"/>
        <v>0</v>
      </c>
    </row>
    <row r="17" spans="1:6" ht="12.75">
      <c r="A17" s="60" t="s">
        <v>38</v>
      </c>
      <c r="B17" s="209" t="s">
        <v>135</v>
      </c>
      <c r="C17" s="208"/>
      <c r="D17" s="23">
        <v>4</v>
      </c>
      <c r="E17" s="152"/>
      <c r="F17" s="17">
        <f>D17*E17</f>
        <v>0</v>
      </c>
    </row>
    <row r="18" spans="1:6" ht="12.75">
      <c r="A18" s="60" t="s">
        <v>22</v>
      </c>
      <c r="B18" s="209" t="s">
        <v>131</v>
      </c>
      <c r="C18" s="208"/>
      <c r="D18" s="23">
        <v>20</v>
      </c>
      <c r="E18" s="152"/>
      <c r="F18" s="17">
        <f t="shared" si="0"/>
        <v>0</v>
      </c>
    </row>
    <row r="19" spans="1:6" ht="12.75">
      <c r="A19" s="60" t="s">
        <v>26</v>
      </c>
      <c r="B19" s="209" t="s">
        <v>137</v>
      </c>
      <c r="C19" s="208"/>
      <c r="D19" s="23">
        <v>150</v>
      </c>
      <c r="E19" s="152"/>
      <c r="F19" s="17">
        <f t="shared" si="0"/>
        <v>0</v>
      </c>
    </row>
    <row r="20" spans="1:6" ht="12.75">
      <c r="A20" s="60" t="s">
        <v>27</v>
      </c>
      <c r="B20" s="209" t="s">
        <v>140</v>
      </c>
      <c r="C20" s="208"/>
      <c r="D20" s="23">
        <v>1</v>
      </c>
      <c r="E20" s="152"/>
      <c r="F20" s="17">
        <f t="shared" si="0"/>
        <v>0</v>
      </c>
    </row>
    <row r="21" spans="1:6" ht="12.75">
      <c r="A21" s="60" t="s">
        <v>51</v>
      </c>
      <c r="B21" s="209" t="s">
        <v>162</v>
      </c>
      <c r="C21" s="208"/>
      <c r="D21" s="23">
        <v>1</v>
      </c>
      <c r="E21" s="152"/>
      <c r="F21" s="17">
        <f t="shared" si="0"/>
        <v>0</v>
      </c>
    </row>
    <row r="22" spans="1:6" ht="12.75">
      <c r="A22" s="38" t="s">
        <v>30</v>
      </c>
      <c r="B22" s="207" t="s">
        <v>171</v>
      </c>
      <c r="C22" s="208"/>
      <c r="D22" s="23">
        <v>0</v>
      </c>
      <c r="E22" s="151">
        <v>0</v>
      </c>
      <c r="F22" s="17">
        <f t="shared" si="0"/>
        <v>0</v>
      </c>
    </row>
    <row r="23" spans="1:6" ht="12.75">
      <c r="A23" s="38" t="s">
        <v>31</v>
      </c>
      <c r="B23" s="205"/>
      <c r="C23" s="206"/>
      <c r="D23" s="160"/>
      <c r="E23" s="152"/>
      <c r="F23" s="17">
        <f t="shared" si="0"/>
        <v>0</v>
      </c>
    </row>
    <row r="24" spans="1:6" ht="12.75">
      <c r="A24" s="38" t="s">
        <v>32</v>
      </c>
      <c r="B24" s="205"/>
      <c r="C24" s="206"/>
      <c r="D24" s="160"/>
      <c r="E24" s="152"/>
      <c r="F24" s="17">
        <f t="shared" si="0"/>
        <v>0</v>
      </c>
    </row>
    <row r="25" spans="1:6" ht="12.75">
      <c r="A25" s="38" t="s">
        <v>122</v>
      </c>
      <c r="B25" s="205"/>
      <c r="C25" s="206"/>
      <c r="D25" s="160"/>
      <c r="E25" s="152"/>
      <c r="F25" s="17">
        <f t="shared" si="0"/>
        <v>0</v>
      </c>
    </row>
    <row r="26" spans="1:6" ht="13.5" thickBot="1">
      <c r="A26" s="1"/>
      <c r="B26" s="1"/>
      <c r="C26" s="29"/>
      <c r="D26" s="32"/>
      <c r="E26" s="45"/>
      <c r="F26" s="44"/>
    </row>
    <row r="27" spans="3:6" ht="13.5" thickBot="1">
      <c r="C27" s="22" t="s">
        <v>39</v>
      </c>
      <c r="F27" s="18">
        <f>SUM(F9:F26)</f>
        <v>0</v>
      </c>
    </row>
    <row r="28" spans="1:2" ht="12.75">
      <c r="A28" s="1"/>
      <c r="B28" s="1"/>
    </row>
    <row r="29" spans="1:2" ht="12.75">
      <c r="A29" s="1"/>
      <c r="B29" s="1"/>
    </row>
    <row r="30" spans="1:2" ht="15.75">
      <c r="A30" s="52" t="s">
        <v>68</v>
      </c>
      <c r="B30" s="52"/>
    </row>
    <row r="31" spans="1:6" ht="12" customHeight="1">
      <c r="A31" s="51" t="s">
        <v>23</v>
      </c>
      <c r="B31" s="213" t="s">
        <v>69</v>
      </c>
      <c r="C31" s="213"/>
      <c r="D31" s="213"/>
      <c r="E31" s="213"/>
      <c r="F31" s="213"/>
    </row>
    <row r="32" spans="1:6" ht="15.75" customHeight="1">
      <c r="A32" s="161"/>
      <c r="B32" s="212"/>
      <c r="C32" s="212"/>
      <c r="D32" s="212"/>
      <c r="E32" s="212"/>
      <c r="F32" s="212"/>
    </row>
    <row r="33" spans="1:6" ht="15.75" customHeight="1">
      <c r="A33" s="161"/>
      <c r="B33" s="212"/>
      <c r="C33" s="212"/>
      <c r="D33" s="212"/>
      <c r="E33" s="212"/>
      <c r="F33" s="212"/>
    </row>
    <row r="34" spans="1:6" ht="15.75" customHeight="1">
      <c r="A34" s="161"/>
      <c r="B34" s="212"/>
      <c r="C34" s="212"/>
      <c r="D34" s="212"/>
      <c r="E34" s="212"/>
      <c r="F34" s="212"/>
    </row>
    <row r="35" spans="1:6" ht="15.75" customHeight="1">
      <c r="A35" s="161"/>
      <c r="B35" s="212"/>
      <c r="C35" s="212"/>
      <c r="D35" s="212"/>
      <c r="E35" s="212"/>
      <c r="F35" s="212"/>
    </row>
    <row r="36" spans="1:6" ht="15.75" customHeight="1">
      <c r="A36" s="161"/>
      <c r="B36" s="212"/>
      <c r="C36" s="212"/>
      <c r="D36" s="212"/>
      <c r="E36" s="212"/>
      <c r="F36" s="212"/>
    </row>
    <row r="37" spans="1:6" ht="15.75" customHeight="1">
      <c r="A37" s="161"/>
      <c r="B37" s="212"/>
      <c r="C37" s="212"/>
      <c r="D37" s="212"/>
      <c r="E37" s="212"/>
      <c r="F37" s="212"/>
    </row>
    <row r="38" spans="1:6" ht="15.75" customHeight="1">
      <c r="A38" s="161"/>
      <c r="B38" s="212"/>
      <c r="C38" s="212"/>
      <c r="D38" s="212"/>
      <c r="E38" s="212"/>
      <c r="F38" s="212"/>
    </row>
    <row r="39" spans="1:6" ht="15.75" customHeight="1">
      <c r="A39" s="161"/>
      <c r="B39" s="212"/>
      <c r="C39" s="212"/>
      <c r="D39" s="212"/>
      <c r="E39" s="212"/>
      <c r="F39" s="212"/>
    </row>
    <row r="40" spans="1:6" ht="15.75" customHeight="1">
      <c r="A40" s="161"/>
      <c r="B40" s="212"/>
      <c r="C40" s="212"/>
      <c r="D40" s="212"/>
      <c r="E40" s="212"/>
      <c r="F40" s="212"/>
    </row>
    <row r="41" spans="1:6" ht="15.75" customHeight="1">
      <c r="A41" s="161"/>
      <c r="B41" s="212"/>
      <c r="C41" s="212"/>
      <c r="D41" s="212"/>
      <c r="E41" s="212"/>
      <c r="F41" s="212"/>
    </row>
    <row r="42" spans="1:6" ht="15.75" customHeight="1">
      <c r="A42" s="161"/>
      <c r="B42" s="212"/>
      <c r="C42" s="212"/>
      <c r="D42" s="212"/>
      <c r="E42" s="212"/>
      <c r="F42" s="212"/>
    </row>
    <row r="43" spans="1:6" ht="15.75" customHeight="1">
      <c r="A43" s="161"/>
      <c r="B43" s="212"/>
      <c r="C43" s="212"/>
      <c r="D43" s="212"/>
      <c r="E43" s="212"/>
      <c r="F43" s="212"/>
    </row>
    <row r="44" spans="1:6" ht="15.75" customHeight="1">
      <c r="A44" s="161"/>
      <c r="B44" s="212"/>
      <c r="C44" s="212"/>
      <c r="D44" s="212"/>
      <c r="E44" s="212"/>
      <c r="F44" s="212"/>
    </row>
    <row r="45" spans="1:6" ht="15.75" customHeight="1">
      <c r="A45" s="161"/>
      <c r="B45" s="212"/>
      <c r="C45" s="212"/>
      <c r="D45" s="212"/>
      <c r="E45" s="212"/>
      <c r="F45" s="212"/>
    </row>
    <row r="46" spans="1:6" ht="15.75" customHeight="1">
      <c r="A46" s="161"/>
      <c r="B46" s="212"/>
      <c r="C46" s="212"/>
      <c r="D46" s="212"/>
      <c r="E46" s="212"/>
      <c r="F46" s="212"/>
    </row>
  </sheetData>
  <sheetProtection sheet="1" scenarios="1"/>
  <mergeCells count="35">
    <mergeCell ref="B44:F44"/>
    <mergeCell ref="B45:F45"/>
    <mergeCell ref="B46:F46"/>
    <mergeCell ref="B31:F31"/>
    <mergeCell ref="B32:F32"/>
    <mergeCell ref="B33:F33"/>
    <mergeCell ref="B34:F34"/>
    <mergeCell ref="B42:F42"/>
    <mergeCell ref="B43:F43"/>
    <mergeCell ref="B38:F38"/>
    <mergeCell ref="B16:C16"/>
    <mergeCell ref="B39:F39"/>
    <mergeCell ref="B40:F40"/>
    <mergeCell ref="B41:F41"/>
    <mergeCell ref="B35:F35"/>
    <mergeCell ref="B36:F36"/>
    <mergeCell ref="B37:F37"/>
    <mergeCell ref="B8:C8"/>
    <mergeCell ref="C3:F3"/>
    <mergeCell ref="B14:C14"/>
    <mergeCell ref="B13:C13"/>
    <mergeCell ref="B12:C12"/>
    <mergeCell ref="B11:C11"/>
    <mergeCell ref="B10:C10"/>
    <mergeCell ref="B9:C9"/>
    <mergeCell ref="A1:F1"/>
    <mergeCell ref="B25:C25"/>
    <mergeCell ref="B24:C24"/>
    <mergeCell ref="B23:C23"/>
    <mergeCell ref="B22:C22"/>
    <mergeCell ref="B21:C21"/>
    <mergeCell ref="B20:C20"/>
    <mergeCell ref="B19:C19"/>
    <mergeCell ref="B18:C18"/>
    <mergeCell ref="B17:C17"/>
  </mergeCells>
  <printOptions horizontalCentered="1"/>
  <pageMargins left="0.2362204724409449" right="0.2362204724409449" top="0.2362204724409449" bottom="0.2362204724409449" header="0.31496062992125984" footer="0.31496062992125984"/>
  <pageSetup horizontalDpi="600" verticalDpi="600" orientation="portrait" scale="90" r:id="rId1"/>
  <headerFooter alignWithMargins="0">
    <oddHeader>&amp;L&amp;14Detailed Pricing Schedule Add'n 1&amp;C&amp;14RFP 925-2010&amp;R&amp;14January 2011</oddHeader>
    <oddFooter>&amp;LCity of Winnipeg&amp;CAutomatic Fare Collection System&amp;RPage 2</oddFooter>
  </headerFooter>
</worksheet>
</file>

<file path=xl/worksheets/sheet4.xml><?xml version="1.0" encoding="utf-8"?>
<worksheet xmlns="http://schemas.openxmlformats.org/spreadsheetml/2006/main" xmlns:r="http://schemas.openxmlformats.org/officeDocument/2006/relationships">
  <sheetPr>
    <tabColor theme="0"/>
  </sheetPr>
  <dimension ref="A1:G119"/>
  <sheetViews>
    <sheetView showGridLines="0" tabSelected="1" zoomScalePageLayoutView="0" workbookViewId="0" topLeftCell="A76">
      <selection activeCell="J99" sqref="J99"/>
    </sheetView>
  </sheetViews>
  <sheetFormatPr defaultColWidth="9.140625" defaultRowHeight="12.75"/>
  <cols>
    <col min="1" max="1" width="5.7109375" style="0" customWidth="1"/>
    <col min="2" max="2" width="14.421875" style="0" customWidth="1"/>
    <col min="3" max="3" width="35.421875" style="0" customWidth="1"/>
    <col min="4" max="4" width="10.421875" style="0" customWidth="1"/>
    <col min="5" max="5" width="15.28125" style="0" customWidth="1"/>
    <col min="6" max="6" width="22.8515625" style="0" customWidth="1"/>
    <col min="7" max="7" width="4.7109375" style="0" customWidth="1"/>
  </cols>
  <sheetData>
    <row r="1" spans="1:6" s="3" customFormat="1" ht="18">
      <c r="A1" s="199"/>
      <c r="B1" s="199"/>
      <c r="C1" s="199"/>
      <c r="D1" s="199"/>
      <c r="E1" s="199"/>
      <c r="F1" s="199"/>
    </row>
    <row r="2" spans="1:3" s="74" customFormat="1" ht="11.25">
      <c r="A2" s="75"/>
      <c r="B2" s="75"/>
      <c r="C2" s="75"/>
    </row>
    <row r="3" spans="1:7" s="3" customFormat="1" ht="18">
      <c r="A3" s="55" t="s">
        <v>70</v>
      </c>
      <c r="B3" s="55"/>
      <c r="C3" s="199">
        <f>'Pricing Schedule Summary'!C3</f>
        <v>0</v>
      </c>
      <c r="D3" s="199"/>
      <c r="E3" s="199"/>
      <c r="F3" s="199"/>
      <c r="G3" s="58"/>
    </row>
    <row r="4" spans="1:7" ht="4.5" customHeight="1" thickBot="1">
      <c r="A4" s="53"/>
      <c r="B4" s="53"/>
      <c r="C4" s="53"/>
      <c r="D4" s="53"/>
      <c r="E4" s="54"/>
      <c r="F4" s="53"/>
      <c r="G4" s="58"/>
    </row>
    <row r="5" s="4" customFormat="1" ht="13.5" thickTop="1">
      <c r="G5" s="65"/>
    </row>
    <row r="6" spans="1:7" ht="18.75" customHeight="1">
      <c r="A6" s="58" t="s">
        <v>75</v>
      </c>
      <c r="B6" s="58"/>
      <c r="F6" s="69"/>
      <c r="G6" s="69"/>
    </row>
    <row r="8" ht="15.75">
      <c r="A8" s="48" t="s">
        <v>124</v>
      </c>
    </row>
    <row r="9" s="74" customFormat="1" ht="11.25"/>
    <row r="10" spans="1:6" s="7" customFormat="1" ht="12.75">
      <c r="A10" s="80" t="s">
        <v>63</v>
      </c>
      <c r="B10" s="80"/>
      <c r="C10" s="80"/>
      <c r="D10" s="6"/>
      <c r="E10" s="6"/>
      <c r="F10" s="6"/>
    </row>
    <row r="11" spans="1:6" s="7" customFormat="1" ht="12.75">
      <c r="A11" s="80" t="s">
        <v>81</v>
      </c>
      <c r="B11" s="80"/>
      <c r="C11" s="81"/>
      <c r="D11" s="100"/>
      <c r="E11" s="162"/>
      <c r="F11" s="6"/>
    </row>
    <row r="12" spans="1:6" s="7" customFormat="1" ht="12.75">
      <c r="A12" s="80"/>
      <c r="B12" s="80"/>
      <c r="C12" s="81"/>
      <c r="D12" s="81"/>
      <c r="E12" s="6"/>
      <c r="F12" s="6"/>
    </row>
    <row r="13" spans="1:6" s="7" customFormat="1" ht="12.75">
      <c r="A13" s="43" t="s">
        <v>23</v>
      </c>
      <c r="B13" s="210" t="s">
        <v>24</v>
      </c>
      <c r="C13" s="210"/>
      <c r="D13" s="6" t="s">
        <v>11</v>
      </c>
      <c r="E13" s="6" t="s">
        <v>13</v>
      </c>
      <c r="F13" s="6" t="s">
        <v>12</v>
      </c>
    </row>
    <row r="14" spans="1:6" ht="12.75">
      <c r="A14" s="47" t="s">
        <v>14</v>
      </c>
      <c r="B14" s="103" t="s">
        <v>149</v>
      </c>
      <c r="C14" s="104"/>
      <c r="D14" s="16">
        <v>555</v>
      </c>
      <c r="E14" s="160"/>
      <c r="F14" s="17">
        <f aca="true" t="shared" si="0" ref="F14:F19">D14*E14</f>
        <v>0</v>
      </c>
    </row>
    <row r="15" spans="1:6" ht="12.75">
      <c r="A15" s="47" t="s">
        <v>15</v>
      </c>
      <c r="B15" s="67" t="s">
        <v>66</v>
      </c>
      <c r="C15" s="104"/>
      <c r="D15" s="16">
        <v>555</v>
      </c>
      <c r="E15" s="163"/>
      <c r="F15" s="17">
        <f t="shared" si="0"/>
        <v>0</v>
      </c>
    </row>
    <row r="16" spans="1:6" ht="12.75">
      <c r="A16" s="47" t="s">
        <v>16</v>
      </c>
      <c r="B16" s="103" t="s">
        <v>65</v>
      </c>
      <c r="C16" s="105"/>
      <c r="D16" s="16">
        <v>1</v>
      </c>
      <c r="E16" s="160"/>
      <c r="F16" s="17">
        <f t="shared" si="0"/>
        <v>0</v>
      </c>
    </row>
    <row r="17" spans="1:6" ht="12.75">
      <c r="A17" s="38" t="s">
        <v>17</v>
      </c>
      <c r="B17" s="67" t="s">
        <v>33</v>
      </c>
      <c r="C17" s="105"/>
      <c r="D17" s="16">
        <v>1</v>
      </c>
      <c r="E17" s="160"/>
      <c r="F17" s="17">
        <f t="shared" si="0"/>
        <v>0</v>
      </c>
    </row>
    <row r="18" spans="1:6" ht="12.75">
      <c r="A18" s="47" t="s">
        <v>18</v>
      </c>
      <c r="B18" s="219"/>
      <c r="C18" s="220"/>
      <c r="D18" s="160"/>
      <c r="E18" s="160"/>
      <c r="F18" s="17">
        <f t="shared" si="0"/>
        <v>0</v>
      </c>
    </row>
    <row r="19" spans="1:6" ht="12.75">
      <c r="A19" s="38" t="s">
        <v>19</v>
      </c>
      <c r="B19" s="215"/>
      <c r="C19" s="216"/>
      <c r="D19" s="160"/>
      <c r="E19" s="160"/>
      <c r="F19" s="17">
        <f t="shared" si="0"/>
        <v>0</v>
      </c>
    </row>
    <row r="20" spans="2:4" s="74" customFormat="1" ht="12" thickBot="1">
      <c r="B20" s="214"/>
      <c r="C20" s="214"/>
      <c r="D20" s="76"/>
    </row>
    <row r="21" spans="2:6" ht="13.5" thickBot="1">
      <c r="B21" s="218" t="s">
        <v>28</v>
      </c>
      <c r="C21" s="218"/>
      <c r="D21" s="1"/>
      <c r="F21" s="18">
        <f>SUM(F14:F20)</f>
        <v>0</v>
      </c>
    </row>
    <row r="22" spans="2:4" ht="12.75">
      <c r="B22" s="217"/>
      <c r="C22" s="217"/>
      <c r="D22" s="1"/>
    </row>
    <row r="23" ht="15.75">
      <c r="A23" s="48" t="s">
        <v>125</v>
      </c>
    </row>
    <row r="24" s="74" customFormat="1" ht="11.25"/>
    <row r="25" spans="1:6" s="7" customFormat="1" ht="12.75">
      <c r="A25" s="80" t="s">
        <v>63</v>
      </c>
      <c r="B25" s="80"/>
      <c r="C25" s="80"/>
      <c r="D25" s="6"/>
      <c r="E25" s="6"/>
      <c r="F25" s="6"/>
    </row>
    <row r="26" spans="1:6" s="7" customFormat="1" ht="12.75">
      <c r="A26" s="80" t="s">
        <v>81</v>
      </c>
      <c r="B26" s="80"/>
      <c r="C26" s="81"/>
      <c r="D26" s="100"/>
      <c r="E26" s="162"/>
      <c r="F26" s="6"/>
    </row>
    <row r="27" spans="1:6" s="7" customFormat="1" ht="12.75">
      <c r="A27" s="80"/>
      <c r="B27" s="80"/>
      <c r="C27" s="81"/>
      <c r="D27" s="81"/>
      <c r="E27" s="6"/>
      <c r="F27" s="6"/>
    </row>
    <row r="28" spans="1:6" s="7" customFormat="1" ht="12.75">
      <c r="A28" s="43" t="s">
        <v>23</v>
      </c>
      <c r="B28" s="210" t="s">
        <v>24</v>
      </c>
      <c r="C28" s="210"/>
      <c r="D28" s="6" t="s">
        <v>11</v>
      </c>
      <c r="E28" s="6" t="s">
        <v>13</v>
      </c>
      <c r="F28" s="6" t="s">
        <v>12</v>
      </c>
    </row>
    <row r="29" spans="1:6" ht="12.75">
      <c r="A29" s="47" t="s">
        <v>14</v>
      </c>
      <c r="B29" s="103" t="s">
        <v>150</v>
      </c>
      <c r="C29" s="104"/>
      <c r="D29" s="16">
        <v>555</v>
      </c>
      <c r="E29" s="160"/>
      <c r="F29" s="17">
        <f aca="true" t="shared" si="1" ref="F29:F34">D29*E29</f>
        <v>0</v>
      </c>
    </row>
    <row r="30" spans="1:6" ht="12.75">
      <c r="A30" s="47" t="s">
        <v>15</v>
      </c>
      <c r="B30" s="67" t="s">
        <v>66</v>
      </c>
      <c r="C30" s="104"/>
      <c r="D30" s="16">
        <v>555</v>
      </c>
      <c r="E30" s="163"/>
      <c r="F30" s="17">
        <f t="shared" si="1"/>
        <v>0</v>
      </c>
    </row>
    <row r="31" spans="1:6" ht="12.75">
      <c r="A31" s="47" t="s">
        <v>16</v>
      </c>
      <c r="B31" s="103" t="s">
        <v>65</v>
      </c>
      <c r="C31" s="105"/>
      <c r="D31" s="16">
        <v>1</v>
      </c>
      <c r="E31" s="160"/>
      <c r="F31" s="17">
        <f t="shared" si="1"/>
        <v>0</v>
      </c>
    </row>
    <row r="32" spans="1:6" ht="12.75">
      <c r="A32" s="38" t="s">
        <v>17</v>
      </c>
      <c r="B32" s="67" t="s">
        <v>33</v>
      </c>
      <c r="C32" s="105"/>
      <c r="D32" s="16">
        <v>1</v>
      </c>
      <c r="E32" s="160"/>
      <c r="F32" s="17">
        <f t="shared" si="1"/>
        <v>0</v>
      </c>
    </row>
    <row r="33" spans="1:6" ht="12.75">
      <c r="A33" s="47" t="s">
        <v>18</v>
      </c>
      <c r="B33" s="219"/>
      <c r="C33" s="220"/>
      <c r="D33" s="160"/>
      <c r="E33" s="160"/>
      <c r="F33" s="17">
        <f t="shared" si="1"/>
        <v>0</v>
      </c>
    </row>
    <row r="34" spans="1:6" ht="12.75">
      <c r="A34" s="38" t="s">
        <v>19</v>
      </c>
      <c r="B34" s="215"/>
      <c r="C34" s="216"/>
      <c r="D34" s="160"/>
      <c r="E34" s="160"/>
      <c r="F34" s="17">
        <f t="shared" si="1"/>
        <v>0</v>
      </c>
    </row>
    <row r="35" spans="2:4" s="74" customFormat="1" ht="12" thickBot="1">
      <c r="B35" s="214"/>
      <c r="C35" s="214"/>
      <c r="D35" s="76"/>
    </row>
    <row r="36" spans="2:6" ht="13.5" thickBot="1">
      <c r="B36" s="218" t="s">
        <v>28</v>
      </c>
      <c r="C36" s="218"/>
      <c r="D36" s="1"/>
      <c r="F36" s="18">
        <f>SUM(F29:F35)</f>
        <v>0</v>
      </c>
    </row>
    <row r="37" spans="2:6" ht="12.75">
      <c r="B37" s="64"/>
      <c r="C37" s="64"/>
      <c r="D37" s="1"/>
      <c r="F37" s="24"/>
    </row>
    <row r="38" ht="15.75">
      <c r="A38" s="48" t="s">
        <v>126</v>
      </c>
    </row>
    <row r="39" s="74" customFormat="1" ht="11.25"/>
    <row r="40" spans="1:6" s="7" customFormat="1" ht="12.75">
      <c r="A40" s="80" t="s">
        <v>63</v>
      </c>
      <c r="B40" s="80"/>
      <c r="C40" s="80"/>
      <c r="D40" s="6"/>
      <c r="E40" s="6"/>
      <c r="F40" s="6"/>
    </row>
    <row r="41" spans="1:6" s="7" customFormat="1" ht="12.75">
      <c r="A41" s="80" t="s">
        <v>81</v>
      </c>
      <c r="B41" s="80"/>
      <c r="C41" s="81"/>
      <c r="D41" s="100"/>
      <c r="E41" s="162"/>
      <c r="F41" s="6"/>
    </row>
    <row r="42" spans="1:6" s="7" customFormat="1" ht="12.75">
      <c r="A42" s="80"/>
      <c r="B42" s="80"/>
      <c r="C42" s="81"/>
      <c r="D42" s="81"/>
      <c r="E42" s="6"/>
      <c r="F42" s="6"/>
    </row>
    <row r="43" spans="1:6" s="7" customFormat="1" ht="12.75">
      <c r="A43" s="43" t="s">
        <v>23</v>
      </c>
      <c r="B43" s="210" t="s">
        <v>24</v>
      </c>
      <c r="C43" s="210"/>
      <c r="D43" s="6" t="s">
        <v>11</v>
      </c>
      <c r="E43" s="6" t="s">
        <v>13</v>
      </c>
      <c r="F43" s="6" t="s">
        <v>12</v>
      </c>
    </row>
    <row r="44" spans="1:6" ht="12.75">
      <c r="A44" s="47" t="s">
        <v>14</v>
      </c>
      <c r="B44" s="103" t="s">
        <v>127</v>
      </c>
      <c r="C44" s="104"/>
      <c r="D44" s="16">
        <v>30</v>
      </c>
      <c r="E44" s="160"/>
      <c r="F44" s="17">
        <f aca="true" t="shared" si="2" ref="F44:F49">D44*E44</f>
        <v>0</v>
      </c>
    </row>
    <row r="45" spans="1:6" ht="12.75">
      <c r="A45" s="47" t="s">
        <v>15</v>
      </c>
      <c r="B45" s="67" t="s">
        <v>66</v>
      </c>
      <c r="C45" s="104"/>
      <c r="D45" s="16">
        <v>30</v>
      </c>
      <c r="E45" s="163"/>
      <c r="F45" s="17">
        <f t="shared" si="2"/>
        <v>0</v>
      </c>
    </row>
    <row r="46" spans="1:6" ht="12.75">
      <c r="A46" s="47" t="s">
        <v>16</v>
      </c>
      <c r="B46" s="103" t="s">
        <v>65</v>
      </c>
      <c r="C46" s="105"/>
      <c r="D46" s="16">
        <v>1</v>
      </c>
      <c r="E46" s="160"/>
      <c r="F46" s="17">
        <f t="shared" si="2"/>
        <v>0</v>
      </c>
    </row>
    <row r="47" spans="1:6" ht="12.75">
      <c r="A47" s="38" t="s">
        <v>17</v>
      </c>
      <c r="B47" s="67" t="s">
        <v>33</v>
      </c>
      <c r="C47" s="105"/>
      <c r="D47" s="16">
        <v>1</v>
      </c>
      <c r="E47" s="160"/>
      <c r="F47" s="17">
        <f t="shared" si="2"/>
        <v>0</v>
      </c>
    </row>
    <row r="48" spans="1:6" ht="12.75">
      <c r="A48" s="47" t="s">
        <v>18</v>
      </c>
      <c r="B48" s="219"/>
      <c r="C48" s="220"/>
      <c r="D48" s="160"/>
      <c r="E48" s="160"/>
      <c r="F48" s="17">
        <f t="shared" si="2"/>
        <v>0</v>
      </c>
    </row>
    <row r="49" spans="1:6" ht="12.75">
      <c r="A49" s="38" t="s">
        <v>19</v>
      </c>
      <c r="B49" s="215"/>
      <c r="C49" s="216"/>
      <c r="D49" s="160"/>
      <c r="E49" s="160"/>
      <c r="F49" s="17">
        <f t="shared" si="2"/>
        <v>0</v>
      </c>
    </row>
    <row r="50" spans="2:4" s="74" customFormat="1" ht="12" thickBot="1">
      <c r="B50" s="214"/>
      <c r="C50" s="214"/>
      <c r="D50" s="76"/>
    </row>
    <row r="51" spans="2:6" ht="13.5" thickBot="1">
      <c r="B51" s="218" t="s">
        <v>28</v>
      </c>
      <c r="C51" s="218"/>
      <c r="D51" s="1"/>
      <c r="F51" s="18">
        <f>SUM(F44:F50)</f>
        <v>0</v>
      </c>
    </row>
    <row r="52" spans="2:6" ht="12.75">
      <c r="B52" s="64"/>
      <c r="C52" s="64"/>
      <c r="D52" s="1"/>
      <c r="F52" s="24"/>
    </row>
    <row r="53" ht="15.75">
      <c r="A53" s="48" t="s">
        <v>126</v>
      </c>
    </row>
    <row r="54" s="74" customFormat="1" ht="11.25"/>
    <row r="55" spans="1:6" s="7" customFormat="1" ht="12.75">
      <c r="A55" s="80" t="s">
        <v>63</v>
      </c>
      <c r="B55" s="80"/>
      <c r="C55" s="80"/>
      <c r="D55" s="6"/>
      <c r="E55" s="6"/>
      <c r="F55" s="6"/>
    </row>
    <row r="56" spans="1:6" s="7" customFormat="1" ht="12.75">
      <c r="A56" s="80" t="s">
        <v>81</v>
      </c>
      <c r="B56" s="80"/>
      <c r="C56" s="81"/>
      <c r="D56" s="100"/>
      <c r="E56" s="162"/>
      <c r="F56" s="6"/>
    </row>
    <row r="57" spans="1:6" s="7" customFormat="1" ht="12.75">
      <c r="A57" s="80"/>
      <c r="B57" s="80"/>
      <c r="C57" s="81"/>
      <c r="D57" s="81"/>
      <c r="E57" s="6"/>
      <c r="F57" s="6"/>
    </row>
    <row r="58" spans="1:6" s="7" customFormat="1" ht="12.75">
      <c r="A58" s="43" t="s">
        <v>23</v>
      </c>
      <c r="B58" s="210" t="s">
        <v>24</v>
      </c>
      <c r="C58" s="210"/>
      <c r="D58" s="6" t="s">
        <v>11</v>
      </c>
      <c r="E58" s="6" t="s">
        <v>13</v>
      </c>
      <c r="F58" s="6" t="s">
        <v>12</v>
      </c>
    </row>
    <row r="59" spans="1:6" ht="12.75">
      <c r="A59" s="47" t="s">
        <v>14</v>
      </c>
      <c r="B59" s="103" t="s">
        <v>127</v>
      </c>
      <c r="C59" s="104"/>
      <c r="D59" s="16">
        <v>580</v>
      </c>
      <c r="E59" s="160"/>
      <c r="F59" s="17">
        <f aca="true" t="shared" si="3" ref="F59:F64">D59*E59</f>
        <v>0</v>
      </c>
    </row>
    <row r="60" spans="1:6" ht="12.75">
      <c r="A60" s="47" t="s">
        <v>15</v>
      </c>
      <c r="B60" s="67" t="s">
        <v>66</v>
      </c>
      <c r="C60" s="104"/>
      <c r="D60" s="16">
        <v>580</v>
      </c>
      <c r="E60" s="163"/>
      <c r="F60" s="17">
        <f t="shared" si="3"/>
        <v>0</v>
      </c>
    </row>
    <row r="61" spans="1:6" ht="12.75">
      <c r="A61" s="47" t="s">
        <v>16</v>
      </c>
      <c r="B61" s="103" t="s">
        <v>65</v>
      </c>
      <c r="C61" s="105"/>
      <c r="D61" s="16">
        <v>1</v>
      </c>
      <c r="E61" s="160"/>
      <c r="F61" s="17">
        <f t="shared" si="3"/>
        <v>0</v>
      </c>
    </row>
    <row r="62" spans="1:6" ht="12.75">
      <c r="A62" s="38" t="s">
        <v>17</v>
      </c>
      <c r="B62" s="67" t="s">
        <v>33</v>
      </c>
      <c r="C62" s="105"/>
      <c r="D62" s="16">
        <v>1</v>
      </c>
      <c r="E62" s="160"/>
      <c r="F62" s="17">
        <f t="shared" si="3"/>
        <v>0</v>
      </c>
    </row>
    <row r="63" spans="1:6" ht="12.75">
      <c r="A63" s="47" t="s">
        <v>18</v>
      </c>
      <c r="B63" s="219"/>
      <c r="C63" s="220"/>
      <c r="D63" s="160"/>
      <c r="E63" s="160"/>
      <c r="F63" s="17">
        <f t="shared" si="3"/>
        <v>0</v>
      </c>
    </row>
    <row r="64" spans="1:6" ht="12.75">
      <c r="A64" s="38" t="s">
        <v>19</v>
      </c>
      <c r="B64" s="215"/>
      <c r="C64" s="216"/>
      <c r="D64" s="160"/>
      <c r="E64" s="160"/>
      <c r="F64" s="17">
        <f t="shared" si="3"/>
        <v>0</v>
      </c>
    </row>
    <row r="65" spans="2:4" s="74" customFormat="1" ht="12" thickBot="1">
      <c r="B65" s="214"/>
      <c r="C65" s="214"/>
      <c r="D65" s="76"/>
    </row>
    <row r="66" spans="2:6" ht="13.5" thickBot="1">
      <c r="B66" s="218" t="s">
        <v>28</v>
      </c>
      <c r="C66" s="218"/>
      <c r="D66" s="1"/>
      <c r="F66" s="18">
        <f>SUM(F59:F65)</f>
        <v>0</v>
      </c>
    </row>
    <row r="67" spans="2:6" ht="12.75">
      <c r="B67" s="64"/>
      <c r="C67" s="64"/>
      <c r="D67" s="1"/>
      <c r="F67" s="24"/>
    </row>
    <row r="68" ht="15.75">
      <c r="A68" s="48" t="s">
        <v>163</v>
      </c>
    </row>
    <row r="69" spans="1:6" ht="12.75">
      <c r="A69" s="74"/>
      <c r="B69" s="74"/>
      <c r="C69" s="74"/>
      <c r="D69" s="74"/>
      <c r="E69" s="74"/>
      <c r="F69" s="74"/>
    </row>
    <row r="70" spans="1:6" ht="12.75">
      <c r="A70" s="80" t="s">
        <v>63</v>
      </c>
      <c r="B70" s="80"/>
      <c r="C70" s="80"/>
      <c r="D70" s="6"/>
      <c r="E70" s="6"/>
      <c r="F70" s="6"/>
    </row>
    <row r="71" spans="1:6" ht="12.75">
      <c r="A71" s="80" t="s">
        <v>81</v>
      </c>
      <c r="B71" s="80"/>
      <c r="C71" s="81"/>
      <c r="D71" s="100"/>
      <c r="E71" s="162"/>
      <c r="F71" s="6"/>
    </row>
    <row r="72" spans="1:6" ht="12.75">
      <c r="A72" s="80"/>
      <c r="B72" s="80"/>
      <c r="C72" s="81"/>
      <c r="D72" s="81"/>
      <c r="E72" s="6"/>
      <c r="F72" s="6"/>
    </row>
    <row r="73" spans="1:6" ht="12.75">
      <c r="A73" s="43" t="s">
        <v>23</v>
      </c>
      <c r="B73" s="210" t="s">
        <v>24</v>
      </c>
      <c r="C73" s="210"/>
      <c r="D73" s="6" t="s">
        <v>11</v>
      </c>
      <c r="E73" s="6" t="s">
        <v>13</v>
      </c>
      <c r="F73" s="6" t="s">
        <v>12</v>
      </c>
    </row>
    <row r="74" spans="1:6" ht="12.75">
      <c r="A74" s="47" t="s">
        <v>14</v>
      </c>
      <c r="B74" s="103" t="s">
        <v>164</v>
      </c>
      <c r="C74" s="104"/>
      <c r="D74" s="16">
        <v>3</v>
      </c>
      <c r="E74" s="160"/>
      <c r="F74" s="17">
        <f aca="true" t="shared" si="4" ref="F74:F79">D74*E74</f>
        <v>0</v>
      </c>
    </row>
    <row r="75" spans="1:6" ht="12.75">
      <c r="A75" s="47" t="s">
        <v>15</v>
      </c>
      <c r="B75" s="67" t="s">
        <v>66</v>
      </c>
      <c r="C75" s="104"/>
      <c r="D75" s="16">
        <v>3</v>
      </c>
      <c r="E75" s="163"/>
      <c r="F75" s="17">
        <f t="shared" si="4"/>
        <v>0</v>
      </c>
    </row>
    <row r="76" spans="1:6" ht="12.75">
      <c r="A76" s="47" t="s">
        <v>16</v>
      </c>
      <c r="B76" s="103" t="s">
        <v>65</v>
      </c>
      <c r="C76" s="105"/>
      <c r="D76" s="16">
        <v>1</v>
      </c>
      <c r="E76" s="160"/>
      <c r="F76" s="17">
        <f t="shared" si="4"/>
        <v>0</v>
      </c>
    </row>
    <row r="77" spans="1:6" ht="12.75">
      <c r="A77" s="38" t="s">
        <v>17</v>
      </c>
      <c r="B77" s="67" t="s">
        <v>33</v>
      </c>
      <c r="C77" s="105"/>
      <c r="D77" s="16">
        <v>1</v>
      </c>
      <c r="E77" s="160"/>
      <c r="F77" s="17">
        <f t="shared" si="4"/>
        <v>0</v>
      </c>
    </row>
    <row r="78" spans="1:6" ht="12.75">
      <c r="A78" s="47" t="s">
        <v>18</v>
      </c>
      <c r="B78" s="219"/>
      <c r="C78" s="220"/>
      <c r="D78" s="160"/>
      <c r="E78" s="160"/>
      <c r="F78" s="17">
        <f t="shared" si="4"/>
        <v>0</v>
      </c>
    </row>
    <row r="79" spans="1:6" ht="12.75">
      <c r="A79" s="38" t="s">
        <v>19</v>
      </c>
      <c r="B79" s="215"/>
      <c r="C79" s="216"/>
      <c r="D79" s="160"/>
      <c r="E79" s="160"/>
      <c r="F79" s="17">
        <f t="shared" si="4"/>
        <v>0</v>
      </c>
    </row>
    <row r="80" spans="1:6" ht="13.5" thickBot="1">
      <c r="A80" s="74"/>
      <c r="B80" s="214"/>
      <c r="C80" s="214"/>
      <c r="D80" s="76"/>
      <c r="E80" s="74"/>
      <c r="F80" s="74"/>
    </row>
    <row r="81" spans="2:6" ht="13.5" thickBot="1">
      <c r="B81" s="218" t="s">
        <v>28</v>
      </c>
      <c r="C81" s="218"/>
      <c r="D81" s="1"/>
      <c r="F81" s="18">
        <f>SUM(F74:F80)</f>
        <v>0</v>
      </c>
    </row>
    <row r="82" spans="2:6" ht="12.75">
      <c r="B82" s="64"/>
      <c r="C82" s="64"/>
      <c r="D82" s="1"/>
      <c r="F82" s="24"/>
    </row>
    <row r="83" ht="15.75">
      <c r="A83" s="48" t="s">
        <v>146</v>
      </c>
    </row>
    <row r="84" s="74" customFormat="1" ht="11.25"/>
    <row r="85" spans="1:6" s="7" customFormat="1" ht="12.75">
      <c r="A85" s="80" t="s">
        <v>63</v>
      </c>
      <c r="B85" s="80"/>
      <c r="C85" s="80"/>
      <c r="D85" s="6"/>
      <c r="E85" s="6"/>
      <c r="F85" s="6"/>
    </row>
    <row r="86" spans="1:6" s="7" customFormat="1" ht="12.75">
      <c r="A86" s="80" t="s">
        <v>81</v>
      </c>
      <c r="B86" s="80"/>
      <c r="C86" s="81"/>
      <c r="D86" s="100"/>
      <c r="E86" s="162"/>
      <c r="F86" s="6"/>
    </row>
    <row r="87" s="74" customFormat="1" ht="11.25"/>
    <row r="88" spans="1:6" s="7" customFormat="1" ht="12.75">
      <c r="A88" s="43" t="s">
        <v>23</v>
      </c>
      <c r="B88" s="210" t="s">
        <v>24</v>
      </c>
      <c r="C88" s="210"/>
      <c r="D88" s="6" t="s">
        <v>11</v>
      </c>
      <c r="E88" s="6" t="s">
        <v>13</v>
      </c>
      <c r="F88" s="6" t="s">
        <v>12</v>
      </c>
    </row>
    <row r="89" spans="1:6" ht="12.75">
      <c r="A89" s="47" t="s">
        <v>14</v>
      </c>
      <c r="B89" s="103" t="s">
        <v>76</v>
      </c>
      <c r="C89" s="104"/>
      <c r="D89" s="16">
        <v>25</v>
      </c>
      <c r="E89" s="160"/>
      <c r="F89" s="17">
        <f aca="true" t="shared" si="5" ref="F89:F94">D89*E89</f>
        <v>0</v>
      </c>
    </row>
    <row r="90" spans="1:6" ht="12.75">
      <c r="A90" s="47" t="s">
        <v>15</v>
      </c>
      <c r="B90" s="187" t="s">
        <v>77</v>
      </c>
      <c r="C90" s="188"/>
      <c r="D90" s="16">
        <v>25</v>
      </c>
      <c r="E90" s="163"/>
      <c r="F90" s="17">
        <f t="shared" si="5"/>
        <v>0</v>
      </c>
    </row>
    <row r="91" spans="1:6" ht="12.75">
      <c r="A91" s="47" t="s">
        <v>16</v>
      </c>
      <c r="B91" s="185" t="s">
        <v>66</v>
      </c>
      <c r="C91" s="186"/>
      <c r="D91" s="16">
        <v>25</v>
      </c>
      <c r="E91" s="160"/>
      <c r="F91" s="17">
        <f t="shared" si="5"/>
        <v>0</v>
      </c>
    </row>
    <row r="92" spans="1:6" ht="12.75">
      <c r="A92" s="38" t="s">
        <v>17</v>
      </c>
      <c r="B92" s="185" t="s">
        <v>33</v>
      </c>
      <c r="C92" s="186"/>
      <c r="D92" s="16">
        <v>1</v>
      </c>
      <c r="E92" s="160"/>
      <c r="F92" s="17">
        <f t="shared" si="5"/>
        <v>0</v>
      </c>
    </row>
    <row r="93" spans="1:6" ht="12.75">
      <c r="A93" s="47" t="s">
        <v>18</v>
      </c>
      <c r="B93" s="219"/>
      <c r="C93" s="220"/>
      <c r="D93" s="160"/>
      <c r="E93" s="160"/>
      <c r="F93" s="17">
        <f t="shared" si="5"/>
        <v>0</v>
      </c>
    </row>
    <row r="94" spans="1:6" ht="12.75">
      <c r="A94" s="38" t="s">
        <v>19</v>
      </c>
      <c r="B94" s="215"/>
      <c r="C94" s="216"/>
      <c r="D94" s="160"/>
      <c r="E94" s="160"/>
      <c r="F94" s="17">
        <f t="shared" si="5"/>
        <v>0</v>
      </c>
    </row>
    <row r="95" spans="2:4" s="74" customFormat="1" ht="12" thickBot="1">
      <c r="B95" s="214"/>
      <c r="C95" s="214"/>
      <c r="D95" s="76"/>
    </row>
    <row r="96" spans="2:6" ht="13.5" thickBot="1">
      <c r="B96" s="218" t="s">
        <v>28</v>
      </c>
      <c r="C96" s="218"/>
      <c r="D96" s="1"/>
      <c r="F96" s="18">
        <f>SUM(F89:F95)</f>
        <v>0</v>
      </c>
    </row>
    <row r="97" spans="2:4" ht="12.75">
      <c r="B97" s="217"/>
      <c r="C97" s="217"/>
      <c r="D97" s="1"/>
    </row>
    <row r="98" ht="15.75">
      <c r="A98" s="48" t="s">
        <v>153</v>
      </c>
    </row>
    <row r="99" spans="1:7" ht="12.75">
      <c r="A99" s="74"/>
      <c r="B99" s="74"/>
      <c r="C99" s="74"/>
      <c r="D99" s="74"/>
      <c r="E99" s="74"/>
      <c r="F99" s="74"/>
      <c r="G99" s="74"/>
    </row>
    <row r="100" spans="1:7" ht="12.75">
      <c r="A100" s="80" t="s">
        <v>63</v>
      </c>
      <c r="B100" s="80"/>
      <c r="C100" s="80"/>
      <c r="D100" s="6"/>
      <c r="E100" s="6"/>
      <c r="F100" s="6"/>
      <c r="G100" s="7"/>
    </row>
    <row r="101" spans="1:7" ht="12.75">
      <c r="A101" s="80" t="s">
        <v>81</v>
      </c>
      <c r="B101" s="80"/>
      <c r="C101" s="81"/>
      <c r="D101" s="100"/>
      <c r="E101" s="162"/>
      <c r="F101" s="6"/>
      <c r="G101" s="7"/>
    </row>
    <row r="102" spans="1:7" ht="12.75">
      <c r="A102" s="74"/>
      <c r="B102" s="74"/>
      <c r="C102" s="74"/>
      <c r="D102" s="74"/>
      <c r="E102" s="74"/>
      <c r="F102" s="74"/>
      <c r="G102" s="74"/>
    </row>
    <row r="103" spans="1:7" ht="12.75">
      <c r="A103" s="43" t="s">
        <v>23</v>
      </c>
      <c r="B103" s="210" t="s">
        <v>24</v>
      </c>
      <c r="C103" s="210"/>
      <c r="D103" s="6" t="s">
        <v>11</v>
      </c>
      <c r="E103" s="6" t="s">
        <v>13</v>
      </c>
      <c r="F103" s="6" t="s">
        <v>12</v>
      </c>
      <c r="G103" s="7"/>
    </row>
    <row r="104" spans="1:6" ht="12.75">
      <c r="A104" s="47" t="s">
        <v>14</v>
      </c>
      <c r="B104" s="103" t="s">
        <v>154</v>
      </c>
      <c r="C104" s="104"/>
      <c r="D104" s="16">
        <v>100</v>
      </c>
      <c r="E104" s="160"/>
      <c r="F104" s="17">
        <f>D104*E104</f>
        <v>0</v>
      </c>
    </row>
    <row r="105" spans="1:6" ht="12.75">
      <c r="A105" s="47" t="s">
        <v>15</v>
      </c>
      <c r="B105" s="187" t="s">
        <v>77</v>
      </c>
      <c r="C105" s="188"/>
      <c r="D105" s="16">
        <v>100</v>
      </c>
      <c r="E105" s="163"/>
      <c r="F105" s="17">
        <f>D105*E105</f>
        <v>0</v>
      </c>
    </row>
    <row r="106" spans="1:6" ht="12.75">
      <c r="A106" s="47" t="s">
        <v>19</v>
      </c>
      <c r="B106" s="219"/>
      <c r="C106" s="220"/>
      <c r="D106" s="160"/>
      <c r="E106" s="160"/>
      <c r="F106" s="17">
        <f>D106*E106</f>
        <v>0</v>
      </c>
    </row>
    <row r="107" spans="1:6" ht="12.75">
      <c r="A107" s="38" t="s">
        <v>20</v>
      </c>
      <c r="B107" s="215"/>
      <c r="C107" s="216"/>
      <c r="D107" s="160"/>
      <c r="E107" s="160"/>
      <c r="F107" s="17">
        <f>D107*E107</f>
        <v>0</v>
      </c>
    </row>
    <row r="108" spans="1:7" ht="13.5" thickBot="1">
      <c r="A108" s="74"/>
      <c r="B108" s="214"/>
      <c r="C108" s="214"/>
      <c r="D108" s="76"/>
      <c r="E108" s="74"/>
      <c r="F108" s="74"/>
      <c r="G108" s="74"/>
    </row>
    <row r="109" spans="2:6" ht="13.5" thickBot="1">
      <c r="B109" s="218" t="s">
        <v>28</v>
      </c>
      <c r="C109" s="218"/>
      <c r="D109" s="1"/>
      <c r="F109" s="18">
        <f>SUM(F104:F108)</f>
        <v>0</v>
      </c>
    </row>
    <row r="110" spans="2:4" ht="12.75">
      <c r="B110" s="132"/>
      <c r="C110" s="132"/>
      <c r="D110" s="1"/>
    </row>
    <row r="111" spans="1:2" ht="15.75">
      <c r="A111" s="52" t="s">
        <v>68</v>
      </c>
      <c r="B111" s="52"/>
    </row>
    <row r="112" spans="1:6" ht="12.75">
      <c r="A112" s="51" t="s">
        <v>23</v>
      </c>
      <c r="B112" s="213" t="s">
        <v>69</v>
      </c>
      <c r="C112" s="213"/>
      <c r="D112" s="213"/>
      <c r="E112" s="213"/>
      <c r="F112" s="213"/>
    </row>
    <row r="113" spans="1:6" ht="15.75" customHeight="1">
      <c r="A113" s="161"/>
      <c r="B113" s="221"/>
      <c r="C113" s="222"/>
      <c r="D113" s="222"/>
      <c r="E113" s="222"/>
      <c r="F113" s="223"/>
    </row>
    <row r="114" spans="1:6" ht="15.75" customHeight="1">
      <c r="A114" s="161"/>
      <c r="B114" s="212"/>
      <c r="C114" s="212"/>
      <c r="D114" s="212"/>
      <c r="E114" s="212"/>
      <c r="F114" s="212"/>
    </row>
    <row r="115" spans="1:6" ht="15.75" customHeight="1">
      <c r="A115" s="161"/>
      <c r="B115" s="212"/>
      <c r="C115" s="212"/>
      <c r="D115" s="212"/>
      <c r="E115" s="212"/>
      <c r="F115" s="212"/>
    </row>
    <row r="116" spans="1:6" ht="15.75" customHeight="1">
      <c r="A116" s="161"/>
      <c r="B116" s="212"/>
      <c r="C116" s="212"/>
      <c r="D116" s="212"/>
      <c r="E116" s="212"/>
      <c r="F116" s="212"/>
    </row>
    <row r="117" spans="1:6" ht="15.75" customHeight="1">
      <c r="A117" s="161"/>
      <c r="B117" s="212"/>
      <c r="C117" s="212"/>
      <c r="D117" s="212"/>
      <c r="E117" s="212"/>
      <c r="F117" s="212"/>
    </row>
    <row r="118" spans="1:6" ht="15.75" customHeight="1">
      <c r="A118" s="161"/>
      <c r="B118" s="212"/>
      <c r="C118" s="212"/>
      <c r="D118" s="212"/>
      <c r="E118" s="212"/>
      <c r="F118" s="212"/>
    </row>
    <row r="119" spans="1:6" ht="15.75" customHeight="1">
      <c r="A119" s="161"/>
      <c r="B119" s="212"/>
      <c r="C119" s="212"/>
      <c r="D119" s="212"/>
      <c r="E119" s="212"/>
      <c r="F119" s="212"/>
    </row>
  </sheetData>
  <sheetProtection sheet="1" scenarios="1"/>
  <mergeCells count="51">
    <mergeCell ref="B36:C36"/>
    <mergeCell ref="B58:C58"/>
    <mergeCell ref="B63:C63"/>
    <mergeCell ref="B64:C64"/>
    <mergeCell ref="B43:C43"/>
    <mergeCell ref="B48:C48"/>
    <mergeCell ref="B49:C49"/>
    <mergeCell ref="B50:C50"/>
    <mergeCell ref="B51:C51"/>
    <mergeCell ref="B80:C80"/>
    <mergeCell ref="B81:C81"/>
    <mergeCell ref="B93:C93"/>
    <mergeCell ref="B78:C78"/>
    <mergeCell ref="B88:C88"/>
    <mergeCell ref="B90:C90"/>
    <mergeCell ref="B119:F119"/>
    <mergeCell ref="C3:F3"/>
    <mergeCell ref="B115:F115"/>
    <mergeCell ref="B116:F116"/>
    <mergeCell ref="B117:F117"/>
    <mergeCell ref="B118:F118"/>
    <mergeCell ref="B79:C79"/>
    <mergeCell ref="B96:C96"/>
    <mergeCell ref="B73:C73"/>
    <mergeCell ref="B66:C66"/>
    <mergeCell ref="B114:F114"/>
    <mergeCell ref="B91:C91"/>
    <mergeCell ref="B92:C92"/>
    <mergeCell ref="B97:C97"/>
    <mergeCell ref="B109:C109"/>
    <mergeCell ref="B103:C103"/>
    <mergeCell ref="B105:C105"/>
    <mergeCell ref="B112:F112"/>
    <mergeCell ref="B113:F113"/>
    <mergeCell ref="B106:C106"/>
    <mergeCell ref="B107:C107"/>
    <mergeCell ref="B108:C108"/>
    <mergeCell ref="A1:F1"/>
    <mergeCell ref="B19:C19"/>
    <mergeCell ref="B18:C18"/>
    <mergeCell ref="B13:C13"/>
    <mergeCell ref="B20:C20"/>
    <mergeCell ref="B65:C65"/>
    <mergeCell ref="B94:C94"/>
    <mergeCell ref="B95:C95"/>
    <mergeCell ref="B22:C22"/>
    <mergeCell ref="B21:C21"/>
    <mergeCell ref="B28:C28"/>
    <mergeCell ref="B33:C33"/>
    <mergeCell ref="B34:C34"/>
    <mergeCell ref="B35:C35"/>
  </mergeCells>
  <printOptions horizontalCentered="1"/>
  <pageMargins left="0.2362204724409449" right="0.2362204724409449" top="0.2362204724409449" bottom="0.2362204724409449" header="0.31496062992125984" footer="0.31496062992125984"/>
  <pageSetup horizontalDpi="600" verticalDpi="600" orientation="portrait" scale="90" r:id="rId1"/>
  <headerFooter alignWithMargins="0">
    <oddHeader>&amp;L&amp;14Detailed Pricing Schedule Add'n 1&amp;C&amp;14RFP 925-2010&amp;R&amp;14January 2011</oddHeader>
    <oddFooter>&amp;LCity of Winnipeg&amp;CAutomatic Fare Collection System&amp;RPage 3</oddFooter>
  </headerFooter>
</worksheet>
</file>

<file path=xl/worksheets/sheet5.xml><?xml version="1.0" encoding="utf-8"?>
<worksheet xmlns="http://schemas.openxmlformats.org/spreadsheetml/2006/main" xmlns:r="http://schemas.openxmlformats.org/officeDocument/2006/relationships">
  <sheetPr>
    <tabColor theme="0"/>
  </sheetPr>
  <dimension ref="A1:I60"/>
  <sheetViews>
    <sheetView showGridLines="0" zoomScalePageLayoutView="0" workbookViewId="0" topLeftCell="A22">
      <selection activeCell="E12" sqref="E12"/>
    </sheetView>
  </sheetViews>
  <sheetFormatPr defaultColWidth="9.140625" defaultRowHeight="12.75"/>
  <cols>
    <col min="1" max="1" width="7.421875" style="0" customWidth="1"/>
    <col min="2" max="2" width="13.140625" style="0" customWidth="1"/>
    <col min="3" max="3" width="38.28125" style="0" customWidth="1"/>
    <col min="4" max="4" width="11.421875" style="0" customWidth="1"/>
    <col min="5" max="5" width="14.00390625" style="0" customWidth="1"/>
    <col min="6" max="6" width="16.8515625" style="0" customWidth="1"/>
    <col min="7" max="7" width="5.421875" style="0" customWidth="1"/>
    <col min="8" max="8" width="2.28125" style="0" customWidth="1"/>
  </cols>
  <sheetData>
    <row r="1" spans="1:6" s="3" customFormat="1" ht="18">
      <c r="A1" s="199"/>
      <c r="B1" s="199"/>
      <c r="C1" s="199"/>
      <c r="D1" s="199"/>
      <c r="E1" s="199"/>
      <c r="F1" s="199"/>
    </row>
    <row r="2" spans="1:4" s="74" customFormat="1" ht="11.25">
      <c r="A2" s="75"/>
      <c r="B2" s="75"/>
      <c r="C2" s="75"/>
      <c r="D2" s="75"/>
    </row>
    <row r="3" spans="1:7" s="3" customFormat="1" ht="18">
      <c r="A3" s="55" t="s">
        <v>70</v>
      </c>
      <c r="B3" s="55"/>
      <c r="C3" s="199">
        <f>'Pricing Schedule Summary'!C3</f>
        <v>0</v>
      </c>
      <c r="D3" s="199"/>
      <c r="E3" s="199"/>
      <c r="F3" s="199"/>
      <c r="G3" s="58"/>
    </row>
    <row r="4" spans="1:7" ht="4.5" customHeight="1" thickBot="1">
      <c r="A4" s="53"/>
      <c r="B4" s="53"/>
      <c r="C4" s="53"/>
      <c r="D4" s="53"/>
      <c r="E4" s="53"/>
      <c r="F4" s="54"/>
      <c r="G4" s="58"/>
    </row>
    <row r="5" s="4" customFormat="1" ht="13.5" thickTop="1">
      <c r="G5" s="65"/>
    </row>
    <row r="6" spans="1:7" ht="18.75" customHeight="1">
      <c r="A6" s="58" t="s">
        <v>78</v>
      </c>
      <c r="B6" s="58"/>
      <c r="C6" s="58"/>
      <c r="G6" s="69"/>
    </row>
    <row r="7" spans="1:7" ht="18.75" customHeight="1">
      <c r="A7" s="58"/>
      <c r="B7" s="58"/>
      <c r="C7" s="58"/>
      <c r="G7" s="69"/>
    </row>
    <row r="8" ht="15">
      <c r="A8" s="36" t="s">
        <v>108</v>
      </c>
    </row>
    <row r="9" ht="15">
      <c r="A9" s="36" t="s">
        <v>79</v>
      </c>
    </row>
    <row r="11" spans="1:6" ht="12.75">
      <c r="A11" s="43" t="s">
        <v>23</v>
      </c>
      <c r="B11" s="213" t="s">
        <v>24</v>
      </c>
      <c r="C11" s="213"/>
      <c r="D11" s="6" t="s">
        <v>11</v>
      </c>
      <c r="E11" s="6" t="s">
        <v>13</v>
      </c>
      <c r="F11" s="6" t="s">
        <v>12</v>
      </c>
    </row>
    <row r="12" spans="1:6" ht="12.75">
      <c r="A12" s="47" t="s">
        <v>14</v>
      </c>
      <c r="B12" s="191" t="s">
        <v>117</v>
      </c>
      <c r="C12" s="192"/>
      <c r="D12" s="110">
        <v>50000</v>
      </c>
      <c r="E12" s="152"/>
      <c r="F12" s="17">
        <f>D12*E12</f>
        <v>0</v>
      </c>
    </row>
    <row r="13" spans="1:6" ht="12.75">
      <c r="A13" s="47" t="s">
        <v>15</v>
      </c>
      <c r="B13" s="191" t="s">
        <v>119</v>
      </c>
      <c r="C13" s="192"/>
      <c r="D13" s="112">
        <v>1000000</v>
      </c>
      <c r="E13" s="152"/>
      <c r="F13" s="17">
        <f>D13*E13</f>
        <v>0</v>
      </c>
    </row>
    <row r="14" spans="1:6" ht="12.75">
      <c r="A14" s="47" t="s">
        <v>16</v>
      </c>
      <c r="B14" s="191" t="s">
        <v>118</v>
      </c>
      <c r="C14" s="192"/>
      <c r="D14" s="115">
        <v>10000</v>
      </c>
      <c r="E14" s="167"/>
      <c r="F14" s="116">
        <f>D14*E14</f>
        <v>0</v>
      </c>
    </row>
    <row r="15" spans="1:6" s="29" customFormat="1" ht="12.75">
      <c r="A15" s="59"/>
      <c r="B15" s="126" t="s">
        <v>28</v>
      </c>
      <c r="C15" s="122"/>
      <c r="D15" s="121"/>
      <c r="E15" s="123"/>
      <c r="F15" s="124">
        <f>SUM(F12:F14)</f>
        <v>0</v>
      </c>
    </row>
    <row r="16" spans="1:6" ht="12.75">
      <c r="A16" s="47"/>
      <c r="B16" s="38"/>
      <c r="C16" s="114"/>
      <c r="D16" s="119"/>
      <c r="E16" s="125"/>
      <c r="F16" s="120"/>
    </row>
    <row r="17" spans="1:6" s="29" customFormat="1" ht="12.75">
      <c r="A17" s="59" t="s">
        <v>17</v>
      </c>
      <c r="B17" s="191" t="s">
        <v>117</v>
      </c>
      <c r="C17" s="192"/>
      <c r="D17" s="117">
        <v>110000</v>
      </c>
      <c r="E17" s="168"/>
      <c r="F17" s="118">
        <f>D17*E17</f>
        <v>0</v>
      </c>
    </row>
    <row r="18" spans="1:6" s="29" customFormat="1" ht="12.75">
      <c r="A18" s="59" t="s">
        <v>18</v>
      </c>
      <c r="B18" s="191" t="s">
        <v>119</v>
      </c>
      <c r="C18" s="192"/>
      <c r="D18" s="112">
        <v>2000000</v>
      </c>
      <c r="E18" s="152"/>
      <c r="F18" s="111">
        <f>D18*E18</f>
        <v>0</v>
      </c>
    </row>
    <row r="19" spans="1:6" s="29" customFormat="1" ht="13.5" thickBot="1">
      <c r="A19" s="59" t="s">
        <v>19</v>
      </c>
      <c r="B19" s="191" t="s">
        <v>118</v>
      </c>
      <c r="C19" s="192"/>
      <c r="D19" s="110">
        <v>25000</v>
      </c>
      <c r="E19" s="152"/>
      <c r="F19" s="130">
        <f>D19*E19</f>
        <v>0</v>
      </c>
    </row>
    <row r="20" spans="1:9" s="29" customFormat="1" ht="13.5" thickBot="1">
      <c r="A20" s="59"/>
      <c r="B20" s="126" t="s">
        <v>28</v>
      </c>
      <c r="C20" s="122"/>
      <c r="D20" s="121"/>
      <c r="E20" s="123"/>
      <c r="F20" s="131">
        <f>SUM(F17:F19)</f>
        <v>0</v>
      </c>
      <c r="I20" s="127" t="s">
        <v>103</v>
      </c>
    </row>
    <row r="22" spans="1:6" ht="12.75">
      <c r="A22" s="47" t="s">
        <v>20</v>
      </c>
      <c r="B22" s="191" t="s">
        <v>117</v>
      </c>
      <c r="C22" s="192"/>
      <c r="D22" s="110">
        <v>200000</v>
      </c>
      <c r="E22" s="152"/>
      <c r="F22" s="17">
        <f>D22*E22</f>
        <v>0</v>
      </c>
    </row>
    <row r="23" spans="1:6" ht="12.75">
      <c r="A23" s="47" t="s">
        <v>21</v>
      </c>
      <c r="B23" s="191" t="s">
        <v>119</v>
      </c>
      <c r="C23" s="192"/>
      <c r="D23" s="112">
        <v>3000000</v>
      </c>
      <c r="E23" s="152"/>
      <c r="F23" s="17">
        <f>D23*E23</f>
        <v>0</v>
      </c>
    </row>
    <row r="24" spans="1:6" ht="12.75">
      <c r="A24" s="47" t="s">
        <v>38</v>
      </c>
      <c r="B24" s="191" t="s">
        <v>118</v>
      </c>
      <c r="C24" s="192"/>
      <c r="D24" s="19">
        <v>75000</v>
      </c>
      <c r="E24" s="152"/>
      <c r="F24" s="17">
        <f>D24*E24</f>
        <v>0</v>
      </c>
    </row>
    <row r="25" spans="1:6" s="29" customFormat="1" ht="12.75">
      <c r="A25" s="59"/>
      <c r="B25" s="126" t="s">
        <v>28</v>
      </c>
      <c r="C25" s="122"/>
      <c r="D25" s="121"/>
      <c r="E25" s="123"/>
      <c r="F25" s="124">
        <f>SUM(F22:F24)</f>
        <v>0</v>
      </c>
    </row>
    <row r="27" spans="1:6" ht="12.75">
      <c r="A27" s="47" t="s">
        <v>22</v>
      </c>
      <c r="B27" s="189" t="s">
        <v>139</v>
      </c>
      <c r="C27" s="190"/>
      <c r="D27" s="110">
        <v>1000000</v>
      </c>
      <c r="E27" s="152"/>
      <c r="F27" s="17">
        <f>D27*E27</f>
        <v>0</v>
      </c>
    </row>
    <row r="28" spans="1:6" ht="12.75">
      <c r="A28" s="47" t="s">
        <v>26</v>
      </c>
      <c r="B28" s="219"/>
      <c r="C28" s="220"/>
      <c r="D28" s="169"/>
      <c r="E28" s="152"/>
      <c r="F28" s="17">
        <f>D28*E28</f>
        <v>0</v>
      </c>
    </row>
    <row r="29" spans="1:6" ht="12.75">
      <c r="A29" s="47" t="s">
        <v>27</v>
      </c>
      <c r="B29" s="219"/>
      <c r="C29" s="220"/>
      <c r="D29" s="169"/>
      <c r="E29" s="152"/>
      <c r="F29" s="17">
        <f>D29*E29</f>
        <v>0</v>
      </c>
    </row>
    <row r="30" spans="1:6" ht="12.75">
      <c r="A30" s="47" t="s">
        <v>51</v>
      </c>
      <c r="B30" s="219"/>
      <c r="C30" s="220"/>
      <c r="D30" s="169"/>
      <c r="E30" s="152"/>
      <c r="F30" s="17">
        <f>D30*E30</f>
        <v>0</v>
      </c>
    </row>
    <row r="33" ht="15">
      <c r="A33" s="36" t="s">
        <v>109</v>
      </c>
    </row>
    <row r="34" ht="15">
      <c r="A34" s="36" t="s">
        <v>120</v>
      </c>
    </row>
    <row r="36" spans="1:6" s="7" customFormat="1" ht="12.75">
      <c r="A36" s="43" t="s">
        <v>23</v>
      </c>
      <c r="B36" s="213" t="s">
        <v>24</v>
      </c>
      <c r="C36" s="213"/>
      <c r="D36" s="6" t="s">
        <v>11</v>
      </c>
      <c r="E36" s="6" t="s">
        <v>13</v>
      </c>
      <c r="F36" s="6" t="s">
        <v>12</v>
      </c>
    </row>
    <row r="37" spans="1:6" ht="12.75">
      <c r="A37" s="47" t="s">
        <v>14</v>
      </c>
      <c r="B37" s="191" t="s">
        <v>117</v>
      </c>
      <c r="C37" s="192"/>
      <c r="D37" s="110">
        <v>110000</v>
      </c>
      <c r="E37" s="152"/>
      <c r="F37" s="17">
        <f>D37*E37</f>
        <v>0</v>
      </c>
    </row>
    <row r="38" spans="1:6" ht="12.75">
      <c r="A38" s="47" t="s">
        <v>15</v>
      </c>
      <c r="B38" s="191" t="s">
        <v>119</v>
      </c>
      <c r="C38" s="192"/>
      <c r="D38" s="112">
        <v>2000000</v>
      </c>
      <c r="E38" s="152"/>
      <c r="F38" s="17">
        <f aca="true" t="shared" si="0" ref="F38:F46">D38*E38</f>
        <v>0</v>
      </c>
    </row>
    <row r="39" spans="1:6" ht="12.75">
      <c r="A39" s="47" t="s">
        <v>16</v>
      </c>
      <c r="B39" s="191" t="s">
        <v>118</v>
      </c>
      <c r="C39" s="192"/>
      <c r="D39" s="110">
        <v>25000</v>
      </c>
      <c r="E39" s="152"/>
      <c r="F39" s="17">
        <f t="shared" si="0"/>
        <v>0</v>
      </c>
    </row>
    <row r="40" spans="1:6" ht="12.75">
      <c r="A40" s="47" t="s">
        <v>17</v>
      </c>
      <c r="B40" s="193" t="s">
        <v>64</v>
      </c>
      <c r="C40" s="180"/>
      <c r="D40" s="169"/>
      <c r="E40" s="152"/>
      <c r="F40" s="17">
        <f t="shared" si="0"/>
        <v>0</v>
      </c>
    </row>
    <row r="41" spans="1:6" ht="12.75">
      <c r="A41" s="47" t="s">
        <v>18</v>
      </c>
      <c r="B41" s="193" t="s">
        <v>65</v>
      </c>
      <c r="C41" s="180"/>
      <c r="D41" s="169"/>
      <c r="E41" s="152"/>
      <c r="F41" s="17">
        <f t="shared" si="0"/>
        <v>0</v>
      </c>
    </row>
    <row r="42" spans="1:6" ht="12.75">
      <c r="A42" s="47" t="s">
        <v>19</v>
      </c>
      <c r="B42" s="219"/>
      <c r="C42" s="220"/>
      <c r="D42" s="169"/>
      <c r="E42" s="152"/>
      <c r="F42" s="17">
        <f t="shared" si="0"/>
        <v>0</v>
      </c>
    </row>
    <row r="43" spans="1:6" ht="12.75">
      <c r="A43" s="47" t="s">
        <v>20</v>
      </c>
      <c r="B43" s="219"/>
      <c r="C43" s="220"/>
      <c r="D43" s="169"/>
      <c r="E43" s="152"/>
      <c r="F43" s="17">
        <f t="shared" si="0"/>
        <v>0</v>
      </c>
    </row>
    <row r="44" spans="1:6" ht="12.75">
      <c r="A44" s="47" t="s">
        <v>21</v>
      </c>
      <c r="B44" s="219"/>
      <c r="C44" s="220"/>
      <c r="D44" s="169"/>
      <c r="E44" s="152"/>
      <c r="F44" s="17">
        <f t="shared" si="0"/>
        <v>0</v>
      </c>
    </row>
    <row r="45" spans="1:6" ht="12.75">
      <c r="A45" s="47" t="s">
        <v>38</v>
      </c>
      <c r="B45" s="219"/>
      <c r="C45" s="220"/>
      <c r="D45" s="169"/>
      <c r="E45" s="152"/>
      <c r="F45" s="17">
        <f t="shared" si="0"/>
        <v>0</v>
      </c>
    </row>
    <row r="46" spans="1:6" ht="12.75">
      <c r="A46" s="47" t="s">
        <v>22</v>
      </c>
      <c r="B46" s="219"/>
      <c r="C46" s="220"/>
      <c r="D46" s="169"/>
      <c r="E46" s="152"/>
      <c r="F46" s="17">
        <f t="shared" si="0"/>
        <v>0</v>
      </c>
    </row>
    <row r="47" ht="13.5" thickBot="1"/>
    <row r="48" ht="13.5" thickBot="1">
      <c r="F48" s="14">
        <f>SUM(F37:F46)</f>
        <v>0</v>
      </c>
    </row>
    <row r="49" ht="12.75">
      <c r="F49" s="135"/>
    </row>
    <row r="50" ht="12.75">
      <c r="F50" s="40"/>
    </row>
    <row r="51" spans="1:3" ht="15.75">
      <c r="A51" s="52" t="s">
        <v>68</v>
      </c>
      <c r="B51" s="52"/>
      <c r="C51" s="52"/>
    </row>
    <row r="52" spans="1:6" ht="12.75">
      <c r="A52" s="51" t="s">
        <v>23</v>
      </c>
      <c r="B52" s="213" t="s">
        <v>69</v>
      </c>
      <c r="C52" s="213"/>
      <c r="D52" s="213"/>
      <c r="E52" s="213"/>
      <c r="F52" s="213"/>
    </row>
    <row r="53" spans="1:6" ht="15.75" customHeight="1">
      <c r="A53" s="161"/>
      <c r="B53" s="212"/>
      <c r="C53" s="212"/>
      <c r="D53" s="212"/>
      <c r="E53" s="212"/>
      <c r="F53" s="212"/>
    </row>
    <row r="54" spans="1:6" ht="15.75" customHeight="1">
      <c r="A54" s="161"/>
      <c r="B54" s="212"/>
      <c r="C54" s="212"/>
      <c r="D54" s="212"/>
      <c r="E54" s="212"/>
      <c r="F54" s="212"/>
    </row>
    <row r="55" spans="1:6" ht="15.75" customHeight="1">
      <c r="A55" s="161"/>
      <c r="B55" s="212"/>
      <c r="C55" s="212"/>
      <c r="D55" s="212"/>
      <c r="E55" s="212"/>
      <c r="F55" s="212"/>
    </row>
    <row r="56" spans="1:6" ht="15.75" customHeight="1">
      <c r="A56" s="161"/>
      <c r="B56" s="212"/>
      <c r="C56" s="212"/>
      <c r="D56" s="212"/>
      <c r="E56" s="212"/>
      <c r="F56" s="212"/>
    </row>
    <row r="57" spans="1:6" ht="15.75" customHeight="1">
      <c r="A57" s="161"/>
      <c r="B57" s="212"/>
      <c r="C57" s="212"/>
      <c r="D57" s="212"/>
      <c r="E57" s="212"/>
      <c r="F57" s="212"/>
    </row>
    <row r="58" spans="1:6" ht="15.75" customHeight="1">
      <c r="A58" s="161"/>
      <c r="B58" s="212"/>
      <c r="C58" s="212"/>
      <c r="D58" s="212"/>
      <c r="E58" s="212"/>
      <c r="F58" s="212"/>
    </row>
    <row r="59" spans="1:6" ht="15.75" customHeight="1">
      <c r="A59" s="161"/>
      <c r="B59" s="212"/>
      <c r="C59" s="212"/>
      <c r="D59" s="212"/>
      <c r="E59" s="212"/>
      <c r="F59" s="212"/>
    </row>
    <row r="60" spans="1:6" ht="15.75" customHeight="1">
      <c r="A60" s="161"/>
      <c r="B60" s="212"/>
      <c r="C60" s="212"/>
      <c r="D60" s="212"/>
      <c r="E60" s="212"/>
      <c r="F60" s="212"/>
    </row>
  </sheetData>
  <sheetProtection sheet="1" scenarios="1"/>
  <mergeCells count="36">
    <mergeCell ref="B44:C44"/>
    <mergeCell ref="B45:C45"/>
    <mergeCell ref="B46:C46"/>
    <mergeCell ref="A1:F1"/>
    <mergeCell ref="B13:C13"/>
    <mergeCell ref="B22:C22"/>
    <mergeCell ref="B52:F52"/>
    <mergeCell ref="B53:F53"/>
    <mergeCell ref="B11:C11"/>
    <mergeCell ref="C3:F3"/>
    <mergeCell ref="B40:C40"/>
    <mergeCell ref="B39:C39"/>
    <mergeCell ref="B12:C12"/>
    <mergeCell ref="B14:C14"/>
    <mergeCell ref="B36:C36"/>
    <mergeCell ref="B18:C18"/>
    <mergeCell ref="B54:F54"/>
    <mergeCell ref="B55:F55"/>
    <mergeCell ref="B56:F56"/>
    <mergeCell ref="B17:C17"/>
    <mergeCell ref="B23:C23"/>
    <mergeCell ref="B24:C24"/>
    <mergeCell ref="B19:C19"/>
    <mergeCell ref="B41:C41"/>
    <mergeCell ref="B38:C38"/>
    <mergeCell ref="B37:C37"/>
    <mergeCell ref="B59:F59"/>
    <mergeCell ref="B60:F60"/>
    <mergeCell ref="B43:C43"/>
    <mergeCell ref="B27:C27"/>
    <mergeCell ref="B28:C28"/>
    <mergeCell ref="B29:C29"/>
    <mergeCell ref="B30:C30"/>
    <mergeCell ref="B42:C42"/>
    <mergeCell ref="B57:F57"/>
    <mergeCell ref="B58:F58"/>
  </mergeCells>
  <printOptions horizontalCentered="1"/>
  <pageMargins left="0.2362204724409449" right="0.2362204724409449" top="0.2362204724409449" bottom="0.2362204724409449" header="0.31496062992125984" footer="0.31496062992125984"/>
  <pageSetup horizontalDpi="600" verticalDpi="600" orientation="portrait" scale="90" r:id="rId1"/>
  <headerFooter alignWithMargins="0">
    <oddHeader>&amp;L&amp;14Detailed Pricing Schedule Add'n 1&amp;C&amp;14RFP 925-2010&amp;R&amp;14January 2011</oddHeader>
    <oddFooter>&amp;LCity of Winnipeg&amp;CAutomatic Fare Collection System&amp;RPage 4</oddFooter>
  </headerFooter>
</worksheet>
</file>

<file path=xl/worksheets/sheet6.xml><?xml version="1.0" encoding="utf-8"?>
<worksheet xmlns="http://schemas.openxmlformats.org/spreadsheetml/2006/main" xmlns:r="http://schemas.openxmlformats.org/officeDocument/2006/relationships">
  <sheetPr>
    <tabColor theme="0"/>
  </sheetPr>
  <dimension ref="A1:H136"/>
  <sheetViews>
    <sheetView showGridLines="0" zoomScale="90" zoomScaleNormal="90" zoomScalePageLayoutView="0" workbookViewId="0" topLeftCell="A79">
      <selection activeCell="J105" sqref="J105"/>
    </sheetView>
  </sheetViews>
  <sheetFormatPr defaultColWidth="9.140625" defaultRowHeight="12.75"/>
  <cols>
    <col min="1" max="1" width="5.8515625" style="47" customWidth="1"/>
    <col min="2" max="2" width="14.28125" style="47" customWidth="1"/>
    <col min="3" max="3" width="31.7109375" style="47" customWidth="1"/>
    <col min="4" max="4" width="10.28125" style="0" customWidth="1"/>
    <col min="5" max="5" width="16.00390625" style="0" customWidth="1"/>
    <col min="6" max="6" width="14.8515625" style="0" customWidth="1"/>
    <col min="8" max="8" width="2.421875" style="0" customWidth="1"/>
  </cols>
  <sheetData>
    <row r="1" spans="1:7" s="3" customFormat="1" ht="18">
      <c r="A1" s="199"/>
      <c r="B1" s="199"/>
      <c r="C1" s="199"/>
      <c r="D1" s="199"/>
      <c r="E1" s="199"/>
      <c r="F1" s="199"/>
      <c r="G1" s="199"/>
    </row>
    <row r="2" spans="1:4" s="74" customFormat="1" ht="11.25">
      <c r="A2" s="77"/>
      <c r="B2" s="75"/>
      <c r="C2" s="75"/>
      <c r="D2" s="75"/>
    </row>
    <row r="3" spans="1:8" s="3" customFormat="1" ht="18">
      <c r="A3" s="48" t="s">
        <v>70</v>
      </c>
      <c r="B3" s="55"/>
      <c r="C3" s="199">
        <f>'Pricing Schedule Summary'!C3</f>
        <v>0</v>
      </c>
      <c r="D3" s="199"/>
      <c r="E3" s="199"/>
      <c r="F3" s="199"/>
      <c r="G3" s="199"/>
      <c r="H3" s="58"/>
    </row>
    <row r="4" spans="1:8" ht="4.5" customHeight="1" thickBot="1">
      <c r="A4" s="78"/>
      <c r="B4" s="53"/>
      <c r="C4" s="53"/>
      <c r="D4" s="53"/>
      <c r="E4" s="53"/>
      <c r="F4" s="54"/>
      <c r="G4" s="53"/>
      <c r="H4" s="58"/>
    </row>
    <row r="5" spans="1:8" s="4" customFormat="1" ht="13.5" thickTop="1">
      <c r="A5" s="38"/>
      <c r="H5" s="65"/>
    </row>
    <row r="6" spans="1:8" ht="18.75" customHeight="1">
      <c r="A6" s="57" t="s">
        <v>80</v>
      </c>
      <c r="B6" s="58"/>
      <c r="C6" s="58"/>
      <c r="G6" s="69"/>
      <c r="H6" s="69"/>
    </row>
    <row r="7" spans="1:7" s="7" customFormat="1" ht="12.75">
      <c r="A7" s="43"/>
      <c r="D7" s="6"/>
      <c r="E7" s="6"/>
      <c r="F7" s="6"/>
      <c r="G7" s="6"/>
    </row>
    <row r="8" spans="1:7" s="7" customFormat="1" ht="15">
      <c r="A8" s="36" t="s">
        <v>111</v>
      </c>
      <c r="B8" s="36"/>
      <c r="C8" s="36"/>
      <c r="D8" s="6"/>
      <c r="E8" s="6"/>
      <c r="F8" s="6"/>
      <c r="G8" s="6"/>
    </row>
    <row r="9" spans="1:7" s="7" customFormat="1" ht="12.75">
      <c r="A9" s="43"/>
      <c r="B9" s="43"/>
      <c r="C9" s="43"/>
      <c r="D9" s="6"/>
      <c r="E9" s="6"/>
      <c r="F9" s="6"/>
      <c r="G9" s="6"/>
    </row>
    <row r="10" spans="1:7" s="7" customFormat="1" ht="12.75">
      <c r="A10" s="191" t="s">
        <v>63</v>
      </c>
      <c r="B10" s="191"/>
      <c r="C10" s="191"/>
      <c r="D10" s="191"/>
      <c r="E10" s="6"/>
      <c r="F10" s="6"/>
      <c r="G10" s="6"/>
    </row>
    <row r="11" spans="1:7" s="7" customFormat="1" ht="12.75">
      <c r="A11" s="80" t="s">
        <v>81</v>
      </c>
      <c r="B11" s="80"/>
      <c r="C11" s="80"/>
      <c r="D11" s="82"/>
      <c r="E11" s="170"/>
      <c r="F11" s="6"/>
      <c r="G11" s="6"/>
    </row>
    <row r="12" spans="1:7" s="7" customFormat="1" ht="12.75">
      <c r="A12" s="43"/>
      <c r="B12" s="38"/>
      <c r="C12" s="38"/>
      <c r="D12" s="39"/>
      <c r="E12" s="39"/>
      <c r="F12" s="6"/>
      <c r="G12" s="6"/>
    </row>
    <row r="13" spans="1:7" s="7" customFormat="1" ht="12.75">
      <c r="A13" s="79" t="s">
        <v>23</v>
      </c>
      <c r="B13" s="79" t="s">
        <v>24</v>
      </c>
      <c r="C13" s="79"/>
      <c r="D13" s="39" t="s">
        <v>11</v>
      </c>
      <c r="E13" s="39" t="s">
        <v>13</v>
      </c>
      <c r="F13" s="39" t="s">
        <v>12</v>
      </c>
      <c r="G13" s="39" t="s">
        <v>34</v>
      </c>
    </row>
    <row r="14" spans="1:7" s="7" customFormat="1" ht="12.75">
      <c r="A14" s="47" t="s">
        <v>14</v>
      </c>
      <c r="B14" s="47" t="s">
        <v>29</v>
      </c>
      <c r="C14" s="47"/>
      <c r="D14" s="16">
        <v>1</v>
      </c>
      <c r="E14" s="161"/>
      <c r="F14" s="17">
        <f>E14*D14</f>
        <v>0</v>
      </c>
      <c r="G14" s="6"/>
    </row>
    <row r="15" spans="1:7" s="7" customFormat="1" ht="12.75">
      <c r="A15" s="47" t="s">
        <v>15</v>
      </c>
      <c r="B15" s="47" t="s">
        <v>61</v>
      </c>
      <c r="C15" s="47"/>
      <c r="D15" s="16">
        <v>1</v>
      </c>
      <c r="E15" s="161"/>
      <c r="F15" s="17">
        <f>E15*D15</f>
        <v>0</v>
      </c>
      <c r="G15" s="6"/>
    </row>
    <row r="16" spans="1:7" s="7" customFormat="1" ht="12.75">
      <c r="A16" s="47" t="s">
        <v>16</v>
      </c>
      <c r="B16" s="183"/>
      <c r="C16" s="184"/>
      <c r="D16" s="160"/>
      <c r="E16" s="161"/>
      <c r="F16" s="17">
        <f>E16*D16</f>
        <v>0</v>
      </c>
      <c r="G16" s="6"/>
    </row>
    <row r="17" spans="1:7" s="7" customFormat="1" ht="12.75">
      <c r="A17" s="38" t="s">
        <v>17</v>
      </c>
      <c r="B17" s="183"/>
      <c r="C17" s="184"/>
      <c r="D17" s="160"/>
      <c r="E17" s="161"/>
      <c r="F17" s="17">
        <f>E17*D17</f>
        <v>0</v>
      </c>
      <c r="G17" s="6"/>
    </row>
    <row r="18" spans="1:7" s="7" customFormat="1" ht="12.75">
      <c r="A18" s="38" t="s">
        <v>18</v>
      </c>
      <c r="B18" s="183"/>
      <c r="C18" s="184"/>
      <c r="D18" s="160"/>
      <c r="E18" s="161"/>
      <c r="F18" s="17">
        <f>E18*D18</f>
        <v>0</v>
      </c>
      <c r="G18" s="6"/>
    </row>
    <row r="19" spans="1:7" s="7" customFormat="1" ht="12.75">
      <c r="A19" s="43"/>
      <c r="B19" s="43" t="s">
        <v>28</v>
      </c>
      <c r="C19" s="43"/>
      <c r="D19" s="6"/>
      <c r="E19" s="6"/>
      <c r="F19" s="37">
        <f>SUM(F14:F18)</f>
        <v>0</v>
      </c>
      <c r="G19" s="6"/>
    </row>
    <row r="21" spans="1:7" s="7" customFormat="1" ht="15">
      <c r="A21" s="36" t="s">
        <v>112</v>
      </c>
      <c r="D21" s="6"/>
      <c r="E21" s="6"/>
      <c r="F21" s="6"/>
      <c r="G21" s="134"/>
    </row>
    <row r="22" spans="1:7" s="7" customFormat="1" ht="12.75">
      <c r="A22" s="43"/>
      <c r="B22" s="43"/>
      <c r="C22" s="43"/>
      <c r="D22" s="6"/>
      <c r="E22" s="6"/>
      <c r="F22" s="6"/>
      <c r="G22" s="6"/>
    </row>
    <row r="23" spans="1:7" s="7" customFormat="1" ht="12.75">
      <c r="A23" s="191" t="s">
        <v>63</v>
      </c>
      <c r="B23" s="191"/>
      <c r="C23" s="191"/>
      <c r="D23" s="191"/>
      <c r="E23" s="6"/>
      <c r="F23" s="6"/>
      <c r="G23" s="6"/>
    </row>
    <row r="24" spans="1:7" s="7" customFormat="1" ht="12.75">
      <c r="A24" s="80" t="s">
        <v>81</v>
      </c>
      <c r="B24" s="80"/>
      <c r="C24" s="80"/>
      <c r="D24" s="82"/>
      <c r="E24" s="170"/>
      <c r="F24" s="6"/>
      <c r="G24" s="6"/>
    </row>
    <row r="25" spans="1:7" s="7" customFormat="1" ht="12.75">
      <c r="A25" s="43"/>
      <c r="B25" s="38"/>
      <c r="C25" s="38"/>
      <c r="D25" s="39"/>
      <c r="E25" s="39"/>
      <c r="F25" s="6"/>
      <c r="G25" s="6"/>
    </row>
    <row r="26" spans="1:7" s="7" customFormat="1" ht="12.75">
      <c r="A26" s="79" t="s">
        <v>23</v>
      </c>
      <c r="B26" s="79" t="s">
        <v>24</v>
      </c>
      <c r="C26" s="79"/>
      <c r="D26" s="39" t="s">
        <v>11</v>
      </c>
      <c r="E26" s="39" t="s">
        <v>13</v>
      </c>
      <c r="F26" s="39" t="s">
        <v>12</v>
      </c>
      <c r="G26" s="39" t="s">
        <v>34</v>
      </c>
    </row>
    <row r="27" spans="1:7" s="7" customFormat="1" ht="12.75">
      <c r="A27" s="47" t="s">
        <v>14</v>
      </c>
      <c r="B27" s="47" t="s">
        <v>29</v>
      </c>
      <c r="C27" s="47"/>
      <c r="D27" s="16">
        <v>1</v>
      </c>
      <c r="E27" s="161"/>
      <c r="F27" s="17">
        <f>E27*D27</f>
        <v>0</v>
      </c>
      <c r="G27" s="6"/>
    </row>
    <row r="28" spans="1:7" s="7" customFormat="1" ht="12.75">
      <c r="A28" s="47" t="s">
        <v>15</v>
      </c>
      <c r="B28" s="47" t="s">
        <v>61</v>
      </c>
      <c r="C28" s="47"/>
      <c r="D28" s="16">
        <v>1</v>
      </c>
      <c r="E28" s="161"/>
      <c r="F28" s="17">
        <f>E28*D28</f>
        <v>0</v>
      </c>
      <c r="G28" s="6"/>
    </row>
    <row r="29" spans="1:7" s="7" customFormat="1" ht="12.75">
      <c r="A29" s="47" t="s">
        <v>16</v>
      </c>
      <c r="B29" s="183"/>
      <c r="C29" s="184"/>
      <c r="D29" s="160"/>
      <c r="E29" s="161"/>
      <c r="F29" s="17">
        <f>E29*D29</f>
        <v>0</v>
      </c>
      <c r="G29" s="6"/>
    </row>
    <row r="30" spans="1:7" s="7" customFormat="1" ht="12.75">
      <c r="A30" s="38" t="s">
        <v>17</v>
      </c>
      <c r="B30" s="183"/>
      <c r="C30" s="184"/>
      <c r="D30" s="160"/>
      <c r="E30" s="161"/>
      <c r="F30" s="17">
        <f>E30*D30</f>
        <v>0</v>
      </c>
      <c r="G30" s="6"/>
    </row>
    <row r="31" spans="1:7" s="7" customFormat="1" ht="12.75">
      <c r="A31" s="38" t="s">
        <v>18</v>
      </c>
      <c r="B31" s="183"/>
      <c r="C31" s="184"/>
      <c r="D31" s="160"/>
      <c r="E31" s="161"/>
      <c r="F31" s="17">
        <f>E31*D31</f>
        <v>0</v>
      </c>
      <c r="G31" s="6"/>
    </row>
    <row r="32" spans="1:7" s="7" customFormat="1" ht="12.75">
      <c r="A32" s="43"/>
      <c r="B32" s="43" t="s">
        <v>28</v>
      </c>
      <c r="C32" s="43"/>
      <c r="D32" s="6"/>
      <c r="E32" s="6"/>
      <c r="F32" s="37">
        <f>SUM(F27:F31)</f>
        <v>0</v>
      </c>
      <c r="G32" s="6"/>
    </row>
    <row r="34" spans="1:7" s="7" customFormat="1" ht="15">
      <c r="A34" s="36" t="s">
        <v>179</v>
      </c>
      <c r="D34" s="6"/>
      <c r="E34" s="6"/>
      <c r="F34" s="6"/>
      <c r="G34" s="134"/>
    </row>
    <row r="35" spans="1:7" s="7" customFormat="1" ht="15">
      <c r="A35" s="43"/>
      <c r="B35" s="36"/>
      <c r="C35" s="36"/>
      <c r="D35" s="6"/>
      <c r="E35" s="6"/>
      <c r="F35" s="6"/>
      <c r="G35" s="6"/>
    </row>
    <row r="36" spans="1:7" s="7" customFormat="1" ht="12.75">
      <c r="A36" s="191" t="s">
        <v>63</v>
      </c>
      <c r="B36" s="191"/>
      <c r="C36" s="191"/>
      <c r="D36" s="191"/>
      <c r="E36" s="6"/>
      <c r="F36" s="6"/>
      <c r="G36" s="6"/>
    </row>
    <row r="37" spans="1:7" s="7" customFormat="1" ht="12.75">
      <c r="A37" s="80" t="s">
        <v>81</v>
      </c>
      <c r="B37" s="80"/>
      <c r="C37" s="80"/>
      <c r="D37" s="82"/>
      <c r="E37" s="170"/>
      <c r="F37" s="6"/>
      <c r="G37" s="6"/>
    </row>
    <row r="38" spans="1:7" s="7" customFormat="1" ht="12.75">
      <c r="A38" s="43"/>
      <c r="B38" s="38"/>
      <c r="C38" s="38"/>
      <c r="D38" s="39"/>
      <c r="E38" s="39"/>
      <c r="F38" s="6"/>
      <c r="G38" s="6"/>
    </row>
    <row r="39" spans="1:7" s="7" customFormat="1" ht="12.75">
      <c r="A39" s="79" t="s">
        <v>23</v>
      </c>
      <c r="B39" s="79" t="s">
        <v>24</v>
      </c>
      <c r="C39" s="79"/>
      <c r="D39" s="39" t="s">
        <v>11</v>
      </c>
      <c r="E39" s="39" t="s">
        <v>13</v>
      </c>
      <c r="F39" s="39" t="s">
        <v>12</v>
      </c>
      <c r="G39" s="39" t="s">
        <v>34</v>
      </c>
    </row>
    <row r="40" spans="1:7" s="7" customFormat="1" ht="12.75">
      <c r="A40" s="47" t="s">
        <v>14</v>
      </c>
      <c r="B40" s="47" t="s">
        <v>29</v>
      </c>
      <c r="C40" s="47"/>
      <c r="D40" s="16">
        <v>1</v>
      </c>
      <c r="E40" s="161"/>
      <c r="F40" s="17">
        <f>E40*D40</f>
        <v>0</v>
      </c>
      <c r="G40" s="6"/>
    </row>
    <row r="41" spans="1:7" s="7" customFormat="1" ht="12.75">
      <c r="A41" s="47" t="s">
        <v>15</v>
      </c>
      <c r="B41" s="47" t="s">
        <v>61</v>
      </c>
      <c r="C41" s="47"/>
      <c r="D41" s="16">
        <v>1</v>
      </c>
      <c r="E41" s="161"/>
      <c r="F41" s="17">
        <f>E41*D41</f>
        <v>0</v>
      </c>
      <c r="G41" s="6"/>
    </row>
    <row r="42" spans="1:7" s="7" customFormat="1" ht="12.75">
      <c r="A42" s="47" t="s">
        <v>16</v>
      </c>
      <c r="B42" s="183"/>
      <c r="C42" s="184"/>
      <c r="D42" s="160"/>
      <c r="E42" s="161"/>
      <c r="F42" s="17">
        <f>E42*D42</f>
        <v>0</v>
      </c>
      <c r="G42" s="6"/>
    </row>
    <row r="43" spans="1:7" s="7" customFormat="1" ht="12.75">
      <c r="A43" s="38" t="s">
        <v>17</v>
      </c>
      <c r="B43" s="183"/>
      <c r="C43" s="184"/>
      <c r="D43" s="160"/>
      <c r="E43" s="161"/>
      <c r="F43" s="17">
        <f>E43*D43</f>
        <v>0</v>
      </c>
      <c r="G43" s="6"/>
    </row>
    <row r="44" spans="1:7" s="7" customFormat="1" ht="12.75">
      <c r="A44" s="38" t="s">
        <v>18</v>
      </c>
      <c r="B44" s="183"/>
      <c r="C44" s="184"/>
      <c r="D44" s="160"/>
      <c r="E44" s="161"/>
      <c r="F44" s="17">
        <f>E44*D44</f>
        <v>0</v>
      </c>
      <c r="G44" s="6"/>
    </row>
    <row r="45" spans="1:7" s="7" customFormat="1" ht="12.75">
      <c r="A45" s="43"/>
      <c r="B45" s="43" t="s">
        <v>28</v>
      </c>
      <c r="C45" s="43"/>
      <c r="D45" s="6"/>
      <c r="E45" s="6"/>
      <c r="F45" s="37">
        <f>SUM(F40:F44)</f>
        <v>0</v>
      </c>
      <c r="G45" s="6"/>
    </row>
    <row r="47" spans="1:7" s="7" customFormat="1" ht="15">
      <c r="A47" s="36" t="s">
        <v>113</v>
      </c>
      <c r="D47" s="6"/>
      <c r="E47" s="6"/>
      <c r="F47" s="6"/>
      <c r="G47" s="134"/>
    </row>
    <row r="48" spans="1:7" s="7" customFormat="1" ht="15">
      <c r="A48" s="43"/>
      <c r="B48" s="36"/>
      <c r="C48" s="36"/>
      <c r="D48" s="6"/>
      <c r="E48" s="6"/>
      <c r="F48" s="6"/>
      <c r="G48" s="6"/>
    </row>
    <row r="49" spans="1:7" s="7" customFormat="1" ht="12.75">
      <c r="A49" s="191" t="s">
        <v>63</v>
      </c>
      <c r="B49" s="191"/>
      <c r="C49" s="191"/>
      <c r="D49" s="191"/>
      <c r="E49" s="6"/>
      <c r="F49" s="6"/>
      <c r="G49" s="6"/>
    </row>
    <row r="50" spans="1:7" s="7" customFormat="1" ht="12.75">
      <c r="A50" s="80" t="s">
        <v>81</v>
      </c>
      <c r="B50" s="80"/>
      <c r="C50" s="80"/>
      <c r="D50" s="82"/>
      <c r="E50" s="170"/>
      <c r="F50" s="6"/>
      <c r="G50" s="6"/>
    </row>
    <row r="51" spans="1:7" s="7" customFormat="1" ht="12.75">
      <c r="A51" s="43"/>
      <c r="B51" s="38"/>
      <c r="C51" s="38"/>
      <c r="D51" s="39"/>
      <c r="E51" s="39"/>
      <c r="F51" s="6"/>
      <c r="G51" s="6"/>
    </row>
    <row r="52" spans="1:7" s="7" customFormat="1" ht="12.75">
      <c r="A52" s="79" t="s">
        <v>23</v>
      </c>
      <c r="B52" s="79" t="s">
        <v>24</v>
      </c>
      <c r="C52" s="79"/>
      <c r="D52" s="39" t="s">
        <v>11</v>
      </c>
      <c r="E52" s="39" t="s">
        <v>13</v>
      </c>
      <c r="F52" s="39" t="s">
        <v>12</v>
      </c>
      <c r="G52" s="39" t="s">
        <v>34</v>
      </c>
    </row>
    <row r="53" spans="1:7" s="7" customFormat="1" ht="12.75">
      <c r="A53" s="47" t="s">
        <v>14</v>
      </c>
      <c r="B53" s="47" t="s">
        <v>29</v>
      </c>
      <c r="C53" s="47"/>
      <c r="D53" s="16">
        <v>1</v>
      </c>
      <c r="E53" s="161"/>
      <c r="F53" s="17">
        <f>E53*D53</f>
        <v>0</v>
      </c>
      <c r="G53" s="6"/>
    </row>
    <row r="54" spans="1:7" s="7" customFormat="1" ht="12.75">
      <c r="A54" s="47" t="s">
        <v>15</v>
      </c>
      <c r="B54" s="47" t="s">
        <v>61</v>
      </c>
      <c r="C54" s="47"/>
      <c r="D54" s="16">
        <v>1</v>
      </c>
      <c r="E54" s="161"/>
      <c r="F54" s="17">
        <f>E54*D54</f>
        <v>0</v>
      </c>
      <c r="G54" s="6"/>
    </row>
    <row r="55" spans="1:7" s="7" customFormat="1" ht="12.75">
      <c r="A55" s="47" t="s">
        <v>16</v>
      </c>
      <c r="B55" s="183"/>
      <c r="C55" s="184"/>
      <c r="D55" s="160"/>
      <c r="E55" s="161"/>
      <c r="F55" s="17">
        <f>E55*D55</f>
        <v>0</v>
      </c>
      <c r="G55" s="6"/>
    </row>
    <row r="56" spans="1:7" s="7" customFormat="1" ht="12.75">
      <c r="A56" s="38" t="s">
        <v>17</v>
      </c>
      <c r="B56" s="183"/>
      <c r="C56" s="184"/>
      <c r="D56" s="160"/>
      <c r="E56" s="161"/>
      <c r="F56" s="17">
        <f>E56*D56</f>
        <v>0</v>
      </c>
      <c r="G56" s="6"/>
    </row>
    <row r="57" spans="1:7" s="7" customFormat="1" ht="12.75">
      <c r="A57" s="38" t="s">
        <v>18</v>
      </c>
      <c r="B57" s="183"/>
      <c r="C57" s="184"/>
      <c r="D57" s="160"/>
      <c r="E57" s="161"/>
      <c r="F57" s="17">
        <f>E57*D57</f>
        <v>0</v>
      </c>
      <c r="G57" s="6"/>
    </row>
    <row r="58" spans="1:7" s="7" customFormat="1" ht="12.75">
      <c r="A58" s="43"/>
      <c r="B58" s="43" t="s">
        <v>28</v>
      </c>
      <c r="C58" s="43"/>
      <c r="D58" s="6"/>
      <c r="E58" s="6"/>
      <c r="F58" s="37">
        <f>SUM(F53:F57)</f>
        <v>0</v>
      </c>
      <c r="G58" s="6"/>
    </row>
    <row r="61" spans="1:7" s="7" customFormat="1" ht="15">
      <c r="A61" s="36" t="s">
        <v>114</v>
      </c>
      <c r="D61" s="6"/>
      <c r="E61" s="6"/>
      <c r="F61" s="6"/>
      <c r="G61" s="6"/>
    </row>
    <row r="62" spans="1:7" s="7" customFormat="1" ht="15">
      <c r="A62" s="43"/>
      <c r="B62" s="36"/>
      <c r="C62" s="36"/>
      <c r="D62" s="6"/>
      <c r="E62" s="6"/>
      <c r="F62" s="6"/>
      <c r="G62" s="6"/>
    </row>
    <row r="63" spans="1:7" s="7" customFormat="1" ht="12.75">
      <c r="A63" s="191" t="s">
        <v>63</v>
      </c>
      <c r="B63" s="191"/>
      <c r="C63" s="191"/>
      <c r="D63" s="191"/>
      <c r="E63" s="6"/>
      <c r="F63" s="6"/>
      <c r="G63" s="6"/>
    </row>
    <row r="64" spans="1:7" s="7" customFormat="1" ht="12.75">
      <c r="A64" s="80" t="s">
        <v>81</v>
      </c>
      <c r="B64" s="80"/>
      <c r="C64" s="80"/>
      <c r="D64" s="82"/>
      <c r="E64" s="170"/>
      <c r="F64" s="6"/>
      <c r="G64" s="6"/>
    </row>
    <row r="65" spans="1:7" s="7" customFormat="1" ht="12.75">
      <c r="A65" s="43"/>
      <c r="B65" s="38"/>
      <c r="C65" s="38"/>
      <c r="D65" s="39"/>
      <c r="E65" s="39"/>
      <c r="F65" s="6"/>
      <c r="G65" s="6"/>
    </row>
    <row r="66" spans="1:7" s="7" customFormat="1" ht="12.75">
      <c r="A66" s="79" t="s">
        <v>23</v>
      </c>
      <c r="B66" s="79" t="s">
        <v>24</v>
      </c>
      <c r="C66" s="79"/>
      <c r="D66" s="39" t="s">
        <v>11</v>
      </c>
      <c r="E66" s="39" t="s">
        <v>13</v>
      </c>
      <c r="F66" s="39" t="s">
        <v>12</v>
      </c>
      <c r="G66" s="39" t="s">
        <v>34</v>
      </c>
    </row>
    <row r="67" spans="1:7" s="7" customFormat="1" ht="12.75">
      <c r="A67" s="47" t="s">
        <v>14</v>
      </c>
      <c r="B67" s="47" t="s">
        <v>29</v>
      </c>
      <c r="C67" s="47"/>
      <c r="D67" s="16">
        <v>1</v>
      </c>
      <c r="E67" s="161"/>
      <c r="F67" s="17">
        <f>E67*D67</f>
        <v>0</v>
      </c>
      <c r="G67" s="6"/>
    </row>
    <row r="68" spans="1:7" s="7" customFormat="1" ht="12.75">
      <c r="A68" s="47" t="s">
        <v>15</v>
      </c>
      <c r="B68" s="47" t="s">
        <v>61</v>
      </c>
      <c r="C68" s="47"/>
      <c r="D68" s="16">
        <v>1</v>
      </c>
      <c r="E68" s="161"/>
      <c r="F68" s="17">
        <f>E68*D68</f>
        <v>0</v>
      </c>
      <c r="G68" s="6"/>
    </row>
    <row r="69" spans="1:7" s="7" customFormat="1" ht="12.75">
      <c r="A69" s="47" t="s">
        <v>16</v>
      </c>
      <c r="B69" s="183"/>
      <c r="C69" s="184"/>
      <c r="D69" s="160"/>
      <c r="E69" s="161"/>
      <c r="F69" s="17">
        <f>E69*D69</f>
        <v>0</v>
      </c>
      <c r="G69" s="6"/>
    </row>
    <row r="70" spans="1:7" s="7" customFormat="1" ht="12.75">
      <c r="A70" s="38" t="s">
        <v>17</v>
      </c>
      <c r="B70" s="183"/>
      <c r="C70" s="184"/>
      <c r="D70" s="160"/>
      <c r="E70" s="161"/>
      <c r="F70" s="17">
        <f>E70*D70</f>
        <v>0</v>
      </c>
      <c r="G70" s="6"/>
    </row>
    <row r="71" spans="1:7" s="7" customFormat="1" ht="12.75">
      <c r="A71" s="38" t="s">
        <v>18</v>
      </c>
      <c r="B71" s="183"/>
      <c r="C71" s="184"/>
      <c r="D71" s="160"/>
      <c r="E71" s="161"/>
      <c r="F71" s="17">
        <f>E71*D71</f>
        <v>0</v>
      </c>
      <c r="G71" s="6"/>
    </row>
    <row r="72" spans="1:7" s="7" customFormat="1" ht="12.75">
      <c r="A72" s="43"/>
      <c r="B72" s="43" t="s">
        <v>28</v>
      </c>
      <c r="C72" s="43"/>
      <c r="D72" s="6"/>
      <c r="E72" s="6"/>
      <c r="F72" s="37">
        <f>SUM(F67:F71)</f>
        <v>0</v>
      </c>
      <c r="G72" s="6"/>
    </row>
    <row r="73" spans="1:7" s="7" customFormat="1" ht="12.75">
      <c r="A73" s="43"/>
      <c r="B73" s="43"/>
      <c r="C73" s="43"/>
      <c r="D73" s="6"/>
      <c r="E73" s="6"/>
      <c r="F73" s="37"/>
      <c r="G73" s="6"/>
    </row>
    <row r="75" spans="1:7" s="7" customFormat="1" ht="15">
      <c r="A75" s="36" t="s">
        <v>115</v>
      </c>
      <c r="D75" s="6"/>
      <c r="E75" s="6"/>
      <c r="F75" s="6"/>
      <c r="G75" s="6"/>
    </row>
    <row r="76" spans="1:7" s="7" customFormat="1" ht="15">
      <c r="A76" s="43"/>
      <c r="B76" s="36"/>
      <c r="C76" s="36"/>
      <c r="D76" s="6"/>
      <c r="E76" s="6"/>
      <c r="F76" s="6"/>
      <c r="G76" s="6"/>
    </row>
    <row r="77" spans="1:7" s="7" customFormat="1" ht="12.75">
      <c r="A77" s="191" t="s">
        <v>63</v>
      </c>
      <c r="B77" s="191"/>
      <c r="C77" s="191"/>
      <c r="D77" s="191"/>
      <c r="E77" s="6"/>
      <c r="F77" s="6"/>
      <c r="G77" s="6"/>
    </row>
    <row r="78" spans="1:7" s="7" customFormat="1" ht="12.75">
      <c r="A78" s="80" t="s">
        <v>81</v>
      </c>
      <c r="B78" s="80"/>
      <c r="C78" s="80"/>
      <c r="D78" s="82"/>
      <c r="E78" s="170"/>
      <c r="F78" s="6"/>
      <c r="G78" s="6"/>
    </row>
    <row r="79" spans="1:7" s="7" customFormat="1" ht="12.75">
      <c r="A79" s="43"/>
      <c r="B79" s="38"/>
      <c r="C79" s="38"/>
      <c r="D79" s="39"/>
      <c r="E79" s="39"/>
      <c r="F79" s="6"/>
      <c r="G79" s="6"/>
    </row>
    <row r="80" spans="1:7" s="7" customFormat="1" ht="12.75">
      <c r="A80" s="79" t="s">
        <v>23</v>
      </c>
      <c r="B80" s="79" t="s">
        <v>24</v>
      </c>
      <c r="C80" s="79"/>
      <c r="D80" s="39" t="s">
        <v>11</v>
      </c>
      <c r="E80" s="39" t="s">
        <v>13</v>
      </c>
      <c r="F80" s="39" t="s">
        <v>12</v>
      </c>
      <c r="G80" s="39" t="s">
        <v>34</v>
      </c>
    </row>
    <row r="81" spans="1:7" s="7" customFormat="1" ht="12.75">
      <c r="A81" s="47" t="s">
        <v>14</v>
      </c>
      <c r="B81" s="47" t="s">
        <v>29</v>
      </c>
      <c r="C81" s="47"/>
      <c r="D81" s="16">
        <v>1</v>
      </c>
      <c r="E81" s="161"/>
      <c r="F81" s="17">
        <f>E81*D81</f>
        <v>0</v>
      </c>
      <c r="G81" s="6"/>
    </row>
    <row r="82" spans="1:7" s="7" customFormat="1" ht="12.75">
      <c r="A82" s="47" t="s">
        <v>15</v>
      </c>
      <c r="B82" s="47" t="s">
        <v>61</v>
      </c>
      <c r="C82" s="47"/>
      <c r="D82" s="16">
        <v>1</v>
      </c>
      <c r="E82" s="161"/>
      <c r="F82" s="17">
        <f>E82*D82</f>
        <v>0</v>
      </c>
      <c r="G82" s="6"/>
    </row>
    <row r="83" spans="1:7" s="7" customFormat="1" ht="12.75">
      <c r="A83" s="47" t="s">
        <v>16</v>
      </c>
      <c r="B83" s="183"/>
      <c r="C83" s="184"/>
      <c r="D83" s="160"/>
      <c r="E83" s="161"/>
      <c r="F83" s="17">
        <f>E83*D83</f>
        <v>0</v>
      </c>
      <c r="G83" s="6"/>
    </row>
    <row r="84" spans="1:7" s="7" customFormat="1" ht="12.75">
      <c r="A84" s="38" t="s">
        <v>17</v>
      </c>
      <c r="B84" s="183"/>
      <c r="C84" s="184"/>
      <c r="D84" s="160"/>
      <c r="E84" s="161"/>
      <c r="F84" s="17">
        <f>E84*D84</f>
        <v>0</v>
      </c>
      <c r="G84" s="6"/>
    </row>
    <row r="85" spans="1:7" s="7" customFormat="1" ht="12.75">
      <c r="A85" s="38" t="s">
        <v>18</v>
      </c>
      <c r="B85" s="183"/>
      <c r="C85" s="184"/>
      <c r="D85" s="160"/>
      <c r="E85" s="161"/>
      <c r="F85" s="17">
        <f>E85*D85</f>
        <v>0</v>
      </c>
      <c r="G85" s="6"/>
    </row>
    <row r="86" spans="1:7" s="7" customFormat="1" ht="12.75">
      <c r="A86" s="43"/>
      <c r="B86" s="43" t="s">
        <v>28</v>
      </c>
      <c r="C86" s="43"/>
      <c r="D86" s="6"/>
      <c r="E86" s="6"/>
      <c r="F86" s="37">
        <f>SUM(F81:F85)</f>
        <v>0</v>
      </c>
      <c r="G86" s="6"/>
    </row>
    <row r="87" spans="1:7" s="7" customFormat="1" ht="12.75">
      <c r="A87" s="43"/>
      <c r="B87" s="43"/>
      <c r="C87" s="43"/>
      <c r="D87" s="6"/>
      <c r="E87" s="6"/>
      <c r="F87" s="37"/>
      <c r="G87" s="6"/>
    </row>
    <row r="89" spans="1:7" s="7" customFormat="1" ht="15">
      <c r="A89" s="36" t="s">
        <v>116</v>
      </c>
      <c r="D89" s="6"/>
      <c r="E89" s="6"/>
      <c r="F89" s="6"/>
      <c r="G89" s="6"/>
    </row>
    <row r="90" spans="1:7" s="7" customFormat="1" ht="15">
      <c r="A90" s="43"/>
      <c r="B90" s="36"/>
      <c r="C90" s="36"/>
      <c r="D90" s="6"/>
      <c r="E90" s="6"/>
      <c r="F90" s="6"/>
      <c r="G90" s="6"/>
    </row>
    <row r="91" spans="1:7" s="7" customFormat="1" ht="12.75">
      <c r="A91" s="191" t="s">
        <v>63</v>
      </c>
      <c r="B91" s="191"/>
      <c r="C91" s="191"/>
      <c r="D91" s="191"/>
      <c r="E91" s="6"/>
      <c r="F91" s="6"/>
      <c r="G91" s="6"/>
    </row>
    <row r="92" spans="1:7" s="7" customFormat="1" ht="12.75">
      <c r="A92" s="80" t="s">
        <v>81</v>
      </c>
      <c r="B92" s="80"/>
      <c r="C92" s="80"/>
      <c r="D92" s="82"/>
      <c r="E92" s="170"/>
      <c r="F92" s="6"/>
      <c r="G92" s="6"/>
    </row>
    <row r="93" spans="1:7" s="7" customFormat="1" ht="12.75">
      <c r="A93" s="43"/>
      <c r="B93" s="38"/>
      <c r="C93" s="38"/>
      <c r="D93" s="39"/>
      <c r="E93" s="39"/>
      <c r="F93" s="6"/>
      <c r="G93" s="6"/>
    </row>
    <row r="94" spans="1:7" s="7" customFormat="1" ht="12.75">
      <c r="A94" s="79" t="s">
        <v>23</v>
      </c>
      <c r="B94" s="79" t="s">
        <v>24</v>
      </c>
      <c r="C94" s="79"/>
      <c r="D94" s="39" t="s">
        <v>11</v>
      </c>
      <c r="E94" s="39" t="s">
        <v>13</v>
      </c>
      <c r="F94" s="39" t="s">
        <v>12</v>
      </c>
      <c r="G94" s="39" t="s">
        <v>34</v>
      </c>
    </row>
    <row r="95" spans="1:7" s="7" customFormat="1" ht="12.75">
      <c r="A95" s="47" t="s">
        <v>14</v>
      </c>
      <c r="B95" s="47" t="s">
        <v>29</v>
      </c>
      <c r="C95" s="47"/>
      <c r="D95" s="16">
        <v>1</v>
      </c>
      <c r="E95" s="161"/>
      <c r="F95" s="17">
        <f>E95*D95</f>
        <v>0</v>
      </c>
      <c r="G95" s="6"/>
    </row>
    <row r="96" spans="1:7" s="7" customFormat="1" ht="12.75">
      <c r="A96" s="47" t="s">
        <v>15</v>
      </c>
      <c r="B96" s="47" t="s">
        <v>61</v>
      </c>
      <c r="C96" s="47"/>
      <c r="D96" s="16">
        <v>1</v>
      </c>
      <c r="E96" s="161"/>
      <c r="F96" s="17">
        <f>E96*D96</f>
        <v>0</v>
      </c>
      <c r="G96" s="6"/>
    </row>
    <row r="97" spans="1:7" s="7" customFormat="1" ht="12.75">
      <c r="A97" s="47" t="s">
        <v>16</v>
      </c>
      <c r="B97" s="183"/>
      <c r="C97" s="184"/>
      <c r="D97" s="160"/>
      <c r="E97" s="161"/>
      <c r="F97" s="17">
        <f>E97*D97</f>
        <v>0</v>
      </c>
      <c r="G97" s="6"/>
    </row>
    <row r="98" spans="1:7" s="7" customFormat="1" ht="12.75">
      <c r="A98" s="38" t="s">
        <v>17</v>
      </c>
      <c r="B98" s="183"/>
      <c r="C98" s="184"/>
      <c r="D98" s="160"/>
      <c r="E98" s="161"/>
      <c r="F98" s="17">
        <f>E98*D98</f>
        <v>0</v>
      </c>
      <c r="G98" s="6"/>
    </row>
    <row r="99" spans="1:7" s="7" customFormat="1" ht="12.75">
      <c r="A99" s="38" t="s">
        <v>18</v>
      </c>
      <c r="B99" s="183"/>
      <c r="C99" s="184"/>
      <c r="D99" s="160"/>
      <c r="E99" s="161"/>
      <c r="F99" s="17">
        <f>E99*D99</f>
        <v>0</v>
      </c>
      <c r="G99" s="6"/>
    </row>
    <row r="100" spans="1:7" s="7" customFormat="1" ht="12.75">
      <c r="A100" s="43"/>
      <c r="B100" s="43" t="s">
        <v>28</v>
      </c>
      <c r="C100" s="43"/>
      <c r="D100" s="6"/>
      <c r="E100" s="6"/>
      <c r="F100" s="37">
        <f>SUM(F95:F99)</f>
        <v>0</v>
      </c>
      <c r="G100" s="6"/>
    </row>
    <row r="101" spans="1:7" s="7" customFormat="1" ht="12.75">
      <c r="A101" s="43"/>
      <c r="B101" s="43"/>
      <c r="C101" s="43"/>
      <c r="D101" s="6"/>
      <c r="E101" s="6"/>
      <c r="F101" s="37"/>
      <c r="G101" s="6"/>
    </row>
    <row r="103" spans="1:7" s="7" customFormat="1" ht="15">
      <c r="A103" s="36"/>
      <c r="D103" s="6"/>
      <c r="E103" s="6"/>
      <c r="F103" s="6"/>
      <c r="G103" s="6"/>
    </row>
    <row r="104" spans="1:7" s="7" customFormat="1" ht="15">
      <c r="A104" s="43"/>
      <c r="B104" s="36"/>
      <c r="C104" s="36"/>
      <c r="D104" s="6"/>
      <c r="E104" s="6"/>
      <c r="F104" s="6"/>
      <c r="G104" s="6"/>
    </row>
    <row r="105" spans="1:7" s="7" customFormat="1" ht="12.75">
      <c r="A105" s="191"/>
      <c r="B105" s="191"/>
      <c r="C105" s="191"/>
      <c r="D105" s="191"/>
      <c r="E105" s="6"/>
      <c r="F105" s="6"/>
      <c r="G105" s="6"/>
    </row>
    <row r="106" spans="1:7" s="7" customFormat="1" ht="12.75">
      <c r="A106" s="80"/>
      <c r="B106" s="80"/>
      <c r="C106" s="80"/>
      <c r="D106" s="195"/>
      <c r="E106" s="196"/>
      <c r="F106" s="194"/>
      <c r="G106" s="6"/>
    </row>
    <row r="107" spans="1:7" s="7" customFormat="1" ht="12.75">
      <c r="A107" s="43"/>
      <c r="B107" s="38"/>
      <c r="C107" s="38"/>
      <c r="D107" s="194"/>
      <c r="E107" s="194"/>
      <c r="F107" s="194"/>
      <c r="G107" s="6"/>
    </row>
    <row r="108" spans="1:7" s="7" customFormat="1" ht="12.75">
      <c r="A108" s="79"/>
      <c r="B108" s="79"/>
      <c r="C108" s="79"/>
      <c r="D108" s="194"/>
      <c r="E108" s="194"/>
      <c r="F108" s="194"/>
      <c r="G108" s="39"/>
    </row>
    <row r="109" spans="1:7" s="7" customFormat="1" ht="12.75">
      <c r="A109" s="47"/>
      <c r="B109" s="47"/>
      <c r="C109" s="47"/>
      <c r="D109" s="32"/>
      <c r="E109" s="197"/>
      <c r="F109" s="144"/>
      <c r="G109" s="6"/>
    </row>
    <row r="110" spans="1:7" s="7" customFormat="1" ht="12.75">
      <c r="A110" s="47"/>
      <c r="B110" s="47"/>
      <c r="C110" s="47"/>
      <c r="D110" s="32"/>
      <c r="E110" s="197"/>
      <c r="F110" s="144"/>
      <c r="G110" s="6"/>
    </row>
    <row r="111" spans="1:7" s="7" customFormat="1" ht="12.75">
      <c r="A111" s="47"/>
      <c r="B111" s="181"/>
      <c r="C111" s="182"/>
      <c r="D111" s="198"/>
      <c r="E111" s="197"/>
      <c r="F111" s="144"/>
      <c r="G111" s="6"/>
    </row>
    <row r="112" spans="1:7" s="7" customFormat="1" ht="12.75">
      <c r="A112" s="38"/>
      <c r="B112" s="181"/>
      <c r="C112" s="182"/>
      <c r="D112" s="198"/>
      <c r="E112" s="197"/>
      <c r="F112" s="144"/>
      <c r="G112" s="6"/>
    </row>
    <row r="113" spans="1:7" s="7" customFormat="1" ht="12.75">
      <c r="A113" s="38"/>
      <c r="B113" s="181"/>
      <c r="C113" s="182"/>
      <c r="D113" s="198"/>
      <c r="E113" s="197"/>
      <c r="F113" s="144"/>
      <c r="G113" s="6"/>
    </row>
    <row r="114" spans="1:7" s="7" customFormat="1" ht="12.75">
      <c r="A114" s="43"/>
      <c r="B114" s="43"/>
      <c r="C114" s="43"/>
      <c r="D114" s="6"/>
      <c r="E114" s="6"/>
      <c r="F114" s="37"/>
      <c r="G114" s="6"/>
    </row>
    <row r="117" spans="1:7" s="7" customFormat="1" ht="12.75">
      <c r="A117" s="43"/>
      <c r="B117" s="43"/>
      <c r="C117" s="43"/>
      <c r="D117" s="6"/>
      <c r="E117" s="6"/>
      <c r="F117" s="37"/>
      <c r="G117" s="6"/>
    </row>
    <row r="118" spans="1:7" s="7" customFormat="1" ht="12.75">
      <c r="A118" s="43"/>
      <c r="B118" s="43"/>
      <c r="C118" s="43"/>
      <c r="D118" s="6"/>
      <c r="E118" s="6"/>
      <c r="F118" s="37"/>
      <c r="G118" s="6"/>
    </row>
    <row r="120" spans="1:3" ht="15.75">
      <c r="A120" s="52" t="s">
        <v>68</v>
      </c>
      <c r="B120" s="52"/>
      <c r="C120" s="52"/>
    </row>
    <row r="121" spans="1:7" ht="12.75">
      <c r="A121" s="51" t="s">
        <v>23</v>
      </c>
      <c r="B121" s="213" t="s">
        <v>69</v>
      </c>
      <c r="C121" s="213"/>
      <c r="D121" s="213"/>
      <c r="E121" s="213"/>
      <c r="F121" s="213"/>
      <c r="G121" s="213"/>
    </row>
    <row r="122" spans="1:7" ht="15.75" customHeight="1">
      <c r="A122" s="161"/>
      <c r="B122" s="212"/>
      <c r="C122" s="212"/>
      <c r="D122" s="212"/>
      <c r="E122" s="212"/>
      <c r="F122" s="212"/>
      <c r="G122" s="212"/>
    </row>
    <row r="123" spans="1:7" ht="15.75" customHeight="1">
      <c r="A123" s="161"/>
      <c r="B123" s="212"/>
      <c r="C123" s="212"/>
      <c r="D123" s="212"/>
      <c r="E123" s="212"/>
      <c r="F123" s="212"/>
      <c r="G123" s="212"/>
    </row>
    <row r="124" spans="1:7" ht="15.75" customHeight="1">
      <c r="A124" s="161"/>
      <c r="B124" s="212"/>
      <c r="C124" s="212"/>
      <c r="D124" s="212"/>
      <c r="E124" s="212"/>
      <c r="F124" s="212"/>
      <c r="G124" s="212"/>
    </row>
    <row r="125" spans="1:7" ht="15.75" customHeight="1">
      <c r="A125" s="161"/>
      <c r="B125" s="212"/>
      <c r="C125" s="212"/>
      <c r="D125" s="212"/>
      <c r="E125" s="212"/>
      <c r="F125" s="212"/>
      <c r="G125" s="212"/>
    </row>
    <row r="126" spans="1:7" ht="15.75" customHeight="1">
      <c r="A126" s="161"/>
      <c r="B126" s="212"/>
      <c r="C126" s="212"/>
      <c r="D126" s="212"/>
      <c r="E126" s="212"/>
      <c r="F126" s="212"/>
      <c r="G126" s="212"/>
    </row>
    <row r="127" spans="1:7" ht="15.75" customHeight="1">
      <c r="A127" s="161"/>
      <c r="B127" s="212"/>
      <c r="C127" s="212"/>
      <c r="D127" s="212"/>
      <c r="E127" s="212"/>
      <c r="F127" s="212"/>
      <c r="G127" s="212"/>
    </row>
    <row r="128" spans="1:7" ht="15.75" customHeight="1">
      <c r="A128" s="161"/>
      <c r="B128" s="212"/>
      <c r="C128" s="212"/>
      <c r="D128" s="212"/>
      <c r="E128" s="212"/>
      <c r="F128" s="212"/>
      <c r="G128" s="212"/>
    </row>
    <row r="129" spans="1:7" ht="15.75" customHeight="1">
      <c r="A129" s="161"/>
      <c r="B129" s="212"/>
      <c r="C129" s="212"/>
      <c r="D129" s="212"/>
      <c r="E129" s="212"/>
      <c r="F129" s="212"/>
      <c r="G129" s="212"/>
    </row>
    <row r="130" spans="1:7" ht="15.75" customHeight="1">
      <c r="A130" s="161"/>
      <c r="B130" s="212"/>
      <c r="C130" s="212"/>
      <c r="D130" s="212"/>
      <c r="E130" s="212"/>
      <c r="F130" s="212"/>
      <c r="G130" s="212"/>
    </row>
    <row r="131" spans="1:7" ht="15.75" customHeight="1">
      <c r="A131" s="161"/>
      <c r="B131" s="212"/>
      <c r="C131" s="212"/>
      <c r="D131" s="212"/>
      <c r="E131" s="212"/>
      <c r="F131" s="212"/>
      <c r="G131" s="212"/>
    </row>
    <row r="132" spans="1:7" ht="15.75" customHeight="1">
      <c r="A132" s="161"/>
      <c r="B132" s="212"/>
      <c r="C132" s="212"/>
      <c r="D132" s="212"/>
      <c r="E132" s="212"/>
      <c r="F132" s="212"/>
      <c r="G132" s="212"/>
    </row>
    <row r="133" spans="1:7" ht="15.75" customHeight="1">
      <c r="A133" s="161"/>
      <c r="B133" s="164"/>
      <c r="C133" s="165"/>
      <c r="D133" s="165"/>
      <c r="E133" s="165"/>
      <c r="F133" s="165"/>
      <c r="G133" s="166"/>
    </row>
    <row r="134" spans="1:7" ht="15.75" customHeight="1">
      <c r="A134" s="161"/>
      <c r="B134" s="164"/>
      <c r="C134" s="165"/>
      <c r="D134" s="165"/>
      <c r="E134" s="165"/>
      <c r="F134" s="165"/>
      <c r="G134" s="166"/>
    </row>
    <row r="135" spans="1:7" ht="15.75" customHeight="1">
      <c r="A135" s="161"/>
      <c r="B135" s="212"/>
      <c r="C135" s="212"/>
      <c r="D135" s="212"/>
      <c r="E135" s="212"/>
      <c r="F135" s="212"/>
      <c r="G135" s="212"/>
    </row>
    <row r="136" spans="1:7" ht="15.75" customHeight="1">
      <c r="A136" s="161"/>
      <c r="B136" s="212"/>
      <c r="C136" s="212"/>
      <c r="D136" s="212"/>
      <c r="E136" s="212"/>
      <c r="F136" s="212"/>
      <c r="G136" s="212"/>
    </row>
  </sheetData>
  <sheetProtection sheet="1" scenarios="1"/>
  <mergeCells count="48">
    <mergeCell ref="C3:G3"/>
    <mergeCell ref="A1:G1"/>
    <mergeCell ref="A10:D10"/>
    <mergeCell ref="A23:D23"/>
    <mergeCell ref="B16:C16"/>
    <mergeCell ref="B18:C18"/>
    <mergeCell ref="B127:G127"/>
    <mergeCell ref="B128:G128"/>
    <mergeCell ref="B121:G121"/>
    <mergeCell ref="B122:G122"/>
    <mergeCell ref="B123:G123"/>
    <mergeCell ref="B124:G124"/>
    <mergeCell ref="B125:G125"/>
    <mergeCell ref="B126:G126"/>
    <mergeCell ref="A91:D91"/>
    <mergeCell ref="B97:C97"/>
    <mergeCell ref="B98:C98"/>
    <mergeCell ref="B99:C99"/>
    <mergeCell ref="B83:C83"/>
    <mergeCell ref="B84:C84"/>
    <mergeCell ref="B85:C85"/>
    <mergeCell ref="B55:C55"/>
    <mergeCell ref="A63:D63"/>
    <mergeCell ref="B56:C56"/>
    <mergeCell ref="B57:C57"/>
    <mergeCell ref="A77:D77"/>
    <mergeCell ref="B70:C70"/>
    <mergeCell ref="B71:C71"/>
    <mergeCell ref="B42:C42"/>
    <mergeCell ref="B69:C69"/>
    <mergeCell ref="B17:C17"/>
    <mergeCell ref="B29:C29"/>
    <mergeCell ref="B30:C30"/>
    <mergeCell ref="B31:C31"/>
    <mergeCell ref="A36:D36"/>
    <mergeCell ref="A49:D49"/>
    <mergeCell ref="B43:C43"/>
    <mergeCell ref="B44:C44"/>
    <mergeCell ref="B136:G136"/>
    <mergeCell ref="B129:G129"/>
    <mergeCell ref="B130:G130"/>
    <mergeCell ref="B131:G131"/>
    <mergeCell ref="B132:G132"/>
    <mergeCell ref="B135:G135"/>
    <mergeCell ref="B113:C113"/>
    <mergeCell ref="B112:C112"/>
    <mergeCell ref="B111:C111"/>
    <mergeCell ref="A105:D105"/>
  </mergeCells>
  <printOptions horizontalCentered="1"/>
  <pageMargins left="0.2362204724409449" right="0.2362204724409449" top="0.2362204724409449" bottom="0.2362204724409449" header="0.31496062992125984" footer="0.31496062992125984"/>
  <pageSetup horizontalDpi="600" verticalDpi="600" orientation="portrait" scale="90" r:id="rId1"/>
  <headerFooter alignWithMargins="0">
    <oddHeader>&amp;L&amp;14Detailed Pricing Schedule Add'n 1
&amp;C&amp;14RFP 925-2010&amp;R&amp;14January 2011</oddHeader>
    <oddFooter>&amp;LCity of Winnipeg&amp;CAutomatic Fare Collection System&amp;RPage 5</oddFooter>
  </headerFooter>
  <rowBreaks count="1" manualBreakCount="1">
    <brk id="60" max="255" man="1"/>
  </rowBreaks>
</worksheet>
</file>

<file path=xl/worksheets/sheet7.xml><?xml version="1.0" encoding="utf-8"?>
<worksheet xmlns="http://schemas.openxmlformats.org/spreadsheetml/2006/main" xmlns:r="http://schemas.openxmlformats.org/officeDocument/2006/relationships">
  <sheetPr>
    <tabColor theme="0"/>
  </sheetPr>
  <dimension ref="A1:H52"/>
  <sheetViews>
    <sheetView showGridLines="0" zoomScale="90" zoomScaleNormal="90" zoomScalePageLayoutView="0" workbookViewId="0" topLeftCell="A21">
      <selection activeCell="D14" sqref="D14"/>
    </sheetView>
  </sheetViews>
  <sheetFormatPr defaultColWidth="9.140625" defaultRowHeight="12.75"/>
  <cols>
    <col min="1" max="1" width="7.57421875" style="0" customWidth="1"/>
    <col min="2" max="2" width="13.28125" style="0" customWidth="1"/>
    <col min="3" max="3" width="52.140625" style="0" customWidth="1"/>
    <col min="4" max="4" width="7.140625" style="0" customWidth="1"/>
    <col min="5" max="5" width="11.57421875" style="0" customWidth="1"/>
    <col min="6" max="6" width="17.140625" style="0" customWidth="1"/>
    <col min="7" max="7" width="27.140625" style="0" hidden="1" customWidth="1"/>
  </cols>
  <sheetData>
    <row r="1" spans="1:7" s="3" customFormat="1" ht="18">
      <c r="A1" s="199"/>
      <c r="B1" s="199"/>
      <c r="C1" s="199"/>
      <c r="D1" s="199"/>
      <c r="E1" s="199"/>
      <c r="F1" s="199"/>
      <c r="G1" s="199"/>
    </row>
    <row r="2" spans="1:4" s="74" customFormat="1" ht="11.25">
      <c r="A2" s="77"/>
      <c r="B2" s="75"/>
      <c r="C2" s="75"/>
      <c r="D2" s="75"/>
    </row>
    <row r="3" spans="1:8" s="3" customFormat="1" ht="18">
      <c r="A3" s="48" t="s">
        <v>70</v>
      </c>
      <c r="B3" s="55"/>
      <c r="C3" s="199">
        <f>'Pricing Schedule Summary'!C3</f>
        <v>0</v>
      </c>
      <c r="D3" s="199"/>
      <c r="E3" s="199"/>
      <c r="F3" s="199"/>
      <c r="G3" s="58"/>
      <c r="H3" s="58"/>
    </row>
    <row r="4" spans="1:8" ht="4.5" customHeight="1" thickBot="1">
      <c r="A4" s="78"/>
      <c r="B4" s="53"/>
      <c r="C4" s="53"/>
      <c r="D4" s="53"/>
      <c r="E4" s="53"/>
      <c r="F4" s="54"/>
      <c r="G4" s="53"/>
      <c r="H4" s="58"/>
    </row>
    <row r="5" spans="1:8" s="4" customFormat="1" ht="13.5" thickTop="1">
      <c r="A5" s="38"/>
      <c r="H5" s="65"/>
    </row>
    <row r="6" spans="1:8" ht="18.75" customHeight="1">
      <c r="A6" s="57" t="s">
        <v>95</v>
      </c>
      <c r="B6" s="58"/>
      <c r="C6" s="58"/>
      <c r="G6" s="69"/>
      <c r="H6" s="69"/>
    </row>
    <row r="8" ht="15">
      <c r="A8" s="36" t="s">
        <v>165</v>
      </c>
    </row>
    <row r="10" ht="14.25">
      <c r="A10" s="98" t="s">
        <v>96</v>
      </c>
    </row>
    <row r="11" spans="2:3" s="74" customFormat="1" ht="11.25">
      <c r="B11" s="84"/>
      <c r="C11" s="84"/>
    </row>
    <row r="12" spans="1:7" s="7" customFormat="1" ht="12.75">
      <c r="A12" s="43" t="s">
        <v>23</v>
      </c>
      <c r="B12" s="6" t="s">
        <v>24</v>
      </c>
      <c r="C12" s="6"/>
      <c r="D12" s="6" t="s">
        <v>11</v>
      </c>
      <c r="E12" s="6" t="s">
        <v>13</v>
      </c>
      <c r="F12" s="6" t="s">
        <v>12</v>
      </c>
      <c r="G12" s="7" t="e">
        <f>Equipment!#REF!</f>
        <v>#REF!</v>
      </c>
    </row>
    <row r="13" spans="1:6" ht="12.75">
      <c r="A13" s="47" t="s">
        <v>14</v>
      </c>
      <c r="B13" s="219"/>
      <c r="C13" s="220"/>
      <c r="D13" s="160"/>
      <c r="E13" s="161"/>
      <c r="F13" s="17">
        <f>D13*E13</f>
        <v>0</v>
      </c>
    </row>
    <row r="14" spans="1:6" ht="12.75">
      <c r="A14" s="47" t="s">
        <v>15</v>
      </c>
      <c r="B14" s="219"/>
      <c r="C14" s="220"/>
      <c r="D14" s="160"/>
      <c r="E14" s="161"/>
      <c r="F14" s="17">
        <f>D14*E14</f>
        <v>0</v>
      </c>
    </row>
    <row r="15" spans="1:6" ht="12.75">
      <c r="A15" s="47" t="s">
        <v>16</v>
      </c>
      <c r="B15" s="219"/>
      <c r="C15" s="220"/>
      <c r="D15" s="160"/>
      <c r="E15" s="161"/>
      <c r="F15" s="17">
        <f aca="true" t="shared" si="0" ref="F15:F20">D15*E15</f>
        <v>0</v>
      </c>
    </row>
    <row r="16" spans="1:6" ht="12.75">
      <c r="A16" s="47" t="s">
        <v>17</v>
      </c>
      <c r="B16" s="219"/>
      <c r="C16" s="220"/>
      <c r="D16" s="160"/>
      <c r="E16" s="161"/>
      <c r="F16" s="17">
        <f t="shared" si="0"/>
        <v>0</v>
      </c>
    </row>
    <row r="17" spans="1:6" ht="12.75">
      <c r="A17" s="38" t="s">
        <v>18</v>
      </c>
      <c r="B17" s="219"/>
      <c r="C17" s="220"/>
      <c r="D17" s="160"/>
      <c r="E17" s="161"/>
      <c r="F17" s="17">
        <f t="shared" si="0"/>
        <v>0</v>
      </c>
    </row>
    <row r="18" spans="1:6" ht="12.75">
      <c r="A18" s="38" t="s">
        <v>19</v>
      </c>
      <c r="B18" s="219"/>
      <c r="C18" s="220"/>
      <c r="D18" s="160"/>
      <c r="E18" s="161"/>
      <c r="F18" s="17">
        <f t="shared" si="0"/>
        <v>0</v>
      </c>
    </row>
    <row r="19" spans="1:6" ht="12.75">
      <c r="A19" s="38" t="s">
        <v>20</v>
      </c>
      <c r="B19" s="219"/>
      <c r="C19" s="220"/>
      <c r="D19" s="160"/>
      <c r="E19" s="161"/>
      <c r="F19" s="17">
        <f t="shared" si="0"/>
        <v>0</v>
      </c>
    </row>
    <row r="20" spans="1:6" ht="12.75">
      <c r="A20" s="38" t="s">
        <v>21</v>
      </c>
      <c r="B20" s="219"/>
      <c r="C20" s="220"/>
      <c r="D20" s="160"/>
      <c r="E20" s="161"/>
      <c r="F20" s="17">
        <f t="shared" si="0"/>
        <v>0</v>
      </c>
    </row>
    <row r="21" spans="1:4" ht="13.5" thickBot="1">
      <c r="A21" s="1"/>
      <c r="D21" s="1"/>
    </row>
    <row r="22" spans="1:6" ht="13.5" thickBot="1">
      <c r="A22" s="1"/>
      <c r="D22" s="1"/>
      <c r="F22" s="18">
        <f>SUM(F13:F21)</f>
        <v>0</v>
      </c>
    </row>
    <row r="23" spans="1:4" ht="12.75">
      <c r="A23" s="1"/>
      <c r="D23" s="1"/>
    </row>
    <row r="24" spans="1:4" ht="15">
      <c r="A24" s="36" t="s">
        <v>166</v>
      </c>
      <c r="D24" s="1"/>
    </row>
    <row r="25" spans="1:4" ht="12.75">
      <c r="A25" s="1"/>
      <c r="D25" s="1"/>
    </row>
    <row r="26" spans="1:4" ht="14.25">
      <c r="A26" s="98" t="s">
        <v>97</v>
      </c>
      <c r="D26" s="1"/>
    </row>
    <row r="27" spans="1:4" s="74" customFormat="1" ht="11.25">
      <c r="A27" s="89"/>
      <c r="B27" s="84"/>
      <c r="C27" s="84"/>
      <c r="D27" s="76"/>
    </row>
    <row r="28" spans="1:7" s="7" customFormat="1" ht="12.75">
      <c r="A28" s="43" t="s">
        <v>23</v>
      </c>
      <c r="B28" s="6" t="s">
        <v>24</v>
      </c>
      <c r="C28" s="6"/>
      <c r="D28" s="6" t="s">
        <v>11</v>
      </c>
      <c r="E28" s="6" t="s">
        <v>13</v>
      </c>
      <c r="F28" s="6" t="s">
        <v>12</v>
      </c>
      <c r="G28" s="7" t="e">
        <f>Equipment!#REF!</f>
        <v>#REF!</v>
      </c>
    </row>
    <row r="29" spans="1:6" ht="12.75">
      <c r="A29" s="47" t="s">
        <v>14</v>
      </c>
      <c r="B29" s="219"/>
      <c r="C29" s="220"/>
      <c r="D29" s="160"/>
      <c r="E29" s="161"/>
      <c r="F29" s="17">
        <f>D29*E29</f>
        <v>0</v>
      </c>
    </row>
    <row r="30" spans="1:6" ht="12.75">
      <c r="A30" s="47" t="s">
        <v>15</v>
      </c>
      <c r="B30" s="219"/>
      <c r="C30" s="220"/>
      <c r="D30" s="160"/>
      <c r="E30" s="161"/>
      <c r="F30" s="17">
        <f>D30*E30</f>
        <v>0</v>
      </c>
    </row>
    <row r="31" spans="1:6" ht="12.75">
      <c r="A31" s="47" t="s">
        <v>16</v>
      </c>
      <c r="B31" s="219"/>
      <c r="C31" s="220"/>
      <c r="D31" s="160"/>
      <c r="E31" s="161"/>
      <c r="F31" s="17">
        <f aca="true" t="shared" si="1" ref="F31:F36">D31*E31</f>
        <v>0</v>
      </c>
    </row>
    <row r="32" spans="1:6" ht="12.75">
      <c r="A32" s="47" t="s">
        <v>17</v>
      </c>
      <c r="B32" s="219"/>
      <c r="C32" s="220"/>
      <c r="D32" s="160"/>
      <c r="E32" s="161"/>
      <c r="F32" s="17">
        <f t="shared" si="1"/>
        <v>0</v>
      </c>
    </row>
    <row r="33" spans="1:6" ht="12.75">
      <c r="A33" s="38" t="s">
        <v>18</v>
      </c>
      <c r="B33" s="219"/>
      <c r="C33" s="220"/>
      <c r="D33" s="160"/>
      <c r="E33" s="161"/>
      <c r="F33" s="17">
        <f t="shared" si="1"/>
        <v>0</v>
      </c>
    </row>
    <row r="34" spans="1:6" ht="12.75">
      <c r="A34" s="38" t="s">
        <v>19</v>
      </c>
      <c r="B34" s="219"/>
      <c r="C34" s="220"/>
      <c r="D34" s="160"/>
      <c r="E34" s="161"/>
      <c r="F34" s="17">
        <f t="shared" si="1"/>
        <v>0</v>
      </c>
    </row>
    <row r="35" spans="1:6" ht="12.75">
      <c r="A35" s="38" t="s">
        <v>20</v>
      </c>
      <c r="B35" s="219"/>
      <c r="C35" s="220"/>
      <c r="D35" s="160"/>
      <c r="E35" s="161"/>
      <c r="F35" s="17">
        <f t="shared" si="1"/>
        <v>0</v>
      </c>
    </row>
    <row r="36" spans="1:6" ht="12.75">
      <c r="A36" s="38" t="s">
        <v>21</v>
      </c>
      <c r="B36" s="219"/>
      <c r="C36" s="220"/>
      <c r="D36" s="160"/>
      <c r="E36" s="161"/>
      <c r="F36" s="17">
        <f t="shared" si="1"/>
        <v>0</v>
      </c>
    </row>
    <row r="37" ht="13.5" thickBot="1">
      <c r="D37" s="1"/>
    </row>
    <row r="38" spans="4:6" ht="13.5" thickBot="1">
      <c r="D38" s="1"/>
      <c r="F38" s="18">
        <f>SUM(F29:F37)</f>
        <v>0</v>
      </c>
    </row>
    <row r="39" spans="4:6" ht="13.5" thickBot="1">
      <c r="D39" s="1"/>
      <c r="F39" s="24"/>
    </row>
    <row r="40" spans="4:6" ht="13.5" thickBot="1">
      <c r="D40" s="213" t="s">
        <v>107</v>
      </c>
      <c r="E40" s="227"/>
      <c r="F40" s="18">
        <f>SUM(F22,F38)</f>
        <v>0</v>
      </c>
    </row>
    <row r="41" spans="4:6" ht="12.75">
      <c r="D41" s="1"/>
      <c r="F41" s="24"/>
    </row>
    <row r="42" spans="1:3" ht="15.75">
      <c r="A42" s="52" t="s">
        <v>92</v>
      </c>
      <c r="B42" s="52"/>
      <c r="C42" s="52"/>
    </row>
    <row r="43" spans="1:7" ht="12.75">
      <c r="A43" s="51" t="s">
        <v>23</v>
      </c>
      <c r="B43" s="213" t="s">
        <v>69</v>
      </c>
      <c r="C43" s="213"/>
      <c r="D43" s="213"/>
      <c r="E43" s="213"/>
      <c r="F43" s="213"/>
      <c r="G43" s="213"/>
    </row>
    <row r="44" spans="1:7" ht="15.75" customHeight="1">
      <c r="A44" s="161"/>
      <c r="B44" s="224"/>
      <c r="C44" s="225"/>
      <c r="D44" s="225"/>
      <c r="E44" s="225"/>
      <c r="F44" s="226"/>
      <c r="G44" s="99"/>
    </row>
    <row r="45" spans="1:7" ht="15.75" customHeight="1">
      <c r="A45" s="161"/>
      <c r="B45" s="224"/>
      <c r="C45" s="225"/>
      <c r="D45" s="225"/>
      <c r="E45" s="225"/>
      <c r="F45" s="226"/>
      <c r="G45" s="99"/>
    </row>
    <row r="46" spans="1:7" ht="15.75" customHeight="1">
      <c r="A46" s="161"/>
      <c r="B46" s="224"/>
      <c r="C46" s="225"/>
      <c r="D46" s="225"/>
      <c r="E46" s="225"/>
      <c r="F46" s="226"/>
      <c r="G46" s="99"/>
    </row>
    <row r="47" spans="1:7" ht="15.75" customHeight="1">
      <c r="A47" s="161"/>
      <c r="B47" s="224"/>
      <c r="C47" s="225"/>
      <c r="D47" s="225"/>
      <c r="E47" s="225"/>
      <c r="F47" s="226"/>
      <c r="G47" s="99"/>
    </row>
    <row r="48" spans="1:7" ht="15.75" customHeight="1">
      <c r="A48" s="161"/>
      <c r="B48" s="224"/>
      <c r="C48" s="225"/>
      <c r="D48" s="225"/>
      <c r="E48" s="225"/>
      <c r="F48" s="226"/>
      <c r="G48" s="99"/>
    </row>
    <row r="49" spans="1:7" ht="15.75" customHeight="1">
      <c r="A49" s="161"/>
      <c r="B49" s="224"/>
      <c r="C49" s="225"/>
      <c r="D49" s="225"/>
      <c r="E49" s="225"/>
      <c r="F49" s="226"/>
      <c r="G49" s="99"/>
    </row>
    <row r="50" spans="1:7" ht="15.75" customHeight="1">
      <c r="A50" s="161"/>
      <c r="B50" s="224"/>
      <c r="C50" s="225"/>
      <c r="D50" s="225"/>
      <c r="E50" s="225"/>
      <c r="F50" s="226"/>
      <c r="G50" s="99"/>
    </row>
    <row r="51" spans="1:7" ht="15.75" customHeight="1">
      <c r="A51" s="161"/>
      <c r="B51" s="224"/>
      <c r="C51" s="225"/>
      <c r="D51" s="225"/>
      <c r="E51" s="225"/>
      <c r="F51" s="226"/>
      <c r="G51" s="99"/>
    </row>
    <row r="52" spans="1:7" ht="15.75" customHeight="1">
      <c r="A52" s="161"/>
      <c r="B52" s="224"/>
      <c r="C52" s="225"/>
      <c r="D52" s="225"/>
      <c r="E52" s="225"/>
      <c r="F52" s="226"/>
      <c r="G52" s="99"/>
    </row>
  </sheetData>
  <sheetProtection sheet="1" scenarios="1"/>
  <mergeCells count="29">
    <mergeCell ref="B44:F44"/>
    <mergeCell ref="B45:F45"/>
    <mergeCell ref="C3:F3"/>
    <mergeCell ref="B46:F46"/>
    <mergeCell ref="B36:C36"/>
    <mergeCell ref="B30:C30"/>
    <mergeCell ref="B31:C31"/>
    <mergeCell ref="B35:C35"/>
    <mergeCell ref="D40:E40"/>
    <mergeCell ref="A1:G1"/>
    <mergeCell ref="B43:G43"/>
    <mergeCell ref="B29:C29"/>
    <mergeCell ref="B32:C32"/>
    <mergeCell ref="B33:C33"/>
    <mergeCell ref="B34:C34"/>
    <mergeCell ref="B52:F52"/>
    <mergeCell ref="B13:C13"/>
    <mergeCell ref="B14:C14"/>
    <mergeCell ref="B15:C15"/>
    <mergeCell ref="B16:C16"/>
    <mergeCell ref="B17:C17"/>
    <mergeCell ref="B47:F47"/>
    <mergeCell ref="B18:C18"/>
    <mergeCell ref="B19:C19"/>
    <mergeCell ref="B20:C20"/>
    <mergeCell ref="B48:F48"/>
    <mergeCell ref="B49:F49"/>
    <mergeCell ref="B50:F50"/>
    <mergeCell ref="B51:F51"/>
  </mergeCells>
  <printOptions horizontalCentered="1"/>
  <pageMargins left="0.2362204724409449" right="0.2362204724409449" top="0.2362204724409449" bottom="0.2362204724409449" header="0.31496062992125984" footer="0.31496062992125984"/>
  <pageSetup horizontalDpi="600" verticalDpi="600" orientation="portrait" scale="90" r:id="rId1"/>
  <headerFooter alignWithMargins="0">
    <oddHeader>&amp;L&amp;14Detailed Pricing Schedule Add'n 1&amp;C&amp;14RFP 925-2010&amp;R&amp;14January 2011</oddHeader>
    <oddFooter>&amp;LCity of Winnipeg&amp;CAutomatic Fare Collection System&amp;RPage 6</oddFooter>
  </headerFooter>
</worksheet>
</file>

<file path=xl/worksheets/sheet8.xml><?xml version="1.0" encoding="utf-8"?>
<worksheet xmlns="http://schemas.openxmlformats.org/spreadsheetml/2006/main" xmlns:r="http://schemas.openxmlformats.org/officeDocument/2006/relationships">
  <sheetPr>
    <tabColor theme="0"/>
  </sheetPr>
  <dimension ref="A1:H63"/>
  <sheetViews>
    <sheetView showGridLines="0" zoomScalePageLayoutView="0" workbookViewId="0" topLeftCell="A19">
      <selection activeCell="D12" sqref="D12"/>
    </sheetView>
  </sheetViews>
  <sheetFormatPr defaultColWidth="9.140625" defaultRowHeight="12.75"/>
  <cols>
    <col min="1" max="1" width="7.57421875" style="0" customWidth="1"/>
    <col min="2" max="2" width="13.28125" style="0" customWidth="1"/>
    <col min="3" max="3" width="54.421875" style="0" customWidth="1"/>
    <col min="4" max="4" width="7.140625" style="0" customWidth="1"/>
    <col min="5" max="5" width="11.57421875" style="0" customWidth="1"/>
    <col min="6" max="6" width="17.140625" style="0" customWidth="1"/>
    <col min="7" max="7" width="27.140625" style="0" hidden="1" customWidth="1"/>
  </cols>
  <sheetData>
    <row r="1" spans="1:7" s="3" customFormat="1" ht="18">
      <c r="A1" s="199"/>
      <c r="B1" s="199"/>
      <c r="C1" s="199"/>
      <c r="D1" s="199"/>
      <c r="E1" s="199"/>
      <c r="F1" s="199"/>
      <c r="G1" s="199"/>
    </row>
    <row r="2" spans="1:4" s="74" customFormat="1" ht="11.25">
      <c r="A2" s="77"/>
      <c r="B2" s="75"/>
      <c r="C2" s="75"/>
      <c r="D2" s="75"/>
    </row>
    <row r="3" spans="1:8" s="3" customFormat="1" ht="18">
      <c r="A3" s="48" t="s">
        <v>70</v>
      </c>
      <c r="B3" s="55"/>
      <c r="C3" s="199">
        <f>'Pricing Schedule Summary'!C3</f>
        <v>0</v>
      </c>
      <c r="D3" s="199"/>
      <c r="E3" s="199"/>
      <c r="F3" s="199"/>
      <c r="G3" s="58"/>
      <c r="H3" s="58"/>
    </row>
    <row r="4" spans="1:8" ht="4.5" customHeight="1" thickBot="1">
      <c r="A4" s="78"/>
      <c r="B4" s="53"/>
      <c r="C4" s="53"/>
      <c r="D4" s="53"/>
      <c r="E4" s="53"/>
      <c r="F4" s="54"/>
      <c r="G4" s="53"/>
      <c r="H4" s="58"/>
    </row>
    <row r="5" spans="1:8" s="4" customFormat="1" ht="13.5" thickTop="1">
      <c r="A5" s="38"/>
      <c r="D5" s="80"/>
      <c r="E5" s="80"/>
      <c r="F5" s="80"/>
      <c r="H5" s="65"/>
    </row>
    <row r="6" spans="1:8" ht="18.75" customHeight="1">
      <c r="A6" s="57" t="s">
        <v>94</v>
      </c>
      <c r="B6" s="58"/>
      <c r="C6" s="58"/>
      <c r="G6" s="69"/>
      <c r="H6" s="69"/>
    </row>
    <row r="8" ht="15">
      <c r="A8" s="36" t="s">
        <v>167</v>
      </c>
    </row>
    <row r="9" s="74" customFormat="1" ht="11.25"/>
    <row r="10" spans="1:7" s="7" customFormat="1" ht="12.75">
      <c r="A10" s="43" t="s">
        <v>23</v>
      </c>
      <c r="B10" s="7" t="s">
        <v>24</v>
      </c>
      <c r="D10" s="6" t="s">
        <v>11</v>
      </c>
      <c r="E10" s="6" t="s">
        <v>13</v>
      </c>
      <c r="F10" s="6" t="s">
        <v>12</v>
      </c>
      <c r="G10" s="7">
        <f>Equipment!G8</f>
        <v>0</v>
      </c>
    </row>
    <row r="11" spans="1:6" ht="12.75">
      <c r="A11" s="47" t="str">
        <f>Equipment!A9</f>
        <v>a</v>
      </c>
      <c r="B11" t="str">
        <f>Equipment!B9</f>
        <v>On-Bus Equipment including Farebox, SCR, BOCU (ref. sections E17-E26)</v>
      </c>
      <c r="D11" s="30">
        <v>25</v>
      </c>
      <c r="E11" s="142">
        <f>Equipment!E9</f>
        <v>0</v>
      </c>
      <c r="F11" s="17">
        <f>D11*E11</f>
        <v>0</v>
      </c>
    </row>
    <row r="12" spans="1:6" ht="12.75">
      <c r="A12" s="47" t="str">
        <f>Equipment!A10</f>
        <v>b</v>
      </c>
      <c r="B12" t="str">
        <f>Equipment!B10</f>
        <v>Additional 'swap' coin boxes (ref. section E23.1)</v>
      </c>
      <c r="D12" s="160"/>
      <c r="E12" s="142">
        <f>Equipment!E10</f>
        <v>0</v>
      </c>
      <c r="F12" s="17">
        <f aca="true" t="shared" si="0" ref="F12:F22">D12*E12</f>
        <v>0</v>
      </c>
    </row>
    <row r="13" spans="1:6" ht="12.75">
      <c r="A13" s="47" t="str">
        <f>Equipment!A11</f>
        <v>c</v>
      </c>
      <c r="B13" t="str">
        <f>Equipment!B11</f>
        <v>Transfer Printer/Issuer and Reader (ref. section E13)</v>
      </c>
      <c r="D13" s="23">
        <v>25</v>
      </c>
      <c r="E13" s="142">
        <f>Equipment!E11</f>
        <v>0</v>
      </c>
      <c r="F13" s="17">
        <f t="shared" si="0"/>
        <v>0</v>
      </c>
    </row>
    <row r="14" spans="1:6" ht="12.75">
      <c r="A14" s="47" t="str">
        <f>Equipment!A12</f>
        <v>d</v>
      </c>
      <c r="B14" t="str">
        <f>Equipment!B12</f>
        <v>Garage Depot Servers (if required by propsed system) (ref. section E29)</v>
      </c>
      <c r="D14" s="160"/>
      <c r="E14" s="142">
        <f>Equipment!E12</f>
        <v>0</v>
      </c>
      <c r="F14" s="17">
        <f t="shared" si="0"/>
        <v>0</v>
      </c>
    </row>
    <row r="15" spans="1:6" ht="12.75">
      <c r="A15" s="47" t="str">
        <f>Equipment!A13</f>
        <v>e</v>
      </c>
      <c r="B15" t="str">
        <f>Equipment!B13</f>
        <v>Free-Standing Vault  (ref. section E28)</v>
      </c>
      <c r="D15" s="160"/>
      <c r="E15" s="142">
        <f>Equipment!E13</f>
        <v>0</v>
      </c>
      <c r="F15" s="17">
        <f t="shared" si="0"/>
        <v>0</v>
      </c>
    </row>
    <row r="16" spans="1:6" ht="12.75">
      <c r="A16" s="47" t="str">
        <f>Equipment!A14</f>
        <v>f</v>
      </c>
      <c r="B16" t="str">
        <f>Equipment!B14</f>
        <v>Personalization and Printing Equipment (ref. section E31)</v>
      </c>
      <c r="D16" s="160"/>
      <c r="E16" s="142">
        <f>Equipment!E14</f>
        <v>0</v>
      </c>
      <c r="F16" s="17">
        <f t="shared" si="0"/>
        <v>0</v>
      </c>
    </row>
    <row r="17" spans="1:6" ht="12.75">
      <c r="A17" s="47" t="str">
        <f>Equipment!A15</f>
        <v>g</v>
      </c>
      <c r="B17" t="str">
        <f>Equipment!B15</f>
        <v>Printer for Disposable cards, if required (ref. section E12.9 and E31)</v>
      </c>
      <c r="D17" s="160"/>
      <c r="E17" s="142">
        <f>Equipment!E15</f>
        <v>0</v>
      </c>
      <c r="F17" s="17">
        <f t="shared" si="0"/>
        <v>0</v>
      </c>
    </row>
    <row r="18" spans="1:6" ht="12.75">
      <c r="A18" s="47" t="str">
        <f>Equipment!A16</f>
        <v>h</v>
      </c>
      <c r="B18" t="str">
        <f>Equipment!B16</f>
        <v>Customer Service Terminals (ref. section E32)</v>
      </c>
      <c r="D18" s="160"/>
      <c r="E18" s="142">
        <f>Equipment!E16</f>
        <v>0</v>
      </c>
      <c r="F18" s="17">
        <f t="shared" si="0"/>
        <v>0</v>
      </c>
    </row>
    <row r="19" spans="1:6" ht="12.75">
      <c r="A19" s="47" t="str">
        <f>Equipment!A17</f>
        <v>i</v>
      </c>
      <c r="B19" t="str">
        <f>Equipment!B17</f>
        <v>Mobile Customer Service Terminals (ref. section E33)</v>
      </c>
      <c r="D19" s="160"/>
      <c r="E19" s="142">
        <f>Equipment!E17</f>
        <v>0</v>
      </c>
      <c r="F19" s="17">
        <f t="shared" si="0"/>
        <v>0</v>
      </c>
    </row>
    <row r="20" spans="1:6" ht="12.75">
      <c r="A20" s="47" t="str">
        <f>Equipment!A18</f>
        <v>j</v>
      </c>
      <c r="B20" t="str">
        <f>Equipment!B18</f>
        <v>Management Workstations  (ref. section E30)</v>
      </c>
      <c r="D20" s="160"/>
      <c r="E20" s="142">
        <f>Equipment!E18</f>
        <v>0</v>
      </c>
      <c r="F20" s="17">
        <f t="shared" si="0"/>
        <v>0</v>
      </c>
    </row>
    <row r="21" spans="1:6" ht="12.75">
      <c r="A21" s="47" t="str">
        <f>Equipment!A19</f>
        <v>k</v>
      </c>
      <c r="B21" t="str">
        <f>Equipment!B19</f>
        <v>Attended Add Value Machine (ref. section E35)</v>
      </c>
      <c r="D21" s="23">
        <v>15</v>
      </c>
      <c r="E21" s="142">
        <f>Equipment!E19</f>
        <v>0</v>
      </c>
      <c r="F21" s="17">
        <f t="shared" si="0"/>
        <v>0</v>
      </c>
    </row>
    <row r="22" spans="1:6" ht="12.75">
      <c r="A22" s="47" t="str">
        <f>Equipment!A20</f>
        <v>l</v>
      </c>
      <c r="B22" t="str">
        <f>Equipment!B20</f>
        <v>Central System Server (ref. section E52)</v>
      </c>
      <c r="D22" s="160"/>
      <c r="E22" s="142">
        <f>Equipment!E20</f>
        <v>0</v>
      </c>
      <c r="F22" s="17">
        <f t="shared" si="0"/>
        <v>0</v>
      </c>
    </row>
    <row r="23" spans="1:6" ht="12.75">
      <c r="A23" s="47" t="str">
        <f>Equipment!A21</f>
        <v>m</v>
      </c>
      <c r="B23" t="str">
        <f>Equipment!B21</f>
        <v>System Test Environment (ref. section E63)</v>
      </c>
      <c r="C23" s="136"/>
      <c r="D23" s="160"/>
      <c r="E23" s="142">
        <f>Equipment!E21</f>
        <v>0</v>
      </c>
      <c r="F23" s="17">
        <f aca="true" t="shared" si="1" ref="F23:F30">D23*E23</f>
        <v>0</v>
      </c>
    </row>
    <row r="24" spans="1:6" ht="12.75">
      <c r="A24" s="47" t="str">
        <f>Equipment!A22</f>
        <v>n</v>
      </c>
      <c r="B24" t="s">
        <v>129</v>
      </c>
      <c r="C24" s="136"/>
      <c r="D24" s="23">
        <v>2</v>
      </c>
      <c r="E24" s="171"/>
      <c r="F24" s="17">
        <f t="shared" si="1"/>
        <v>0</v>
      </c>
    </row>
    <row r="25" spans="1:6" ht="12.75">
      <c r="A25" s="47" t="str">
        <f>Equipment!A23</f>
        <v>o</v>
      </c>
      <c r="B25" s="143">
        <f>Equipment!B23</f>
        <v>0</v>
      </c>
      <c r="C25" s="136"/>
      <c r="D25" s="160"/>
      <c r="E25" s="142">
        <f>Equipment!E23</f>
        <v>0</v>
      </c>
      <c r="F25" s="17">
        <f t="shared" si="1"/>
        <v>0</v>
      </c>
    </row>
    <row r="26" spans="1:6" ht="12.75">
      <c r="A26" s="47" t="str">
        <f>Equipment!A24</f>
        <v>p</v>
      </c>
      <c r="B26" s="143">
        <f>Equipment!B24</f>
        <v>0</v>
      </c>
      <c r="C26" s="136"/>
      <c r="D26" s="160"/>
      <c r="E26" s="142">
        <f>Equipment!E24</f>
        <v>0</v>
      </c>
      <c r="F26" s="17">
        <f t="shared" si="1"/>
        <v>0</v>
      </c>
    </row>
    <row r="27" spans="1:6" ht="12.75">
      <c r="A27" s="47" t="str">
        <f>Equipment!A25</f>
        <v>q</v>
      </c>
      <c r="B27" s="143">
        <f>Equipment!B25</f>
        <v>0</v>
      </c>
      <c r="C27" s="29"/>
      <c r="D27" s="160"/>
      <c r="E27" s="142">
        <f>Equipment!E25</f>
        <v>0</v>
      </c>
      <c r="F27" s="17">
        <f t="shared" si="1"/>
        <v>0</v>
      </c>
    </row>
    <row r="28" spans="1:6" ht="12.75">
      <c r="A28" s="47" t="s">
        <v>143</v>
      </c>
      <c r="B28" s="154"/>
      <c r="C28" s="154"/>
      <c r="D28" s="160"/>
      <c r="E28" s="171">
        <v>0</v>
      </c>
      <c r="F28" s="17">
        <f t="shared" si="1"/>
        <v>0</v>
      </c>
    </row>
    <row r="29" spans="1:6" ht="12.75">
      <c r="A29" s="47" t="s">
        <v>144</v>
      </c>
      <c r="B29" s="154"/>
      <c r="C29" s="154"/>
      <c r="D29" s="160"/>
      <c r="E29" s="171">
        <v>0</v>
      </c>
      <c r="F29" s="17">
        <f t="shared" si="1"/>
        <v>0</v>
      </c>
    </row>
    <row r="30" spans="1:6" ht="12.75">
      <c r="A30" s="47" t="s">
        <v>145</v>
      </c>
      <c r="B30" s="154"/>
      <c r="C30" s="154"/>
      <c r="D30" s="160"/>
      <c r="E30" s="171">
        <v>0</v>
      </c>
      <c r="F30" s="17">
        <f t="shared" si="1"/>
        <v>0</v>
      </c>
    </row>
    <row r="31" spans="1:3" ht="13.5" thickBot="1">
      <c r="A31" s="47"/>
      <c r="B31" s="29"/>
      <c r="C31" s="29"/>
    </row>
    <row r="32" spans="1:6" ht="13.5" thickBot="1">
      <c r="A32" s="1"/>
      <c r="B32" s="22" t="s">
        <v>28</v>
      </c>
      <c r="C32" s="22"/>
      <c r="F32" s="46">
        <f>SUM(F11:F27)</f>
        <v>0</v>
      </c>
    </row>
    <row r="33" ht="12.75">
      <c r="A33" s="43"/>
    </row>
    <row r="34" ht="15">
      <c r="A34" s="36" t="s">
        <v>168</v>
      </c>
    </row>
    <row r="35" s="74" customFormat="1" ht="11.25">
      <c r="A35" s="77"/>
    </row>
    <row r="36" spans="1:7" s="7" customFormat="1" ht="12.75">
      <c r="A36" s="43" t="s">
        <v>23</v>
      </c>
      <c r="B36" s="7" t="s">
        <v>24</v>
      </c>
      <c r="D36" s="6" t="s">
        <v>11</v>
      </c>
      <c r="E36" s="6" t="s">
        <v>13</v>
      </c>
      <c r="F36" s="6" t="s">
        <v>12</v>
      </c>
      <c r="G36" s="7">
        <f>Equipment!G25</f>
        <v>0</v>
      </c>
    </row>
    <row r="37" spans="1:6" ht="12.75">
      <c r="A37" s="4" t="s">
        <v>14</v>
      </c>
      <c r="B37" s="90" t="str">
        <f>'Optional-Upgrade Equipment'!B14</f>
        <v>Readers for Employee ID</v>
      </c>
      <c r="C37" s="90"/>
      <c r="D37" s="160"/>
      <c r="E37" s="172"/>
      <c r="F37" s="17">
        <f aca="true" t="shared" si="2" ref="F37:F48">D37*E37</f>
        <v>0</v>
      </c>
    </row>
    <row r="38" spans="1:6" ht="12.75">
      <c r="A38" s="38" t="s">
        <v>15</v>
      </c>
      <c r="B38" s="90" t="str">
        <f>'Optional-Upgrade Equipment'!B29</f>
        <v>Readers for NFC devices</v>
      </c>
      <c r="C38" s="90"/>
      <c r="D38" s="160"/>
      <c r="E38" s="172"/>
      <c r="F38" s="17">
        <f t="shared" si="2"/>
        <v>0</v>
      </c>
    </row>
    <row r="39" spans="1:6" ht="12.75">
      <c r="A39" s="38" t="s">
        <v>16</v>
      </c>
      <c r="B39" s="90" t="str">
        <f>'Optional-Upgrade Equipment'!B44</f>
        <v>Smart Card Acceptance Device</v>
      </c>
      <c r="C39" s="90"/>
      <c r="D39" s="160"/>
      <c r="E39" s="172"/>
      <c r="F39" s="17">
        <f t="shared" si="2"/>
        <v>0</v>
      </c>
    </row>
    <row r="40" spans="1:6" ht="12.75">
      <c r="A40" s="38" t="s">
        <v>17</v>
      </c>
      <c r="B40" s="90" t="str">
        <f>'Optional-Upgrade Equipment'!B59</f>
        <v>Smart Card Acceptance Device</v>
      </c>
      <c r="C40" s="90"/>
      <c r="D40" s="160"/>
      <c r="E40" s="172"/>
      <c r="F40" s="17">
        <f t="shared" si="2"/>
        <v>0</v>
      </c>
    </row>
    <row r="41" spans="1:6" ht="12.75">
      <c r="A41" s="38" t="s">
        <v>18</v>
      </c>
      <c r="B41" s="90" t="str">
        <f>'Optional-Upgrade Equipment'!B74</f>
        <v>Bus Operator Assignment Workstations</v>
      </c>
      <c r="C41" s="90"/>
      <c r="D41" s="160"/>
      <c r="E41" s="172"/>
      <c r="F41" s="17">
        <f t="shared" si="2"/>
        <v>0</v>
      </c>
    </row>
    <row r="42" spans="1:6" ht="12.75">
      <c r="A42" s="38" t="s">
        <v>19</v>
      </c>
      <c r="B42" s="90" t="str">
        <f>'Optional-Upgrade Equipment'!B89</f>
        <v>Handheld Readers</v>
      </c>
      <c r="C42" s="90"/>
      <c r="D42" s="160"/>
      <c r="E42" s="172"/>
      <c r="F42" s="17">
        <f t="shared" si="2"/>
        <v>0</v>
      </c>
    </row>
    <row r="43" spans="1:6" ht="12.75">
      <c r="A43" s="38" t="s">
        <v>20</v>
      </c>
      <c r="B43" s="90" t="e">
        <f>'Optional-Upgrade Equipment'!#REF!</f>
        <v>#REF!</v>
      </c>
      <c r="C43" s="90"/>
      <c r="D43" s="160"/>
      <c r="E43" s="172"/>
      <c r="F43" s="17">
        <f t="shared" si="2"/>
        <v>0</v>
      </c>
    </row>
    <row r="44" spans="1:6" ht="12.75">
      <c r="A44" s="38" t="s">
        <v>21</v>
      </c>
      <c r="B44" s="146" t="str">
        <f>'Optional-Upgrade Equipment'!B104</f>
        <v>Attended Add Value Machines</v>
      </c>
      <c r="C44" s="146"/>
      <c r="D44" s="160"/>
      <c r="E44" s="172"/>
      <c r="F44" s="17">
        <f t="shared" si="2"/>
        <v>0</v>
      </c>
    </row>
    <row r="45" spans="1:6" ht="12.75">
      <c r="A45" s="38" t="s">
        <v>38</v>
      </c>
      <c r="B45" s="173"/>
      <c r="C45" s="173"/>
      <c r="D45" s="160"/>
      <c r="E45" s="172"/>
      <c r="F45" s="17">
        <f t="shared" si="2"/>
        <v>0</v>
      </c>
    </row>
    <row r="46" spans="1:6" ht="12.75">
      <c r="A46" s="38" t="s">
        <v>22</v>
      </c>
      <c r="B46" s="183"/>
      <c r="C46" s="184"/>
      <c r="D46" s="160"/>
      <c r="E46" s="172"/>
      <c r="F46" s="17">
        <f t="shared" si="2"/>
        <v>0</v>
      </c>
    </row>
    <row r="47" spans="1:6" ht="12.75">
      <c r="A47" s="38" t="s">
        <v>26</v>
      </c>
      <c r="B47" s="183"/>
      <c r="C47" s="184"/>
      <c r="D47" s="160"/>
      <c r="E47" s="172"/>
      <c r="F47" s="17">
        <f t="shared" si="2"/>
        <v>0</v>
      </c>
    </row>
    <row r="48" spans="1:6" ht="12.75">
      <c r="A48" s="38" t="s">
        <v>27</v>
      </c>
      <c r="B48" s="183"/>
      <c r="C48" s="184"/>
      <c r="D48" s="160"/>
      <c r="E48" s="172"/>
      <c r="F48" s="17">
        <f t="shared" si="2"/>
        <v>0</v>
      </c>
    </row>
    <row r="49" ht="13.5" thickBot="1">
      <c r="A49" s="1"/>
    </row>
    <row r="50" spans="2:6" ht="13.5" thickBot="1">
      <c r="B50" s="22" t="s">
        <v>28</v>
      </c>
      <c r="C50" s="22"/>
      <c r="F50" s="18">
        <f>SUM(F37:F49)</f>
        <v>0</v>
      </c>
    </row>
    <row r="51" ht="12.75">
      <c r="D51" s="1"/>
    </row>
    <row r="52" spans="1:4" ht="12.75">
      <c r="A52" s="106" t="s">
        <v>176</v>
      </c>
      <c r="D52" s="1"/>
    </row>
    <row r="53" ht="12.75">
      <c r="D53" s="1"/>
    </row>
    <row r="54" spans="1:3" ht="15.75">
      <c r="A54" s="52" t="s">
        <v>92</v>
      </c>
      <c r="B54" s="52"/>
      <c r="C54" s="52"/>
    </row>
    <row r="55" spans="1:7" ht="12.75">
      <c r="A55" s="51" t="s">
        <v>23</v>
      </c>
      <c r="B55" s="213" t="s">
        <v>69</v>
      </c>
      <c r="C55" s="213"/>
      <c r="D55" s="213"/>
      <c r="E55" s="213"/>
      <c r="F55" s="213"/>
      <c r="G55" s="213"/>
    </row>
    <row r="56" spans="1:7" ht="15.75" customHeight="1">
      <c r="A56" s="161"/>
      <c r="B56" s="224"/>
      <c r="C56" s="225"/>
      <c r="D56" s="225"/>
      <c r="E56" s="225"/>
      <c r="F56" s="226"/>
      <c r="G56" s="99"/>
    </row>
    <row r="57" spans="1:7" ht="15.75" customHeight="1">
      <c r="A57" s="161"/>
      <c r="B57" s="224"/>
      <c r="C57" s="225"/>
      <c r="D57" s="225"/>
      <c r="E57" s="225"/>
      <c r="F57" s="226"/>
      <c r="G57" s="99"/>
    </row>
    <row r="58" spans="1:7" ht="15.75" customHeight="1">
      <c r="A58" s="161"/>
      <c r="B58" s="224"/>
      <c r="C58" s="225"/>
      <c r="D58" s="225"/>
      <c r="E58" s="225"/>
      <c r="F58" s="226"/>
      <c r="G58" s="99"/>
    </row>
    <row r="59" spans="1:7" ht="15.75" customHeight="1">
      <c r="A59" s="161"/>
      <c r="B59" s="224"/>
      <c r="C59" s="225"/>
      <c r="D59" s="225"/>
      <c r="E59" s="225"/>
      <c r="F59" s="226"/>
      <c r="G59" s="99"/>
    </row>
    <row r="60" spans="1:7" ht="15.75" customHeight="1">
      <c r="A60" s="161"/>
      <c r="B60" s="224"/>
      <c r="C60" s="225"/>
      <c r="D60" s="225"/>
      <c r="E60" s="225"/>
      <c r="F60" s="226"/>
      <c r="G60" s="99"/>
    </row>
    <row r="61" spans="1:7" ht="15.75" customHeight="1">
      <c r="A61" s="161"/>
      <c r="B61" s="224"/>
      <c r="C61" s="225"/>
      <c r="D61" s="225"/>
      <c r="E61" s="225"/>
      <c r="F61" s="226"/>
      <c r="G61" s="99"/>
    </row>
    <row r="62" spans="1:7" ht="15.75" customHeight="1">
      <c r="A62" s="161"/>
      <c r="B62" s="224"/>
      <c r="C62" s="225"/>
      <c r="D62" s="225"/>
      <c r="E62" s="225"/>
      <c r="F62" s="226"/>
      <c r="G62" s="99"/>
    </row>
    <row r="63" spans="1:7" ht="15.75" customHeight="1">
      <c r="A63" s="161"/>
      <c r="B63" s="224"/>
      <c r="C63" s="225"/>
      <c r="D63" s="225"/>
      <c r="E63" s="225"/>
      <c r="F63" s="226"/>
      <c r="G63" s="99"/>
    </row>
  </sheetData>
  <sheetProtection sheet="1" scenarios="1"/>
  <mergeCells count="14">
    <mergeCell ref="A1:G1"/>
    <mergeCell ref="B61:F61"/>
    <mergeCell ref="B55:G55"/>
    <mergeCell ref="B56:F56"/>
    <mergeCell ref="B58:F58"/>
    <mergeCell ref="B46:C46"/>
    <mergeCell ref="C3:F3"/>
    <mergeCell ref="B62:F62"/>
    <mergeCell ref="B63:F63"/>
    <mergeCell ref="B47:C47"/>
    <mergeCell ref="B48:C48"/>
    <mergeCell ref="B57:F57"/>
    <mergeCell ref="B59:F59"/>
    <mergeCell ref="B60:F60"/>
  </mergeCells>
  <printOptions horizontalCentered="1"/>
  <pageMargins left="0.2362204724409449" right="0.2362204724409449" top="0.2362204724409449" bottom="0.2362204724409449" header="0.31496062992125984" footer="0.31496062992125984"/>
  <pageSetup horizontalDpi="600" verticalDpi="600" orientation="portrait" scale="90" r:id="rId1"/>
  <headerFooter alignWithMargins="0">
    <oddHeader>&amp;L&amp;14Detailed Pricing Schedule Add'n 1&amp;C&amp;14RFP 925-2010&amp;R&amp;14January 2011</oddHeader>
    <oddFooter>&amp;LCity of Winnipeg&amp;CAutomatic Fare Collection System&amp;RPage 7</oddFooter>
  </headerFooter>
</worksheet>
</file>

<file path=xl/worksheets/sheet9.xml><?xml version="1.0" encoding="utf-8"?>
<worksheet xmlns="http://schemas.openxmlformats.org/spreadsheetml/2006/main" xmlns:r="http://schemas.openxmlformats.org/officeDocument/2006/relationships">
  <sheetPr>
    <tabColor theme="0"/>
  </sheetPr>
  <dimension ref="A1:G55"/>
  <sheetViews>
    <sheetView showGridLines="0" zoomScale="90" zoomScaleNormal="90" zoomScalePageLayoutView="0" workbookViewId="0" topLeftCell="A19">
      <selection activeCell="B13" sqref="B13:C13"/>
    </sheetView>
  </sheetViews>
  <sheetFormatPr defaultColWidth="9.140625" defaultRowHeight="12.75"/>
  <cols>
    <col min="1" max="1" width="8.28125" style="47" customWidth="1"/>
    <col min="2" max="2" width="11.421875" style="0" customWidth="1"/>
    <col min="3" max="3" width="43.57421875" style="0" customWidth="1"/>
    <col min="5" max="5" width="11.421875" style="0" customWidth="1"/>
    <col min="6" max="6" width="16.7109375" style="0" customWidth="1"/>
  </cols>
  <sheetData>
    <row r="1" spans="1:6" s="3" customFormat="1" ht="18">
      <c r="A1" s="199"/>
      <c r="B1" s="199"/>
      <c r="C1" s="199"/>
      <c r="D1" s="199"/>
      <c r="E1" s="199"/>
      <c r="F1" s="199"/>
    </row>
    <row r="2" spans="1:4" s="74" customFormat="1" ht="11.25">
      <c r="A2" s="77"/>
      <c r="B2" s="75"/>
      <c r="C2" s="75"/>
      <c r="D2" s="75"/>
    </row>
    <row r="3" spans="1:7" s="3" customFormat="1" ht="18">
      <c r="A3" s="48" t="s">
        <v>70</v>
      </c>
      <c r="B3" s="55"/>
      <c r="C3" s="199">
        <f>'Pricing Schedule Summary'!C3</f>
        <v>0</v>
      </c>
      <c r="D3" s="199"/>
      <c r="E3" s="199"/>
      <c r="F3" s="199"/>
      <c r="G3" s="58"/>
    </row>
    <row r="4" spans="1:7" ht="4.5" customHeight="1" thickBot="1">
      <c r="A4" s="78"/>
      <c r="B4" s="53"/>
      <c r="C4" s="53"/>
      <c r="D4" s="53"/>
      <c r="E4" s="53"/>
      <c r="F4" s="54"/>
      <c r="G4" s="58"/>
    </row>
    <row r="5" spans="1:7" s="4" customFormat="1" ht="13.5" thickTop="1">
      <c r="A5" s="38"/>
      <c r="G5" s="65"/>
    </row>
    <row r="6" spans="1:7" ht="18.75" customHeight="1">
      <c r="A6" s="57" t="s">
        <v>82</v>
      </c>
      <c r="B6" s="58"/>
      <c r="C6" s="58"/>
      <c r="G6" s="69"/>
    </row>
    <row r="8" ht="15">
      <c r="A8" s="36" t="s">
        <v>52</v>
      </c>
    </row>
    <row r="10" spans="1:3" ht="12.75">
      <c r="A10" s="38" t="s">
        <v>83</v>
      </c>
      <c r="C10" s="85"/>
    </row>
    <row r="11" s="74" customFormat="1" ht="11.25">
      <c r="A11" s="88"/>
    </row>
    <row r="12" spans="1:6" ht="12.75">
      <c r="A12" s="43" t="s">
        <v>23</v>
      </c>
      <c r="B12" s="229" t="s">
        <v>24</v>
      </c>
      <c r="C12" s="229"/>
      <c r="D12" s="6" t="s">
        <v>11</v>
      </c>
      <c r="E12" s="6" t="s">
        <v>13</v>
      </c>
      <c r="F12" s="6" t="s">
        <v>12</v>
      </c>
    </row>
    <row r="13" spans="1:6" ht="12.75">
      <c r="A13" s="47" t="s">
        <v>14</v>
      </c>
      <c r="B13" s="219"/>
      <c r="C13" s="220"/>
      <c r="D13" s="160"/>
      <c r="E13" s="152"/>
      <c r="F13" s="17">
        <f>D13*E13</f>
        <v>0</v>
      </c>
    </row>
    <row r="14" spans="1:6" ht="12.75">
      <c r="A14" s="47" t="s">
        <v>15</v>
      </c>
      <c r="B14" s="219"/>
      <c r="C14" s="220"/>
      <c r="D14" s="161"/>
      <c r="E14" s="161"/>
      <c r="F14" s="17">
        <f>D14*E14</f>
        <v>0</v>
      </c>
    </row>
    <row r="15" spans="1:6" ht="12.75">
      <c r="A15" s="47" t="s">
        <v>16</v>
      </c>
      <c r="B15" s="219"/>
      <c r="C15" s="220"/>
      <c r="D15" s="161"/>
      <c r="E15" s="161"/>
      <c r="F15" s="17">
        <f>D15*E15</f>
        <v>0</v>
      </c>
    </row>
    <row r="16" spans="1:6" ht="12.75">
      <c r="A16" s="47" t="s">
        <v>17</v>
      </c>
      <c r="B16" s="219"/>
      <c r="C16" s="220"/>
      <c r="D16" s="161"/>
      <c r="E16" s="161"/>
      <c r="F16" s="17">
        <f>D16*E16</f>
        <v>0</v>
      </c>
    </row>
    <row r="17" ht="13.5" thickBot="1">
      <c r="F17" s="15"/>
    </row>
    <row r="18" spans="5:6" ht="13.5" thickBot="1">
      <c r="E18" s="22" t="s">
        <v>28</v>
      </c>
      <c r="F18" s="18">
        <f>SUM(F13:F17)</f>
        <v>0</v>
      </c>
    </row>
    <row r="20" spans="1:3" ht="12.75">
      <c r="A20" s="38" t="s">
        <v>84</v>
      </c>
      <c r="C20" s="86"/>
    </row>
    <row r="21" s="74" customFormat="1" ht="11.25">
      <c r="A21" s="88"/>
    </row>
    <row r="22" spans="1:6" ht="12.75">
      <c r="A22" s="43" t="s">
        <v>23</v>
      </c>
      <c r="B22" s="229" t="s">
        <v>24</v>
      </c>
      <c r="C22" s="229"/>
      <c r="D22" s="6" t="s">
        <v>11</v>
      </c>
      <c r="E22" s="6" t="s">
        <v>13</v>
      </c>
      <c r="F22" s="6" t="s">
        <v>12</v>
      </c>
    </row>
    <row r="23" spans="1:6" ht="12.75">
      <c r="A23" s="47" t="s">
        <v>14</v>
      </c>
      <c r="B23" s="219"/>
      <c r="C23" s="220"/>
      <c r="D23" s="160"/>
      <c r="E23" s="152"/>
      <c r="F23" s="17">
        <f>D23*E23</f>
        <v>0</v>
      </c>
    </row>
    <row r="24" spans="1:6" ht="12.75">
      <c r="A24" s="47" t="s">
        <v>15</v>
      </c>
      <c r="B24" s="219"/>
      <c r="C24" s="220"/>
      <c r="D24" s="161"/>
      <c r="E24" s="161"/>
      <c r="F24" s="17">
        <f>D24*E24</f>
        <v>0</v>
      </c>
    </row>
    <row r="25" spans="1:6" ht="12.75">
      <c r="A25" s="47" t="s">
        <v>16</v>
      </c>
      <c r="B25" s="219"/>
      <c r="C25" s="220"/>
      <c r="D25" s="161"/>
      <c r="E25" s="161"/>
      <c r="F25" s="17">
        <f>D25*E25</f>
        <v>0</v>
      </c>
    </row>
    <row r="26" spans="1:6" ht="12.75">
      <c r="A26" s="47" t="s">
        <v>17</v>
      </c>
      <c r="B26" s="219"/>
      <c r="C26" s="220"/>
      <c r="D26" s="161"/>
      <c r="E26" s="161"/>
      <c r="F26" s="17">
        <f>D26*E26</f>
        <v>0</v>
      </c>
    </row>
    <row r="27" ht="13.5" thickBot="1">
      <c r="F27" s="15"/>
    </row>
    <row r="28" spans="5:6" ht="13.5" thickBot="1">
      <c r="E28" s="22" t="s">
        <v>28</v>
      </c>
      <c r="F28" s="18">
        <f>SUM(F23:F27)</f>
        <v>0</v>
      </c>
    </row>
    <row r="30" spans="1:3" ht="12.75">
      <c r="A30" s="38" t="s">
        <v>85</v>
      </c>
      <c r="C30" s="86"/>
    </row>
    <row r="31" s="74" customFormat="1" ht="11.25">
      <c r="A31" s="88"/>
    </row>
    <row r="32" spans="1:6" ht="12.75">
      <c r="A32" s="43" t="s">
        <v>23</v>
      </c>
      <c r="B32" s="229" t="s">
        <v>24</v>
      </c>
      <c r="C32" s="229"/>
      <c r="D32" s="6" t="s">
        <v>11</v>
      </c>
      <c r="E32" s="6" t="s">
        <v>13</v>
      </c>
      <c r="F32" s="6" t="s">
        <v>12</v>
      </c>
    </row>
    <row r="33" spans="1:6" ht="12.75">
      <c r="A33" s="47" t="s">
        <v>14</v>
      </c>
      <c r="B33" s="219"/>
      <c r="C33" s="220"/>
      <c r="D33" s="160"/>
      <c r="E33" s="152"/>
      <c r="F33" s="17">
        <f>D33*E33</f>
        <v>0</v>
      </c>
    </row>
    <row r="34" spans="1:6" ht="12.75">
      <c r="A34" s="47" t="s">
        <v>15</v>
      </c>
      <c r="B34" s="219"/>
      <c r="C34" s="220"/>
      <c r="D34" s="161"/>
      <c r="E34" s="161"/>
      <c r="F34" s="17">
        <f>D34*E34</f>
        <v>0</v>
      </c>
    </row>
    <row r="35" spans="1:6" ht="12.75">
      <c r="A35" s="47" t="s">
        <v>16</v>
      </c>
      <c r="B35" s="219"/>
      <c r="C35" s="220"/>
      <c r="D35" s="161"/>
      <c r="E35" s="161"/>
      <c r="F35" s="17">
        <f>D35*E35</f>
        <v>0</v>
      </c>
    </row>
    <row r="36" spans="1:6" ht="12.75">
      <c r="A36" s="47" t="s">
        <v>17</v>
      </c>
      <c r="B36" s="219"/>
      <c r="C36" s="220"/>
      <c r="D36" s="161"/>
      <c r="E36" s="161"/>
      <c r="F36" s="17">
        <f>D36*E36</f>
        <v>0</v>
      </c>
    </row>
    <row r="37" ht="13.5" thickBot="1">
      <c r="F37" s="15"/>
    </row>
    <row r="38" spans="5:6" ht="13.5" thickBot="1">
      <c r="E38" s="22" t="s">
        <v>28</v>
      </c>
      <c r="F38" s="18">
        <f>SUM(F33:F37)</f>
        <v>0</v>
      </c>
    </row>
    <row r="39" ht="13.5" thickBot="1"/>
    <row r="40" ht="13.5" thickBot="1">
      <c r="F40" s="14">
        <f>SUM(F18,F28,F38)</f>
        <v>0</v>
      </c>
    </row>
    <row r="41" spans="1:2" ht="15.75">
      <c r="A41" s="52" t="s">
        <v>68</v>
      </c>
      <c r="B41" s="52"/>
    </row>
    <row r="42" spans="1:6" ht="12.75">
      <c r="A42" s="51" t="s">
        <v>23</v>
      </c>
      <c r="B42" s="213" t="s">
        <v>69</v>
      </c>
      <c r="C42" s="213"/>
      <c r="D42" s="213"/>
      <c r="E42" s="213"/>
      <c r="F42" s="213"/>
    </row>
    <row r="43" spans="1:6" ht="15.75" customHeight="1">
      <c r="A43" s="161"/>
      <c r="B43" s="228"/>
      <c r="C43" s="228"/>
      <c r="D43" s="228"/>
      <c r="E43" s="228"/>
      <c r="F43" s="228"/>
    </row>
    <row r="44" spans="1:6" ht="15.75" customHeight="1">
      <c r="A44" s="161"/>
      <c r="B44" s="228"/>
      <c r="C44" s="228"/>
      <c r="D44" s="228"/>
      <c r="E44" s="228"/>
      <c r="F44" s="228"/>
    </row>
    <row r="45" spans="1:6" ht="15.75" customHeight="1">
      <c r="A45" s="161"/>
      <c r="B45" s="228"/>
      <c r="C45" s="228"/>
      <c r="D45" s="228"/>
      <c r="E45" s="228"/>
      <c r="F45" s="228"/>
    </row>
    <row r="46" spans="1:6" ht="15.75" customHeight="1">
      <c r="A46" s="161"/>
      <c r="B46" s="228"/>
      <c r="C46" s="228"/>
      <c r="D46" s="228"/>
      <c r="E46" s="228"/>
      <c r="F46" s="228"/>
    </row>
    <row r="47" spans="1:6" ht="15.75" customHeight="1">
      <c r="A47" s="161"/>
      <c r="B47" s="228"/>
      <c r="C47" s="228"/>
      <c r="D47" s="228"/>
      <c r="E47" s="228"/>
      <c r="F47" s="228"/>
    </row>
    <row r="48" spans="1:6" ht="15.75" customHeight="1">
      <c r="A48" s="161"/>
      <c r="B48" s="228"/>
      <c r="C48" s="228"/>
      <c r="D48" s="228"/>
      <c r="E48" s="228"/>
      <c r="F48" s="228"/>
    </row>
    <row r="49" spans="1:6" ht="15.75" customHeight="1">
      <c r="A49" s="161"/>
      <c r="B49" s="228"/>
      <c r="C49" s="228"/>
      <c r="D49" s="228"/>
      <c r="E49" s="228"/>
      <c r="F49" s="228"/>
    </row>
    <row r="50" spans="1:6" ht="15.75" customHeight="1">
      <c r="A50" s="161"/>
      <c r="B50" s="228"/>
      <c r="C50" s="228"/>
      <c r="D50" s="228"/>
      <c r="E50" s="228"/>
      <c r="F50" s="228"/>
    </row>
    <row r="51" spans="1:6" ht="15.75" customHeight="1">
      <c r="A51" s="161"/>
      <c r="B51" s="228"/>
      <c r="C51" s="228"/>
      <c r="D51" s="228"/>
      <c r="E51" s="228"/>
      <c r="F51" s="228"/>
    </row>
    <row r="52" spans="1:6" ht="15.75" customHeight="1">
      <c r="A52" s="161"/>
      <c r="B52" s="228"/>
      <c r="C52" s="228"/>
      <c r="D52" s="228"/>
      <c r="E52" s="228"/>
      <c r="F52" s="228"/>
    </row>
    <row r="53" spans="1:6" ht="15.75" customHeight="1">
      <c r="A53" s="161"/>
      <c r="B53" s="228"/>
      <c r="C53" s="228"/>
      <c r="D53" s="228"/>
      <c r="E53" s="228"/>
      <c r="F53" s="228"/>
    </row>
    <row r="54" spans="1:6" ht="15.75" customHeight="1">
      <c r="A54" s="161"/>
      <c r="B54" s="228"/>
      <c r="C54" s="228"/>
      <c r="D54" s="228"/>
      <c r="E54" s="228"/>
      <c r="F54" s="228"/>
    </row>
    <row r="55" ht="12.75">
      <c r="A55"/>
    </row>
  </sheetData>
  <sheetProtection sheet="1" scenarios="1"/>
  <mergeCells count="30">
    <mergeCell ref="B47:F47"/>
    <mergeCell ref="B48:F48"/>
    <mergeCell ref="A1:F1"/>
    <mergeCell ref="B13:C13"/>
    <mergeCell ref="B12:C12"/>
    <mergeCell ref="B14:C14"/>
    <mergeCell ref="C3:F3"/>
    <mergeCell ref="B25:C25"/>
    <mergeCell ref="B26:C26"/>
    <mergeCell ref="B33:C33"/>
    <mergeCell ref="B42:F42"/>
    <mergeCell ref="B23:C23"/>
    <mergeCell ref="B24:C24"/>
    <mergeCell ref="B15:C15"/>
    <mergeCell ref="B16:C16"/>
    <mergeCell ref="B34:C34"/>
    <mergeCell ref="B35:C35"/>
    <mergeCell ref="B36:C36"/>
    <mergeCell ref="B22:C22"/>
    <mergeCell ref="B32:C32"/>
    <mergeCell ref="B54:F54"/>
    <mergeCell ref="B43:F43"/>
    <mergeCell ref="B44:F44"/>
    <mergeCell ref="B45:F45"/>
    <mergeCell ref="B46:F46"/>
    <mergeCell ref="B50:F50"/>
    <mergeCell ref="B51:F51"/>
    <mergeCell ref="B52:F52"/>
    <mergeCell ref="B53:F53"/>
    <mergeCell ref="B49:F49"/>
  </mergeCells>
  <printOptions horizontalCentered="1"/>
  <pageMargins left="0.2362204724409449" right="0.2362204724409449" top="0.2362204724409449" bottom="0.2362204724409449" header="0.31496062992125984" footer="0.31496062992125984"/>
  <pageSetup horizontalDpi="600" verticalDpi="600" orientation="portrait" scale="90" r:id="rId1"/>
  <headerFooter alignWithMargins="0">
    <oddHeader>&amp;L&amp;14Detailed Pricing Schedule Add'n 1&amp;C&amp;14RFP 925-2010&amp;R&amp;14January 2011</oddHeader>
    <oddFooter>&amp;LCity of Winnipeg&amp;CAutomatic Fare Collection System&amp;RPage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Saskatoon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Gooderham</dc:creator>
  <cp:keywords/>
  <dc:description/>
  <cp:lastModifiedBy>csorby</cp:lastModifiedBy>
  <cp:lastPrinted>2011-02-09T17:36:30Z</cp:lastPrinted>
  <dcterms:created xsi:type="dcterms:W3CDTF">2004-07-22T18:30:13Z</dcterms:created>
  <dcterms:modified xsi:type="dcterms:W3CDTF">2011-02-11T16:17:49Z</dcterms:modified>
  <cp:category/>
  <cp:version/>
  <cp:contentType/>
  <cp:contentStatus/>
</cp:coreProperties>
</file>