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PRICES'!$B$6:$H$177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PRICES'!$B$1:$IV$159</definedName>
    <definedName name="XEverything">#REF!</definedName>
    <definedName name="XITEMS" localSheetId="0">'FORM B - PRICES'!$B$6:$IV$159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<sst xmlns="http://schemas.openxmlformats.org/spreadsheetml/2006/main" count="705" uniqueCount="434">
  <si>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</si>
  <si>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</si>
  <si>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</si>
  <si>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</si>
  <si>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</si>
  <si>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</si>
  <si>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</si>
  <si>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</si>
  <si>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</si>
  <si>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</si>
  <si>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</si>
  <si>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</si>
  <si>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</si>
  <si>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</si>
  <si>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Pembina Highway and Bison Drive Intersection Improvements</t>
  </si>
  <si>
    <t/>
  </si>
  <si>
    <t>EARTH AND BASE WORKS</t>
  </si>
  <si>
    <t>A003</t>
  </si>
  <si>
    <t>A.1</t>
  </si>
  <si>
    <t>Excavation</t>
  </si>
  <si>
    <t>CW 3110-R14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</si>
  <si>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</si>
  <si>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</si>
  <si>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</si>
  <si>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</si>
  <si>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</si>
  <si>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</si>
  <si>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</si>
  <si>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</si>
  <si>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</si>
  <si>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</si>
  <si>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</si>
  <si>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</si>
  <si>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</si>
  <si>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</si>
  <si>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</si>
  <si>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</si>
  <si>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</si>
  <si>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</si>
  <si>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A013</t>
  </si>
  <si>
    <t>A.6</t>
  </si>
  <si>
    <t xml:space="preserve">Ditch Grading </t>
  </si>
  <si>
    <t>A016</t>
  </si>
  <si>
    <t>A.7</t>
  </si>
  <si>
    <t>Removal of Existing Concrete Bases</t>
  </si>
  <si>
    <t>A017</t>
  </si>
  <si>
    <t>600 mm Diameter or Less</t>
  </si>
  <si>
    <t>each</t>
  </si>
  <si>
    <t>A022</t>
  </si>
  <si>
    <t>A.8</t>
  </si>
  <si>
    <t>Separation Geotextile Fabric</t>
  </si>
  <si>
    <t xml:space="preserve">CW 3130-R3 </t>
  </si>
  <si>
    <t>A022A</t>
  </si>
  <si>
    <t>A.9</t>
  </si>
  <si>
    <t>Supply and Install Geogrid</t>
  </si>
  <si>
    <t>CW 3135-R1</t>
  </si>
  <si>
    <t>A030</t>
  </si>
  <si>
    <t>A.10</t>
  </si>
  <si>
    <t>Fill Material</t>
  </si>
  <si>
    <t>CW 3170-R3</t>
  </si>
  <si>
    <t>A031</t>
  </si>
  <si>
    <t>Placing Suitable Site Material</t>
  </si>
  <si>
    <t>ROADWORK - REMOVALS/RENEWALS</t>
  </si>
  <si>
    <t>B001</t>
  </si>
  <si>
    <t>A.11</t>
  </si>
  <si>
    <t>Pavement Removal</t>
  </si>
  <si>
    <t>B002</t>
  </si>
  <si>
    <t>Concrete Pavement</t>
  </si>
  <si>
    <t>B003</t>
  </si>
  <si>
    <t>ii)</t>
  </si>
  <si>
    <t>Asphalt Pavement</t>
  </si>
  <si>
    <t>B034-24</t>
  </si>
  <si>
    <t>A.12</t>
  </si>
  <si>
    <t>Slab Replacement - Early Opening (24 hour)</t>
  </si>
  <si>
    <t xml:space="preserve">CW 3230-R6
</t>
  </si>
  <si>
    <t>B041-24</t>
  </si>
  <si>
    <t>200 mm Concrete Pavement (Reinforced)</t>
  </si>
  <si>
    <t>B047-24</t>
  </si>
  <si>
    <t>A.13</t>
  </si>
  <si>
    <t>Partial Slab Patches - Early Opening (24 hour)</t>
  </si>
  <si>
    <t>B052-24</t>
  </si>
  <si>
    <t>230 mm Concrete Pavement (Type A)</t>
  </si>
  <si>
    <t>B053-24</t>
  </si>
  <si>
    <t>230 mm Concrete Pavement (Type B)</t>
  </si>
  <si>
    <t>B055-24</t>
  </si>
  <si>
    <t>iii)</t>
  </si>
  <si>
    <t>230 mm Concrete Pavement (Type D)</t>
  </si>
  <si>
    <t>B064-72</t>
  </si>
  <si>
    <t>A.14</t>
  </si>
  <si>
    <t>Slab Replacement - Early Opening (72 hour)</t>
  </si>
  <si>
    <t>B071-72</t>
  </si>
  <si>
    <t>B077-72</t>
  </si>
  <si>
    <t>A.15</t>
  </si>
  <si>
    <t>Partial Slab Patches - Early Opening (72 hour)</t>
  </si>
  <si>
    <t>B082-72</t>
  </si>
  <si>
    <t>B083-72</t>
  </si>
  <si>
    <t>B084-72</t>
  </si>
  <si>
    <t>230 mm Concrete Pavement (Type C)</t>
  </si>
  <si>
    <t>B094</t>
  </si>
  <si>
    <t>A.16</t>
  </si>
  <si>
    <t>Drilled Dowels</t>
  </si>
  <si>
    <t>CW 3230-R6</t>
  </si>
  <si>
    <t>B095</t>
  </si>
  <si>
    <t>19.1 mm Diameter</t>
  </si>
  <si>
    <t>B097</t>
  </si>
  <si>
    <t>A.17</t>
  </si>
  <si>
    <t>Drilled Tie Bars</t>
  </si>
  <si>
    <t>B098</t>
  </si>
  <si>
    <t>20 M Deformed Tie Bar</t>
  </si>
  <si>
    <t>B099</t>
  </si>
  <si>
    <t>25 M Deformed Tie Bar</t>
  </si>
  <si>
    <t>B100r</t>
  </si>
  <si>
    <t>A.18</t>
  </si>
  <si>
    <t>Miscellaneous Concrete Slab Removal</t>
  </si>
  <si>
    <t xml:space="preserve">CW 3235-R8  </t>
  </si>
  <si>
    <t>B101r</t>
  </si>
  <si>
    <t>Median Slab</t>
  </si>
  <si>
    <t>B104r</t>
  </si>
  <si>
    <t>100 mm Sidewalk</t>
  </si>
  <si>
    <t>B105r</t>
  </si>
  <si>
    <t>Bullnose</t>
  </si>
  <si>
    <t>B106r</t>
  </si>
  <si>
    <t>iv)</t>
  </si>
  <si>
    <t>Monolithic Curb and Sidewalk</t>
  </si>
  <si>
    <t>B126r</t>
  </si>
  <si>
    <t>A.19</t>
  </si>
  <si>
    <t>Concrete Curb Removal</t>
  </si>
  <si>
    <t xml:space="preserve">CW 3240-R8 </t>
  </si>
  <si>
    <t>B127r</t>
  </si>
  <si>
    <t>Barrier Separate</t>
  </si>
  <si>
    <t>m</t>
  </si>
  <si>
    <t>B132r</t>
  </si>
  <si>
    <t>Curb Ramp</t>
  </si>
  <si>
    <t>B134r</t>
  </si>
  <si>
    <t>Splash Strip Monolithic</t>
  </si>
  <si>
    <t>B135i</t>
  </si>
  <si>
    <t>A.20</t>
  </si>
  <si>
    <t>Concrete Curb Installation</t>
  </si>
  <si>
    <t>B139i</t>
  </si>
  <si>
    <t>Modified Barrier (^ mm ht, Dowelled)</t>
  </si>
  <si>
    <t>SD-203B</t>
  </si>
  <si>
    <t>B154rl</t>
  </si>
  <si>
    <t>A.21</t>
  </si>
  <si>
    <t>Concrete Curb Renewal</t>
  </si>
  <si>
    <t>B155rl</t>
  </si>
  <si>
    <t>Barrier (150 mm ht, Dowelled)</t>
  </si>
  <si>
    <t>SD-205,
SD-206A</t>
  </si>
  <si>
    <t>B157rl</t>
  </si>
  <si>
    <t>a)</t>
  </si>
  <si>
    <t>3 m to 30 m</t>
  </si>
  <si>
    <t>B214rl</t>
  </si>
  <si>
    <t>Curb Ramp (10-15 mm ht, Monolithic)</t>
  </si>
  <si>
    <t>SD-229C,D</t>
  </si>
  <si>
    <t>B188</t>
  </si>
  <si>
    <t>A.22</t>
  </si>
  <si>
    <t>Supply and Installation of Dowel Assemblies</t>
  </si>
  <si>
    <t>CW 3310-R14</t>
  </si>
  <si>
    <t>B200</t>
  </si>
  <si>
    <t>A.23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</si>
  <si>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</si>
  <si>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</si>
  <si>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</si>
  <si>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</si>
  <si>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</si>
  <si>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</si>
  <si>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B219</t>
  </si>
  <si>
    <t>A.24</t>
  </si>
  <si>
    <t>Detectable Warning Surface Tiles</t>
  </si>
  <si>
    <t>E12</t>
  </si>
  <si>
    <t>B221</t>
  </si>
  <si>
    <t xml:space="preserve">610 mm X 1220 mm </t>
  </si>
  <si>
    <t>ROADWORK - NEW CONSTRUCTION</t>
  </si>
  <si>
    <t>C001</t>
  </si>
  <si>
    <t>A.25</t>
  </si>
  <si>
    <t>Concrete Pavements, Median Slabs, Bull-noses, and Safety Medians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</si>
  <si>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</si>
  <si>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</si>
  <si>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</si>
  <si>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</si>
  <si>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</si>
  <si>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</si>
  <si>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C017</t>
  </si>
  <si>
    <t>Construction of Monolithic Curb and Sidewalk</t>
  </si>
  <si>
    <t>SD-228B</t>
  </si>
  <si>
    <t>C018</t>
  </si>
  <si>
    <t>Construction of Monolithic Concrete Bull-noses</t>
  </si>
  <si>
    <t>SD-227C</t>
  </si>
  <si>
    <t>C019</t>
  </si>
  <si>
    <t>A.26</t>
  </si>
  <si>
    <t>Concrete Pavements for Early Opening</t>
  </si>
  <si>
    <t>C025</t>
  </si>
  <si>
    <t>Construction of 230 mm Concrete Pavement for Early Opening 72 Hour (Plain-Dowelled)</t>
  </si>
  <si>
    <t>C032</t>
  </si>
  <si>
    <t>A.27</t>
  </si>
  <si>
    <t>Concrete Curbs, Curb and Gutter, and Splash Strips</t>
  </si>
  <si>
    <t>C033</t>
  </si>
  <si>
    <t>Construction of Barrier (150 mm ht, Dowelled)</t>
  </si>
  <si>
    <t>SD-205</t>
  </si>
  <si>
    <t>C034</t>
  </si>
  <si>
    <t>Construction of Barrier (150 mm ht, Separate)</t>
  </si>
  <si>
    <t>SD-203A</t>
  </si>
  <si>
    <t>C065</t>
  </si>
  <si>
    <t>Construction of Curb Ramp (10-15 mm ht, Monolithic)</t>
  </si>
  <si>
    <t>SD-229C</t>
  </si>
  <si>
    <t>C047</t>
  </si>
  <si>
    <t>C066</t>
  </si>
  <si>
    <t>v)</t>
  </si>
  <si>
    <t>Construction of Splash Strip (150 mm ht, Monolithic Barrier Curb,  750 mm width)</t>
  </si>
  <si>
    <t>SD-223A</t>
  </si>
  <si>
    <t>C050</t>
  </si>
  <si>
    <t>A.28</t>
  </si>
  <si>
    <t>C051</t>
  </si>
  <si>
    <t>A.29</t>
  </si>
  <si>
    <t>100 mm Concrete Sidewalk</t>
  </si>
  <si>
    <t xml:space="preserve">CW 3325-R3  </t>
  </si>
  <si>
    <t>C054A</t>
  </si>
  <si>
    <t>A.30</t>
  </si>
  <si>
    <t>Interlocking Paving Stones</t>
  </si>
  <si>
    <t>CW 3335-R1</t>
  </si>
  <si>
    <t>Victorian Pavers</t>
  </si>
  <si>
    <t>E23</t>
  </si>
  <si>
    <t>Blue Holland Stone</t>
  </si>
  <si>
    <t>E24</t>
  </si>
  <si>
    <t>C054</t>
  </si>
  <si>
    <t>A.31</t>
  </si>
  <si>
    <t>Lean Concrete Base</t>
  </si>
  <si>
    <t>E23, CW 3335-R1</t>
  </si>
  <si>
    <t>C055</t>
  </si>
  <si>
    <t>A.32</t>
  </si>
  <si>
    <t xml:space="preserve">Construction of Asphaltic Concrete Pavements </t>
  </si>
  <si>
    <t xml:space="preserve">CW 3410-R8 </t>
  </si>
  <si>
    <t>C056</t>
  </si>
  <si>
    <t>Main Line Paving</t>
  </si>
  <si>
    <t>C058</t>
  </si>
  <si>
    <t>Type IA</t>
  </si>
  <si>
    <t>C059</t>
  </si>
  <si>
    <t>Tie-ins and Approaches</t>
  </si>
  <si>
    <t>C060</t>
  </si>
  <si>
    <t>C064</t>
  </si>
  <si>
    <t>A.33</t>
  </si>
  <si>
    <t>Construction of Asphalt Patches</t>
  </si>
  <si>
    <t>JOINT AND CRACK SEALING</t>
  </si>
  <si>
    <t>D006</t>
  </si>
  <si>
    <t>A.34</t>
  </si>
  <si>
    <t xml:space="preserve">Reflective Crack Maintenance </t>
  </si>
  <si>
    <t>CW 3250-R7</t>
  </si>
  <si>
    <t>ASSOCIATED DRAINAGE AND UNDERGROUND WORKS</t>
  </si>
  <si>
    <t>E003</t>
  </si>
  <si>
    <t>A.35</t>
  </si>
  <si>
    <t xml:space="preserve">Catch Basin  </t>
  </si>
  <si>
    <t>CW 2130-R12</t>
  </si>
  <si>
    <t>E004</t>
  </si>
  <si>
    <t>SD-024, 1800 mm deep</t>
  </si>
  <si>
    <t>SD-024, 1200 mm deep</t>
  </si>
  <si>
    <t>E005</t>
  </si>
  <si>
    <t>SD-025, 1800 mm deep</t>
  </si>
  <si>
    <t>E25</t>
  </si>
  <si>
    <t>E006</t>
  </si>
  <si>
    <t>A.36</t>
  </si>
  <si>
    <t xml:space="preserve">Catch Pit </t>
  </si>
  <si>
    <t>E007</t>
  </si>
  <si>
    <t xml:space="preserve">SD-023 </t>
  </si>
  <si>
    <t>E012</t>
  </si>
  <si>
    <t>A.37</t>
  </si>
  <si>
    <t>Drainage Connection Pipe</t>
  </si>
  <si>
    <t>E017</t>
  </si>
  <si>
    <t>A.38</t>
  </si>
  <si>
    <t>Sewer Repair - Up to 3.0 Meters Long</t>
  </si>
  <si>
    <t>E018</t>
  </si>
  <si>
    <t>250mm</t>
  </si>
  <si>
    <t>E019</t>
  </si>
  <si>
    <t>Class 2 backfill</t>
  </si>
  <si>
    <t>E023</t>
  </si>
  <si>
    <t>A.39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</si>
  <si>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</si>
  <si>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</si>
  <si>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</si>
  <si>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</si>
  <si>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</si>
  <si>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</si>
  <si>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</si>
  <si>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</si>
  <si>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</si>
  <si>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</si>
  <si>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</si>
  <si>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E034</t>
  </si>
  <si>
    <t>A.40</t>
  </si>
  <si>
    <t>Connecting to Existing Catch Basin</t>
  </si>
  <si>
    <t>E035</t>
  </si>
  <si>
    <t>250 mm Drainage Connection Pipe</t>
  </si>
  <si>
    <t>E036</t>
  </si>
  <si>
    <t>A.41</t>
  </si>
  <si>
    <t xml:space="preserve">Connecting to Existing Sewer </t>
  </si>
  <si>
    <t>E037</t>
  </si>
  <si>
    <t>250 mm (PVC) Connecting Pipe</t>
  </si>
  <si>
    <t>E039</t>
  </si>
  <si>
    <t>Connecting to 375 mm Sewer</t>
  </si>
  <si>
    <t>E042</t>
  </si>
  <si>
    <t>A.42</t>
  </si>
  <si>
    <t>Connecting New Sewer Service to Existing Sewer Service</t>
  </si>
  <si>
    <t>E043</t>
  </si>
  <si>
    <t xml:space="preserve">250 mm </t>
  </si>
  <si>
    <t>E046</t>
  </si>
  <si>
    <t>A.43</t>
  </si>
  <si>
    <t>Removal of Existing Catch Basins</t>
  </si>
  <si>
    <t>E047</t>
  </si>
  <si>
    <t>A.44</t>
  </si>
  <si>
    <t>Removal of Existing Catch Pit</t>
  </si>
  <si>
    <t>E050</t>
  </si>
  <si>
    <t>A.45</t>
  </si>
  <si>
    <t>Abandoning Existing Drainage Inlets</t>
  </si>
  <si>
    <t>E051</t>
  </si>
  <si>
    <t>A.46</t>
  </si>
  <si>
    <t>Installation of Subdrains</t>
  </si>
  <si>
    <t>CW 3120-R4</t>
  </si>
  <si>
    <t>E052s</t>
  </si>
  <si>
    <t>A.47</t>
  </si>
  <si>
    <t>Corrugated Steel Pipe - Supply</t>
  </si>
  <si>
    <t>CW 3610-R3</t>
  </si>
  <si>
    <t>E054s</t>
  </si>
  <si>
    <t>(375 mm, 1.6mm gauge)</t>
  </si>
  <si>
    <t>E055s</t>
  </si>
  <si>
    <t>(450 mm, 1.6mm gauge)</t>
  </si>
  <si>
    <t>E057i</t>
  </si>
  <si>
    <t>A.48</t>
  </si>
  <si>
    <t>Corrugated Steel Pipe - Install</t>
  </si>
  <si>
    <t>E059i</t>
  </si>
  <si>
    <t>E060i</t>
  </si>
  <si>
    <t>(450 mm, 1.6mm  gauge)</t>
  </si>
  <si>
    <t>ADJUSTMENTS</t>
  </si>
  <si>
    <t>F001</t>
  </si>
  <si>
    <t>A.49</t>
  </si>
  <si>
    <t>Adjustment of Catch Basins / Manholes Frames</t>
  </si>
  <si>
    <t>CW 3210-R7</t>
  </si>
  <si>
    <t>F002</t>
  </si>
  <si>
    <t>A.50</t>
  </si>
  <si>
    <t>Replacing Existing Risers</t>
  </si>
  <si>
    <t>F002A</t>
  </si>
  <si>
    <t>Pre-cast Concrete Risers</t>
  </si>
  <si>
    <t>vert. m</t>
  </si>
  <si>
    <t>F003</t>
  </si>
  <si>
    <t>A.51</t>
  </si>
  <si>
    <t>Lifter Rings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</si>
  <si>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</si>
  <si>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</si>
  <si>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</si>
  <si>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</si>
  <si>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</si>
  <si>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</si>
  <si>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</si>
  <si>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</si>
  <si>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</si>
  <si>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A.52</t>
  </si>
  <si>
    <t>Adjustment of Valve Boxes</t>
  </si>
  <si>
    <t>F010</t>
  </si>
  <si>
    <t>A.53</t>
  </si>
  <si>
    <t>Valve Box Extensions</t>
  </si>
  <si>
    <t>F020</t>
  </si>
  <si>
    <t>A.54</t>
  </si>
  <si>
    <t xml:space="preserve">Relocating Existing Hydrant - Type B </t>
  </si>
  <si>
    <t>CW 2110-R11</t>
  </si>
  <si>
    <t>LANDSCAPING</t>
  </si>
  <si>
    <t>G005</t>
  </si>
  <si>
    <t>A.55</t>
  </si>
  <si>
    <t>Salt Tolerant Grass Seeding</t>
  </si>
  <si>
    <t>E11</t>
  </si>
  <si>
    <t>A.56</t>
  </si>
  <si>
    <t>Tree Removal</t>
  </si>
  <si>
    <t>E18</t>
  </si>
  <si>
    <t>OVERHEAD SIGN SUPPORT STRUCTURES</t>
  </si>
  <si>
    <t>A.57</t>
  </si>
  <si>
    <t>Cast-in-Place Concrete Pile Foundations</t>
  </si>
  <si>
    <t>E14</t>
  </si>
  <si>
    <t>Hydro-Jet Excavation WB Chancellor Matheson Rd. E. of Pembina Hwy</t>
  </si>
  <si>
    <t>Hydro-Jet Excavation SB Pembina Hwy. N. of Bison Dr</t>
  </si>
  <si>
    <t>A.58</t>
  </si>
  <si>
    <t>Abandonment of Piles due to Utility Interference</t>
  </si>
  <si>
    <t>A.59</t>
  </si>
  <si>
    <t>Supply of Steel Overhead Sign Support Structures</t>
  </si>
  <si>
    <t>E15</t>
  </si>
  <si>
    <t>WB Chancellor Matheson Rd. E. of Pembina Hwy</t>
  </si>
  <si>
    <t>SB Pembina Hwy. N. of Bison Dr.</t>
  </si>
  <si>
    <t>A.60</t>
  </si>
  <si>
    <t>Installation of Steel Overhead Sign Support Structures</t>
  </si>
  <si>
    <t>MISCELLANEOUS</t>
  </si>
  <si>
    <t>A.61</t>
  </si>
  <si>
    <t>Construction of At Grade Concrete Bus Pads for Early Opening 72 Hour (Plain-Dowelled)</t>
  </si>
  <si>
    <t>CW 3310, E27</t>
  </si>
  <si>
    <t>H007</t>
  </si>
  <si>
    <t>A.62</t>
  </si>
  <si>
    <t>Chain Link Fence</t>
  </si>
  <si>
    <t>CW 3550-R2</t>
  </si>
  <si>
    <t>H008</t>
  </si>
  <si>
    <t>1.83m Height</t>
  </si>
  <si>
    <t>H013</t>
  </si>
  <si>
    <t>A.63</t>
  </si>
  <si>
    <t>Grouted Stone Riprap</t>
  </si>
  <si>
    <t>CW 3615-R2</t>
  </si>
  <si>
    <t>H020</t>
  </si>
  <si>
    <t>A.64</t>
  </si>
  <si>
    <t>Salvaging Existing Barrier Rail</t>
  </si>
  <si>
    <t>E21, CW 3650-R5</t>
  </si>
  <si>
    <t>H021</t>
  </si>
  <si>
    <t>A.65</t>
  </si>
  <si>
    <t>Salvaging Existing Barrier Posts</t>
  </si>
  <si>
    <t>A.66</t>
  </si>
  <si>
    <t>Relocate Existing Recycling Centre</t>
  </si>
  <si>
    <t>E22</t>
  </si>
  <si>
    <t>A.67</t>
  </si>
  <si>
    <t>Coordination of Construction with CN Rail</t>
  </si>
  <si>
    <t>E13</t>
  </si>
  <si>
    <t>Subtotal:</t>
  </si>
  <si>
    <t>B</t>
  </si>
  <si>
    <t>Multi Use Pathway</t>
  </si>
  <si>
    <t>A001</t>
  </si>
  <si>
    <t>B.1</t>
  </si>
  <si>
    <t>Clearing and Grubbing</t>
  </si>
  <si>
    <t>B.2</t>
  </si>
  <si>
    <t xml:space="preserve">Sub-Grade Compaction </t>
  </si>
  <si>
    <t>B.3</t>
  </si>
  <si>
    <t>B.4</t>
  </si>
  <si>
    <t>B.5</t>
  </si>
  <si>
    <t>B.6</t>
  </si>
  <si>
    <t>Pathway Grading</t>
  </si>
  <si>
    <t>E20</t>
  </si>
  <si>
    <t>B.7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</si>
  <si>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</si>
  <si>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</si>
  <si>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</si>
  <si>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</si>
  <si>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L.S.</t>
  </si>
  <si>
    <t>E29, CW 3010-R4</t>
  </si>
  <si>
    <t>Construction of Safety Curb Complete with Splash Strip (300 mm ht)</t>
  </si>
  <si>
    <t>E-30, SD-206B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</si>
</sst>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0.00000000"/>
    <numFmt numFmtId="204" formatCode="0.0000000"/>
    <numFmt numFmtId="205" formatCode="_-&quot;$&quot;* #,##0.0_-;\-&quot;$&quot;* #,##0.0_-;_-&quot;$&quot;* &quot;-&quot;??_-;_-@_-"/>
    <numFmt numFmtId="206" formatCode="_-&quot;$&quot;* #,##0_-;\-&quot;$&quot;* #,##0_-;_-&quot;$&quot;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9"/>
      <color indexed="8"/>
      <name val="Arial"/>
      <family val="0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3" fillId="21" borderId="6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6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7" fontId="36" fillId="0" borderId="0" xfId="73" applyNumberFormat="1" applyFont="1" applyFill="1" applyAlignment="1" applyProtection="1">
      <alignment horizontal="centerContinuous" vertical="center"/>
      <protection/>
    </xf>
    <xf numFmtId="1" fontId="37" fillId="0" borderId="0" xfId="73" applyNumberFormat="1" applyFont="1" applyFill="1" applyAlignment="1" applyProtection="1">
      <alignment horizontal="centerContinuous" vertical="top"/>
      <protection/>
    </xf>
    <xf numFmtId="0" fontId="37" fillId="0" borderId="0" xfId="73" applyNumberFormat="1" applyFont="1" applyFill="1" applyAlignment="1" applyProtection="1">
      <alignment horizontal="centerContinuous" vertical="center"/>
      <protection/>
    </xf>
    <xf numFmtId="0" fontId="37" fillId="23" borderId="0" xfId="73" applyNumberFormat="1" applyFont="1" applyAlignment="1" applyProtection="1">
      <alignment horizontal="centerContinuous" vertical="center"/>
      <protection/>
    </xf>
    <xf numFmtId="0" fontId="26" fillId="23" borderId="0" xfId="73" applyNumberFormat="1" applyBorder="1">
      <alignment/>
      <protection/>
    </xf>
    <xf numFmtId="0" fontId="26" fillId="23" borderId="0" xfId="73" applyNumberFormat="1">
      <alignment/>
      <protection/>
    </xf>
    <xf numFmtId="7" fontId="38" fillId="0" borderId="0" xfId="73" applyNumberFormat="1" applyFont="1" applyFill="1" applyAlignment="1" applyProtection="1">
      <alignment horizontal="centerContinuous" vertical="center"/>
      <protection/>
    </xf>
    <xf numFmtId="1" fontId="26" fillId="0" borderId="0" xfId="73" applyNumberFormat="1" applyFont="1" applyFill="1" applyAlignment="1" applyProtection="1">
      <alignment horizontal="centerContinuous" vertical="top"/>
      <protection/>
    </xf>
    <xf numFmtId="0" fontId="26" fillId="0" borderId="0" xfId="73" applyNumberFormat="1" applyFill="1" applyAlignment="1" applyProtection="1">
      <alignment horizontal="centerContinuous" vertical="center"/>
      <protection/>
    </xf>
    <xf numFmtId="0" fontId="26" fillId="23" borderId="0" xfId="73" applyNumberFormat="1" applyAlignment="1" applyProtection="1">
      <alignment horizontal="centerContinuous" vertical="center"/>
      <protection/>
    </xf>
    <xf numFmtId="7" fontId="26" fillId="0" borderId="0" xfId="73" applyNumberFormat="1" applyFill="1" applyAlignment="1" applyProtection="1">
      <alignment horizontal="right"/>
      <protection/>
    </xf>
    <xf numFmtId="0" fontId="26" fillId="0" borderId="0" xfId="73" applyNumberFormat="1" applyFill="1" applyAlignment="1" applyProtection="1">
      <alignment vertical="top"/>
      <protection/>
    </xf>
    <xf numFmtId="0" fontId="26" fillId="0" borderId="0" xfId="73" applyNumberFormat="1" applyFill="1" applyAlignment="1" applyProtection="1">
      <alignment/>
      <protection/>
    </xf>
    <xf numFmtId="7" fontId="26" fillId="0" borderId="0" xfId="73" applyNumberFormat="1" applyFill="1" applyAlignment="1" applyProtection="1">
      <alignment horizontal="centerContinuous" vertical="center"/>
      <protection/>
    </xf>
    <xf numFmtId="2" fontId="26" fillId="23" borderId="0" xfId="73" applyNumberFormat="1" applyAlignment="1" applyProtection="1">
      <alignment horizontal="centerContinuous"/>
      <protection/>
    </xf>
    <xf numFmtId="7" fontId="26" fillId="0" borderId="15" xfId="73" applyNumberFormat="1" applyFill="1" applyBorder="1" applyAlignment="1" applyProtection="1">
      <alignment horizontal="center"/>
      <protection/>
    </xf>
    <xf numFmtId="0" fontId="26" fillId="0" borderId="15" xfId="73" applyNumberFormat="1" applyFill="1" applyBorder="1" applyAlignment="1" applyProtection="1">
      <alignment horizontal="center" vertical="top"/>
      <protection/>
    </xf>
    <xf numFmtId="0" fontId="26" fillId="0" borderId="16" xfId="73" applyNumberFormat="1" applyFill="1" applyBorder="1" applyAlignment="1" applyProtection="1">
      <alignment horizontal="center"/>
      <protection/>
    </xf>
    <xf numFmtId="0" fontId="26" fillId="0" borderId="15" xfId="73" applyNumberFormat="1" applyFill="1" applyBorder="1" applyAlignment="1" applyProtection="1">
      <alignment horizontal="center"/>
      <protection/>
    </xf>
    <xf numFmtId="0" fontId="26" fillId="0" borderId="17" xfId="73" applyNumberFormat="1" applyFill="1" applyBorder="1" applyAlignment="1" applyProtection="1">
      <alignment horizontal="center"/>
      <protection/>
    </xf>
    <xf numFmtId="7" fontId="26" fillId="0" borderId="17" xfId="73" applyNumberFormat="1" applyFill="1" applyBorder="1" applyAlignment="1" applyProtection="1">
      <alignment horizontal="right"/>
      <protection/>
    </xf>
    <xf numFmtId="0" fontId="26" fillId="23" borderId="17" xfId="73" applyNumberFormat="1" applyBorder="1" applyAlignment="1" applyProtection="1">
      <alignment horizontal="center"/>
      <protection/>
    </xf>
    <xf numFmtId="7" fontId="26" fillId="0" borderId="18" xfId="73" applyNumberFormat="1" applyFill="1" applyBorder="1" applyAlignment="1" applyProtection="1">
      <alignment horizontal="right"/>
      <protection/>
    </xf>
    <xf numFmtId="0" fontId="26" fillId="0" borderId="19" xfId="73" applyNumberFormat="1" applyFill="1" applyBorder="1" applyAlignment="1" applyProtection="1">
      <alignment vertical="top"/>
      <protection/>
    </xf>
    <xf numFmtId="0" fontId="26" fillId="0" borderId="20" xfId="73" applyNumberFormat="1" applyFill="1" applyBorder="1" applyProtection="1">
      <alignment/>
      <protection/>
    </xf>
    <xf numFmtId="0" fontId="26" fillId="0" borderId="19" xfId="73" applyNumberFormat="1" applyFill="1" applyBorder="1" applyAlignment="1" applyProtection="1">
      <alignment horizontal="center"/>
      <protection/>
    </xf>
    <xf numFmtId="0" fontId="26" fillId="0" borderId="21" xfId="73" applyNumberFormat="1" applyFill="1" applyBorder="1" applyProtection="1">
      <alignment/>
      <protection/>
    </xf>
    <xf numFmtId="0" fontId="26" fillId="0" borderId="21" xfId="73" applyNumberFormat="1" applyFill="1" applyBorder="1" applyAlignment="1" applyProtection="1">
      <alignment horizontal="center"/>
      <protection/>
    </xf>
    <xf numFmtId="7" fontId="26" fillId="0" borderId="21" xfId="73" applyNumberFormat="1" applyFill="1" applyBorder="1" applyAlignment="1" applyProtection="1">
      <alignment horizontal="right"/>
      <protection/>
    </xf>
    <xf numFmtId="0" fontId="26" fillId="23" borderId="21" xfId="73" applyNumberFormat="1" applyBorder="1" applyAlignment="1" applyProtection="1">
      <alignment horizontal="right"/>
      <protection/>
    </xf>
    <xf numFmtId="7" fontId="26" fillId="0" borderId="22" xfId="73" applyNumberFormat="1" applyFill="1" applyBorder="1" applyAlignment="1" applyProtection="1">
      <alignment horizontal="right" vertical="center"/>
      <protection/>
    </xf>
    <xf numFmtId="0" fontId="39" fillId="0" borderId="23" xfId="73" applyNumberFormat="1" applyFont="1" applyFill="1" applyBorder="1" applyAlignment="1" applyProtection="1">
      <alignment horizontal="center" vertical="center"/>
      <protection/>
    </xf>
    <xf numFmtId="7" fontId="26" fillId="23" borderId="23" xfId="73" applyNumberFormat="1" applyBorder="1" applyAlignment="1" applyProtection="1">
      <alignment horizontal="right" vertical="center"/>
      <protection/>
    </xf>
    <xf numFmtId="0" fontId="26" fillId="23" borderId="0" xfId="73" applyNumberFormat="1" applyBorder="1" applyAlignment="1">
      <alignment vertical="center"/>
      <protection/>
    </xf>
    <xf numFmtId="0" fontId="26" fillId="23" borderId="0" xfId="73" applyNumberFormat="1" applyAlignment="1">
      <alignment vertical="center"/>
      <protection/>
    </xf>
    <xf numFmtId="7" fontId="26" fillId="0" borderId="22" xfId="73" applyNumberFormat="1" applyFill="1" applyBorder="1" applyAlignment="1" applyProtection="1">
      <alignment horizontal="right"/>
      <protection/>
    </xf>
    <xf numFmtId="0" fontId="39" fillId="0" borderId="23" xfId="73" applyNumberFormat="1" applyFont="1" applyFill="1" applyBorder="1" applyAlignment="1" applyProtection="1">
      <alignment vertical="top"/>
      <protection/>
    </xf>
    <xf numFmtId="173" fontId="39" fillId="0" borderId="23" xfId="73" applyNumberFormat="1" applyFont="1" applyFill="1" applyBorder="1" applyAlignment="1" applyProtection="1">
      <alignment horizontal="left" vertical="center"/>
      <protection/>
    </xf>
    <xf numFmtId="1" fontId="26" fillId="0" borderId="22" xfId="73" applyNumberFormat="1" applyFill="1" applyBorder="1" applyAlignment="1" applyProtection="1">
      <alignment horizontal="center" vertical="top"/>
      <protection/>
    </xf>
    <xf numFmtId="0" fontId="26" fillId="0" borderId="22" xfId="73" applyNumberFormat="1" applyFill="1" applyBorder="1" applyAlignment="1" applyProtection="1">
      <alignment horizontal="center" vertical="top"/>
      <protection/>
    </xf>
    <xf numFmtId="7" fontId="26" fillId="23" borderId="23" xfId="73" applyNumberFormat="1" applyBorder="1" applyAlignment="1" applyProtection="1">
      <alignment horizontal="right"/>
      <protection/>
    </xf>
    <xf numFmtId="4" fontId="26" fillId="0" borderId="1" xfId="73" applyNumberFormat="1" applyFont="1" applyFill="1" applyBorder="1" applyAlignment="1" applyProtection="1">
      <alignment horizontal="center" vertical="top" wrapText="1"/>
      <protection/>
    </xf>
    <xf numFmtId="185" fontId="26" fillId="0" borderId="1" xfId="73" applyNumberFormat="1" applyFont="1" applyFill="1" applyBorder="1" applyAlignment="1" applyProtection="1">
      <alignment horizontal="left" vertical="top" wrapText="1"/>
      <protection/>
    </xf>
    <xf numFmtId="173" fontId="26" fillId="0" borderId="1" xfId="73" applyNumberFormat="1" applyFont="1" applyFill="1" applyBorder="1" applyAlignment="1" applyProtection="1">
      <alignment horizontal="left" vertical="top" wrapText="1"/>
      <protection/>
    </xf>
    <xf numFmtId="173" fontId="26" fillId="0" borderId="1" xfId="73" applyNumberFormat="1" applyFont="1" applyFill="1" applyBorder="1" applyAlignment="1" applyProtection="1">
      <alignment horizontal="center" vertical="top" wrapText="1"/>
      <protection/>
    </xf>
    <xf numFmtId="0" fontId="26" fillId="0" borderId="1" xfId="73" applyNumberFormat="1" applyFont="1" applyFill="1" applyBorder="1" applyAlignment="1" applyProtection="1">
      <alignment horizontal="center" vertical="top" wrapText="1"/>
      <protection/>
    </xf>
    <xf numFmtId="1" fontId="26" fillId="0" borderId="1" xfId="73" applyNumberFormat="1" applyFont="1" applyFill="1" applyBorder="1" applyAlignment="1" applyProtection="1">
      <alignment horizontal="right" vertical="top"/>
      <protection/>
    </xf>
    <xf numFmtId="191" fontId="26" fillId="0" borderId="1" xfId="73" applyNumberFormat="1" applyFont="1" applyFill="1" applyBorder="1" applyAlignment="1" applyProtection="1">
      <alignment vertical="top"/>
      <protection locked="0"/>
    </xf>
    <xf numFmtId="191" fontId="26" fillId="0" borderId="1" xfId="73" applyNumberFormat="1" applyFont="1" applyFill="1" applyBorder="1" applyAlignment="1" applyProtection="1">
      <alignment vertical="top"/>
      <protection/>
    </xf>
    <xf numFmtId="0" fontId="0" fillId="0" borderId="0" xfId="73" applyFont="1" applyFill="1" applyBorder="1">
      <alignment/>
      <protection/>
    </xf>
    <xf numFmtId="0" fontId="0" fillId="0" borderId="0" xfId="73" applyFont="1" applyFill="1">
      <alignment/>
      <protection/>
    </xf>
    <xf numFmtId="187" fontId="26" fillId="0" borderId="1" xfId="73" applyNumberFormat="1" applyFont="1" applyFill="1" applyBorder="1" applyAlignment="1" applyProtection="1">
      <alignment horizontal="center" vertical="top"/>
      <protection/>
    </xf>
    <xf numFmtId="0" fontId="0" fillId="0" borderId="0" xfId="73" applyFont="1" applyFill="1" applyBorder="1" applyAlignment="1">
      <alignment/>
      <protection/>
    </xf>
    <xf numFmtId="0" fontId="0" fillId="0" borderId="0" xfId="73" applyFont="1" applyFill="1" applyAlignment="1">
      <alignment/>
      <protection/>
    </xf>
    <xf numFmtId="0" fontId="26" fillId="0" borderId="1" xfId="73" applyNumberFormat="1" applyFont="1" applyFill="1" applyBorder="1" applyAlignment="1" applyProtection="1">
      <alignment vertical="center"/>
      <protection/>
    </xf>
    <xf numFmtId="185" fontId="26" fillId="0" borderId="1" xfId="73" applyNumberFormat="1" applyFont="1" applyFill="1" applyBorder="1" applyAlignment="1" applyProtection="1">
      <alignment horizontal="center" vertical="top" wrapText="1"/>
      <protection/>
    </xf>
    <xf numFmtId="173" fontId="26" fillId="0" borderId="1" xfId="73" applyNumberFormat="1" applyFont="1" applyFill="1" applyBorder="1" applyAlignment="1" applyProtection="1">
      <alignment horizontal="left" vertical="top" wrapText="1" indent="1"/>
      <protection/>
    </xf>
    <xf numFmtId="187" fontId="26" fillId="0" borderId="1" xfId="74" applyNumberFormat="1" applyFont="1" applyFill="1" applyBorder="1" applyAlignment="1" applyProtection="1">
      <alignment horizontal="center" vertical="top"/>
      <protection/>
    </xf>
    <xf numFmtId="185" fontId="26" fillId="0" borderId="1" xfId="74" applyNumberFormat="1" applyFont="1" applyFill="1" applyBorder="1" applyAlignment="1" applyProtection="1">
      <alignment horizontal="left" vertical="top" wrapText="1"/>
      <protection/>
    </xf>
    <xf numFmtId="173" fontId="26" fillId="0" borderId="1" xfId="74" applyNumberFormat="1" applyFont="1" applyFill="1" applyBorder="1" applyAlignment="1" applyProtection="1">
      <alignment horizontal="left" vertical="top" wrapText="1"/>
      <protection/>
    </xf>
    <xf numFmtId="173" fontId="26" fillId="0" borderId="1" xfId="74" applyNumberFormat="1" applyFont="1" applyFill="1" applyBorder="1" applyAlignment="1" applyProtection="1">
      <alignment horizontal="center" vertical="top" wrapText="1"/>
      <protection/>
    </xf>
    <xf numFmtId="0" fontId="26" fillId="0" borderId="1" xfId="74" applyNumberFormat="1" applyFont="1" applyFill="1" applyBorder="1" applyAlignment="1" applyProtection="1">
      <alignment horizontal="center" vertical="top" wrapText="1"/>
      <protection/>
    </xf>
    <xf numFmtId="1" fontId="26" fillId="0" borderId="1" xfId="74" applyNumberFormat="1" applyFont="1" applyFill="1" applyBorder="1" applyAlignment="1" applyProtection="1">
      <alignment horizontal="right" vertical="top"/>
      <protection/>
    </xf>
    <xf numFmtId="191" fontId="26" fillId="0" borderId="1" xfId="74" applyNumberFormat="1" applyFont="1" applyFill="1" applyBorder="1" applyAlignment="1" applyProtection="1">
      <alignment vertical="top"/>
      <protection/>
    </xf>
    <xf numFmtId="4" fontId="26" fillId="0" borderId="1" xfId="74" applyNumberFormat="1" applyFont="1" applyFill="1" applyBorder="1" applyAlignment="1" applyProtection="1">
      <alignment horizontal="center" vertical="top" wrapText="1"/>
      <protection/>
    </xf>
    <xf numFmtId="185" fontId="26" fillId="0" borderId="1" xfId="74" applyNumberFormat="1" applyFont="1" applyFill="1" applyBorder="1" applyAlignment="1" applyProtection="1">
      <alignment horizontal="center" vertical="top" wrapText="1"/>
      <protection/>
    </xf>
    <xf numFmtId="173" fontId="26" fillId="0" borderId="1" xfId="74" applyNumberFormat="1" applyFont="1" applyFill="1" applyBorder="1" applyAlignment="1" applyProtection="1">
      <alignment horizontal="left" vertical="top" wrapText="1" indent="1"/>
      <protection/>
    </xf>
    <xf numFmtId="191" fontId="26" fillId="0" borderId="1" xfId="74" applyNumberFormat="1" applyFont="1" applyFill="1" applyBorder="1" applyAlignment="1" applyProtection="1">
      <alignment vertical="top"/>
      <protection locked="0"/>
    </xf>
    <xf numFmtId="0" fontId="0" fillId="25" borderId="0" xfId="73" applyFont="1" applyFill="1" applyBorder="1" applyAlignment="1">
      <alignment/>
      <protection/>
    </xf>
    <xf numFmtId="0" fontId="0" fillId="25" borderId="0" xfId="73" applyFont="1" applyFill="1" applyAlignment="1">
      <alignment/>
      <protection/>
    </xf>
    <xf numFmtId="173" fontId="26" fillId="0" borderId="24" xfId="73" applyNumberFormat="1" applyFont="1" applyFill="1" applyBorder="1" applyAlignment="1" applyProtection="1">
      <alignment horizontal="center" vertical="top" wrapText="1"/>
      <protection/>
    </xf>
    <xf numFmtId="1" fontId="26" fillId="0" borderId="24" xfId="73" applyNumberFormat="1" applyFont="1" applyFill="1" applyBorder="1" applyAlignment="1" applyProtection="1">
      <alignment horizontal="right" vertical="top"/>
      <protection/>
    </xf>
    <xf numFmtId="0" fontId="39" fillId="0" borderId="22" xfId="73" applyNumberFormat="1" applyFont="1" applyFill="1" applyBorder="1" applyAlignment="1" applyProtection="1">
      <alignment vertical="top"/>
      <protection/>
    </xf>
    <xf numFmtId="1" fontId="26" fillId="0" borderId="0" xfId="73" applyNumberFormat="1" applyFill="1" applyBorder="1" applyAlignment="1" applyProtection="1">
      <alignment horizontal="center" vertical="top"/>
      <protection/>
    </xf>
    <xf numFmtId="1" fontId="26" fillId="0" borderId="22" xfId="73" applyNumberFormat="1" applyFill="1" applyBorder="1" applyAlignment="1" applyProtection="1">
      <alignment vertical="top"/>
      <protection/>
    </xf>
    <xf numFmtId="4" fontId="26" fillId="0" borderId="1" xfId="73" applyNumberFormat="1" applyFont="1" applyFill="1" applyBorder="1" applyAlignment="1" applyProtection="1">
      <alignment horizontal="center" vertical="top"/>
      <protection/>
    </xf>
    <xf numFmtId="4" fontId="26" fillId="0" borderId="1" xfId="74" applyNumberFormat="1" applyFont="1" applyFill="1" applyBorder="1" applyAlignment="1" applyProtection="1">
      <alignment horizontal="center" vertical="top"/>
      <protection/>
    </xf>
    <xf numFmtId="4" fontId="26" fillId="0" borderId="1" xfId="75" applyNumberFormat="1" applyFont="1" applyFill="1" applyBorder="1" applyAlignment="1" applyProtection="1">
      <alignment horizontal="center" vertical="top"/>
      <protection/>
    </xf>
    <xf numFmtId="185" fontId="26" fillId="0" borderId="1" xfId="75" applyNumberFormat="1" applyFont="1" applyFill="1" applyBorder="1" applyAlignment="1" applyProtection="1">
      <alignment horizontal="center" vertical="top" wrapText="1"/>
      <protection/>
    </xf>
    <xf numFmtId="173" fontId="26" fillId="0" borderId="1" xfId="75" applyNumberFormat="1" applyFont="1" applyFill="1" applyBorder="1" applyAlignment="1" applyProtection="1">
      <alignment horizontal="left" vertical="top" wrapText="1" indent="1"/>
      <protection/>
    </xf>
    <xf numFmtId="185" fontId="26" fillId="0" borderId="2" xfId="73" applyNumberFormat="1" applyFont="1" applyFill="1" applyBorder="1" applyAlignment="1" applyProtection="1">
      <alignment horizontal="center" vertical="top" wrapText="1"/>
      <protection/>
    </xf>
    <xf numFmtId="173" fontId="26" fillId="0" borderId="2" xfId="73" applyNumberFormat="1" applyFont="1" applyFill="1" applyBorder="1" applyAlignment="1" applyProtection="1">
      <alignment horizontal="left" vertical="top" wrapText="1" indent="1"/>
      <protection/>
    </xf>
    <xf numFmtId="173" fontId="26" fillId="0" borderId="2" xfId="74" applyNumberFormat="1" applyFont="1" applyFill="1" applyBorder="1" applyAlignment="1" applyProtection="1">
      <alignment horizontal="center" vertical="top" wrapText="1"/>
      <protection/>
    </xf>
    <xf numFmtId="0" fontId="26" fillId="0" borderId="2" xfId="74" applyNumberFormat="1" applyFont="1" applyFill="1" applyBorder="1" applyAlignment="1" applyProtection="1">
      <alignment horizontal="center" vertical="top" wrapText="1"/>
      <protection/>
    </xf>
    <xf numFmtId="1" fontId="26" fillId="0" borderId="2" xfId="74" applyNumberFormat="1" applyFont="1" applyFill="1" applyBorder="1" applyAlignment="1" applyProtection="1">
      <alignment horizontal="right" vertical="top"/>
      <protection/>
    </xf>
    <xf numFmtId="191" fontId="26" fillId="0" borderId="2" xfId="74" applyNumberFormat="1" applyFont="1" applyFill="1" applyBorder="1" applyAlignment="1" applyProtection="1">
      <alignment vertical="top"/>
      <protection locked="0"/>
    </xf>
    <xf numFmtId="191" fontId="26" fillId="0" borderId="2" xfId="73" applyNumberFormat="1" applyFont="1" applyFill="1" applyBorder="1" applyAlignment="1" applyProtection="1">
      <alignment vertical="top"/>
      <protection/>
    </xf>
    <xf numFmtId="185" fontId="26" fillId="0" borderId="1" xfId="75" applyNumberFormat="1" applyFont="1" applyFill="1" applyBorder="1" applyAlignment="1" applyProtection="1">
      <alignment horizontal="left" vertical="top" wrapText="1"/>
      <protection/>
    </xf>
    <xf numFmtId="173" fontId="26" fillId="0" borderId="1" xfId="75" applyNumberFormat="1" applyFont="1" applyFill="1" applyBorder="1" applyAlignment="1" applyProtection="1">
      <alignment horizontal="left" vertical="top" wrapText="1"/>
      <protection/>
    </xf>
    <xf numFmtId="185" fontId="26" fillId="0" borderId="1" xfId="75" applyNumberFormat="1" applyFont="1" applyFill="1" applyBorder="1" applyAlignment="1" applyProtection="1">
      <alignment horizontal="left" vertical="top"/>
      <protection/>
    </xf>
    <xf numFmtId="173" fontId="26" fillId="0" borderId="1" xfId="75" applyNumberFormat="1" applyFont="1" applyFill="1" applyBorder="1" applyAlignment="1" applyProtection="1">
      <alignment horizontal="center" vertical="top" wrapText="1"/>
      <protection/>
    </xf>
    <xf numFmtId="173" fontId="26" fillId="0" borderId="2" xfId="73" applyNumberFormat="1" applyFont="1" applyFill="1" applyBorder="1" applyAlignment="1" applyProtection="1">
      <alignment horizontal="center" vertical="top" wrapText="1"/>
      <protection/>
    </xf>
    <xf numFmtId="0" fontId="26" fillId="0" borderId="2" xfId="73" applyNumberFormat="1" applyFont="1" applyFill="1" applyBorder="1" applyAlignment="1" applyProtection="1">
      <alignment horizontal="center" vertical="top" wrapText="1"/>
      <protection/>
    </xf>
    <xf numFmtId="1" fontId="26" fillId="0" borderId="2" xfId="73" applyNumberFormat="1" applyFont="1" applyFill="1" applyBorder="1" applyAlignment="1" applyProtection="1">
      <alignment horizontal="right" vertical="top"/>
      <protection/>
    </xf>
    <xf numFmtId="191" fontId="26" fillId="0" borderId="2" xfId="73" applyNumberFormat="1" applyFont="1" applyFill="1" applyBorder="1" applyAlignment="1" applyProtection="1">
      <alignment vertical="top"/>
      <protection locked="0"/>
    </xf>
    <xf numFmtId="0" fontId="1" fillId="0" borderId="0" xfId="73" applyFont="1" applyFill="1" applyBorder="1" applyAlignment="1">
      <alignment/>
      <protection/>
    </xf>
    <xf numFmtId="0" fontId="1" fillId="0" borderId="0" xfId="73" applyFont="1" applyFill="1" applyAlignment="1">
      <alignment/>
      <protection/>
    </xf>
    <xf numFmtId="185" fontId="26" fillId="0" borderId="1" xfId="73" applyNumberFormat="1" applyFont="1" applyFill="1" applyBorder="1" applyAlignment="1" applyProtection="1">
      <alignment horizontal="right" vertical="top" wrapText="1"/>
      <protection/>
    </xf>
    <xf numFmtId="173" fontId="26" fillId="0" borderId="1" xfId="73" applyNumberFormat="1" applyFont="1" applyFill="1" applyBorder="1" applyAlignment="1" applyProtection="1">
      <alignment horizontal="left" vertical="top" wrapText="1" indent="2"/>
      <protection/>
    </xf>
    <xf numFmtId="1" fontId="26" fillId="0" borderId="1" xfId="73" applyNumberFormat="1" applyFont="1" applyFill="1" applyBorder="1" applyAlignment="1" applyProtection="1">
      <alignment horizontal="right" vertical="top" wrapText="1"/>
      <protection/>
    </xf>
    <xf numFmtId="187" fontId="37" fillId="0" borderId="1" xfId="73" applyNumberFormat="1" applyFont="1" applyFill="1" applyBorder="1" applyAlignment="1" applyProtection="1">
      <alignment horizontal="center"/>
      <protection/>
    </xf>
    <xf numFmtId="185" fontId="37" fillId="0" borderId="1" xfId="73" applyNumberFormat="1" applyFont="1" applyFill="1" applyBorder="1" applyAlignment="1" applyProtection="1">
      <alignment horizontal="center" vertical="center" wrapText="1"/>
      <protection/>
    </xf>
    <xf numFmtId="173" fontId="37" fillId="0" borderId="1" xfId="73" applyNumberFormat="1" applyFont="1" applyFill="1" applyBorder="1" applyAlignment="1" applyProtection="1">
      <alignment vertical="center" wrapText="1"/>
      <protection/>
    </xf>
    <xf numFmtId="173" fontId="26" fillId="0" borderId="1" xfId="73" applyNumberFormat="1" applyFont="1" applyFill="1" applyBorder="1" applyAlignment="1" applyProtection="1">
      <alignment horizontal="centerContinuous" wrapText="1"/>
      <protection/>
    </xf>
    <xf numFmtId="4" fontId="26" fillId="0" borderId="1" xfId="75" applyNumberFormat="1" applyFont="1" applyFill="1" applyBorder="1" applyAlignment="1" applyProtection="1">
      <alignment horizontal="center" vertical="top" wrapText="1"/>
      <protection/>
    </xf>
    <xf numFmtId="0" fontId="26" fillId="0" borderId="1" xfId="75" applyNumberFormat="1" applyFont="1" applyFill="1" applyBorder="1" applyAlignment="1" applyProtection="1">
      <alignment horizontal="center" vertical="top" wrapText="1"/>
      <protection/>
    </xf>
    <xf numFmtId="1" fontId="26" fillId="0" borderId="1" xfId="75" applyNumberFormat="1" applyFont="1" applyFill="1" applyBorder="1" applyAlignment="1" applyProtection="1">
      <alignment horizontal="right" vertical="top" wrapText="1"/>
      <protection/>
    </xf>
    <xf numFmtId="0" fontId="26" fillId="0" borderId="1" xfId="75" applyNumberFormat="1" applyFont="1" applyFill="1" applyBorder="1" applyAlignment="1" applyProtection="1">
      <alignment vertical="center"/>
      <protection/>
    </xf>
    <xf numFmtId="191" fontId="26" fillId="0" borderId="1" xfId="75" applyNumberFormat="1" applyFont="1" applyFill="1" applyBorder="1" applyAlignment="1" applyProtection="1">
      <alignment vertical="top" wrapText="1"/>
      <protection/>
    </xf>
    <xf numFmtId="185" fontId="26" fillId="26" borderId="1" xfId="73" applyNumberFormat="1" applyFont="1" applyFill="1" applyBorder="1" applyAlignment="1" applyProtection="1">
      <alignment horizontal="center" vertical="top" wrapText="1"/>
      <protection/>
    </xf>
    <xf numFmtId="191" fontId="26" fillId="0" borderId="1" xfId="73" applyNumberFormat="1" applyFont="1" applyFill="1" applyBorder="1" applyAlignment="1" applyProtection="1">
      <alignment vertical="top" wrapText="1"/>
      <protection/>
    </xf>
    <xf numFmtId="185" fontId="26" fillId="26" borderId="2" xfId="73" applyNumberFormat="1" applyFont="1" applyFill="1" applyBorder="1" applyAlignment="1" applyProtection="1">
      <alignment horizontal="center" vertical="top" wrapText="1"/>
      <protection/>
    </xf>
    <xf numFmtId="173" fontId="26" fillId="0" borderId="2" xfId="74" applyNumberFormat="1" applyFont="1" applyFill="1" applyBorder="1" applyAlignment="1" applyProtection="1">
      <alignment horizontal="left" vertical="top" wrapText="1" indent="1"/>
      <protection/>
    </xf>
    <xf numFmtId="1" fontId="26" fillId="0" borderId="2" xfId="73" applyNumberFormat="1" applyFont="1" applyFill="1" applyBorder="1" applyAlignment="1" applyProtection="1">
      <alignment horizontal="right" vertical="top" wrapText="1"/>
      <protection/>
    </xf>
    <xf numFmtId="4" fontId="26" fillId="0" borderId="1" xfId="0" applyNumberFormat="1" applyFont="1" applyFill="1" applyBorder="1" applyAlignment="1" applyProtection="1">
      <alignment horizontal="center" vertical="top" wrapText="1"/>
      <protection/>
    </xf>
    <xf numFmtId="185" fontId="26" fillId="0" borderId="1" xfId="0" applyNumberFormat="1" applyFont="1" applyFill="1" applyBorder="1" applyAlignment="1" applyProtection="1">
      <alignment horizontal="left" vertical="top" wrapText="1"/>
      <protection/>
    </xf>
    <xf numFmtId="173" fontId="2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73" applyFont="1" applyFill="1" applyAlignment="1" applyProtection="1">
      <alignment/>
      <protection/>
    </xf>
    <xf numFmtId="0" fontId="26" fillId="0" borderId="23" xfId="73" applyNumberFormat="1" applyFill="1" applyBorder="1" applyAlignment="1" applyProtection="1">
      <alignment horizontal="center" vertical="top"/>
      <protection/>
    </xf>
    <xf numFmtId="173" fontId="39" fillId="0" borderId="23" xfId="73" applyNumberFormat="1" applyFont="1" applyFill="1" applyBorder="1" applyAlignment="1" applyProtection="1">
      <alignment horizontal="left" vertical="center" wrapText="1"/>
      <protection/>
    </xf>
    <xf numFmtId="0" fontId="26" fillId="0" borderId="22" xfId="73" applyNumberFormat="1" applyFill="1" applyBorder="1" applyAlignment="1" applyProtection="1">
      <alignment vertical="top"/>
      <protection/>
    </xf>
    <xf numFmtId="185" fontId="26" fillId="0" borderId="2" xfId="73" applyNumberFormat="1" applyFont="1" applyFill="1" applyBorder="1" applyAlignment="1" applyProtection="1">
      <alignment horizontal="left" vertical="top" wrapText="1"/>
      <protection/>
    </xf>
    <xf numFmtId="173" fontId="26" fillId="0" borderId="2" xfId="73" applyNumberFormat="1" applyFont="1" applyFill="1" applyBorder="1" applyAlignment="1" applyProtection="1">
      <alignment horizontal="left" vertical="top" wrapText="1"/>
      <protection/>
    </xf>
    <xf numFmtId="0" fontId="26" fillId="0" borderId="23" xfId="73" applyNumberFormat="1" applyFill="1" applyBorder="1" applyAlignment="1" applyProtection="1">
      <alignment vertical="top"/>
      <protection/>
    </xf>
    <xf numFmtId="173" fontId="26" fillId="0" borderId="1" xfId="73" applyNumberFormat="1" applyFont="1" applyFill="1" applyBorder="1" applyAlignment="1" applyProtection="1">
      <alignment vertical="top" wrapText="1"/>
      <protection/>
    </xf>
    <xf numFmtId="0" fontId="0" fillId="0" borderId="0" xfId="73" applyFont="1" applyFill="1" applyBorder="1" applyAlignment="1">
      <alignment vertical="top"/>
      <protection/>
    </xf>
    <xf numFmtId="0" fontId="0" fillId="0" borderId="0" xfId="73" applyFont="1" applyFill="1" applyAlignment="1">
      <alignment vertical="top"/>
      <protection/>
    </xf>
    <xf numFmtId="173" fontId="26" fillId="0" borderId="1" xfId="74" applyNumberFormat="1" applyFont="1" applyFill="1" applyBorder="1" applyAlignment="1" applyProtection="1">
      <alignment vertical="top" wrapText="1"/>
      <protection/>
    </xf>
    <xf numFmtId="1" fontId="26" fillId="0" borderId="1" xfId="74" applyNumberFormat="1" applyFont="1" applyFill="1" applyBorder="1" applyAlignment="1" applyProtection="1">
      <alignment horizontal="right" vertical="top" wrapText="1"/>
      <protection/>
    </xf>
    <xf numFmtId="191" fontId="26" fillId="0" borderId="1" xfId="74" applyNumberFormat="1" applyFont="1" applyFill="1" applyBorder="1" applyAlignment="1" applyProtection="1">
      <alignment vertical="top" wrapText="1"/>
      <protection/>
    </xf>
    <xf numFmtId="0" fontId="26" fillId="0" borderId="23" xfId="73" applyNumberFormat="1" applyFill="1" applyBorder="1" applyAlignment="1" applyProtection="1">
      <alignment horizontal="left" vertical="top"/>
      <protection/>
    </xf>
    <xf numFmtId="7" fontId="26" fillId="0" borderId="25" xfId="73" applyNumberFormat="1" applyFill="1" applyBorder="1" applyAlignment="1" applyProtection="1">
      <alignment horizontal="right"/>
      <protection/>
    </xf>
    <xf numFmtId="0" fontId="39" fillId="0" borderId="25" xfId="73" applyNumberFormat="1" applyFont="1" applyFill="1" applyBorder="1" applyAlignment="1" applyProtection="1">
      <alignment horizontal="center" vertical="center"/>
      <protection/>
    </xf>
    <xf numFmtId="7" fontId="26" fillId="23" borderId="25" xfId="73" applyNumberFormat="1" applyBorder="1" applyAlignment="1" applyProtection="1">
      <alignment horizontal="right"/>
      <protection/>
    </xf>
    <xf numFmtId="173" fontId="26" fillId="0" borderId="26" xfId="73" applyNumberFormat="1" applyFont="1" applyFill="1" applyBorder="1" applyAlignment="1" applyProtection="1">
      <alignment horizontal="left" vertical="top" wrapText="1"/>
      <protection/>
    </xf>
    <xf numFmtId="0" fontId="26" fillId="0" borderId="22" xfId="73" applyNumberFormat="1" applyFill="1" applyBorder="1" applyAlignment="1" applyProtection="1">
      <alignment horizontal="right"/>
      <protection/>
    </xf>
    <xf numFmtId="0" fontId="26" fillId="0" borderId="27" xfId="73" applyNumberFormat="1" applyFill="1" applyBorder="1" applyAlignment="1" applyProtection="1">
      <alignment vertical="top"/>
      <protection/>
    </xf>
    <xf numFmtId="0" fontId="37" fillId="0" borderId="28" xfId="73" applyNumberFormat="1" applyFont="1" applyFill="1" applyBorder="1" applyProtection="1">
      <alignment/>
      <protection/>
    </xf>
    <xf numFmtId="0" fontId="26" fillId="0" borderId="28" xfId="73" applyNumberFormat="1" applyFill="1" applyBorder="1" applyAlignment="1" applyProtection="1">
      <alignment horizontal="center"/>
      <protection/>
    </xf>
    <xf numFmtId="0" fontId="26" fillId="0" borderId="28" xfId="73" applyNumberFormat="1" applyFill="1" applyBorder="1" applyProtection="1">
      <alignment/>
      <protection/>
    </xf>
    <xf numFmtId="0" fontId="26" fillId="0" borderId="0" xfId="73" applyNumberFormat="1" applyFill="1" applyAlignment="1" applyProtection="1">
      <alignment horizontal="right"/>
      <protection/>
    </xf>
    <xf numFmtId="0" fontId="26" fillId="23" borderId="29" xfId="73" applyNumberFormat="1" applyBorder="1" applyAlignment="1" applyProtection="1">
      <alignment horizontal="right"/>
      <protection/>
    </xf>
    <xf numFmtId="0" fontId="26" fillId="23" borderId="0" xfId="73" applyNumberFormat="1" applyBorder="1" applyAlignment="1">
      <alignment/>
      <protection/>
    </xf>
    <xf numFmtId="0" fontId="26" fillId="23" borderId="0" xfId="73" applyNumberFormat="1" applyAlignment="1">
      <alignment/>
      <protection/>
    </xf>
    <xf numFmtId="7" fontId="26" fillId="0" borderId="30" xfId="73" applyNumberFormat="1" applyFill="1" applyBorder="1" applyAlignment="1" applyProtection="1">
      <alignment horizontal="right"/>
      <protection/>
    </xf>
    <xf numFmtId="0" fontId="26" fillId="0" borderId="31" xfId="73" applyNumberFormat="1" applyFill="1" applyBorder="1" applyAlignment="1" applyProtection="1">
      <alignment vertical="top"/>
      <protection/>
    </xf>
    <xf numFmtId="0" fontId="26" fillId="0" borderId="13" xfId="73" applyNumberFormat="1" applyFill="1" applyBorder="1" applyProtection="1">
      <alignment/>
      <protection/>
    </xf>
    <xf numFmtId="0" fontId="26" fillId="0" borderId="13" xfId="73" applyNumberFormat="1" applyFill="1" applyBorder="1" applyAlignment="1" applyProtection="1">
      <alignment horizontal="center"/>
      <protection/>
    </xf>
    <xf numFmtId="7" fontId="26" fillId="0" borderId="13" xfId="73" applyNumberFormat="1" applyFill="1" applyBorder="1" applyAlignment="1" applyProtection="1">
      <alignment horizontal="right"/>
      <protection/>
    </xf>
    <xf numFmtId="0" fontId="26" fillId="23" borderId="32" xfId="73" applyNumberFormat="1" applyBorder="1" applyAlignment="1" applyProtection="1">
      <alignment horizontal="right"/>
      <protection/>
    </xf>
    <xf numFmtId="0" fontId="26" fillId="0" borderId="0" xfId="73" applyNumberFormat="1" applyFill="1" applyProtection="1">
      <alignment/>
      <protection/>
    </xf>
    <xf numFmtId="0" fontId="26" fillId="0" borderId="0" xfId="73" applyNumberFormat="1" applyFill="1" applyAlignment="1" applyProtection="1">
      <alignment horizontal="center"/>
      <protection/>
    </xf>
    <xf numFmtId="0" fontId="26" fillId="23" borderId="0" xfId="73" applyNumberFormat="1" applyAlignment="1" applyProtection="1">
      <alignment horizontal="right"/>
      <protection/>
    </xf>
    <xf numFmtId="7" fontId="26" fillId="23" borderId="33" xfId="73" applyNumberFormat="1" applyBorder="1" applyAlignment="1" applyProtection="1">
      <alignment horizontal="center"/>
      <protection/>
    </xf>
    <xf numFmtId="0" fontId="26" fillId="23" borderId="34" xfId="73" applyNumberFormat="1" applyBorder="1" applyAlignment="1" applyProtection="1">
      <alignment/>
      <protection/>
    </xf>
    <xf numFmtId="0" fontId="26" fillId="23" borderId="26" xfId="73" applyNumberFormat="1" applyBorder="1" applyAlignment="1" applyProtection="1">
      <alignment/>
      <protection/>
    </xf>
    <xf numFmtId="0" fontId="26" fillId="23" borderId="0" xfId="73" applyNumberFormat="1" applyBorder="1" applyAlignment="1" applyProtection="1">
      <alignment/>
      <protection/>
    </xf>
    <xf numFmtId="0" fontId="26" fillId="23" borderId="24" xfId="73" applyNumberFormat="1" applyBorder="1" applyAlignment="1" applyProtection="1">
      <alignment/>
      <protection/>
    </xf>
    <xf numFmtId="0" fontId="26" fillId="23" borderId="26" xfId="73" applyNumberFormat="1" applyBorder="1" applyAlignment="1" applyProtection="1" quotePrefix="1">
      <alignment/>
      <protection/>
    </xf>
    <xf numFmtId="1" fontId="40" fillId="0" borderId="35" xfId="73" applyNumberFormat="1" applyFont="1" applyFill="1" applyBorder="1" applyAlignment="1" applyProtection="1">
      <alignment horizontal="left" vertical="center" wrapText="1"/>
      <protection/>
    </xf>
    <xf numFmtId="0" fontId="26" fillId="0" borderId="36" xfId="73" applyNumberFormat="1" applyFill="1" applyBorder="1" applyAlignment="1" applyProtection="1">
      <alignment vertical="center" wrapText="1"/>
      <protection/>
    </xf>
    <xf numFmtId="0" fontId="26" fillId="0" borderId="37" xfId="73" applyNumberFormat="1" applyFill="1" applyBorder="1" applyAlignment="1" applyProtection="1">
      <alignment vertical="center" wrapText="1"/>
      <protection/>
    </xf>
    <xf numFmtId="0" fontId="26" fillId="0" borderId="38" xfId="73" applyNumberFormat="1" applyFill="1" applyBorder="1" applyAlignment="1" applyProtection="1">
      <alignment/>
      <protection/>
    </xf>
    <xf numFmtId="0" fontId="26" fillId="0" borderId="39" xfId="73" applyNumberFormat="1" applyFill="1" applyBorder="1" applyAlignment="1" applyProtection="1">
      <alignment/>
      <protection/>
    </xf>
    <xf numFmtId="1" fontId="41" fillId="0" borderId="40" xfId="73" applyNumberFormat="1" applyFont="1" applyFill="1" applyBorder="1" applyAlignment="1" applyProtection="1">
      <alignment horizontal="left" vertical="center" wrapText="1"/>
      <protection/>
    </xf>
    <xf numFmtId="0" fontId="26" fillId="0" borderId="41" xfId="73" applyNumberFormat="1" applyFill="1" applyBorder="1" applyAlignment="1" applyProtection="1">
      <alignment vertical="center" wrapText="1"/>
      <protection/>
    </xf>
    <xf numFmtId="0" fontId="26" fillId="0" borderId="42" xfId="73" applyNumberFormat="1" applyFill="1" applyBorder="1" applyAlignment="1" applyProtection="1">
      <alignment vertical="center" wrapText="1"/>
      <protection/>
    </xf>
    <xf numFmtId="1" fontId="40" fillId="0" borderId="40" xfId="73" applyNumberFormat="1" applyFont="1" applyFill="1" applyBorder="1" applyAlignment="1" applyProtection="1">
      <alignment horizontal="left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432-2011_Cost_Estimate v6" xfId="73"/>
    <cellStyle name="Normal_FORM B - PRICES" xfId="74"/>
    <cellStyle name="Normal_FORM B - WIth Prices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Municipal\Form%20B%20(2009)%20W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7"/>
  <sheetViews>
    <sheetView showZeros="0" tabSelected="1" showOutlineSymbols="0" view="pageBreakPreview" zoomScale="70" zoomScaleNormal="75" zoomScaleSheetLayoutView="70" workbookViewId="0" topLeftCell="B1">
      <selection activeCell="G8" sqref="G8"/>
    </sheetView>
  </sheetViews>
  <sheetFormatPr defaultColWidth="11.28125" defaultRowHeight="12.75"/>
  <cols>
    <col min="1" max="1" width="10.140625" style="141" hidden="1" customWidth="1"/>
    <col min="2" max="2" width="11.28125" style="12" customWidth="1"/>
    <col min="3" max="3" width="47.140625" style="151" bestFit="1" customWidth="1"/>
    <col min="4" max="4" width="20.7109375" style="152" bestFit="1" customWidth="1"/>
    <col min="5" max="5" width="9.28125" style="151" bestFit="1" customWidth="1"/>
    <col min="6" max="6" width="12.00390625" style="151" bestFit="1" customWidth="1"/>
    <col min="7" max="7" width="13.57421875" style="141" bestFit="1" customWidth="1"/>
    <col min="8" max="8" width="18.8515625" style="153" customWidth="1"/>
    <col min="9" max="37" width="13.57421875" style="5" customWidth="1"/>
    <col min="38" max="16384" width="13.57421875" style="6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4"/>
    </row>
    <row r="2" spans="1:8" ht="15">
      <c r="A2" s="7"/>
      <c r="B2" s="8" t="s">
        <v>1</v>
      </c>
      <c r="C2" s="9"/>
      <c r="D2" s="9"/>
      <c r="E2" s="9"/>
      <c r="F2" s="9"/>
      <c r="G2" s="7"/>
      <c r="H2" s="10"/>
    </row>
    <row r="3" spans="1:8" ht="15">
      <c r="A3" s="11"/>
      <c r="B3" s="12" t="s">
        <v>2</v>
      </c>
      <c r="C3" s="13"/>
      <c r="D3" s="13"/>
      <c r="E3" s="13"/>
      <c r="F3" s="13"/>
      <c r="G3" s="14"/>
      <c r="H3" s="15"/>
    </row>
    <row r="4" spans="1:8" ht="15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2" t="s">
        <v>10</v>
      </c>
    </row>
    <row r="5" spans="1:8" ht="15.75" thickBot="1">
      <c r="A5" s="23"/>
      <c r="B5" s="24"/>
      <c r="C5" s="25"/>
      <c r="D5" s="26" t="s">
        <v>11</v>
      </c>
      <c r="E5" s="27"/>
      <c r="F5" s="28" t="s">
        <v>12</v>
      </c>
      <c r="G5" s="29"/>
      <c r="H5" s="30"/>
    </row>
    <row r="6" spans="1:37" s="35" customFormat="1" ht="34.5" customHeight="1" thickTop="1">
      <c r="A6" s="31"/>
      <c r="B6" s="32" t="s">
        <v>13</v>
      </c>
      <c r="C6" s="160" t="s">
        <v>14</v>
      </c>
      <c r="D6" s="161"/>
      <c r="E6" s="161"/>
      <c r="F6" s="162"/>
      <c r="G6" s="31"/>
      <c r="H6" s="33" t="s">
        <v>15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8" ht="34.5" customHeight="1">
      <c r="A7" s="36"/>
      <c r="B7" s="37"/>
      <c r="C7" s="38" t="s">
        <v>16</v>
      </c>
      <c r="D7" s="39"/>
      <c r="E7" s="40" t="s">
        <v>15</v>
      </c>
      <c r="F7" s="40" t="s">
        <v>15</v>
      </c>
      <c r="G7" s="36" t="s">
        <v>15</v>
      </c>
      <c r="H7" s="41"/>
    </row>
    <row r="8" spans="1:37" s="51" customFormat="1" ht="34.5" customHeight="1">
      <c r="A8" s="42" t="s">
        <v>17</v>
      </c>
      <c r="B8" s="43" t="s">
        <v>18</v>
      </c>
      <c r="C8" s="44" t="s">
        <v>19</v>
      </c>
      <c r="D8" s="45" t="s">
        <v>20</v>
      </c>
      <c r="E8" s="46" t="s">
        <v>21</v>
      </c>
      <c r="F8" s="47">
        <v>5000</v>
      </c>
      <c r="G8" s="48"/>
      <c r="H8" s="49">
        <f>ROUND(G8*F8,2)</f>
        <v>0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54" customFormat="1" ht="34.5" customHeight="1">
      <c r="A9" s="52" t="s">
        <v>22</v>
      </c>
      <c r="B9" s="43" t="s">
        <v>23</v>
      </c>
      <c r="C9" s="44" t="s">
        <v>24</v>
      </c>
      <c r="D9" s="45" t="s">
        <v>20</v>
      </c>
      <c r="E9" s="46" t="s">
        <v>25</v>
      </c>
      <c r="F9" s="47">
        <v>8500</v>
      </c>
      <c r="G9" s="48"/>
      <c r="H9" s="49">
        <f>ROUND(G9*F9,2)</f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s="51" customFormat="1" ht="34.5" customHeight="1">
      <c r="A10" s="52" t="s">
        <v>26</v>
      </c>
      <c r="B10" s="43" t="s">
        <v>27</v>
      </c>
      <c r="C10" s="44" t="s">
        <v>28</v>
      </c>
      <c r="D10" s="45" t="s">
        <v>20</v>
      </c>
      <c r="E10" s="46"/>
      <c r="F10" s="47"/>
      <c r="G10" s="55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51" customFormat="1" ht="34.5" customHeight="1">
      <c r="A11" s="52" t="s">
        <v>29</v>
      </c>
      <c r="B11" s="56" t="s">
        <v>30</v>
      </c>
      <c r="C11" s="57" t="s">
        <v>31</v>
      </c>
      <c r="D11" s="45" t="s">
        <v>15</v>
      </c>
      <c r="E11" s="46" t="s">
        <v>32</v>
      </c>
      <c r="F11" s="47">
        <v>7000</v>
      </c>
      <c r="G11" s="48"/>
      <c r="H11" s="49">
        <f>ROUND(G11*F11,2)</f>
        <v>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51" customFormat="1" ht="34.5" customHeight="1">
      <c r="A12" s="52" t="s">
        <v>33</v>
      </c>
      <c r="B12" s="43" t="s">
        <v>34</v>
      </c>
      <c r="C12" s="44" t="s">
        <v>35</v>
      </c>
      <c r="D12" s="45" t="s">
        <v>20</v>
      </c>
      <c r="E12" s="46" t="s">
        <v>21</v>
      </c>
      <c r="F12" s="47">
        <v>700</v>
      </c>
      <c r="G12" s="48"/>
      <c r="H12" s="49">
        <f>ROUND(G12*F12,2)</f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54" customFormat="1" ht="34.5" customHeight="1">
      <c r="A13" s="42" t="s">
        <v>36</v>
      </c>
      <c r="B13" s="43" t="s">
        <v>37</v>
      </c>
      <c r="C13" s="44" t="s">
        <v>38</v>
      </c>
      <c r="D13" s="45" t="s">
        <v>20</v>
      </c>
      <c r="E13" s="46" t="s">
        <v>25</v>
      </c>
      <c r="F13" s="47">
        <v>1300</v>
      </c>
      <c r="G13" s="48"/>
      <c r="H13" s="49">
        <f>ROUND(G13*F13,2)</f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s="54" customFormat="1" ht="34.5" customHeight="1">
      <c r="A14" s="52" t="s">
        <v>39</v>
      </c>
      <c r="B14" s="43" t="s">
        <v>40</v>
      </c>
      <c r="C14" s="44" t="s">
        <v>41</v>
      </c>
      <c r="D14" s="45" t="s">
        <v>20</v>
      </c>
      <c r="E14" s="46" t="s">
        <v>25</v>
      </c>
      <c r="F14" s="47">
        <v>5000</v>
      </c>
      <c r="G14" s="48"/>
      <c r="H14" s="49">
        <f>ROUND(G14*F14,2)</f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s="54" customFormat="1" ht="34.5" customHeight="1">
      <c r="A15" s="58" t="s">
        <v>42</v>
      </c>
      <c r="B15" s="59" t="s">
        <v>43</v>
      </c>
      <c r="C15" s="60" t="s">
        <v>44</v>
      </c>
      <c r="D15" s="61" t="s">
        <v>20</v>
      </c>
      <c r="E15" s="62"/>
      <c r="F15" s="63"/>
      <c r="G15" s="55"/>
      <c r="H15" s="6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s="54" customFormat="1" ht="34.5" customHeight="1">
      <c r="A16" s="65" t="s">
        <v>45</v>
      </c>
      <c r="B16" s="66" t="s">
        <v>30</v>
      </c>
      <c r="C16" s="67" t="s">
        <v>46</v>
      </c>
      <c r="D16" s="61" t="s">
        <v>15</v>
      </c>
      <c r="E16" s="62" t="s">
        <v>47</v>
      </c>
      <c r="F16" s="63">
        <v>12</v>
      </c>
      <c r="G16" s="68"/>
      <c r="H16" s="49">
        <f>ROUND(G16*F16,2)</f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s="54" customFormat="1" ht="34.5" customHeight="1">
      <c r="A17" s="52" t="s">
        <v>48</v>
      </c>
      <c r="B17" s="43" t="s">
        <v>49</v>
      </c>
      <c r="C17" s="44" t="s">
        <v>50</v>
      </c>
      <c r="D17" s="45" t="s">
        <v>51</v>
      </c>
      <c r="E17" s="46" t="s">
        <v>25</v>
      </c>
      <c r="F17" s="47">
        <v>8500</v>
      </c>
      <c r="G17" s="48"/>
      <c r="H17" s="49">
        <f>ROUND(G17*F17,2)</f>
        <v>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s="70" customFormat="1" ht="34.5" customHeight="1">
      <c r="A18" s="52" t="s">
        <v>52</v>
      </c>
      <c r="B18" s="43" t="s">
        <v>53</v>
      </c>
      <c r="C18" s="44" t="s">
        <v>54</v>
      </c>
      <c r="D18" s="45" t="s">
        <v>55</v>
      </c>
      <c r="E18" s="46" t="s">
        <v>25</v>
      </c>
      <c r="F18" s="47">
        <v>50</v>
      </c>
      <c r="G18" s="48"/>
      <c r="H18" s="49">
        <f>ROUND(G18*F18,2)</f>
        <v>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s="54" customFormat="1" ht="34.5" customHeight="1">
      <c r="A19" s="42" t="s">
        <v>56</v>
      </c>
      <c r="B19" s="43" t="s">
        <v>57</v>
      </c>
      <c r="C19" s="44" t="s">
        <v>58</v>
      </c>
      <c r="D19" s="45" t="s">
        <v>59</v>
      </c>
      <c r="E19" s="46"/>
      <c r="F19" s="47"/>
      <c r="G19" s="55"/>
      <c r="H19" s="49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 s="54" customFormat="1" ht="34.5" customHeight="1">
      <c r="A20" s="52" t="s">
        <v>60</v>
      </c>
      <c r="B20" s="56" t="s">
        <v>30</v>
      </c>
      <c r="C20" s="57" t="s">
        <v>61</v>
      </c>
      <c r="D20" s="71"/>
      <c r="E20" s="46" t="s">
        <v>21</v>
      </c>
      <c r="F20" s="72">
        <v>1000</v>
      </c>
      <c r="G20" s="48"/>
      <c r="H20" s="49">
        <f>ROUND(G20*F20,2)</f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8" ht="34.5" customHeight="1">
      <c r="A21" s="36"/>
      <c r="B21" s="73"/>
      <c r="C21" s="38" t="s">
        <v>62</v>
      </c>
      <c r="D21" s="74"/>
      <c r="E21" s="75"/>
      <c r="F21" s="39"/>
      <c r="G21" s="36"/>
      <c r="H21" s="41"/>
    </row>
    <row r="22" spans="1:37" s="51" customFormat="1" ht="34.5" customHeight="1">
      <c r="A22" s="76" t="s">
        <v>63</v>
      </c>
      <c r="B22" s="43" t="s">
        <v>64</v>
      </c>
      <c r="C22" s="44" t="s">
        <v>65</v>
      </c>
      <c r="D22" s="45" t="s">
        <v>20</v>
      </c>
      <c r="E22" s="46"/>
      <c r="F22" s="47"/>
      <c r="G22" s="55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54" customFormat="1" ht="34.5" customHeight="1">
      <c r="A23" s="76" t="s">
        <v>66</v>
      </c>
      <c r="B23" s="56" t="s">
        <v>30</v>
      </c>
      <c r="C23" s="57" t="s">
        <v>67</v>
      </c>
      <c r="D23" s="45" t="s">
        <v>15</v>
      </c>
      <c r="E23" s="46" t="s">
        <v>25</v>
      </c>
      <c r="F23" s="47">
        <v>2000</v>
      </c>
      <c r="G23" s="48"/>
      <c r="H23" s="49">
        <f>ROUND(G23*F23,2)</f>
        <v>0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s="54" customFormat="1" ht="34.5" customHeight="1">
      <c r="A24" s="76" t="s">
        <v>68</v>
      </c>
      <c r="B24" s="56" t="s">
        <v>69</v>
      </c>
      <c r="C24" s="57" t="s">
        <v>70</v>
      </c>
      <c r="D24" s="45" t="s">
        <v>15</v>
      </c>
      <c r="E24" s="46" t="s">
        <v>25</v>
      </c>
      <c r="F24" s="47">
        <v>1200</v>
      </c>
      <c r="G24" s="48"/>
      <c r="H24" s="49">
        <f>ROUND(G24*F24,2)</f>
        <v>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s="54" customFormat="1" ht="34.5" customHeight="1">
      <c r="A25" s="77" t="s">
        <v>71</v>
      </c>
      <c r="B25" s="59" t="s">
        <v>72</v>
      </c>
      <c r="C25" s="60" t="s">
        <v>73</v>
      </c>
      <c r="D25" s="61" t="s">
        <v>74</v>
      </c>
      <c r="E25" s="62"/>
      <c r="F25" s="63"/>
      <c r="G25" s="36"/>
      <c r="H25" s="64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s="54" customFormat="1" ht="34.5" customHeight="1">
      <c r="A26" s="78" t="s">
        <v>75</v>
      </c>
      <c r="B26" s="79" t="s">
        <v>30</v>
      </c>
      <c r="C26" s="80" t="s">
        <v>76</v>
      </c>
      <c r="D26" s="61" t="s">
        <v>15</v>
      </c>
      <c r="E26" s="62" t="s">
        <v>25</v>
      </c>
      <c r="F26" s="63">
        <v>20</v>
      </c>
      <c r="G26" s="68"/>
      <c r="H26" s="49">
        <f>ROUND(G26*F26,2)</f>
        <v>0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s="54" customFormat="1" ht="34.5" customHeight="1">
      <c r="A27" s="77" t="s">
        <v>77</v>
      </c>
      <c r="B27" s="59" t="s">
        <v>78</v>
      </c>
      <c r="C27" s="60" t="s">
        <v>79</v>
      </c>
      <c r="D27" s="61" t="s">
        <v>74</v>
      </c>
      <c r="E27" s="62"/>
      <c r="F27" s="63"/>
      <c r="G27" s="36"/>
      <c r="H27" s="64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s="54" customFormat="1" ht="34.5" customHeight="1">
      <c r="A28" s="76" t="s">
        <v>80</v>
      </c>
      <c r="B28" s="56" t="s">
        <v>30</v>
      </c>
      <c r="C28" s="57" t="s">
        <v>81</v>
      </c>
      <c r="D28" s="61" t="s">
        <v>15</v>
      </c>
      <c r="E28" s="62" t="s">
        <v>25</v>
      </c>
      <c r="F28" s="63">
        <v>5</v>
      </c>
      <c r="G28" s="68"/>
      <c r="H28" s="49">
        <f>ROUND(G28*F28,2)</f>
        <v>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s="54" customFormat="1" ht="34.5" customHeight="1">
      <c r="A29" s="76" t="s">
        <v>82</v>
      </c>
      <c r="B29" s="56" t="s">
        <v>69</v>
      </c>
      <c r="C29" s="57" t="s">
        <v>83</v>
      </c>
      <c r="D29" s="61" t="s">
        <v>15</v>
      </c>
      <c r="E29" s="62" t="s">
        <v>25</v>
      </c>
      <c r="F29" s="63">
        <v>6</v>
      </c>
      <c r="G29" s="68"/>
      <c r="H29" s="49">
        <f>ROUND(G29*F29,2)</f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s="54" customFormat="1" ht="34.5" customHeight="1">
      <c r="A30" s="76" t="s">
        <v>84</v>
      </c>
      <c r="B30" s="81" t="s">
        <v>85</v>
      </c>
      <c r="C30" s="82" t="s">
        <v>86</v>
      </c>
      <c r="D30" s="83" t="s">
        <v>15</v>
      </c>
      <c r="E30" s="84" t="s">
        <v>25</v>
      </c>
      <c r="F30" s="85">
        <v>10</v>
      </c>
      <c r="G30" s="86"/>
      <c r="H30" s="87">
        <f>ROUND(G30*F30,2)</f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s="54" customFormat="1" ht="34.5" customHeight="1">
      <c r="A31" s="78" t="s">
        <v>87</v>
      </c>
      <c r="B31" s="88" t="s">
        <v>88</v>
      </c>
      <c r="C31" s="89" t="s">
        <v>89</v>
      </c>
      <c r="D31" s="45" t="s">
        <v>74</v>
      </c>
      <c r="E31" s="46"/>
      <c r="F31" s="47"/>
      <c r="G31" s="55"/>
      <c r="H31" s="49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s="54" customFormat="1" ht="34.5" customHeight="1">
      <c r="A32" s="78" t="s">
        <v>90</v>
      </c>
      <c r="B32" s="79" t="s">
        <v>30</v>
      </c>
      <c r="C32" s="80" t="s">
        <v>76</v>
      </c>
      <c r="D32" s="45" t="s">
        <v>15</v>
      </c>
      <c r="E32" s="46" t="s">
        <v>25</v>
      </c>
      <c r="F32" s="47">
        <v>150</v>
      </c>
      <c r="G32" s="48"/>
      <c r="H32" s="49">
        <f>ROUND(G32*F32,2)</f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s="54" customFormat="1" ht="34.5" customHeight="1">
      <c r="A33" s="78" t="s">
        <v>91</v>
      </c>
      <c r="B33" s="90" t="s">
        <v>92</v>
      </c>
      <c r="C33" s="89" t="s">
        <v>93</v>
      </c>
      <c r="D33" s="91" t="s">
        <v>74</v>
      </c>
      <c r="E33" s="46"/>
      <c r="F33" s="47"/>
      <c r="G33" s="55"/>
      <c r="H33" s="4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s="54" customFormat="1" ht="34.5" customHeight="1">
      <c r="A34" s="78" t="s">
        <v>94</v>
      </c>
      <c r="B34" s="56" t="s">
        <v>30</v>
      </c>
      <c r="C34" s="80" t="s">
        <v>81</v>
      </c>
      <c r="D34" s="45" t="s">
        <v>15</v>
      </c>
      <c r="E34" s="46" t="s">
        <v>25</v>
      </c>
      <c r="F34" s="47">
        <v>10</v>
      </c>
      <c r="G34" s="48"/>
      <c r="H34" s="49">
        <f>ROUND(G34*F34,2)</f>
        <v>0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s="54" customFormat="1" ht="34.5" customHeight="1">
      <c r="A35" s="78" t="s">
        <v>95</v>
      </c>
      <c r="B35" s="56" t="s">
        <v>69</v>
      </c>
      <c r="C35" s="80" t="s">
        <v>83</v>
      </c>
      <c r="D35" s="45" t="s">
        <v>15</v>
      </c>
      <c r="E35" s="46" t="s">
        <v>25</v>
      </c>
      <c r="F35" s="47">
        <v>125</v>
      </c>
      <c r="G35" s="48"/>
      <c r="H35" s="49">
        <f>ROUND(G35*F35,2)</f>
        <v>0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s="54" customFormat="1" ht="34.5" customHeight="1">
      <c r="A36" s="78" t="s">
        <v>96</v>
      </c>
      <c r="B36" s="56" t="s">
        <v>85</v>
      </c>
      <c r="C36" s="80" t="s">
        <v>97</v>
      </c>
      <c r="D36" s="45" t="s">
        <v>15</v>
      </c>
      <c r="E36" s="46" t="s">
        <v>25</v>
      </c>
      <c r="F36" s="47">
        <v>30</v>
      </c>
      <c r="G36" s="48"/>
      <c r="H36" s="49">
        <f>ROUND(G36*F36,2)</f>
        <v>0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s="54" customFormat="1" ht="34.5" customHeight="1">
      <c r="A37" s="76" t="s">
        <v>98</v>
      </c>
      <c r="B37" s="43" t="s">
        <v>99</v>
      </c>
      <c r="C37" s="44" t="s">
        <v>100</v>
      </c>
      <c r="D37" s="45" t="s">
        <v>101</v>
      </c>
      <c r="E37" s="46"/>
      <c r="F37" s="47"/>
      <c r="G37" s="55"/>
      <c r="H37" s="49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s="54" customFormat="1" ht="34.5" customHeight="1">
      <c r="A38" s="76" t="s">
        <v>102</v>
      </c>
      <c r="B38" s="56" t="s">
        <v>30</v>
      </c>
      <c r="C38" s="57" t="s">
        <v>103</v>
      </c>
      <c r="D38" s="45" t="s">
        <v>15</v>
      </c>
      <c r="E38" s="46" t="s">
        <v>47</v>
      </c>
      <c r="F38" s="47">
        <v>800</v>
      </c>
      <c r="G38" s="48"/>
      <c r="H38" s="49">
        <f>ROUND(G38*F38,2)</f>
        <v>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s="54" customFormat="1" ht="34.5" customHeight="1">
      <c r="A39" s="76" t="s">
        <v>104</v>
      </c>
      <c r="B39" s="43" t="s">
        <v>105</v>
      </c>
      <c r="C39" s="44" t="s">
        <v>106</v>
      </c>
      <c r="D39" s="45" t="s">
        <v>101</v>
      </c>
      <c r="E39" s="46"/>
      <c r="F39" s="47"/>
      <c r="G39" s="55"/>
      <c r="H39" s="49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s="54" customFormat="1" ht="34.5" customHeight="1">
      <c r="A40" s="76" t="s">
        <v>107</v>
      </c>
      <c r="B40" s="56" t="s">
        <v>30</v>
      </c>
      <c r="C40" s="57" t="s">
        <v>108</v>
      </c>
      <c r="D40" s="45" t="s">
        <v>15</v>
      </c>
      <c r="E40" s="46" t="s">
        <v>47</v>
      </c>
      <c r="F40" s="47">
        <v>2500</v>
      </c>
      <c r="G40" s="48"/>
      <c r="H40" s="49">
        <f>ROUND(G40*F40,2)</f>
        <v>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s="54" customFormat="1" ht="34.5" customHeight="1">
      <c r="A41" s="76" t="s">
        <v>109</v>
      </c>
      <c r="B41" s="56" t="s">
        <v>69</v>
      </c>
      <c r="C41" s="57" t="s">
        <v>110</v>
      </c>
      <c r="D41" s="45" t="s">
        <v>15</v>
      </c>
      <c r="E41" s="46" t="s">
        <v>47</v>
      </c>
      <c r="F41" s="47">
        <v>225</v>
      </c>
      <c r="G41" s="48"/>
      <c r="H41" s="49">
        <f>ROUND(G41*F41,2)</f>
        <v>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s="51" customFormat="1" ht="34.5" customHeight="1">
      <c r="A42" s="76" t="s">
        <v>111</v>
      </c>
      <c r="B42" s="43" t="s">
        <v>112</v>
      </c>
      <c r="C42" s="44" t="s">
        <v>113</v>
      </c>
      <c r="D42" s="45" t="s">
        <v>114</v>
      </c>
      <c r="E42" s="46"/>
      <c r="F42" s="47"/>
      <c r="G42" s="55"/>
      <c r="H42" s="4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s="54" customFormat="1" ht="34.5" customHeight="1">
      <c r="A43" s="76" t="s">
        <v>115</v>
      </c>
      <c r="B43" s="56" t="s">
        <v>30</v>
      </c>
      <c r="C43" s="57" t="s">
        <v>116</v>
      </c>
      <c r="D43" s="45" t="s">
        <v>15</v>
      </c>
      <c r="E43" s="46" t="s">
        <v>25</v>
      </c>
      <c r="F43" s="47">
        <v>375</v>
      </c>
      <c r="G43" s="48"/>
      <c r="H43" s="49">
        <f>ROUND(G43*F43,2)</f>
        <v>0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s="54" customFormat="1" ht="34.5" customHeight="1">
      <c r="A44" s="76" t="s">
        <v>117</v>
      </c>
      <c r="B44" s="56" t="s">
        <v>69</v>
      </c>
      <c r="C44" s="57" t="s">
        <v>118</v>
      </c>
      <c r="D44" s="45" t="s">
        <v>15</v>
      </c>
      <c r="E44" s="46" t="s">
        <v>25</v>
      </c>
      <c r="F44" s="47">
        <v>1450</v>
      </c>
      <c r="G44" s="48"/>
      <c r="H44" s="49">
        <f>ROUND(G44*F44,2)</f>
        <v>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s="54" customFormat="1" ht="34.5" customHeight="1">
      <c r="A45" s="76" t="s">
        <v>119</v>
      </c>
      <c r="B45" s="56" t="s">
        <v>85</v>
      </c>
      <c r="C45" s="57" t="s">
        <v>120</v>
      </c>
      <c r="D45" s="45" t="s">
        <v>15</v>
      </c>
      <c r="E45" s="46" t="s">
        <v>25</v>
      </c>
      <c r="F45" s="47">
        <v>45</v>
      </c>
      <c r="G45" s="48"/>
      <c r="H45" s="49">
        <f>ROUND(G45*F45,2)</f>
        <v>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s="54" customFormat="1" ht="34.5" customHeight="1">
      <c r="A46" s="76" t="s">
        <v>121</v>
      </c>
      <c r="B46" s="56" t="s">
        <v>122</v>
      </c>
      <c r="C46" s="57" t="s">
        <v>123</v>
      </c>
      <c r="D46" s="45" t="s">
        <v>15</v>
      </c>
      <c r="E46" s="46" t="s">
        <v>25</v>
      </c>
      <c r="F46" s="47">
        <v>75</v>
      </c>
      <c r="G46" s="48"/>
      <c r="H46" s="49">
        <f>ROUND(G46*F46,2)</f>
        <v>0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s="51" customFormat="1" ht="34.5" customHeight="1">
      <c r="A47" s="76" t="s">
        <v>124</v>
      </c>
      <c r="B47" s="43" t="s">
        <v>125</v>
      </c>
      <c r="C47" s="44" t="s">
        <v>126</v>
      </c>
      <c r="D47" s="45" t="s">
        <v>127</v>
      </c>
      <c r="E47" s="46"/>
      <c r="F47" s="47"/>
      <c r="G47" s="55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54" customFormat="1" ht="34.5" customHeight="1">
      <c r="A48" s="76" t="s">
        <v>128</v>
      </c>
      <c r="B48" s="56" t="s">
        <v>30</v>
      </c>
      <c r="C48" s="57" t="s">
        <v>129</v>
      </c>
      <c r="D48" s="45" t="s">
        <v>15</v>
      </c>
      <c r="E48" s="46" t="s">
        <v>130</v>
      </c>
      <c r="F48" s="47">
        <v>1800</v>
      </c>
      <c r="G48" s="48"/>
      <c r="H48" s="49">
        <f>ROUND(G48*F48,2)</f>
        <v>0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s="54" customFormat="1" ht="34.5" customHeight="1">
      <c r="A49" s="76" t="s">
        <v>131</v>
      </c>
      <c r="B49" s="56" t="s">
        <v>69</v>
      </c>
      <c r="C49" s="57" t="s">
        <v>132</v>
      </c>
      <c r="D49" s="45" t="s">
        <v>15</v>
      </c>
      <c r="E49" s="46" t="s">
        <v>130</v>
      </c>
      <c r="F49" s="47">
        <v>70</v>
      </c>
      <c r="G49" s="48"/>
      <c r="H49" s="49">
        <f>ROUND(G49*F49,2)</f>
        <v>0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s="97" customFormat="1" ht="34.5" customHeight="1">
      <c r="A50" s="76" t="s">
        <v>133</v>
      </c>
      <c r="B50" s="81" t="s">
        <v>85</v>
      </c>
      <c r="C50" s="82" t="s">
        <v>134</v>
      </c>
      <c r="D50" s="92"/>
      <c r="E50" s="93" t="s">
        <v>130</v>
      </c>
      <c r="F50" s="94">
        <v>225</v>
      </c>
      <c r="G50" s="95"/>
      <c r="H50" s="87">
        <f>ROUND(G50*F50,2)</f>
        <v>0</v>
      </c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</row>
    <row r="51" spans="1:37" s="54" customFormat="1" ht="34.5" customHeight="1">
      <c r="A51" s="76" t="s">
        <v>135</v>
      </c>
      <c r="B51" s="43" t="s">
        <v>136</v>
      </c>
      <c r="C51" s="44" t="s">
        <v>137</v>
      </c>
      <c r="D51" s="45" t="s">
        <v>127</v>
      </c>
      <c r="E51" s="46"/>
      <c r="F51" s="47"/>
      <c r="G51" s="55"/>
      <c r="H51" s="49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s="54" customFormat="1" ht="34.5" customHeight="1">
      <c r="A52" s="76" t="s">
        <v>138</v>
      </c>
      <c r="B52" s="56" t="s">
        <v>30</v>
      </c>
      <c r="C52" s="57" t="s">
        <v>139</v>
      </c>
      <c r="D52" s="45" t="s">
        <v>140</v>
      </c>
      <c r="E52" s="46" t="s">
        <v>130</v>
      </c>
      <c r="F52" s="47">
        <v>30</v>
      </c>
      <c r="G52" s="48"/>
      <c r="H52" s="49">
        <f>ROUND(G52*F52,2)</f>
        <v>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s="54" customFormat="1" ht="34.5" customHeight="1">
      <c r="A53" s="76" t="s">
        <v>141</v>
      </c>
      <c r="B53" s="43" t="s">
        <v>142</v>
      </c>
      <c r="C53" s="44" t="s">
        <v>143</v>
      </c>
      <c r="D53" s="45" t="s">
        <v>127</v>
      </c>
      <c r="E53" s="46"/>
      <c r="F53" s="47"/>
      <c r="G53" s="55"/>
      <c r="H53" s="49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s="54" customFormat="1" ht="34.5" customHeight="1">
      <c r="A54" s="76" t="s">
        <v>144</v>
      </c>
      <c r="B54" s="56" t="s">
        <v>30</v>
      </c>
      <c r="C54" s="57" t="s">
        <v>145</v>
      </c>
      <c r="D54" s="45" t="s">
        <v>146</v>
      </c>
      <c r="E54" s="46"/>
      <c r="F54" s="47"/>
      <c r="G54" s="49"/>
      <c r="H54" s="49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s="54" customFormat="1" ht="34.5" customHeight="1">
      <c r="A55" s="76" t="s">
        <v>147</v>
      </c>
      <c r="B55" s="98" t="s">
        <v>148</v>
      </c>
      <c r="C55" s="99" t="s">
        <v>149</v>
      </c>
      <c r="D55" s="45"/>
      <c r="E55" s="46" t="s">
        <v>130</v>
      </c>
      <c r="F55" s="47">
        <v>100</v>
      </c>
      <c r="G55" s="48"/>
      <c r="H55" s="49">
        <f>ROUND(G55*F55,2)</f>
        <v>0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s="97" customFormat="1" ht="34.5" customHeight="1">
      <c r="A56" s="76" t="s">
        <v>150</v>
      </c>
      <c r="B56" s="56" t="s">
        <v>69</v>
      </c>
      <c r="C56" s="57" t="s">
        <v>151</v>
      </c>
      <c r="D56" s="45" t="s">
        <v>152</v>
      </c>
      <c r="E56" s="46" t="s">
        <v>130</v>
      </c>
      <c r="F56" s="47">
        <v>45</v>
      </c>
      <c r="G56" s="48"/>
      <c r="H56" s="49">
        <f>ROUND(G56*F56,2)</f>
        <v>0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</row>
    <row r="57" spans="1:37" s="54" customFormat="1" ht="34.5" customHeight="1">
      <c r="A57" s="76" t="s">
        <v>153</v>
      </c>
      <c r="B57" s="43" t="s">
        <v>154</v>
      </c>
      <c r="C57" s="44" t="s">
        <v>155</v>
      </c>
      <c r="D57" s="45" t="s">
        <v>156</v>
      </c>
      <c r="E57" s="46" t="s">
        <v>130</v>
      </c>
      <c r="F57" s="47">
        <v>10</v>
      </c>
      <c r="G57" s="48"/>
      <c r="H57" s="49">
        <f>ROUND(G57*F57,2)</f>
        <v>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s="51" customFormat="1" ht="34.5" customHeight="1">
      <c r="A58" s="76" t="s">
        <v>157</v>
      </c>
      <c r="B58" s="43" t="s">
        <v>158</v>
      </c>
      <c r="C58" s="44" t="s">
        <v>159</v>
      </c>
      <c r="D58" s="45" t="s">
        <v>160</v>
      </c>
      <c r="E58" s="46"/>
      <c r="F58" s="47"/>
      <c r="G58" s="55"/>
      <c r="H58" s="49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54" customFormat="1" ht="34.5" customHeight="1">
      <c r="A59" s="76" t="s">
        <v>161</v>
      </c>
      <c r="B59" s="56" t="s">
        <v>30</v>
      </c>
      <c r="C59" s="57" t="s">
        <v>162</v>
      </c>
      <c r="D59" s="45" t="s">
        <v>15</v>
      </c>
      <c r="E59" s="46" t="s">
        <v>25</v>
      </c>
      <c r="F59" s="47">
        <v>7300</v>
      </c>
      <c r="G59" s="48"/>
      <c r="H59" s="49">
        <f>ROUND(G59*F59,2)</f>
        <v>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s="54" customFormat="1" ht="34.5" customHeight="1">
      <c r="A60" s="76" t="s">
        <v>163</v>
      </c>
      <c r="B60" s="56" t="s">
        <v>69</v>
      </c>
      <c r="C60" s="57" t="s">
        <v>164</v>
      </c>
      <c r="D60" s="45" t="s">
        <v>15</v>
      </c>
      <c r="E60" s="46" t="s">
        <v>25</v>
      </c>
      <c r="F60" s="47">
        <v>2450</v>
      </c>
      <c r="G60" s="48"/>
      <c r="H60" s="49">
        <f>ROUND(G60*F60,2)</f>
        <v>0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s="54" customFormat="1" ht="34.5" customHeight="1">
      <c r="A61" s="76" t="s">
        <v>165</v>
      </c>
      <c r="B61" s="43" t="s">
        <v>166</v>
      </c>
      <c r="C61" s="44" t="s">
        <v>167</v>
      </c>
      <c r="D61" s="45" t="s">
        <v>168</v>
      </c>
      <c r="E61" s="46"/>
      <c r="F61" s="100"/>
      <c r="G61" s="36"/>
      <c r="H61" s="49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s="54" customFormat="1" ht="34.5" customHeight="1">
      <c r="A62" s="76" t="s">
        <v>169</v>
      </c>
      <c r="B62" s="56" t="s">
        <v>30</v>
      </c>
      <c r="C62" s="57" t="s">
        <v>170</v>
      </c>
      <c r="D62" s="45"/>
      <c r="E62" s="46" t="s">
        <v>47</v>
      </c>
      <c r="F62" s="100">
        <v>24</v>
      </c>
      <c r="G62" s="48"/>
      <c r="H62" s="49">
        <f>ROUND(G62*F62,2)</f>
        <v>0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s="51" customFormat="1" ht="34.5" customHeight="1">
      <c r="A63" s="101"/>
      <c r="B63" s="102"/>
      <c r="C63" s="103" t="s">
        <v>171</v>
      </c>
      <c r="D63" s="104"/>
      <c r="E63" s="104"/>
      <c r="F63" s="104"/>
      <c r="G63" s="55"/>
      <c r="H63" s="41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51" customFormat="1" ht="34.5" customHeight="1">
      <c r="A64" s="105" t="s">
        <v>172</v>
      </c>
      <c r="B64" s="88" t="s">
        <v>173</v>
      </c>
      <c r="C64" s="89" t="s">
        <v>174</v>
      </c>
      <c r="D64" s="91" t="s">
        <v>156</v>
      </c>
      <c r="E64" s="106"/>
      <c r="F64" s="107"/>
      <c r="G64" s="108"/>
      <c r="H64" s="10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51" customFormat="1" ht="34.5" customHeight="1">
      <c r="A65" s="42" t="s">
        <v>175</v>
      </c>
      <c r="B65" s="56" t="s">
        <v>30</v>
      </c>
      <c r="C65" s="57" t="s">
        <v>176</v>
      </c>
      <c r="D65" s="45" t="s">
        <v>177</v>
      </c>
      <c r="E65" s="46" t="s">
        <v>25</v>
      </c>
      <c r="F65" s="100">
        <v>300</v>
      </c>
      <c r="G65" s="48"/>
      <c r="H65" s="49">
        <f>ROUND(G65*F65,2)</f>
        <v>0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51" customFormat="1" ht="34.5" customHeight="1">
      <c r="A66" s="42" t="s">
        <v>178</v>
      </c>
      <c r="B66" s="110" t="s">
        <v>69</v>
      </c>
      <c r="C66" s="57" t="s">
        <v>179</v>
      </c>
      <c r="D66" s="45" t="s">
        <v>180</v>
      </c>
      <c r="E66" s="46" t="s">
        <v>25</v>
      </c>
      <c r="F66" s="100">
        <v>85</v>
      </c>
      <c r="G66" s="48"/>
      <c r="H66" s="49">
        <f>ROUND(G66*F66,2)</f>
        <v>0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51" customFormat="1" ht="34.5" customHeight="1">
      <c r="A67" s="42" t="s">
        <v>181</v>
      </c>
      <c r="B67" s="110" t="s">
        <v>85</v>
      </c>
      <c r="C67" s="57" t="s">
        <v>182</v>
      </c>
      <c r="D67" s="45" t="s">
        <v>183</v>
      </c>
      <c r="E67" s="46" t="s">
        <v>25</v>
      </c>
      <c r="F67" s="100">
        <v>350</v>
      </c>
      <c r="G67" s="48"/>
      <c r="H67" s="49">
        <f>ROUND(G67*F67,2)</f>
        <v>0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51" customFormat="1" ht="34.5" customHeight="1">
      <c r="A68" s="42" t="s">
        <v>184</v>
      </c>
      <c r="B68" s="110" t="s">
        <v>122</v>
      </c>
      <c r="C68" s="57" t="s">
        <v>185</v>
      </c>
      <c r="D68" s="45" t="s">
        <v>186</v>
      </c>
      <c r="E68" s="46" t="s">
        <v>25</v>
      </c>
      <c r="F68" s="100">
        <v>30</v>
      </c>
      <c r="G68" s="48"/>
      <c r="H68" s="49">
        <f>ROUND(G68*F68,2)</f>
        <v>0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51" customFormat="1" ht="34.5" customHeight="1">
      <c r="A69" s="65" t="s">
        <v>187</v>
      </c>
      <c r="B69" s="59" t="s">
        <v>188</v>
      </c>
      <c r="C69" s="60" t="s">
        <v>189</v>
      </c>
      <c r="D69" s="61" t="s">
        <v>156</v>
      </c>
      <c r="E69" s="46"/>
      <c r="F69" s="100"/>
      <c r="G69" s="55"/>
      <c r="H69" s="111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51" customFormat="1" ht="34.5" customHeight="1">
      <c r="A70" s="42" t="s">
        <v>190</v>
      </c>
      <c r="B70" s="112" t="s">
        <v>30</v>
      </c>
      <c r="C70" s="113" t="s">
        <v>191</v>
      </c>
      <c r="D70" s="92" t="s">
        <v>15</v>
      </c>
      <c r="E70" s="93" t="s">
        <v>25</v>
      </c>
      <c r="F70" s="114">
        <v>6300</v>
      </c>
      <c r="G70" s="95"/>
      <c r="H70" s="87">
        <f>ROUND(G70*F70,2)</f>
        <v>0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51" customFormat="1" ht="34.5" customHeight="1">
      <c r="A71" s="42" t="s">
        <v>192</v>
      </c>
      <c r="B71" s="43" t="s">
        <v>193</v>
      </c>
      <c r="C71" s="44" t="s">
        <v>194</v>
      </c>
      <c r="D71" s="45" t="s">
        <v>156</v>
      </c>
      <c r="E71" s="46"/>
      <c r="F71" s="100"/>
      <c r="G71" s="55"/>
      <c r="H71" s="11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54" customFormat="1" ht="34.5" customHeight="1">
      <c r="A72" s="42" t="s">
        <v>195</v>
      </c>
      <c r="B72" s="56" t="s">
        <v>30</v>
      </c>
      <c r="C72" s="57" t="s">
        <v>196</v>
      </c>
      <c r="D72" s="45" t="s">
        <v>197</v>
      </c>
      <c r="E72" s="46" t="s">
        <v>130</v>
      </c>
      <c r="F72" s="47">
        <v>800</v>
      </c>
      <c r="G72" s="48"/>
      <c r="H72" s="49">
        <f aca="true" t="shared" si="0" ref="H72:H78">ROUND(G72*F72,2)</f>
        <v>0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s="54" customFormat="1" ht="34.5" customHeight="1">
      <c r="A73" s="42" t="s">
        <v>198</v>
      </c>
      <c r="B73" s="56" t="s">
        <v>69</v>
      </c>
      <c r="C73" s="57" t="s">
        <v>199</v>
      </c>
      <c r="D73" s="45" t="s">
        <v>200</v>
      </c>
      <c r="E73" s="46" t="s">
        <v>130</v>
      </c>
      <c r="F73" s="47">
        <v>800</v>
      </c>
      <c r="G73" s="48"/>
      <c r="H73" s="49">
        <f t="shared" si="0"/>
        <v>0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s="54" customFormat="1" ht="34.5" customHeight="1">
      <c r="A74" s="42" t="s">
        <v>201</v>
      </c>
      <c r="B74" s="56" t="s">
        <v>85</v>
      </c>
      <c r="C74" s="57" t="s">
        <v>202</v>
      </c>
      <c r="D74" s="45" t="s">
        <v>203</v>
      </c>
      <c r="E74" s="46" t="s">
        <v>130</v>
      </c>
      <c r="F74" s="47">
        <v>50</v>
      </c>
      <c r="G74" s="48"/>
      <c r="H74" s="49">
        <f t="shared" si="0"/>
        <v>0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s="54" customFormat="1" ht="34.5" customHeight="1">
      <c r="A75" s="42" t="s">
        <v>204</v>
      </c>
      <c r="B75" s="56" t="s">
        <v>122</v>
      </c>
      <c r="C75" s="57" t="s">
        <v>432</v>
      </c>
      <c r="D75" s="45" t="s">
        <v>433</v>
      </c>
      <c r="E75" s="46" t="s">
        <v>130</v>
      </c>
      <c r="F75" s="47">
        <v>130</v>
      </c>
      <c r="G75" s="48"/>
      <c r="H75" s="49">
        <f t="shared" si="0"/>
        <v>0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s="54" customFormat="1" ht="34.5" customHeight="1">
      <c r="A76" s="76" t="s">
        <v>205</v>
      </c>
      <c r="B76" s="56" t="s">
        <v>206</v>
      </c>
      <c r="C76" s="57" t="s">
        <v>207</v>
      </c>
      <c r="D76" s="45" t="s">
        <v>208</v>
      </c>
      <c r="E76" s="46" t="s">
        <v>130</v>
      </c>
      <c r="F76" s="47">
        <v>1500</v>
      </c>
      <c r="G76" s="48"/>
      <c r="H76" s="49">
        <f t="shared" si="0"/>
        <v>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51" customFormat="1" ht="34.5" customHeight="1">
      <c r="A77" s="42" t="s">
        <v>209</v>
      </c>
      <c r="B77" s="43" t="s">
        <v>210</v>
      </c>
      <c r="C77" s="44" t="s">
        <v>155</v>
      </c>
      <c r="D77" s="45" t="s">
        <v>156</v>
      </c>
      <c r="E77" s="46" t="s">
        <v>130</v>
      </c>
      <c r="F77" s="100">
        <v>1250</v>
      </c>
      <c r="G77" s="48"/>
      <c r="H77" s="49">
        <f t="shared" si="0"/>
        <v>0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51" customFormat="1" ht="34.5" customHeight="1">
      <c r="A78" s="42" t="s">
        <v>211</v>
      </c>
      <c r="B78" s="43" t="s">
        <v>212</v>
      </c>
      <c r="C78" s="44" t="s">
        <v>213</v>
      </c>
      <c r="D78" s="45" t="s">
        <v>214</v>
      </c>
      <c r="E78" s="46" t="s">
        <v>25</v>
      </c>
      <c r="F78" s="100">
        <v>550</v>
      </c>
      <c r="G78" s="48"/>
      <c r="H78" s="49">
        <f t="shared" si="0"/>
        <v>0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37" s="54" customFormat="1" ht="34.5" customHeight="1">
      <c r="A79" s="115" t="s">
        <v>215</v>
      </c>
      <c r="B79" s="116" t="s">
        <v>216</v>
      </c>
      <c r="C79" s="117" t="s">
        <v>217</v>
      </c>
      <c r="D79" s="45" t="s">
        <v>218</v>
      </c>
      <c r="E79" s="46"/>
      <c r="F79" s="100"/>
      <c r="G79" s="36"/>
      <c r="H79" s="49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s="54" customFormat="1" ht="34.5" customHeight="1">
      <c r="A80" s="42"/>
      <c r="B80" s="56" t="s">
        <v>30</v>
      </c>
      <c r="C80" s="57" t="s">
        <v>219</v>
      </c>
      <c r="D80" s="45" t="s">
        <v>220</v>
      </c>
      <c r="E80" s="46" t="s">
        <v>25</v>
      </c>
      <c r="F80" s="100">
        <v>130</v>
      </c>
      <c r="G80" s="48"/>
      <c r="H80" s="49">
        <f>ROUND(G80*F80,2)</f>
        <v>0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</row>
    <row r="81" spans="1:37" s="54" customFormat="1" ht="34.5" customHeight="1">
      <c r="A81" s="42"/>
      <c r="B81" s="56" t="s">
        <v>69</v>
      </c>
      <c r="C81" s="57" t="s">
        <v>221</v>
      </c>
      <c r="D81" s="45" t="s">
        <v>222</v>
      </c>
      <c r="E81" s="46" t="s">
        <v>25</v>
      </c>
      <c r="F81" s="100">
        <v>3</v>
      </c>
      <c r="G81" s="48"/>
      <c r="H81" s="49">
        <f>ROUND(G81*F81,2)</f>
        <v>0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s="54" customFormat="1" ht="34.5" customHeight="1">
      <c r="A82" s="42" t="s">
        <v>223</v>
      </c>
      <c r="B82" s="43" t="s">
        <v>224</v>
      </c>
      <c r="C82" s="44" t="s">
        <v>225</v>
      </c>
      <c r="D82" s="45" t="s">
        <v>226</v>
      </c>
      <c r="E82" s="46" t="s">
        <v>25</v>
      </c>
      <c r="F82" s="100">
        <v>130</v>
      </c>
      <c r="G82" s="48"/>
      <c r="H82" s="49">
        <f>ROUND(G82*F82,2)</f>
        <v>0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s="54" customFormat="1" ht="34.5" customHeight="1">
      <c r="A83" s="42" t="s">
        <v>227</v>
      </c>
      <c r="B83" s="43" t="s">
        <v>228</v>
      </c>
      <c r="C83" s="44" t="s">
        <v>229</v>
      </c>
      <c r="D83" s="45" t="s">
        <v>230</v>
      </c>
      <c r="E83" s="118"/>
      <c r="F83" s="47"/>
      <c r="G83" s="55"/>
      <c r="H83" s="111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s="54" customFormat="1" ht="34.5" customHeight="1">
      <c r="A84" s="42" t="s">
        <v>231</v>
      </c>
      <c r="B84" s="56" t="s">
        <v>30</v>
      </c>
      <c r="C84" s="57" t="s">
        <v>232</v>
      </c>
      <c r="D84" s="45"/>
      <c r="E84" s="46"/>
      <c r="F84" s="47"/>
      <c r="G84" s="55"/>
      <c r="H84" s="111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s="54" customFormat="1" ht="34.5" customHeight="1">
      <c r="A85" s="42" t="s">
        <v>233</v>
      </c>
      <c r="B85" s="98" t="s">
        <v>148</v>
      </c>
      <c r="C85" s="99" t="s">
        <v>234</v>
      </c>
      <c r="D85" s="45"/>
      <c r="E85" s="46" t="s">
        <v>32</v>
      </c>
      <c r="F85" s="47">
        <v>4200</v>
      </c>
      <c r="G85" s="48"/>
      <c r="H85" s="49">
        <f>ROUND(G85*F85,2)</f>
        <v>0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1:37" s="54" customFormat="1" ht="34.5" customHeight="1">
      <c r="A86" s="42" t="s">
        <v>235</v>
      </c>
      <c r="B86" s="56" t="s">
        <v>69</v>
      </c>
      <c r="C86" s="57" t="s">
        <v>236</v>
      </c>
      <c r="D86" s="45"/>
      <c r="E86" s="46"/>
      <c r="F86" s="47"/>
      <c r="G86" s="55"/>
      <c r="H86" s="111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s="54" customFormat="1" ht="34.5" customHeight="1">
      <c r="A87" s="42" t="s">
        <v>237</v>
      </c>
      <c r="B87" s="98" t="s">
        <v>148</v>
      </c>
      <c r="C87" s="99" t="s">
        <v>234</v>
      </c>
      <c r="D87" s="45"/>
      <c r="E87" s="46" t="s">
        <v>32</v>
      </c>
      <c r="F87" s="47">
        <v>100</v>
      </c>
      <c r="G87" s="48"/>
      <c r="H87" s="49">
        <f>ROUND(G87*F87,2)</f>
        <v>0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s="54" customFormat="1" ht="34.5" customHeight="1">
      <c r="A88" s="42" t="s">
        <v>238</v>
      </c>
      <c r="B88" s="43" t="s">
        <v>239</v>
      </c>
      <c r="C88" s="44" t="s">
        <v>240</v>
      </c>
      <c r="D88" s="45" t="s">
        <v>230</v>
      </c>
      <c r="E88" s="46" t="s">
        <v>25</v>
      </c>
      <c r="F88" s="47">
        <v>400</v>
      </c>
      <c r="G88" s="48"/>
      <c r="H88" s="49">
        <f>ROUND(G88*F88,2)</f>
        <v>0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8" ht="34.5" customHeight="1">
      <c r="A89" s="36"/>
      <c r="B89" s="119"/>
      <c r="C89" s="120" t="s">
        <v>241</v>
      </c>
      <c r="D89" s="39"/>
      <c r="E89" s="121"/>
      <c r="F89" s="40"/>
      <c r="G89" s="36"/>
      <c r="H89" s="41"/>
    </row>
    <row r="90" spans="1:37" s="51" customFormat="1" ht="34.5" customHeight="1">
      <c r="A90" s="42" t="s">
        <v>242</v>
      </c>
      <c r="B90" s="122" t="s">
        <v>243</v>
      </c>
      <c r="C90" s="123" t="s">
        <v>244</v>
      </c>
      <c r="D90" s="92" t="s">
        <v>245</v>
      </c>
      <c r="E90" s="93" t="s">
        <v>130</v>
      </c>
      <c r="F90" s="114">
        <v>5000</v>
      </c>
      <c r="G90" s="95"/>
      <c r="H90" s="87">
        <f>ROUND(G90*F90,2)</f>
        <v>0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</row>
    <row r="91" spans="1:8" ht="34.5" customHeight="1">
      <c r="A91" s="36"/>
      <c r="B91" s="119"/>
      <c r="C91" s="120" t="s">
        <v>246</v>
      </c>
      <c r="D91" s="39"/>
      <c r="E91" s="124"/>
      <c r="F91" s="40"/>
      <c r="G91" s="36"/>
      <c r="H91" s="41"/>
    </row>
    <row r="92" spans="1:37" s="51" customFormat="1" ht="34.5" customHeight="1">
      <c r="A92" s="42" t="s">
        <v>247</v>
      </c>
      <c r="B92" s="43" t="s">
        <v>248</v>
      </c>
      <c r="C92" s="44" t="s">
        <v>249</v>
      </c>
      <c r="D92" s="45" t="s">
        <v>250</v>
      </c>
      <c r="E92" s="46"/>
      <c r="F92" s="100"/>
      <c r="G92" s="55"/>
      <c r="H92" s="111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s="51" customFormat="1" ht="34.5" customHeight="1">
      <c r="A93" s="42" t="s">
        <v>251</v>
      </c>
      <c r="B93" s="56" t="s">
        <v>30</v>
      </c>
      <c r="C93" s="57" t="s">
        <v>252</v>
      </c>
      <c r="D93" s="45"/>
      <c r="E93" s="46" t="s">
        <v>47</v>
      </c>
      <c r="F93" s="100">
        <v>7</v>
      </c>
      <c r="G93" s="48"/>
      <c r="H93" s="49">
        <f>ROUND(G93*F93,2)</f>
        <v>0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s="51" customFormat="1" ht="34.5" customHeight="1">
      <c r="A94" s="42" t="s">
        <v>251</v>
      </c>
      <c r="B94" s="56" t="s">
        <v>69</v>
      </c>
      <c r="C94" s="57" t="s">
        <v>253</v>
      </c>
      <c r="D94" s="45"/>
      <c r="E94" s="46" t="s">
        <v>47</v>
      </c>
      <c r="F94" s="100">
        <v>2</v>
      </c>
      <c r="G94" s="48"/>
      <c r="H94" s="49">
        <f>ROUND(G94*F94,2)</f>
        <v>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1:37" s="51" customFormat="1" ht="34.5" customHeight="1">
      <c r="A95" s="42" t="s">
        <v>254</v>
      </c>
      <c r="B95" s="56" t="s">
        <v>85</v>
      </c>
      <c r="C95" s="57" t="s">
        <v>255</v>
      </c>
      <c r="D95" s="45" t="s">
        <v>256</v>
      </c>
      <c r="E95" s="46" t="s">
        <v>47</v>
      </c>
      <c r="F95" s="100">
        <v>3</v>
      </c>
      <c r="G95" s="48"/>
      <c r="H95" s="49">
        <f>ROUND(G95*F95,2)</f>
        <v>0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s="51" customFormat="1" ht="34.5" customHeight="1">
      <c r="A96" s="42" t="s">
        <v>257</v>
      </c>
      <c r="B96" s="43" t="s">
        <v>258</v>
      </c>
      <c r="C96" s="44" t="s">
        <v>259</v>
      </c>
      <c r="D96" s="45" t="s">
        <v>250</v>
      </c>
      <c r="E96" s="46"/>
      <c r="F96" s="100"/>
      <c r="G96" s="55"/>
      <c r="H96" s="111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1:37" s="51" customFormat="1" ht="34.5" customHeight="1">
      <c r="A97" s="42" t="s">
        <v>260</v>
      </c>
      <c r="B97" s="56" t="s">
        <v>30</v>
      </c>
      <c r="C97" s="57" t="s">
        <v>261</v>
      </c>
      <c r="D97" s="45" t="s">
        <v>256</v>
      </c>
      <c r="E97" s="46" t="s">
        <v>47</v>
      </c>
      <c r="F97" s="100">
        <v>8</v>
      </c>
      <c r="G97" s="48"/>
      <c r="H97" s="49">
        <f>ROUND(G97*F97,2)</f>
        <v>0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s="54" customFormat="1" ht="34.5" customHeight="1">
      <c r="A98" s="42" t="s">
        <v>262</v>
      </c>
      <c r="B98" s="43" t="s">
        <v>263</v>
      </c>
      <c r="C98" s="44" t="s">
        <v>264</v>
      </c>
      <c r="D98" s="45" t="s">
        <v>250</v>
      </c>
      <c r="E98" s="46" t="s">
        <v>130</v>
      </c>
      <c r="F98" s="100">
        <v>100</v>
      </c>
      <c r="G98" s="48"/>
      <c r="H98" s="49">
        <f>ROUND(G98*F98,2)</f>
        <v>0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s="54" customFormat="1" ht="34.5" customHeight="1">
      <c r="A99" s="115" t="s">
        <v>265</v>
      </c>
      <c r="B99" s="116" t="s">
        <v>266</v>
      </c>
      <c r="C99" s="117" t="s">
        <v>267</v>
      </c>
      <c r="D99" s="45" t="s">
        <v>250</v>
      </c>
      <c r="E99" s="46"/>
      <c r="F99" s="100"/>
      <c r="G99" s="36"/>
      <c r="H99" s="49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</row>
    <row r="100" spans="1:37" s="54" customFormat="1" ht="34.5" customHeight="1">
      <c r="A100" s="115" t="s">
        <v>268</v>
      </c>
      <c r="B100" s="56" t="s">
        <v>30</v>
      </c>
      <c r="C100" s="57" t="s">
        <v>269</v>
      </c>
      <c r="D100" s="45" t="s">
        <v>15</v>
      </c>
      <c r="E100" s="46"/>
      <c r="F100" s="100"/>
      <c r="G100" s="36"/>
      <c r="H100" s="49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s="54" customFormat="1" ht="34.5" customHeight="1">
      <c r="A101" s="115" t="s">
        <v>270</v>
      </c>
      <c r="B101" s="98" t="s">
        <v>148</v>
      </c>
      <c r="C101" s="99" t="s">
        <v>271</v>
      </c>
      <c r="D101" s="45" t="s">
        <v>15</v>
      </c>
      <c r="E101" s="46" t="s">
        <v>47</v>
      </c>
      <c r="F101" s="100">
        <v>1</v>
      </c>
      <c r="G101" s="48"/>
      <c r="H101" s="49">
        <f>ROUND(G101*F101,2)</f>
        <v>0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s="127" customFormat="1" ht="34.5" customHeight="1">
      <c r="A102" s="42" t="s">
        <v>272</v>
      </c>
      <c r="B102" s="43" t="s">
        <v>273</v>
      </c>
      <c r="C102" s="125" t="s">
        <v>274</v>
      </c>
      <c r="D102" s="45" t="s">
        <v>250</v>
      </c>
      <c r="E102" s="46"/>
      <c r="F102" s="100"/>
      <c r="G102" s="55"/>
      <c r="H102" s="111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</row>
    <row r="103" spans="1:37" s="54" customFormat="1" ht="34.5" customHeight="1">
      <c r="A103" s="42" t="s">
        <v>275</v>
      </c>
      <c r="B103" s="56" t="s">
        <v>30</v>
      </c>
      <c r="C103" s="57" t="s">
        <v>276</v>
      </c>
      <c r="D103" s="45"/>
      <c r="E103" s="46" t="s">
        <v>47</v>
      </c>
      <c r="F103" s="100">
        <v>4</v>
      </c>
      <c r="G103" s="48"/>
      <c r="H103" s="49">
        <f>ROUND(G103*F103,2)</f>
        <v>0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s="54" customFormat="1" ht="34.5" customHeight="1">
      <c r="A104" s="42" t="s">
        <v>277</v>
      </c>
      <c r="B104" s="56" t="s">
        <v>69</v>
      </c>
      <c r="C104" s="57" t="s">
        <v>278</v>
      </c>
      <c r="D104" s="45"/>
      <c r="E104" s="46" t="s">
        <v>47</v>
      </c>
      <c r="F104" s="100">
        <v>2</v>
      </c>
      <c r="G104" s="48"/>
      <c r="H104" s="49">
        <f>ROUND(G104*F104,2)</f>
        <v>0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s="54" customFormat="1" ht="34.5" customHeight="1">
      <c r="A105" s="42" t="s">
        <v>279</v>
      </c>
      <c r="B105" s="56" t="s">
        <v>85</v>
      </c>
      <c r="C105" s="57" t="s">
        <v>280</v>
      </c>
      <c r="D105" s="45"/>
      <c r="E105" s="46" t="s">
        <v>47</v>
      </c>
      <c r="F105" s="100">
        <v>2</v>
      </c>
      <c r="G105" s="48"/>
      <c r="H105" s="49">
        <f>ROUND(G105*F105,2)</f>
        <v>0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s="54" customFormat="1" ht="34.5" customHeight="1">
      <c r="A106" s="42" t="s">
        <v>281</v>
      </c>
      <c r="B106" s="56" t="s">
        <v>122</v>
      </c>
      <c r="C106" s="57" t="s">
        <v>282</v>
      </c>
      <c r="D106" s="45"/>
      <c r="E106" s="46" t="s">
        <v>47</v>
      </c>
      <c r="F106" s="100">
        <v>3</v>
      </c>
      <c r="G106" s="48"/>
      <c r="H106" s="49">
        <f>ROUND(G106*F106,2)</f>
        <v>0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s="54" customFormat="1" ht="34.5" customHeight="1">
      <c r="A107" s="42" t="s">
        <v>283</v>
      </c>
      <c r="B107" s="56" t="s">
        <v>206</v>
      </c>
      <c r="C107" s="57" t="s">
        <v>284</v>
      </c>
      <c r="D107" s="45"/>
      <c r="E107" s="46" t="s">
        <v>47</v>
      </c>
      <c r="F107" s="100">
        <v>3</v>
      </c>
      <c r="G107" s="48"/>
      <c r="H107" s="49">
        <f>ROUND(G107*F107,2)</f>
        <v>0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s="127" customFormat="1" ht="34.5" customHeight="1">
      <c r="A108" s="42" t="s">
        <v>285</v>
      </c>
      <c r="B108" s="43" t="s">
        <v>286</v>
      </c>
      <c r="C108" s="125" t="s">
        <v>287</v>
      </c>
      <c r="D108" s="45" t="s">
        <v>250</v>
      </c>
      <c r="E108" s="46"/>
      <c r="F108" s="100"/>
      <c r="G108" s="55"/>
      <c r="H108" s="111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</row>
    <row r="109" spans="1:37" s="127" customFormat="1" ht="34.5" customHeight="1">
      <c r="A109" s="42" t="s">
        <v>288</v>
      </c>
      <c r="B109" s="81" t="s">
        <v>30</v>
      </c>
      <c r="C109" s="82" t="s">
        <v>289</v>
      </c>
      <c r="D109" s="92"/>
      <c r="E109" s="93" t="s">
        <v>47</v>
      </c>
      <c r="F109" s="114">
        <v>3</v>
      </c>
      <c r="G109" s="95"/>
      <c r="H109" s="87">
        <f>ROUND(G109*F109,2)</f>
        <v>0</v>
      </c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</row>
    <row r="110" spans="1:37" s="127" customFormat="1" ht="34.5" customHeight="1">
      <c r="A110" s="42" t="s">
        <v>290</v>
      </c>
      <c r="B110" s="43" t="s">
        <v>291</v>
      </c>
      <c r="C110" s="125" t="s">
        <v>292</v>
      </c>
      <c r="D110" s="45" t="s">
        <v>250</v>
      </c>
      <c r="E110" s="46"/>
      <c r="F110" s="100"/>
      <c r="G110" s="55"/>
      <c r="H110" s="111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</row>
    <row r="111" spans="1:37" s="127" customFormat="1" ht="34.5" customHeight="1">
      <c r="A111" s="42" t="s">
        <v>293</v>
      </c>
      <c r="B111" s="56" t="s">
        <v>30</v>
      </c>
      <c r="C111" s="57" t="s">
        <v>294</v>
      </c>
      <c r="D111" s="45"/>
      <c r="E111" s="46"/>
      <c r="F111" s="100"/>
      <c r="G111" s="55"/>
      <c r="H111" s="111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</row>
    <row r="112" spans="1:37" s="54" customFormat="1" ht="34.5" customHeight="1">
      <c r="A112" s="42" t="s">
        <v>295</v>
      </c>
      <c r="B112" s="98" t="s">
        <v>148</v>
      </c>
      <c r="C112" s="99" t="s">
        <v>296</v>
      </c>
      <c r="D112" s="45"/>
      <c r="E112" s="46" t="s">
        <v>47</v>
      </c>
      <c r="F112" s="100">
        <v>1</v>
      </c>
      <c r="G112" s="48"/>
      <c r="H112" s="49">
        <f>ROUND(G112*F112,2)</f>
        <v>0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1:37" s="127" customFormat="1" ht="34.5" customHeight="1">
      <c r="A113" s="42" t="s">
        <v>297</v>
      </c>
      <c r="B113" s="43" t="s">
        <v>298</v>
      </c>
      <c r="C113" s="125" t="s">
        <v>299</v>
      </c>
      <c r="D113" s="45" t="s">
        <v>250</v>
      </c>
      <c r="E113" s="46"/>
      <c r="F113" s="100"/>
      <c r="G113" s="55"/>
      <c r="H113" s="111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</row>
    <row r="114" spans="1:37" s="127" customFormat="1" ht="34.5" customHeight="1">
      <c r="A114" s="42" t="s">
        <v>300</v>
      </c>
      <c r="B114" s="56" t="s">
        <v>30</v>
      </c>
      <c r="C114" s="57" t="s">
        <v>301</v>
      </c>
      <c r="D114" s="45"/>
      <c r="E114" s="46" t="s">
        <v>47</v>
      </c>
      <c r="F114" s="100">
        <v>18</v>
      </c>
      <c r="G114" s="48"/>
      <c r="H114" s="49">
        <f>ROUND(G114*F114,2)</f>
        <v>0</v>
      </c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</row>
    <row r="115" spans="1:37" s="51" customFormat="1" ht="34.5" customHeight="1">
      <c r="A115" s="42" t="s">
        <v>302</v>
      </c>
      <c r="B115" s="43" t="s">
        <v>303</v>
      </c>
      <c r="C115" s="44" t="s">
        <v>304</v>
      </c>
      <c r="D115" s="45" t="s">
        <v>250</v>
      </c>
      <c r="E115" s="46" t="s">
        <v>47</v>
      </c>
      <c r="F115" s="100">
        <v>7</v>
      </c>
      <c r="G115" s="48"/>
      <c r="H115" s="49">
        <f>ROUND(G115*F115,2)</f>
        <v>0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s="51" customFormat="1" ht="34.5" customHeight="1">
      <c r="A116" s="42" t="s">
        <v>305</v>
      </c>
      <c r="B116" s="43" t="s">
        <v>306</v>
      </c>
      <c r="C116" s="44" t="s">
        <v>307</v>
      </c>
      <c r="D116" s="45" t="s">
        <v>250</v>
      </c>
      <c r="E116" s="46" t="s">
        <v>47</v>
      </c>
      <c r="F116" s="100">
        <v>13</v>
      </c>
      <c r="G116" s="48"/>
      <c r="H116" s="49">
        <f>ROUND(G116*F116,2)</f>
        <v>0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37" s="54" customFormat="1" ht="34.5" customHeight="1">
      <c r="A117" s="42" t="s">
        <v>308</v>
      </c>
      <c r="B117" s="43" t="s">
        <v>309</v>
      </c>
      <c r="C117" s="44" t="s">
        <v>310</v>
      </c>
      <c r="D117" s="45" t="s">
        <v>250</v>
      </c>
      <c r="E117" s="46" t="s">
        <v>47</v>
      </c>
      <c r="F117" s="100">
        <v>2</v>
      </c>
      <c r="G117" s="48"/>
      <c r="H117" s="49">
        <f>ROUND(G117*F117,2)</f>
        <v>0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</row>
    <row r="118" spans="1:37" s="54" customFormat="1" ht="34.5" customHeight="1">
      <c r="A118" s="42" t="s">
        <v>311</v>
      </c>
      <c r="B118" s="43" t="s">
        <v>312</v>
      </c>
      <c r="C118" s="44" t="s">
        <v>313</v>
      </c>
      <c r="D118" s="45" t="s">
        <v>314</v>
      </c>
      <c r="E118" s="46" t="s">
        <v>130</v>
      </c>
      <c r="F118" s="100">
        <v>84</v>
      </c>
      <c r="G118" s="48"/>
      <c r="H118" s="49">
        <f>ROUND(G118*F118,2)</f>
        <v>0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1:37" s="54" customFormat="1" ht="34.5" customHeight="1">
      <c r="A119" s="65" t="s">
        <v>315</v>
      </c>
      <c r="B119" s="59" t="s">
        <v>316</v>
      </c>
      <c r="C119" s="128" t="s">
        <v>317</v>
      </c>
      <c r="D119" s="61" t="s">
        <v>318</v>
      </c>
      <c r="E119" s="62"/>
      <c r="F119" s="129"/>
      <c r="G119" s="36"/>
      <c r="H119" s="130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1:37" s="54" customFormat="1" ht="34.5" customHeight="1">
      <c r="A120" s="42" t="s">
        <v>319</v>
      </c>
      <c r="B120" s="110" t="s">
        <v>30</v>
      </c>
      <c r="C120" s="57" t="s">
        <v>320</v>
      </c>
      <c r="D120" s="45"/>
      <c r="E120" s="46" t="s">
        <v>130</v>
      </c>
      <c r="F120" s="100">
        <v>6</v>
      </c>
      <c r="G120" s="48"/>
      <c r="H120" s="49">
        <f>ROUND(G120*F120,2)</f>
        <v>0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1:37" s="54" customFormat="1" ht="34.5" customHeight="1">
      <c r="A121" s="65" t="s">
        <v>321</v>
      </c>
      <c r="B121" s="110" t="s">
        <v>69</v>
      </c>
      <c r="C121" s="67" t="s">
        <v>322</v>
      </c>
      <c r="D121" s="61"/>
      <c r="E121" s="62" t="s">
        <v>130</v>
      </c>
      <c r="F121" s="129">
        <v>13</v>
      </c>
      <c r="G121" s="68"/>
      <c r="H121" s="49">
        <f>ROUND(G121*F121,2)</f>
        <v>0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</row>
    <row r="122" spans="1:37" s="54" customFormat="1" ht="34.5" customHeight="1">
      <c r="A122" s="65" t="s">
        <v>323</v>
      </c>
      <c r="B122" s="59" t="s">
        <v>324</v>
      </c>
      <c r="C122" s="128" t="s">
        <v>325</v>
      </c>
      <c r="D122" s="61" t="s">
        <v>318</v>
      </c>
      <c r="E122" s="62"/>
      <c r="F122" s="129"/>
      <c r="G122" s="36"/>
      <c r="H122" s="130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</row>
    <row r="123" spans="1:37" s="54" customFormat="1" ht="34.5" customHeight="1">
      <c r="A123" s="65" t="s">
        <v>326</v>
      </c>
      <c r="B123" s="110" t="s">
        <v>30</v>
      </c>
      <c r="C123" s="67" t="s">
        <v>320</v>
      </c>
      <c r="D123" s="61"/>
      <c r="E123" s="62" t="s">
        <v>130</v>
      </c>
      <c r="F123" s="129">
        <v>6</v>
      </c>
      <c r="G123" s="68"/>
      <c r="H123" s="49">
        <f>ROUND(G123*F123,2)</f>
        <v>0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</row>
    <row r="124" spans="1:37" s="54" customFormat="1" ht="34.5" customHeight="1">
      <c r="A124" s="65" t="s">
        <v>327</v>
      </c>
      <c r="B124" s="110" t="s">
        <v>69</v>
      </c>
      <c r="C124" s="67" t="s">
        <v>328</v>
      </c>
      <c r="D124" s="61"/>
      <c r="E124" s="62" t="s">
        <v>130</v>
      </c>
      <c r="F124" s="129">
        <v>13</v>
      </c>
      <c r="G124" s="68"/>
      <c r="H124" s="49">
        <f>ROUND(G124*F124,2)</f>
        <v>0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</row>
    <row r="125" spans="1:8" ht="34.5" customHeight="1">
      <c r="A125" s="36"/>
      <c r="B125" s="43"/>
      <c r="C125" s="120" t="s">
        <v>329</v>
      </c>
      <c r="D125" s="39"/>
      <c r="E125" s="121"/>
      <c r="F125" s="40"/>
      <c r="G125" s="36"/>
      <c r="H125" s="41"/>
    </row>
    <row r="126" spans="1:37" s="54" customFormat="1" ht="34.5" customHeight="1">
      <c r="A126" s="42" t="s">
        <v>330</v>
      </c>
      <c r="B126" s="43" t="s">
        <v>331</v>
      </c>
      <c r="C126" s="44" t="s">
        <v>332</v>
      </c>
      <c r="D126" s="45" t="s">
        <v>333</v>
      </c>
      <c r="E126" s="46" t="s">
        <v>47</v>
      </c>
      <c r="F126" s="100">
        <v>17</v>
      </c>
      <c r="G126" s="48"/>
      <c r="H126" s="49">
        <f>ROUND(G126*F126,2)</f>
        <v>0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</row>
    <row r="127" spans="1:37" s="54" customFormat="1" ht="34.5" customHeight="1">
      <c r="A127" s="42" t="s">
        <v>334</v>
      </c>
      <c r="B127" s="43" t="s">
        <v>335</v>
      </c>
      <c r="C127" s="44" t="s">
        <v>336</v>
      </c>
      <c r="D127" s="45" t="s">
        <v>250</v>
      </c>
      <c r="E127" s="46"/>
      <c r="F127" s="100"/>
      <c r="G127" s="49"/>
      <c r="H127" s="111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</row>
    <row r="128" spans="1:37" s="54" customFormat="1" ht="34.5" customHeight="1">
      <c r="A128" s="42" t="s">
        <v>337</v>
      </c>
      <c r="B128" s="56" t="s">
        <v>30</v>
      </c>
      <c r="C128" s="57" t="s">
        <v>338</v>
      </c>
      <c r="D128" s="45"/>
      <c r="E128" s="46" t="s">
        <v>339</v>
      </c>
      <c r="F128" s="100">
        <v>1</v>
      </c>
      <c r="G128" s="48"/>
      <c r="H128" s="49">
        <f>ROUND(G128*F128,2)</f>
        <v>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</row>
    <row r="129" spans="1:37" s="51" customFormat="1" ht="34.5" customHeight="1">
      <c r="A129" s="42" t="s">
        <v>340</v>
      </c>
      <c r="B129" s="43" t="s">
        <v>341</v>
      </c>
      <c r="C129" s="44" t="s">
        <v>342</v>
      </c>
      <c r="D129" s="45" t="s">
        <v>333</v>
      </c>
      <c r="E129" s="46"/>
      <c r="F129" s="100"/>
      <c r="G129" s="55"/>
      <c r="H129" s="111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s="54" customFormat="1" ht="34.5" customHeight="1">
      <c r="A130" s="42" t="s">
        <v>343</v>
      </c>
      <c r="B130" s="56" t="s">
        <v>30</v>
      </c>
      <c r="C130" s="57" t="s">
        <v>344</v>
      </c>
      <c r="D130" s="45"/>
      <c r="E130" s="46" t="s">
        <v>47</v>
      </c>
      <c r="F130" s="100">
        <v>5</v>
      </c>
      <c r="G130" s="48"/>
      <c r="H130" s="49">
        <f aca="true" t="shared" si="1" ref="H130:H136">ROUND(G130*F130,2)</f>
        <v>0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</row>
    <row r="131" spans="1:37" s="54" customFormat="1" ht="34.5" customHeight="1">
      <c r="A131" s="42" t="s">
        <v>345</v>
      </c>
      <c r="B131" s="56" t="s">
        <v>69</v>
      </c>
      <c r="C131" s="57" t="s">
        <v>346</v>
      </c>
      <c r="D131" s="45"/>
      <c r="E131" s="46" t="s">
        <v>47</v>
      </c>
      <c r="F131" s="100">
        <v>10</v>
      </c>
      <c r="G131" s="48"/>
      <c r="H131" s="49">
        <f t="shared" si="1"/>
        <v>0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2" spans="1:37" s="54" customFormat="1" ht="34.5" customHeight="1">
      <c r="A132" s="42" t="s">
        <v>347</v>
      </c>
      <c r="B132" s="56" t="s">
        <v>85</v>
      </c>
      <c r="C132" s="57" t="s">
        <v>348</v>
      </c>
      <c r="D132" s="45"/>
      <c r="E132" s="46" t="s">
        <v>47</v>
      </c>
      <c r="F132" s="100">
        <v>3</v>
      </c>
      <c r="G132" s="48"/>
      <c r="H132" s="49">
        <f t="shared" si="1"/>
        <v>0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</row>
    <row r="133" spans="1:37" s="54" customFormat="1" ht="34.5" customHeight="1">
      <c r="A133" s="42" t="s">
        <v>349</v>
      </c>
      <c r="B133" s="81" t="s">
        <v>122</v>
      </c>
      <c r="C133" s="82" t="s">
        <v>350</v>
      </c>
      <c r="D133" s="92"/>
      <c r="E133" s="93" t="s">
        <v>47</v>
      </c>
      <c r="F133" s="114">
        <v>3</v>
      </c>
      <c r="G133" s="95"/>
      <c r="H133" s="87">
        <f t="shared" si="1"/>
        <v>0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</row>
    <row r="134" spans="1:37" s="51" customFormat="1" ht="34.5" customHeight="1">
      <c r="A134" s="42" t="s">
        <v>351</v>
      </c>
      <c r="B134" s="43" t="s">
        <v>352</v>
      </c>
      <c r="C134" s="44" t="s">
        <v>353</v>
      </c>
      <c r="D134" s="45" t="s">
        <v>333</v>
      </c>
      <c r="E134" s="46" t="s">
        <v>47</v>
      </c>
      <c r="F134" s="100">
        <v>12</v>
      </c>
      <c r="G134" s="48"/>
      <c r="H134" s="49">
        <f t="shared" si="1"/>
        <v>0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s="51" customFormat="1" ht="34.5" customHeight="1">
      <c r="A135" s="42" t="s">
        <v>354</v>
      </c>
      <c r="B135" s="43" t="s">
        <v>355</v>
      </c>
      <c r="C135" s="44" t="s">
        <v>356</v>
      </c>
      <c r="D135" s="45" t="s">
        <v>333</v>
      </c>
      <c r="E135" s="46" t="s">
        <v>47</v>
      </c>
      <c r="F135" s="100">
        <v>2</v>
      </c>
      <c r="G135" s="48"/>
      <c r="H135" s="49">
        <f t="shared" si="1"/>
        <v>0</v>
      </c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s="51" customFormat="1" ht="34.5" customHeight="1">
      <c r="A136" s="65" t="s">
        <v>357</v>
      </c>
      <c r="B136" s="59" t="s">
        <v>358</v>
      </c>
      <c r="C136" s="60" t="s">
        <v>359</v>
      </c>
      <c r="D136" s="61" t="s">
        <v>360</v>
      </c>
      <c r="E136" s="62" t="s">
        <v>47</v>
      </c>
      <c r="F136" s="129">
        <v>1</v>
      </c>
      <c r="G136" s="68"/>
      <c r="H136" s="49">
        <f t="shared" si="1"/>
        <v>0</v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8" ht="34.5" customHeight="1">
      <c r="A137" s="36"/>
      <c r="B137" s="37"/>
      <c r="C137" s="120" t="s">
        <v>361</v>
      </c>
      <c r="D137" s="39"/>
      <c r="E137" s="75"/>
      <c r="F137" s="39"/>
      <c r="G137" s="36"/>
      <c r="H137" s="41"/>
    </row>
    <row r="138" spans="1:37" s="54" customFormat="1" ht="34.5" customHeight="1">
      <c r="A138" s="76" t="s">
        <v>362</v>
      </c>
      <c r="B138" s="43" t="s">
        <v>363</v>
      </c>
      <c r="C138" s="44" t="s">
        <v>364</v>
      </c>
      <c r="D138" s="45" t="s">
        <v>365</v>
      </c>
      <c r="E138" s="46" t="s">
        <v>25</v>
      </c>
      <c r="F138" s="47">
        <v>12000</v>
      </c>
      <c r="G138" s="48"/>
      <c r="H138" s="49">
        <f>ROUND(G138*F138,2)</f>
        <v>0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54" customFormat="1" ht="34.5" customHeight="1">
      <c r="A139" s="76"/>
      <c r="B139" s="43" t="s">
        <v>366</v>
      </c>
      <c r="C139" s="44" t="s">
        <v>367</v>
      </c>
      <c r="D139" s="45" t="s">
        <v>368</v>
      </c>
      <c r="E139" s="46" t="s">
        <v>47</v>
      </c>
      <c r="F139" s="47">
        <v>26</v>
      </c>
      <c r="G139" s="48"/>
      <c r="H139" s="49">
        <f>ROUND(G139*F139,2)</f>
        <v>0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</row>
    <row r="140" spans="1:37" s="54" customFormat="1" ht="34.5" customHeight="1">
      <c r="A140" s="76"/>
      <c r="B140" s="43"/>
      <c r="C140" s="120" t="s">
        <v>369</v>
      </c>
      <c r="D140" s="45"/>
      <c r="E140" s="46"/>
      <c r="F140" s="47"/>
      <c r="G140" s="36"/>
      <c r="H140" s="49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</row>
    <row r="141" spans="1:37" s="54" customFormat="1" ht="34.5" customHeight="1">
      <c r="A141" s="76"/>
      <c r="B141" s="43" t="s">
        <v>370</v>
      </c>
      <c r="C141" s="44" t="s">
        <v>371</v>
      </c>
      <c r="D141" s="45" t="s">
        <v>372</v>
      </c>
      <c r="E141" s="46"/>
      <c r="F141" s="47"/>
      <c r="G141" s="36"/>
      <c r="H141" s="49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</row>
    <row r="142" spans="1:37" s="54" customFormat="1" ht="34.5" customHeight="1">
      <c r="A142" s="76"/>
      <c r="B142" s="56" t="s">
        <v>30</v>
      </c>
      <c r="C142" s="57" t="s">
        <v>373</v>
      </c>
      <c r="D142" s="45"/>
      <c r="E142" s="46" t="s">
        <v>47</v>
      </c>
      <c r="F142" s="47">
        <v>1</v>
      </c>
      <c r="G142" s="48"/>
      <c r="H142" s="49">
        <f>ROUND(G142*F142,2)</f>
        <v>0</v>
      </c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1:37" s="54" customFormat="1" ht="34.5" customHeight="1">
      <c r="A143" s="76"/>
      <c r="B143" s="56" t="s">
        <v>69</v>
      </c>
      <c r="C143" s="57" t="s">
        <v>374</v>
      </c>
      <c r="D143" s="45"/>
      <c r="E143" s="46" t="s">
        <v>47</v>
      </c>
      <c r="F143" s="47">
        <v>1</v>
      </c>
      <c r="G143" s="48"/>
      <c r="H143" s="49">
        <f>ROUND(G143*F143,2)</f>
        <v>0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</row>
    <row r="144" spans="1:37" s="54" customFormat="1" ht="34.5" customHeight="1">
      <c r="A144" s="76"/>
      <c r="B144" s="43" t="s">
        <v>375</v>
      </c>
      <c r="C144" s="57" t="s">
        <v>376</v>
      </c>
      <c r="D144" s="45" t="s">
        <v>372</v>
      </c>
      <c r="E144" s="46" t="s">
        <v>47</v>
      </c>
      <c r="F144" s="47">
        <v>1</v>
      </c>
      <c r="G144" s="48"/>
      <c r="H144" s="49">
        <f>ROUND(G144*F144,2)</f>
        <v>0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</row>
    <row r="145" spans="1:37" s="54" customFormat="1" ht="34.5" customHeight="1">
      <c r="A145" s="76"/>
      <c r="B145" s="43" t="s">
        <v>377</v>
      </c>
      <c r="C145" s="44" t="s">
        <v>378</v>
      </c>
      <c r="D145" s="45" t="s">
        <v>379</v>
      </c>
      <c r="E145" s="46"/>
      <c r="F145" s="47"/>
      <c r="G145" s="36"/>
      <c r="H145" s="49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</row>
    <row r="146" spans="1:37" s="54" customFormat="1" ht="34.5" customHeight="1">
      <c r="A146" s="76"/>
      <c r="B146" s="56" t="s">
        <v>30</v>
      </c>
      <c r="C146" s="57" t="s">
        <v>380</v>
      </c>
      <c r="D146" s="45"/>
      <c r="E146" s="46" t="s">
        <v>47</v>
      </c>
      <c r="F146" s="47">
        <v>1</v>
      </c>
      <c r="G146" s="48"/>
      <c r="H146" s="49">
        <f>ROUND(G146*F146,2)</f>
        <v>0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</row>
    <row r="147" spans="1:37" s="54" customFormat="1" ht="34.5" customHeight="1">
      <c r="A147" s="76"/>
      <c r="B147" s="56" t="s">
        <v>69</v>
      </c>
      <c r="C147" s="57" t="s">
        <v>381</v>
      </c>
      <c r="D147" s="45"/>
      <c r="E147" s="46" t="s">
        <v>47</v>
      </c>
      <c r="F147" s="47">
        <v>1</v>
      </c>
      <c r="G147" s="48"/>
      <c r="H147" s="49">
        <f>ROUND(G147*F147,2)</f>
        <v>0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</row>
    <row r="148" spans="1:37" s="54" customFormat="1" ht="34.5" customHeight="1">
      <c r="A148" s="76"/>
      <c r="B148" s="43" t="s">
        <v>382</v>
      </c>
      <c r="C148" s="44" t="s">
        <v>383</v>
      </c>
      <c r="D148" s="45" t="s">
        <v>379</v>
      </c>
      <c r="E148" s="46" t="s">
        <v>47</v>
      </c>
      <c r="F148" s="47">
        <v>2</v>
      </c>
      <c r="G148" s="48"/>
      <c r="H148" s="49">
        <f>ROUND(G148*F148,2)</f>
        <v>0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</row>
    <row r="149" spans="1:8" ht="34.5" customHeight="1">
      <c r="A149" s="36"/>
      <c r="B149" s="131"/>
      <c r="C149" s="120" t="s">
        <v>384</v>
      </c>
      <c r="D149" s="39"/>
      <c r="E149" s="121"/>
      <c r="F149" s="40"/>
      <c r="G149" s="36"/>
      <c r="H149" s="41"/>
    </row>
    <row r="150" spans="1:37" s="51" customFormat="1" ht="34.5" customHeight="1">
      <c r="A150" s="76"/>
      <c r="B150" s="43" t="s">
        <v>385</v>
      </c>
      <c r="C150" s="44" t="s">
        <v>386</v>
      </c>
      <c r="D150" s="45" t="s">
        <v>387</v>
      </c>
      <c r="E150" s="46" t="s">
        <v>25</v>
      </c>
      <c r="F150" s="47">
        <v>150</v>
      </c>
      <c r="G150" s="48"/>
      <c r="H150" s="49">
        <f>ROUND(G150*F150,2)</f>
        <v>0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</row>
    <row r="151" spans="1:37" s="51" customFormat="1" ht="34.5" customHeight="1">
      <c r="A151" s="76" t="s">
        <v>388</v>
      </c>
      <c r="B151" s="43" t="s">
        <v>389</v>
      </c>
      <c r="C151" s="44" t="s">
        <v>390</v>
      </c>
      <c r="D151" s="45" t="s">
        <v>391</v>
      </c>
      <c r="E151" s="46"/>
      <c r="F151" s="47"/>
      <c r="G151" s="55"/>
      <c r="H151" s="4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</row>
    <row r="152" spans="1:37" s="51" customFormat="1" ht="34.5" customHeight="1">
      <c r="A152" s="76" t="s">
        <v>392</v>
      </c>
      <c r="B152" s="56" t="s">
        <v>30</v>
      </c>
      <c r="C152" s="57" t="s">
        <v>393</v>
      </c>
      <c r="D152" s="45"/>
      <c r="E152" s="46" t="s">
        <v>130</v>
      </c>
      <c r="F152" s="47">
        <v>110</v>
      </c>
      <c r="G152" s="48"/>
      <c r="H152" s="49">
        <f aca="true" t="shared" si="2" ref="H152:H157">ROUND(G152*F152,2)</f>
        <v>0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</row>
    <row r="153" spans="1:37" s="51" customFormat="1" ht="34.5" customHeight="1">
      <c r="A153" s="76" t="s">
        <v>394</v>
      </c>
      <c r="B153" s="122" t="s">
        <v>395</v>
      </c>
      <c r="C153" s="123" t="s">
        <v>396</v>
      </c>
      <c r="D153" s="92" t="s">
        <v>397</v>
      </c>
      <c r="E153" s="93" t="s">
        <v>21</v>
      </c>
      <c r="F153" s="94">
        <v>25</v>
      </c>
      <c r="G153" s="95"/>
      <c r="H153" s="87">
        <f t="shared" si="2"/>
        <v>0</v>
      </c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</row>
    <row r="154" spans="1:37" s="51" customFormat="1" ht="34.5" customHeight="1">
      <c r="A154" s="76" t="s">
        <v>398</v>
      </c>
      <c r="B154" s="43" t="s">
        <v>399</v>
      </c>
      <c r="C154" s="44" t="s">
        <v>400</v>
      </c>
      <c r="D154" s="45" t="s">
        <v>401</v>
      </c>
      <c r="E154" s="46" t="s">
        <v>130</v>
      </c>
      <c r="F154" s="47">
        <v>145</v>
      </c>
      <c r="G154" s="48"/>
      <c r="H154" s="49">
        <f t="shared" si="2"/>
        <v>0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</row>
    <row r="155" spans="1:37" s="51" customFormat="1" ht="34.5" customHeight="1">
      <c r="A155" s="76" t="s">
        <v>402</v>
      </c>
      <c r="B155" s="43" t="s">
        <v>403</v>
      </c>
      <c r="C155" s="44" t="s">
        <v>404</v>
      </c>
      <c r="D155" s="45" t="s">
        <v>401</v>
      </c>
      <c r="E155" s="46" t="s">
        <v>47</v>
      </c>
      <c r="F155" s="47">
        <v>18</v>
      </c>
      <c r="G155" s="48"/>
      <c r="H155" s="49">
        <f t="shared" si="2"/>
        <v>0</v>
      </c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</row>
    <row r="156" spans="1:37" s="51" customFormat="1" ht="34.5" customHeight="1">
      <c r="A156" s="76"/>
      <c r="B156" s="43" t="s">
        <v>405</v>
      </c>
      <c r="C156" s="44" t="s">
        <v>406</v>
      </c>
      <c r="D156" s="45" t="s">
        <v>407</v>
      </c>
      <c r="E156" s="46" t="s">
        <v>47</v>
      </c>
      <c r="F156" s="47">
        <v>3</v>
      </c>
      <c r="G156" s="48"/>
      <c r="H156" s="49">
        <f t="shared" si="2"/>
        <v>0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</row>
    <row r="157" spans="1:37" s="51" customFormat="1" ht="34.5" customHeight="1">
      <c r="A157" s="76"/>
      <c r="B157" s="43" t="s">
        <v>408</v>
      </c>
      <c r="C157" s="44" t="s">
        <v>409</v>
      </c>
      <c r="D157" s="45" t="s">
        <v>410</v>
      </c>
      <c r="E157" s="46" t="s">
        <v>430</v>
      </c>
      <c r="F157" s="47">
        <v>1</v>
      </c>
      <c r="G157" s="48"/>
      <c r="H157" s="49">
        <f t="shared" si="2"/>
        <v>0</v>
      </c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</row>
    <row r="158" spans="1:8" ht="34.5" customHeight="1" thickBot="1">
      <c r="A158" s="132"/>
      <c r="B158" s="133" t="str">
        <f>B6</f>
        <v>A</v>
      </c>
      <c r="C158" s="168" t="str">
        <f>C6</f>
        <v>Pembina Highway and Bison Drive Intersection Improvements</v>
      </c>
      <c r="D158" s="166"/>
      <c r="E158" s="166"/>
      <c r="F158" s="167"/>
      <c r="G158" s="132" t="s">
        <v>411</v>
      </c>
      <c r="H158" s="134">
        <f>SUM(H8:H157)</f>
        <v>0</v>
      </c>
    </row>
    <row r="159" spans="1:37" s="35" customFormat="1" ht="34.5" customHeight="1" thickTop="1">
      <c r="A159" s="31"/>
      <c r="B159" s="32" t="s">
        <v>412</v>
      </c>
      <c r="C159" s="160" t="s">
        <v>413</v>
      </c>
      <c r="D159" s="161"/>
      <c r="E159" s="161"/>
      <c r="F159" s="162"/>
      <c r="G159" s="31"/>
      <c r="H159" s="33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</row>
    <row r="160" spans="1:37" s="51" customFormat="1" ht="34.5" customHeight="1">
      <c r="A160" s="52" t="s">
        <v>414</v>
      </c>
      <c r="B160" s="43" t="s">
        <v>415</v>
      </c>
      <c r="C160" s="135" t="s">
        <v>416</v>
      </c>
      <c r="D160" s="45" t="s">
        <v>431</v>
      </c>
      <c r="E160" s="46" t="s">
        <v>25</v>
      </c>
      <c r="F160" s="47">
        <v>200</v>
      </c>
      <c r="G160" s="48"/>
      <c r="H160" s="49">
        <f>ROUND(G160*F160,2)</f>
        <v>0</v>
      </c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</row>
    <row r="161" spans="1:37" s="54" customFormat="1" ht="34.5" customHeight="1">
      <c r="A161" s="52" t="s">
        <v>22</v>
      </c>
      <c r="B161" s="43" t="s">
        <v>417</v>
      </c>
      <c r="C161" s="44" t="s">
        <v>418</v>
      </c>
      <c r="D161" s="45" t="s">
        <v>20</v>
      </c>
      <c r="E161" s="46" t="s">
        <v>25</v>
      </c>
      <c r="F161" s="47">
        <v>2000</v>
      </c>
      <c r="G161" s="48"/>
      <c r="H161" s="49">
        <f>ROUND(G161*F161,2)</f>
        <v>0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s="51" customFormat="1" ht="34.5" customHeight="1">
      <c r="A162" s="52" t="s">
        <v>26</v>
      </c>
      <c r="B162" s="43" t="s">
        <v>419</v>
      </c>
      <c r="C162" s="44" t="s">
        <v>28</v>
      </c>
      <c r="D162" s="45" t="s">
        <v>20</v>
      </c>
      <c r="E162" s="46"/>
      <c r="F162" s="47"/>
      <c r="G162" s="55"/>
      <c r="H162" s="4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</row>
    <row r="163" spans="1:37" s="51" customFormat="1" ht="34.5" customHeight="1">
      <c r="A163" s="52" t="s">
        <v>29</v>
      </c>
      <c r="B163" s="56" t="s">
        <v>30</v>
      </c>
      <c r="C163" s="44" t="s">
        <v>31</v>
      </c>
      <c r="D163" s="45" t="s">
        <v>15</v>
      </c>
      <c r="E163" s="46" t="s">
        <v>32</v>
      </c>
      <c r="F163" s="47">
        <v>1400</v>
      </c>
      <c r="G163" s="48"/>
      <c r="H163" s="49">
        <f>ROUND(G163*F163,2)</f>
        <v>0</v>
      </c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</row>
    <row r="164" spans="1:37" s="51" customFormat="1" ht="34.5" customHeight="1">
      <c r="A164" s="52" t="s">
        <v>33</v>
      </c>
      <c r="B164" s="43" t="s">
        <v>420</v>
      </c>
      <c r="C164" s="44" t="s">
        <v>35</v>
      </c>
      <c r="D164" s="45" t="s">
        <v>20</v>
      </c>
      <c r="E164" s="46" t="s">
        <v>21</v>
      </c>
      <c r="F164" s="47">
        <v>200</v>
      </c>
      <c r="G164" s="48"/>
      <c r="H164" s="49">
        <f>ROUND(G164*F164,2)</f>
        <v>0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</row>
    <row r="165" spans="1:37" s="54" customFormat="1" ht="34.5" customHeight="1">
      <c r="A165" s="52" t="s">
        <v>48</v>
      </c>
      <c r="B165" s="43" t="s">
        <v>421</v>
      </c>
      <c r="C165" s="44" t="s">
        <v>50</v>
      </c>
      <c r="D165" s="45" t="s">
        <v>51</v>
      </c>
      <c r="E165" s="46" t="s">
        <v>25</v>
      </c>
      <c r="F165" s="47">
        <v>3700</v>
      </c>
      <c r="G165" s="48"/>
      <c r="H165" s="49">
        <f>ROUND(G165*F165,2)</f>
        <v>0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</row>
    <row r="166" spans="1:37" s="54" customFormat="1" ht="34.5" customHeight="1">
      <c r="A166" s="52"/>
      <c r="B166" s="43" t="s">
        <v>422</v>
      </c>
      <c r="C166" s="44" t="s">
        <v>423</v>
      </c>
      <c r="D166" s="71" t="s">
        <v>424</v>
      </c>
      <c r="E166" s="46" t="s">
        <v>25</v>
      </c>
      <c r="F166" s="72">
        <v>4000</v>
      </c>
      <c r="G166" s="48"/>
      <c r="H166" s="49">
        <f>ROUND(G166*F166,2)</f>
        <v>0</v>
      </c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</row>
    <row r="167" spans="1:37" s="54" customFormat="1" ht="34.5" customHeight="1">
      <c r="A167" s="42" t="s">
        <v>227</v>
      </c>
      <c r="B167" s="43" t="s">
        <v>425</v>
      </c>
      <c r="C167" s="44" t="s">
        <v>229</v>
      </c>
      <c r="D167" s="45" t="s">
        <v>230</v>
      </c>
      <c r="E167" s="118"/>
      <c r="F167" s="47"/>
      <c r="G167" s="55"/>
      <c r="H167" s="111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</row>
    <row r="168" spans="1:37" s="54" customFormat="1" ht="34.5" customHeight="1">
      <c r="A168" s="42" t="s">
        <v>231</v>
      </c>
      <c r="B168" s="56" t="s">
        <v>30</v>
      </c>
      <c r="C168" s="57" t="s">
        <v>232</v>
      </c>
      <c r="D168" s="45"/>
      <c r="E168" s="46"/>
      <c r="F168" s="47"/>
      <c r="G168" s="55"/>
      <c r="H168" s="111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</row>
    <row r="169" spans="1:37" s="54" customFormat="1" ht="34.5" customHeight="1">
      <c r="A169" s="42" t="s">
        <v>233</v>
      </c>
      <c r="B169" s="98" t="s">
        <v>148</v>
      </c>
      <c r="C169" s="99" t="s">
        <v>234</v>
      </c>
      <c r="D169" s="45"/>
      <c r="E169" s="46" t="s">
        <v>32</v>
      </c>
      <c r="F169" s="47">
        <v>620</v>
      </c>
      <c r="G169" s="48"/>
      <c r="H169" s="49">
        <f>ROUND(G169*F169,2)</f>
        <v>0</v>
      </c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</row>
    <row r="170" spans="1:8" ht="34.5" customHeight="1" thickBot="1">
      <c r="A170" s="132"/>
      <c r="B170" s="133" t="str">
        <f>B159</f>
        <v>B</v>
      </c>
      <c r="C170" s="168" t="str">
        <f>C159</f>
        <v>Multi Use Pathway</v>
      </c>
      <c r="D170" s="166"/>
      <c r="E170" s="166"/>
      <c r="F170" s="167"/>
      <c r="G170" s="132" t="s">
        <v>411</v>
      </c>
      <c r="H170" s="134">
        <f>SUM(H160:H169)</f>
        <v>0</v>
      </c>
    </row>
    <row r="171" spans="1:8" ht="34.5" customHeight="1" thickTop="1">
      <c r="A171" s="136"/>
      <c r="B171" s="137"/>
      <c r="C171" s="138" t="s">
        <v>426</v>
      </c>
      <c r="D171" s="139"/>
      <c r="E171" s="140"/>
      <c r="F171" s="140"/>
      <c r="H171" s="142"/>
    </row>
    <row r="172" spans="1:8" ht="34.5" customHeight="1" thickBot="1">
      <c r="A172" s="132"/>
      <c r="B172" s="133" t="str">
        <f>B6</f>
        <v>A</v>
      </c>
      <c r="C172" s="165" t="str">
        <f>C6</f>
        <v>Pembina Highway and Bison Drive Intersection Improvements</v>
      </c>
      <c r="D172" s="166"/>
      <c r="E172" s="166"/>
      <c r="F172" s="167"/>
      <c r="G172" s="132" t="s">
        <v>411</v>
      </c>
      <c r="H172" s="134">
        <f>H158</f>
        <v>0</v>
      </c>
    </row>
    <row r="173" spans="1:8" ht="34.5" customHeight="1" thickBot="1" thickTop="1">
      <c r="A173" s="132"/>
      <c r="B173" s="133" t="str">
        <f>B159</f>
        <v>B</v>
      </c>
      <c r="C173" s="165" t="str">
        <f>C159</f>
        <v>Multi Use Pathway</v>
      </c>
      <c r="D173" s="166"/>
      <c r="E173" s="166"/>
      <c r="F173" s="167"/>
      <c r="G173" s="132" t="s">
        <v>411</v>
      </c>
      <c r="H173" s="134">
        <f>H170</f>
        <v>0</v>
      </c>
    </row>
    <row r="174" spans="1:37" s="144" customFormat="1" ht="37.5" customHeight="1" thickTop="1">
      <c r="A174" s="36"/>
      <c r="B174" s="163" t="s">
        <v>427</v>
      </c>
      <c r="C174" s="164"/>
      <c r="D174" s="164"/>
      <c r="E174" s="164"/>
      <c r="F174" s="164"/>
      <c r="G174" s="154">
        <f>SUM(H172:H173)</f>
        <v>0</v>
      </c>
      <c r="H174" s="155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</row>
    <row r="175" spans="1:8" ht="37.5" customHeight="1">
      <c r="A175" s="36"/>
      <c r="B175" s="156" t="s">
        <v>428</v>
      </c>
      <c r="C175" s="157"/>
      <c r="D175" s="157"/>
      <c r="E175" s="157"/>
      <c r="F175" s="157"/>
      <c r="G175" s="157"/>
      <c r="H175" s="158"/>
    </row>
    <row r="176" spans="1:8" ht="37.5" customHeight="1">
      <c r="A176" s="36"/>
      <c r="B176" s="159" t="s">
        <v>429</v>
      </c>
      <c r="C176" s="157"/>
      <c r="D176" s="157"/>
      <c r="E176" s="157"/>
      <c r="F176" s="157"/>
      <c r="G176" s="157"/>
      <c r="H176" s="158"/>
    </row>
    <row r="177" spans="1:8" ht="15.75" customHeight="1">
      <c r="A177" s="145"/>
      <c r="B177" s="146"/>
      <c r="C177" s="147"/>
      <c r="D177" s="148"/>
      <c r="E177" s="147"/>
      <c r="F177" s="147"/>
      <c r="G177" s="149"/>
      <c r="H177" s="150"/>
    </row>
  </sheetData>
  <sheetProtection password="EF60" sheet="1" objects="1" scenarios="1" selectLockedCells="1"/>
  <mergeCells count="10">
    <mergeCell ref="G174:H174"/>
    <mergeCell ref="B175:H175"/>
    <mergeCell ref="B176:H176"/>
    <mergeCell ref="C6:F6"/>
    <mergeCell ref="B174:F174"/>
    <mergeCell ref="C159:F159"/>
    <mergeCell ref="C173:F173"/>
    <mergeCell ref="C158:F158"/>
    <mergeCell ref="C170:F170"/>
    <mergeCell ref="C172:F172"/>
  </mergeCells>
  <conditionalFormatting sqref="D138:D148 D126 D128:D136 D160:D169 D150:D157 D111:D112 D103:D107 D119:D124 D99:D101 D93:D95 D90 D8:D20 D22:D88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127 D113:D117 D108:D110 D102 D92 D96:D98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18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0:G161 G101 G90 G93:G95 G87:G88 G85 G62 G70 G65:G68 G48:G50 G20 G16:G18 G38 G43:G46 G40:G41 G34:G36 G32 G55:G57 G28:G30 G8:G9 G52 G11:G14 G23:G24 G26 G59:G60 G72:G78 G97:G98 G80:G82 G112 G103:G107 G109 G114:G118 G142:G144 G138:G139 G123:G124 G150 G152:G157 G130:G136 G128 G126 G120:G121 G146:G148 G163:G166 G169">
      <formula1>IF(G160&gt;=0.01,ROUND(G160,2),0.01)</formula1>
    </dataValidation>
    <dataValidation type="custom" allowBlank="1" showInputMessage="1" showErrorMessage="1" error="If you can enter a Unit  Price in this cell, pLease contact the Contract Administrator immediately!" sqref="G162 G92 G86 G83:G84 G96 G71 G10 G69 G63:G64 G19 G22 G37 G39 G42 G33 G31 G51 G58 G47 G53 G15 G110:G111 G113 G102 G108 G151 G129 G167:G168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27">
      <formula1>0</formula1>
    </dataValidation>
  </dataValidations>
  <printOptions/>
  <pageMargins left="0.75" right="0.25" top="0.75" bottom="0.75" header="0.25" footer="0.25"/>
  <pageSetup fitToHeight="8" horizontalDpi="600" verticalDpi="600" orientation="portrait" scale="72" r:id="rId1"/>
  <headerFooter alignWithMargins="0">
    <oddHeader>&amp;L&amp;10The City of Winnipeg
Bid Opportunity No. 432-2011 
&amp;XTemplate Version: C420110321 - RW&amp;R&amp;10Bid Submission
Page &amp;P+3 of 15</oddHeader>
    <oddFooter xml:space="preserve">&amp;R__________________
Name of Bidder                    </oddFooter>
  </headerFooter>
  <rowBreaks count="6" manualBreakCount="6">
    <brk id="50" min="1" max="8" man="1"/>
    <brk id="70" min="1" max="8" man="1"/>
    <brk id="90" min="1" max="8" man="1"/>
    <brk id="109" min="1" max="8" man="1"/>
    <brk id="133" min="1" max="7" man="1"/>
    <brk id="1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Dillon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dillon</dc:creator>
  <cp:keywords/>
  <dc:description>
Checked by HP on June 22
File size 82432</dc:description>
  <cp:lastModifiedBy>dillon</cp:lastModifiedBy>
  <cp:lastPrinted>2011-06-22T23:46:37Z</cp:lastPrinted>
  <dcterms:created xsi:type="dcterms:W3CDTF">2011-06-22T16:10:27Z</dcterms:created>
  <dcterms:modified xsi:type="dcterms:W3CDTF">2011-06-22T23:47:07Z</dcterms:modified>
  <cp:category/>
  <cp:version/>
  <cp:contentType/>
  <cp:contentStatus/>
</cp:coreProperties>
</file>