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5550" activeTab="0"/>
  </bookViews>
  <sheets>
    <sheet name="FORM B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PAGE1OF13" localSheetId="0">'FORM B'!#REF!</definedName>
    <definedName name="PAGE1OF13">#REF!</definedName>
    <definedName name="_xlnm.Print_Area" localSheetId="0">'FORM B'!$B$6:$H$329</definedName>
    <definedName name="_xlnm.Print_Titles" localSheetId="0">'FORM B'!$1:$5</definedName>
    <definedName name="TEMP" localSheetId="0">'FORM B'!#REF!</definedName>
    <definedName name="TEMP">#REF!</definedName>
    <definedName name="TENDERNO.181-" localSheetId="0">'FORM B'!#REF!</definedName>
    <definedName name="TENDERNO.181-">#REF!</definedName>
    <definedName name="TENDERSUBMISSI" localSheetId="0">'FORM B'!#REF!</definedName>
    <definedName name="TENDERSUBMISSI">#REF!</definedName>
    <definedName name="TESTHEAD" localSheetId="0">'FORM B'!#REF!</definedName>
    <definedName name="TESTHEAD">#REF!</definedName>
    <definedName name="XEVERYTHING" localSheetId="0">'FORM B'!$B$1:$IV$238</definedName>
    <definedName name="XEVERYTHING">#REF!</definedName>
    <definedName name="XITEMS" localSheetId="0">'FORM B'!$B$6:$IV$238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<sst xmlns="http://schemas.openxmlformats.org/spreadsheetml/2006/main" count="1246" uniqueCount="569">
  <si>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</si>
  <si>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</si>
  <si>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</si>
  <si>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</si>
  <si>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</si>
  <si>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</si>
  <si>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</si>
  <si>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</si>
  <si>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</si>
  <si>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</si>
  <si>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</si>
  <si>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</si>
  <si>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</si>
  <si>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</si>
  <si>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</si>
  <si>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</si>
  <si>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</si>
  <si>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</si>
  <si>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</si>
  <si>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</si>
  <si>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</si>
  <si>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</si>
  <si>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</si>
  <si>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</si>
  <si>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</si>
  <si>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</si>
  <si>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</si>
  <si>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</si>
  <si>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</si>
  <si>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</si>
  <si>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</si>
  <si>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</si>
  <si>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</si>
  <si>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</si>
  <si>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</si>
  <si>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</si>
  <si>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</si>
  <si>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</si>
  <si>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</si>
  <si>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</si>
  <si>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</si>
  <si>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</si>
  <si>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</si>
  <si>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</si>
  <si>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</si>
  <si>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</si>
  <si>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</si>
  <si>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</si>
  <si>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</si>
  <si>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</si>
  <si>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</si>
  <si>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</si>
  <si>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</si>
  <si>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</si>
  <si>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</si>
  <si>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Supply and Installation of Dowel Assemblies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</si>
  <si>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</si>
  <si>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</si>
  <si>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</si>
  <si>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</si>
  <si>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</si>
  <si>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</si>
  <si>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</si>
  <si>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</si>
  <si>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</si>
  <si>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</si>
  <si>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F006</t>
  </si>
  <si>
    <t>F007</t>
  </si>
  <si>
    <t>iv)</t>
  </si>
  <si>
    <t>G001</t>
  </si>
  <si>
    <t>Sodding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</si>
  <si>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</si>
  <si>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</si>
  <si>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</si>
  <si>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</si>
  <si>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</si>
  <si>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</si>
  <si>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</si>
  <si>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</si>
  <si>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</si>
  <si>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</si>
  <si>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</si>
  <si>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</si>
  <si>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</si>
  <si>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</si>
  <si>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</si>
  <si>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</si>
  <si>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</si>
  <si>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</si>
  <si>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F002</t>
  </si>
  <si>
    <t>vert. m</t>
  </si>
  <si>
    <t>B003</t>
  </si>
  <si>
    <t>Asphalt Pavement</t>
  </si>
  <si>
    <t>C.1</t>
  </si>
  <si>
    <t>C007</t>
  </si>
  <si>
    <t>C008</t>
  </si>
  <si>
    <t>Construction of 200 mm Concrete Pavement (Reinforced)</t>
  </si>
  <si>
    <t>C019</t>
  </si>
  <si>
    <t>C.2</t>
  </si>
  <si>
    <t>Concrete Pavements for Early Opening</t>
  </si>
  <si>
    <t>C025</t>
  </si>
  <si>
    <t>C.3</t>
  </si>
  <si>
    <t>C050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</si>
  <si>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</si>
  <si>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</si>
  <si>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</si>
  <si>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</si>
  <si>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</si>
  <si>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</si>
  <si>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</si>
  <si>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</si>
  <si>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</si>
  <si>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</t>
  </si>
  <si>
    <t>Adjustment of Catch Basins / Manholes Frames</t>
  </si>
  <si>
    <t>Replacing Existing Risers</t>
  </si>
  <si>
    <t>F002A</t>
  </si>
  <si>
    <t>Lifter Rings</t>
  </si>
  <si>
    <t>A003</t>
  </si>
  <si>
    <t>Excavation</t>
  </si>
  <si>
    <t>CW 3110-R14</t>
  </si>
  <si>
    <t>A004</t>
  </si>
  <si>
    <t>Sub-Grade Compaction</t>
  </si>
  <si>
    <t>A007</t>
  </si>
  <si>
    <t>A.3</t>
  </si>
  <si>
    <t>Crushed Sub-base Material</t>
  </si>
  <si>
    <t>A009</t>
  </si>
  <si>
    <t xml:space="preserve">150 mm - Limestone </t>
  </si>
  <si>
    <t>A.4</t>
  </si>
  <si>
    <t xml:space="preserve">CW 3110-R14 </t>
  </si>
  <si>
    <t>A.5</t>
  </si>
  <si>
    <t>A013</t>
  </si>
  <si>
    <t>A.6</t>
  </si>
  <si>
    <t xml:space="preserve">Ditch Grading </t>
  </si>
  <si>
    <t>A.7</t>
  </si>
  <si>
    <t>A.8</t>
  </si>
  <si>
    <t>A016</t>
  </si>
  <si>
    <t>A.9</t>
  </si>
  <si>
    <t>Removal of Existing Concrete Bases</t>
  </si>
  <si>
    <t>A017</t>
  </si>
  <si>
    <t>600 mm Diameter or Less</t>
  </si>
  <si>
    <t>A.10</t>
  </si>
  <si>
    <t xml:space="preserve">CW 3130-R3 </t>
  </si>
  <si>
    <t>A023</t>
  </si>
  <si>
    <t>A.11</t>
  </si>
  <si>
    <t>Preparation of Existing Roadway</t>
  </si>
  <si>
    <t>CW 3150-R4</t>
  </si>
  <si>
    <t>A024</t>
  </si>
  <si>
    <t>A.12</t>
  </si>
  <si>
    <t>Surfacing Material</t>
  </si>
  <si>
    <t>A026</t>
  </si>
  <si>
    <t>Limestone</t>
  </si>
  <si>
    <t>A030</t>
  </si>
  <si>
    <t>A.13</t>
  </si>
  <si>
    <t>Fill Material</t>
  </si>
  <si>
    <t>CW 3170-R3</t>
  </si>
  <si>
    <t>A031</t>
  </si>
  <si>
    <t>Placing Suitable Site Material</t>
  </si>
  <si>
    <t>A.15</t>
  </si>
  <si>
    <t>A.16</t>
  </si>
  <si>
    <t>CW 3230-R6</t>
  </si>
  <si>
    <t>A.17</t>
  </si>
  <si>
    <t>B100r</t>
  </si>
  <si>
    <t>A.18</t>
  </si>
  <si>
    <t>Miscellaneous Concrete Slab Removal</t>
  </si>
  <si>
    <t xml:space="preserve">CW 3235-R8  </t>
  </si>
  <si>
    <t>B102r</t>
  </si>
  <si>
    <t>Monolithic Median Slab</t>
  </si>
  <si>
    <t>B105r</t>
  </si>
  <si>
    <t>Bullnose</t>
  </si>
  <si>
    <t>B114rl</t>
  </si>
  <si>
    <t>A.19</t>
  </si>
  <si>
    <t>B118rl</t>
  </si>
  <si>
    <t>100 mm Sidewalk</t>
  </si>
  <si>
    <t>B120rl</t>
  </si>
  <si>
    <t>a)</t>
  </si>
  <si>
    <t>5 sq.m. to 20 sq.m.</t>
  </si>
  <si>
    <t>B126r</t>
  </si>
  <si>
    <t>A.20</t>
  </si>
  <si>
    <t>Concrete Curb Removal</t>
  </si>
  <si>
    <t xml:space="preserve">CW 3240-R8 </t>
  </si>
  <si>
    <t>B127r</t>
  </si>
  <si>
    <t>B129r</t>
  </si>
  <si>
    <t>Curb and Gutter</t>
  </si>
  <si>
    <t>A.21</t>
  </si>
  <si>
    <t>Full-depth Saw Cutting</t>
  </si>
  <si>
    <t>A.22</t>
  </si>
  <si>
    <t>CW 3310-R14</t>
  </si>
  <si>
    <t>Construction of 230 mm Concrete Pavement (Plain-Dowelled) Slip Form Paving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</si>
  <si>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</si>
  <si>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</si>
  <si>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</si>
  <si>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</si>
  <si>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</si>
  <si>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</si>
  <si>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A.23</t>
  </si>
  <si>
    <t xml:space="preserve">Construction of 230 mm Concrete Pavement for Early Opening 24 Hour (Plain-Dowelled) </t>
  </si>
  <si>
    <t>Construction of 230 mm Concrete Pavement for Early Opening 72 Hour (Plain-Dowelled) Slip Form Paving</t>
  </si>
  <si>
    <t xml:space="preserve">Construction of 230 mm Concrete Pavement for Early Opening 72 Hour (Plain-Dowelled) </t>
  </si>
  <si>
    <t>A.24</t>
  </si>
  <si>
    <t>C037</t>
  </si>
  <si>
    <t>Construction of  Modified Barrier  (180 mm ht, Integral)</t>
  </si>
  <si>
    <t>SD-203B</t>
  </si>
  <si>
    <t>C042</t>
  </si>
  <si>
    <t>SD-201</t>
  </si>
  <si>
    <t>C068</t>
  </si>
  <si>
    <t>Construction of Splash Strip, ( Separate, 600 mm width)</t>
  </si>
  <si>
    <t>SD-223B</t>
  </si>
  <si>
    <t>A.25</t>
  </si>
  <si>
    <t>A.26</t>
  </si>
  <si>
    <t>C051</t>
  </si>
  <si>
    <t>A.27</t>
  </si>
  <si>
    <t>100 mm Concrete Sidewalk</t>
  </si>
  <si>
    <t xml:space="preserve">CW 3325-R3  </t>
  </si>
  <si>
    <t>C054A</t>
  </si>
  <si>
    <t>A.28</t>
  </si>
  <si>
    <t>Interlocking Paving Stones</t>
  </si>
  <si>
    <t>CW 3335-R1</t>
  </si>
  <si>
    <t>C054</t>
  </si>
  <si>
    <t>A.29</t>
  </si>
  <si>
    <t>Lean Concrete Base</t>
  </si>
  <si>
    <t>C055</t>
  </si>
  <si>
    <t>A.30</t>
  </si>
  <si>
    <t xml:space="preserve">Construction of Asphaltic Concrete Pavements </t>
  </si>
  <si>
    <t xml:space="preserve">CW 3410-R8 </t>
  </si>
  <si>
    <t>C056</t>
  </si>
  <si>
    <t>C058</t>
  </si>
  <si>
    <t>Type IA</t>
  </si>
  <si>
    <t>A.31</t>
  </si>
  <si>
    <t>Detectable Warning Surface Tiles</t>
  </si>
  <si>
    <t xml:space="preserve">610 mm X 1220 mm </t>
  </si>
  <si>
    <t>A.32</t>
  </si>
  <si>
    <t>CW 3250-R7</t>
  </si>
  <si>
    <t>E003</t>
  </si>
  <si>
    <t>A.33</t>
  </si>
  <si>
    <t xml:space="preserve">Catch Basin  </t>
  </si>
  <si>
    <t>CW 2130-R12</t>
  </si>
  <si>
    <t>E004</t>
  </si>
  <si>
    <t>E005</t>
  </si>
  <si>
    <t>E006</t>
  </si>
  <si>
    <t>A.34</t>
  </si>
  <si>
    <t xml:space="preserve">Catch Pit </t>
  </si>
  <si>
    <t>E007</t>
  </si>
  <si>
    <t>E008</t>
  </si>
  <si>
    <t>A.35</t>
  </si>
  <si>
    <t>Sewer Service</t>
  </si>
  <si>
    <t>E009</t>
  </si>
  <si>
    <t>250 mm, SDR 35</t>
  </si>
  <si>
    <t>E011</t>
  </si>
  <si>
    <t>b)</t>
  </si>
  <si>
    <t>Trenchless Installation, Class B Bedding, Class 3 Backfill</t>
  </si>
  <si>
    <t>300 mm, SDR 35</t>
  </si>
  <si>
    <t>E010</t>
  </si>
  <si>
    <t>In a Trench, Class B  Bedding, Class 3 Backfill</t>
  </si>
  <si>
    <t>SD-002</t>
  </si>
  <si>
    <t>In a Trench, Class B  Bedding, Class 5 Backfill</t>
  </si>
  <si>
    <t>c)</t>
  </si>
  <si>
    <t>450 mm, SDR 35</t>
  </si>
  <si>
    <t>600 mm, SDR 35</t>
  </si>
  <si>
    <t>E012</t>
  </si>
  <si>
    <t>A.36</t>
  </si>
  <si>
    <t>Drainage Connection Pipe</t>
  </si>
  <si>
    <t>A.37</t>
  </si>
  <si>
    <t>Replacing Existing Manhole and Catch Basin  Frames &amp; Covers</t>
  </si>
  <si>
    <t>E032</t>
  </si>
  <si>
    <t>A.38</t>
  </si>
  <si>
    <t>Connecting to Existing Manhole</t>
  </si>
  <si>
    <t>E033</t>
  </si>
  <si>
    <t>300 mm PVC</t>
  </si>
  <si>
    <t>450 mm PVC</t>
  </si>
  <si>
    <t>E034</t>
  </si>
  <si>
    <t>A.39</t>
  </si>
  <si>
    <t>Connecting to Existing Catch Basin</t>
  </si>
  <si>
    <t>E035</t>
  </si>
  <si>
    <t>250 mm PVC</t>
  </si>
  <si>
    <t>E036</t>
  </si>
  <si>
    <t>A.40</t>
  </si>
  <si>
    <t xml:space="preserve">Connecting to Existing Sewer </t>
  </si>
  <si>
    <t>E037</t>
  </si>
  <si>
    <t>300 mm (Type SDR 35) Connecting Pipe</t>
  </si>
  <si>
    <t>E038</t>
  </si>
  <si>
    <t>Connecting to 300 mm  (Type ^ ) Sewer</t>
  </si>
  <si>
    <t>E039</t>
  </si>
  <si>
    <t>Connecting to 375 mm  (Type ^ ) Sewer</t>
  </si>
  <si>
    <t>E040</t>
  </si>
  <si>
    <t>Connecting to 450 mm  (Type ^) Sewer</t>
  </si>
  <si>
    <t>Connecting to 900 mm  (Type Concrete) Sewer</t>
  </si>
  <si>
    <t>E042</t>
  </si>
  <si>
    <t>A.41</t>
  </si>
  <si>
    <t>Connecting New Sewer Service to Existing Sewer Service</t>
  </si>
  <si>
    <t>E043</t>
  </si>
  <si>
    <t xml:space="preserve">300 mm, PVC </t>
  </si>
  <si>
    <t>600 mm, PVC</t>
  </si>
  <si>
    <t>E047</t>
  </si>
  <si>
    <t>A.42</t>
  </si>
  <si>
    <t>Removal of Existing Catch Pit</t>
  </si>
  <si>
    <t>E051</t>
  </si>
  <si>
    <t>A.43</t>
  </si>
  <si>
    <t>Installation of Subdrains</t>
  </si>
  <si>
    <t>CW 3120-R4</t>
  </si>
  <si>
    <t>A.44</t>
  </si>
  <si>
    <t>Install 1200 MH (SD-010) c/w Flat Top Reducer and Salvaged Ditch Inlet Grate on Existing 450 CSP</t>
  </si>
  <si>
    <t>v.m.</t>
  </si>
  <si>
    <t>A.45</t>
  </si>
  <si>
    <t>Install 1200 MH (SD-010) c/w Flat Top Reducer and  Ditch Inlet Grate on Existing 450 CSP</t>
  </si>
  <si>
    <t>A.46</t>
  </si>
  <si>
    <t>Install 1500 LDS MH (SD-010) c/w Flat Top Reducer and Salvaged Ditch Inlet Grate on Existing 750 CSP</t>
  </si>
  <si>
    <t>A.47</t>
  </si>
  <si>
    <t>Install 1500 LDS MH (SD-010) on Existing 600 LDS</t>
  </si>
  <si>
    <t>A.48</t>
  </si>
  <si>
    <t>Removal of Existing Manhole</t>
  </si>
  <si>
    <t>A.49</t>
  </si>
  <si>
    <t>Salvage Ditch Inlet Grate</t>
  </si>
  <si>
    <t>A.50</t>
  </si>
  <si>
    <t>Subdrain Cleaning</t>
  </si>
  <si>
    <t>A.51</t>
  </si>
  <si>
    <t>CW 3210-R7</t>
  </si>
  <si>
    <t>A.52</t>
  </si>
  <si>
    <t>A.53</t>
  </si>
  <si>
    <t>Pre-cast Concrete Risers</t>
  </si>
  <si>
    <t>A.54</t>
  </si>
  <si>
    <t>F004</t>
  </si>
  <si>
    <t>38 mm</t>
  </si>
  <si>
    <t>51 mm</t>
  </si>
  <si>
    <t>64 mm</t>
  </si>
  <si>
    <t>76 mm</t>
  </si>
  <si>
    <t>A.55</t>
  </si>
  <si>
    <t>Remove Existing Culverts</t>
  </si>
  <si>
    <t>A.56</t>
  </si>
  <si>
    <t>Remove Existing Rip Rap</t>
  </si>
  <si>
    <t>E22</t>
  </si>
  <si>
    <t>H013</t>
  </si>
  <si>
    <t>A.57</t>
  </si>
  <si>
    <t>Grouted Stone Riprap</t>
  </si>
  <si>
    <t>A.58</t>
  </si>
  <si>
    <t>Salvage Existing Paving Stones</t>
  </si>
  <si>
    <t>CW 3330-R5</t>
  </si>
  <si>
    <t>A.59</t>
  </si>
  <si>
    <t>A.60</t>
  </si>
  <si>
    <t>A.61</t>
  </si>
  <si>
    <t>A.62</t>
  </si>
  <si>
    <t>KENASTON BOULEVARD SOUTH</t>
  </si>
  <si>
    <t>A001</t>
  </si>
  <si>
    <t>Clearing and Grubbing</t>
  </si>
  <si>
    <t>CW 3010-R4</t>
  </si>
  <si>
    <t>ha</t>
  </si>
  <si>
    <t>A002</t>
  </si>
  <si>
    <t>Stripping and Stockpiling Topsoil</t>
  </si>
  <si>
    <t>B.14</t>
  </si>
  <si>
    <t>B.15</t>
  </si>
  <si>
    <t>B.16</t>
  </si>
  <si>
    <t>B.17</t>
  </si>
  <si>
    <t>B.18</t>
  </si>
  <si>
    <t>B.19</t>
  </si>
  <si>
    <t>B.20</t>
  </si>
  <si>
    <t>C063</t>
  </si>
  <si>
    <t>B.21</t>
  </si>
  <si>
    <t>Construction of Asphaltic Concrete Base Course (Type III)</t>
  </si>
  <si>
    <t>B.22</t>
  </si>
  <si>
    <t>B.23</t>
  </si>
  <si>
    <t>B.24</t>
  </si>
  <si>
    <t>B.25</t>
  </si>
  <si>
    <t>B.26</t>
  </si>
  <si>
    <t>375 mm, SDR 35</t>
  </si>
  <si>
    <t>B.27</t>
  </si>
  <si>
    <t>B.28</t>
  </si>
  <si>
    <t>B.29</t>
  </si>
  <si>
    <t>250 mm (Type SDR 35) Connecting Pipe</t>
  </si>
  <si>
    <t>Connecting to 600 mm  (Type Concrete) Sewer</t>
  </si>
  <si>
    <t>375 mm (Type SDR 35) Connecting Pipe</t>
  </si>
  <si>
    <t>B.30</t>
  </si>
  <si>
    <t>B.31</t>
  </si>
  <si>
    <t>Install 1200 LDS MH (SD-010)</t>
  </si>
  <si>
    <t>B.32</t>
  </si>
  <si>
    <t>Install 1800 LDS MH (SD-010)</t>
  </si>
  <si>
    <t>B.33</t>
  </si>
  <si>
    <t>Land Drainage Sewers</t>
  </si>
  <si>
    <t>B.36</t>
  </si>
  <si>
    <t>B.37</t>
  </si>
  <si>
    <t>C.5</t>
  </si>
  <si>
    <t>CW 3510-R9</t>
  </si>
  <si>
    <t>Kentucky Bluegrass/Fescue</t>
  </si>
  <si>
    <t>G005</t>
  </si>
  <si>
    <t>Salt Tolerant Grass Seeding</t>
  </si>
  <si>
    <t>E35</t>
  </si>
  <si>
    <t>Grass Mix</t>
  </si>
  <si>
    <t>Supply and Install Trees</t>
  </si>
  <si>
    <t>E37</t>
  </si>
  <si>
    <t>Hackberry (80mm cal.)</t>
  </si>
  <si>
    <t>Green Ash (70mm cal.)</t>
  </si>
  <si>
    <t>Siberian Elm (70mm cal.)</t>
  </si>
  <si>
    <t>Black Hills Spruce (2.45m W.B.)</t>
  </si>
  <si>
    <t>Amur Maple (60mm cal.)</t>
  </si>
  <si>
    <t xml:space="preserve">Supply and Install Shrubs </t>
  </si>
  <si>
    <t>Common Lilac (#5 Pot)</t>
  </si>
  <si>
    <t>High Bush Cranberry (#5 Pot)</t>
  </si>
  <si>
    <t>Savin Juniper (#2 Pot)</t>
  </si>
  <si>
    <t>Pygmy Caragana (#2 Pot)</t>
  </si>
  <si>
    <t>Low Bush Honeysuckle (#2 Pot)</t>
  </si>
  <si>
    <t>vi)</t>
  </si>
  <si>
    <t>Blue Fox Willow (#2 Pot)</t>
  </si>
  <si>
    <t>vii)</t>
  </si>
  <si>
    <t>Nearly Wild Rose (#2 Pot)</t>
  </si>
  <si>
    <t>D.3</t>
  </si>
  <si>
    <t>Surfaces</t>
  </si>
  <si>
    <t>Pre-cast Concrete Pavers</t>
  </si>
  <si>
    <t>Concrete Curbing</t>
  </si>
  <si>
    <t>E40</t>
  </si>
  <si>
    <t>Plastic Landscape Edging</t>
  </si>
  <si>
    <t>Prepared Shrub Bed</t>
  </si>
  <si>
    <t>Wood Chip Mulch</t>
  </si>
  <si>
    <t>D.4</t>
  </si>
  <si>
    <t>D.5</t>
  </si>
  <si>
    <t>Erosion Control Blanket for Berms</t>
  </si>
  <si>
    <t>D.6</t>
  </si>
  <si>
    <t>Straw Wattle</t>
  </si>
  <si>
    <t>E42</t>
  </si>
  <si>
    <t>D.7</t>
  </si>
  <si>
    <t>Long - Term Maintenance</t>
  </si>
  <si>
    <t>General Sod Maintenance</t>
  </si>
  <si>
    <t>General Maintenance of Seeded Turf Grass Areas (incl. Ditch Seed Mix)</t>
  </si>
  <si>
    <t>A022A</t>
  </si>
  <si>
    <t>E.2</t>
  </si>
  <si>
    <t>Supply and Install Geogrid</t>
  </si>
  <si>
    <t>CW 3135-R1</t>
  </si>
  <si>
    <t>E.3</t>
  </si>
  <si>
    <t>E.4</t>
  </si>
  <si>
    <t>Regrading of Existing Sewer Service - Up to 1.5m Long</t>
  </si>
  <si>
    <t>CW 2110-R8</t>
  </si>
  <si>
    <t>300 mm</t>
  </si>
  <si>
    <t>E.5</t>
  </si>
  <si>
    <t>Regrading of Existing Sewer Service - Longer Than 1.5m</t>
  </si>
  <si>
    <t>E052s</t>
  </si>
  <si>
    <t>E.6</t>
  </si>
  <si>
    <t>Corrugated Steel Pipe - Supply</t>
  </si>
  <si>
    <t>CW 3610-R3</t>
  </si>
  <si>
    <t>E055s</t>
  </si>
  <si>
    <t>(450 mm, 2mm  gauge)</t>
  </si>
  <si>
    <t>E057i</t>
  </si>
  <si>
    <t>E.7</t>
  </si>
  <si>
    <t>Corrugated Steel Pipe - Install</t>
  </si>
  <si>
    <t>E060i</t>
  </si>
  <si>
    <t>(450 mm,  2mm  gauge)</t>
  </si>
  <si>
    <t>E.8</t>
  </si>
  <si>
    <t>E.9</t>
  </si>
  <si>
    <t>F015</t>
  </si>
  <si>
    <t>Adjustment of Curb and Gutter Inlet Frames</t>
  </si>
  <si>
    <t>A034</t>
  </si>
  <si>
    <t>Preparation of Existing Ground Surface</t>
  </si>
  <si>
    <t>BOX CULVERT</t>
  </si>
  <si>
    <t>Mobilization and Demobilization</t>
  </si>
  <si>
    <t>E19</t>
  </si>
  <si>
    <t>l.s.</t>
  </si>
  <si>
    <t>E20</t>
  </si>
  <si>
    <t>Creek Flow Maintenance</t>
  </si>
  <si>
    <t>E21</t>
  </si>
  <si>
    <t>Culvert Excavation and Other Removals</t>
  </si>
  <si>
    <t>Supply and Place Reinforcing Steel</t>
  </si>
  <si>
    <t>E23</t>
  </si>
  <si>
    <t>kg</t>
  </si>
  <si>
    <t>Supply and Place Stainless Steel</t>
  </si>
  <si>
    <t>Structural Concrete</t>
  </si>
  <si>
    <t>E24</t>
  </si>
  <si>
    <t>Cold Weather Concreting</t>
  </si>
  <si>
    <t>Backfill Above Elevation 226.655</t>
  </si>
  <si>
    <r>
      <t>m</t>
    </r>
    <r>
      <rPr>
        <vertAlign val="superscript"/>
        <sz val="10"/>
        <color indexed="8"/>
        <rFont val="Arial"/>
        <family val="2"/>
      </rPr>
      <t>3</t>
    </r>
  </si>
  <si>
    <t>Random Riprap and Geotextile</t>
  </si>
  <si>
    <t>Chain Link Fencing</t>
  </si>
  <si>
    <t>Supply and Install Erosion Control Blanket</t>
  </si>
  <si>
    <t>Silt Fence Barrier</t>
  </si>
  <si>
    <t>Place Precast Concrete Barriers</t>
  </si>
  <si>
    <t>Salvaging Existing Barrier Rail</t>
  </si>
  <si>
    <t>TRAFFIC OPERATIONS</t>
  </si>
  <si>
    <t>Traffic Diversion</t>
  </si>
  <si>
    <t>E7</t>
  </si>
  <si>
    <t>BISHOP GRANDIN BOULEVARD / KENASTON BOULEVARD</t>
  </si>
  <si>
    <t>D.8</t>
  </si>
  <si>
    <t>B.34</t>
  </si>
  <si>
    <t>B.35</t>
  </si>
  <si>
    <t>RENEWAL OF EXISTING MULTI-USE SIDEWALK ALONG EMBANKMENT</t>
  </si>
  <si>
    <t>EMBANKMENT CONSTRUCTION FOR FUTURE FLY OVER</t>
  </si>
  <si>
    <t>E41</t>
  </si>
  <si>
    <t>Culvert Drain Pipe</t>
  </si>
  <si>
    <t>E12</t>
  </si>
  <si>
    <t>E17</t>
  </si>
  <si>
    <t>A029</t>
  </si>
  <si>
    <t>Common Excavation- Unsuitable site material</t>
  </si>
  <si>
    <t>Dewatering of Existing Pond</t>
  </si>
  <si>
    <t>E43</t>
  </si>
  <si>
    <t>E32</t>
  </si>
  <si>
    <t>E34</t>
  </si>
  <si>
    <t>Type 1 Granular Backfill for Pond</t>
  </si>
  <si>
    <t>E15</t>
  </si>
  <si>
    <t>E16</t>
  </si>
  <si>
    <t>E18</t>
  </si>
  <si>
    <t>C.6</t>
  </si>
  <si>
    <t>Culvert Excavation Below Elevation 226.655</t>
  </si>
  <si>
    <t>Backfill Below Elevation 226.655</t>
  </si>
  <si>
    <t>C059</t>
  </si>
  <si>
    <t>Tie-ins and Approaches</t>
  </si>
  <si>
    <t>C060</t>
  </si>
  <si>
    <t>A005</t>
  </si>
  <si>
    <t>Placing Suitable Site Sub-base Material</t>
  </si>
  <si>
    <t>A028</t>
  </si>
  <si>
    <t>Common Excavation- Suitable site material</t>
  </si>
  <si>
    <t>B077-72</t>
  </si>
  <si>
    <t>Partial Slab Patches 
- Early Opening (72 hour)</t>
  </si>
  <si>
    <t xml:space="preserve">CW 3230-R6
</t>
  </si>
  <si>
    <t>B082-72</t>
  </si>
  <si>
    <t>230 mm Concrete Pavement (Type A)</t>
  </si>
  <si>
    <t>B083-72</t>
  </si>
  <si>
    <t>230 mm Concrete Pavement (Type B)</t>
  </si>
  <si>
    <t>A.14</t>
  </si>
  <si>
    <t>A.63</t>
  </si>
  <si>
    <t>A015</t>
  </si>
  <si>
    <t>Ditch Excavation</t>
  </si>
  <si>
    <t>A.64</t>
  </si>
  <si>
    <t>B.38</t>
  </si>
  <si>
    <t>SD-025 c/w Ditch Inlet Grate</t>
  </si>
  <si>
    <t>SD-025 c/w Salvaged Ditch Inlet Grate</t>
  </si>
  <si>
    <t>Construction of Curb and Gutter (120 mm ht, Mountable Curb, Integral, 600 mm width, 150 mm Plain Concrete Pavement)</t>
  </si>
  <si>
    <t>SD-200         SD-201</t>
  </si>
  <si>
    <t>Barrier</t>
  </si>
  <si>
    <t>B.39</t>
  </si>
  <si>
    <t>50 mm</t>
  </si>
  <si>
    <t>F.1</t>
  </si>
  <si>
    <t>A007A</t>
  </si>
  <si>
    <t>B219</t>
  </si>
  <si>
    <t>B221</t>
  </si>
  <si>
    <t>Construction of  Mountable Curb 120 mm (Integral)</t>
  </si>
  <si>
    <t>SD-024</t>
  </si>
  <si>
    <t>SD-023</t>
  </si>
  <si>
    <t>Reinstall Stockpiled Unit Pavers</t>
  </si>
  <si>
    <t>C.7</t>
  </si>
  <si>
    <t>C.8</t>
  </si>
  <si>
    <t>D.9</t>
  </si>
  <si>
    <t>E.10</t>
  </si>
  <si>
    <t>E.11</t>
  </si>
  <si>
    <t>E.12</t>
  </si>
  <si>
    <t>E.13</t>
  </si>
  <si>
    <t>E.14</t>
  </si>
  <si>
    <t>E.15</t>
  </si>
  <si>
    <t>E.16</t>
  </si>
  <si>
    <t>E.17</t>
  </si>
  <si>
    <t>E38</t>
  </si>
  <si>
    <t>CW 3120-R4 / E37</t>
  </si>
  <si>
    <t>CW 3615-R2 / E21</t>
  </si>
  <si>
    <t>E39</t>
  </si>
  <si>
    <t>E29</t>
  </si>
  <si>
    <t>CW 3520-R7</t>
  </si>
  <si>
    <t>E31</t>
  </si>
  <si>
    <t>E14</t>
  </si>
  <si>
    <t>G004</t>
  </si>
  <si>
    <t>Seeding</t>
  </si>
  <si>
    <t>Supply and Installation of Dowel Assemblies (Skewed)</t>
  </si>
  <si>
    <t>CW 3520-R7 / E45</t>
  </si>
  <si>
    <t>CW 3510-R9 / E44</t>
  </si>
  <si>
    <t>G</t>
  </si>
  <si>
    <t>MULTI-USE SIDEWALK - KENASTON BOULEVARD SOUTH</t>
  </si>
  <si>
    <t>G.1</t>
  </si>
  <si>
    <t>G.2</t>
  </si>
  <si>
    <t>G.3</t>
  </si>
  <si>
    <t>G.4</t>
  </si>
  <si>
    <t>A022</t>
  </si>
  <si>
    <t>G.5</t>
  </si>
  <si>
    <t>Separation Geotextile Fabric</t>
  </si>
  <si>
    <t>G.6</t>
  </si>
  <si>
    <t>CW-3650-R5 / E25</t>
  </si>
  <si>
    <t>FORM B (R1): PRICES</t>
  </si>
  <si>
    <t>Construction of 230 mm Concrete Pavement (Plain-Dowelled)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</si>
</sst>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name val="MS Sans Serif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3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4" fillId="4" borderId="0" applyNumberFormat="0" applyBorder="0" applyAlignment="0" applyProtection="0"/>
    <xf numFmtId="0" fontId="43" fillId="5" borderId="0" applyNumberFormat="0" applyBorder="0" applyAlignment="0" applyProtection="0"/>
    <xf numFmtId="0" fontId="24" fillId="6" borderId="0" applyNumberFormat="0" applyBorder="0" applyAlignment="0" applyProtection="0"/>
    <xf numFmtId="0" fontId="43" fillId="7" borderId="0" applyNumberFormat="0" applyBorder="0" applyAlignment="0" applyProtection="0"/>
    <xf numFmtId="0" fontId="24" fillId="8" borderId="0" applyNumberFormat="0" applyBorder="0" applyAlignment="0" applyProtection="0"/>
    <xf numFmtId="0" fontId="43" fillId="9" borderId="0" applyNumberFormat="0" applyBorder="0" applyAlignment="0" applyProtection="0"/>
    <xf numFmtId="0" fontId="24" fillId="10" borderId="0" applyNumberFormat="0" applyBorder="0" applyAlignment="0" applyProtection="0"/>
    <xf numFmtId="0" fontId="43" fillId="11" borderId="0" applyNumberFormat="0" applyBorder="0" applyAlignment="0" applyProtection="0"/>
    <xf numFmtId="0" fontId="24" fillId="12" borderId="0" applyNumberFormat="0" applyBorder="0" applyAlignment="0" applyProtection="0"/>
    <xf numFmtId="0" fontId="43" fillId="13" borderId="0" applyNumberFormat="0" applyBorder="0" applyAlignment="0" applyProtection="0"/>
    <xf numFmtId="0" fontId="24" fillId="14" borderId="0" applyNumberFormat="0" applyBorder="0" applyAlignment="0" applyProtection="0"/>
    <xf numFmtId="0" fontId="43" fillId="15" borderId="0" applyNumberFormat="0" applyBorder="0" applyAlignment="0" applyProtection="0"/>
    <xf numFmtId="0" fontId="24" fillId="16" borderId="0" applyNumberFormat="0" applyBorder="0" applyAlignment="0" applyProtection="0"/>
    <xf numFmtId="0" fontId="43" fillId="17" borderId="0" applyNumberFormat="0" applyBorder="0" applyAlignment="0" applyProtection="0"/>
    <xf numFmtId="0" fontId="24" fillId="18" borderId="0" applyNumberFormat="0" applyBorder="0" applyAlignment="0" applyProtection="0"/>
    <xf numFmtId="0" fontId="43" fillId="19" borderId="0" applyNumberFormat="0" applyBorder="0" applyAlignment="0" applyProtection="0"/>
    <xf numFmtId="0" fontId="24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10" borderId="0" applyNumberFormat="0" applyBorder="0" applyAlignment="0" applyProtection="0"/>
    <xf numFmtId="0" fontId="43" fillId="22" borderId="0" applyNumberFormat="0" applyBorder="0" applyAlignment="0" applyProtection="0"/>
    <xf numFmtId="0" fontId="24" fillId="16" borderId="0" applyNumberFormat="0" applyBorder="0" applyAlignment="0" applyProtection="0"/>
    <xf numFmtId="0" fontId="43" fillId="23" borderId="0" applyNumberFormat="0" applyBorder="0" applyAlignment="0" applyProtection="0"/>
    <xf numFmtId="0" fontId="24" fillId="24" borderId="0" applyNumberFormat="0" applyBorder="0" applyAlignment="0" applyProtection="0"/>
    <xf numFmtId="0" fontId="44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5" fillId="18" borderId="0" applyNumberFormat="0" applyBorder="0" applyAlignment="0" applyProtection="0"/>
    <xf numFmtId="0" fontId="44" fillId="28" borderId="0" applyNumberFormat="0" applyBorder="0" applyAlignment="0" applyProtection="0"/>
    <xf numFmtId="0" fontId="25" fillId="20" borderId="0" applyNumberFormat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44" fillId="31" borderId="0" applyNumberFormat="0" applyBorder="0" applyAlignment="0" applyProtection="0"/>
    <xf numFmtId="0" fontId="25" fillId="32" borderId="0" applyNumberFormat="0" applyBorder="0" applyAlignment="0" applyProtection="0"/>
    <xf numFmtId="0" fontId="44" fillId="33" borderId="0" applyNumberFormat="0" applyBorder="0" applyAlignment="0" applyProtection="0"/>
    <xf numFmtId="0" fontId="25" fillId="34" borderId="0" applyNumberFormat="0" applyBorder="0" applyAlignment="0" applyProtection="0"/>
    <xf numFmtId="0" fontId="44" fillId="35" borderId="0" applyNumberFormat="0" applyBorder="0" applyAlignment="0" applyProtection="0"/>
    <xf numFmtId="0" fontId="25" fillId="36" borderId="0" applyNumberFormat="0" applyBorder="0" applyAlignment="0" applyProtection="0"/>
    <xf numFmtId="0" fontId="44" fillId="37" borderId="0" applyNumberFormat="0" applyBorder="0" applyAlignment="0" applyProtection="0"/>
    <xf numFmtId="0" fontId="25" fillId="38" borderId="0" applyNumberFormat="0" applyBorder="0" applyAlignment="0" applyProtection="0"/>
    <xf numFmtId="0" fontId="44" fillId="39" borderId="0" applyNumberFormat="0" applyBorder="0" applyAlignment="0" applyProtection="0"/>
    <xf numFmtId="0" fontId="25" fillId="40" borderId="0" applyNumberFormat="0" applyBorder="0" applyAlignment="0" applyProtection="0"/>
    <xf numFmtId="0" fontId="44" fillId="41" borderId="0" applyNumberFormat="0" applyBorder="0" applyAlignment="0" applyProtection="0"/>
    <xf numFmtId="0" fontId="25" fillId="30" borderId="0" applyNumberFormat="0" applyBorder="0" applyAlignment="0" applyProtection="0"/>
    <xf numFmtId="0" fontId="44" fillId="42" borderId="0" applyNumberFormat="0" applyBorder="0" applyAlignment="0" applyProtection="0"/>
    <xf numFmtId="0" fontId="25" fillId="32" borderId="0" applyNumberFormat="0" applyBorder="0" applyAlignment="0" applyProtection="0"/>
    <xf numFmtId="0" fontId="44" fillId="43" borderId="0" applyNumberFormat="0" applyBorder="0" applyAlignment="0" applyProtection="0"/>
    <xf numFmtId="0" fontId="25" fillId="44" borderId="0" applyNumberFormat="0" applyBorder="0" applyAlignment="0" applyProtection="0"/>
    <xf numFmtId="0" fontId="45" fillId="45" borderId="0" applyNumberFormat="0" applyBorder="0" applyAlignment="0" applyProtection="0"/>
    <xf numFmtId="0" fontId="26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27" fillId="47" borderId="6" applyNumberFormat="0" applyAlignment="0" applyProtection="0"/>
    <xf numFmtId="0" fontId="47" fillId="48" borderId="7" applyNumberFormat="0" applyAlignment="0" applyProtection="0"/>
    <xf numFmtId="0" fontId="28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30" fillId="8" borderId="0" applyNumberFormat="0" applyBorder="0" applyAlignment="0" applyProtection="0"/>
    <xf numFmtId="0" fontId="50" fillId="0" borderId="9" applyNumberFormat="0" applyFill="0" applyAlignment="0" applyProtection="0"/>
    <xf numFmtId="0" fontId="31" fillId="0" borderId="10" applyNumberFormat="0" applyFill="0" applyAlignment="0" applyProtection="0"/>
    <xf numFmtId="0" fontId="51" fillId="0" borderId="11" applyNumberFormat="0" applyFill="0" applyAlignment="0" applyProtection="0"/>
    <xf numFmtId="0" fontId="32" fillId="0" borderId="12" applyNumberFormat="0" applyFill="0" applyAlignment="0" applyProtection="0"/>
    <xf numFmtId="0" fontId="52" fillId="0" borderId="13" applyNumberFormat="0" applyFill="0" applyAlignment="0" applyProtection="0"/>
    <xf numFmtId="0" fontId="33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34" fillId="14" borderId="6" applyNumberFormat="0" applyAlignment="0" applyProtection="0"/>
    <xf numFmtId="0" fontId="54" fillId="0" borderId="15" applyNumberFormat="0" applyFill="0" applyAlignment="0" applyProtection="0"/>
    <xf numFmtId="0" fontId="35" fillId="0" borderId="16" applyNumberFormat="0" applyFill="0" applyAlignment="0" applyProtection="0"/>
    <xf numFmtId="0" fontId="55" fillId="52" borderId="0" applyNumberFormat="0" applyBorder="0" applyAlignment="0" applyProtection="0"/>
    <xf numFmtId="0" fontId="36" fillId="53" borderId="0" applyNumberFormat="0" applyBorder="0" applyAlignment="0" applyProtection="0"/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7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9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9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7" fontId="5" fillId="0" borderId="0" xfId="109" applyNumberFormat="1" applyFont="1" applyFill="1" applyAlignment="1" applyProtection="1">
      <alignment horizontal="centerContinuous" vertical="center"/>
      <protection/>
    </xf>
    <xf numFmtId="1" fontId="4" fillId="0" borderId="0" xfId="109" applyNumberFormat="1" applyFont="1" applyFill="1" applyAlignment="1" applyProtection="1">
      <alignment horizontal="centerContinuous" vertical="top"/>
      <protection/>
    </xf>
    <xf numFmtId="0" fontId="4" fillId="2" borderId="0" xfId="109" applyNumberFormat="1" applyFont="1" applyAlignment="1" applyProtection="1">
      <alignment horizontal="centerContinuous" vertical="center"/>
      <protection/>
    </xf>
    <xf numFmtId="0" fontId="4" fillId="0" borderId="0" xfId="109" applyNumberFormat="1" applyFont="1" applyFill="1" applyAlignment="1" applyProtection="1">
      <alignment horizontal="centerContinuous" vertical="center"/>
      <protection/>
    </xf>
    <xf numFmtId="1" fontId="4" fillId="0" borderId="0" xfId="109" applyNumberFormat="1" applyFont="1" applyFill="1" applyAlignment="1" applyProtection="1">
      <alignment horizontal="centerContinuous" vertical="center"/>
      <protection/>
    </xf>
    <xf numFmtId="7" fontId="5" fillId="0" borderId="0" xfId="109" applyNumberFormat="1" applyFont="1" applyFill="1" applyAlignment="1">
      <alignment horizontal="centerContinuous" vertical="center"/>
      <protection/>
    </xf>
    <xf numFmtId="7" fontId="4" fillId="0" borderId="0" xfId="109" applyNumberFormat="1" applyFont="1" applyFill="1" applyAlignment="1">
      <alignment horizontal="centerContinuous" vertical="center"/>
      <protection/>
    </xf>
    <xf numFmtId="0" fontId="0" fillId="2" borderId="0" xfId="109" applyNumberFormat="1">
      <alignment/>
      <protection/>
    </xf>
    <xf numFmtId="7" fontId="1" fillId="0" borderId="0" xfId="109" applyNumberFormat="1" applyFont="1" applyFill="1" applyAlignment="1" applyProtection="1">
      <alignment horizontal="centerContinuous" vertical="center"/>
      <protection/>
    </xf>
    <xf numFmtId="1" fontId="0" fillId="0" borderId="0" xfId="109" applyNumberFormat="1" applyFill="1" applyAlignment="1" applyProtection="1">
      <alignment horizontal="centerContinuous" vertical="top"/>
      <protection/>
    </xf>
    <xf numFmtId="0" fontId="0" fillId="2" borderId="0" xfId="109" applyNumberFormat="1" applyAlignment="1" applyProtection="1">
      <alignment horizontal="centerContinuous" vertical="center"/>
      <protection/>
    </xf>
    <xf numFmtId="0" fontId="0" fillId="0" borderId="0" xfId="109" applyNumberFormat="1" applyFill="1" applyAlignment="1" applyProtection="1">
      <alignment horizontal="centerContinuous" vertical="center"/>
      <protection/>
    </xf>
    <xf numFmtId="1" fontId="0" fillId="0" borderId="0" xfId="109" applyNumberFormat="1" applyFill="1" applyAlignment="1" applyProtection="1">
      <alignment horizontal="centerContinuous" vertical="center"/>
      <protection/>
    </xf>
    <xf numFmtId="7" fontId="1" fillId="0" borderId="0" xfId="109" applyNumberFormat="1" applyFont="1" applyFill="1" applyAlignment="1">
      <alignment horizontal="centerContinuous" vertical="center"/>
      <protection/>
    </xf>
    <xf numFmtId="7" fontId="0" fillId="0" borderId="0" xfId="109" applyNumberFormat="1" applyFill="1" applyAlignment="1">
      <alignment horizontal="centerContinuous" vertical="center"/>
      <protection/>
    </xf>
    <xf numFmtId="7" fontId="0" fillId="0" borderId="0" xfId="109" applyNumberFormat="1" applyFill="1" applyAlignment="1" applyProtection="1">
      <alignment horizontal="right"/>
      <protection/>
    </xf>
    <xf numFmtId="0" fontId="0" fillId="0" borderId="0" xfId="109" applyNumberFormat="1" applyFill="1" applyAlignment="1" applyProtection="1">
      <alignment vertical="top"/>
      <protection/>
    </xf>
    <xf numFmtId="0" fontId="0" fillId="2" borderId="0" xfId="109" applyNumberFormat="1" applyAlignment="1" applyProtection="1">
      <alignment/>
      <protection/>
    </xf>
    <xf numFmtId="0" fontId="0" fillId="0" borderId="0" xfId="109" applyNumberFormat="1" applyFill="1" applyAlignment="1" applyProtection="1">
      <alignment/>
      <protection/>
    </xf>
    <xf numFmtId="1" fontId="0" fillId="0" borderId="0" xfId="109" applyNumberFormat="1" applyFill="1" applyAlignment="1" applyProtection="1">
      <alignment/>
      <protection/>
    </xf>
    <xf numFmtId="7" fontId="0" fillId="0" borderId="0" xfId="109" applyNumberFormat="1" applyFill="1" applyAlignment="1">
      <alignment horizontal="centerContinuous"/>
      <protection/>
    </xf>
    <xf numFmtId="0" fontId="0" fillId="2" borderId="24" xfId="109" applyNumberFormat="1" applyBorder="1" applyAlignment="1" applyProtection="1">
      <alignment horizontal="center"/>
      <protection/>
    </xf>
    <xf numFmtId="0" fontId="0" fillId="0" borderId="25" xfId="109" applyNumberFormat="1" applyFill="1" applyBorder="1" applyAlignment="1" applyProtection="1">
      <alignment horizontal="center"/>
      <protection/>
    </xf>
    <xf numFmtId="0" fontId="0" fillId="0" borderId="26" xfId="109" applyNumberFormat="1" applyFill="1" applyBorder="1" applyAlignment="1" applyProtection="1">
      <alignment horizontal="center"/>
      <protection/>
    </xf>
    <xf numFmtId="1" fontId="0" fillId="0" borderId="26" xfId="109" applyNumberFormat="1" applyFill="1" applyBorder="1" applyAlignment="1" applyProtection="1">
      <alignment horizontal="center"/>
      <protection/>
    </xf>
    <xf numFmtId="7" fontId="0" fillId="0" borderId="26" xfId="109" applyNumberFormat="1" applyFill="1" applyBorder="1" applyAlignment="1">
      <alignment horizontal="right"/>
      <protection/>
    </xf>
    <xf numFmtId="7" fontId="0" fillId="0" borderId="26" xfId="109" applyNumberFormat="1" applyFill="1" applyBorder="1" applyAlignment="1">
      <alignment horizontal="center"/>
      <protection/>
    </xf>
    <xf numFmtId="0" fontId="0" fillId="2" borderId="27" xfId="109" applyNumberFormat="1" applyBorder="1" applyProtection="1">
      <alignment/>
      <protection/>
    </xf>
    <xf numFmtId="0" fontId="0" fillId="0" borderId="28" xfId="109" applyNumberFormat="1" applyFill="1" applyBorder="1" applyAlignment="1" applyProtection="1">
      <alignment horizontal="center"/>
      <protection/>
    </xf>
    <xf numFmtId="0" fontId="0" fillId="0" borderId="29" xfId="109" applyNumberFormat="1" applyFill="1" applyBorder="1" applyProtection="1">
      <alignment/>
      <protection/>
    </xf>
    <xf numFmtId="1" fontId="0" fillId="0" borderId="29" xfId="109" applyNumberFormat="1" applyFill="1" applyBorder="1" applyAlignment="1" applyProtection="1">
      <alignment horizontal="center"/>
      <protection/>
    </xf>
    <xf numFmtId="7" fontId="0" fillId="0" borderId="29" xfId="109" applyNumberFormat="1" applyFill="1" applyBorder="1" applyAlignment="1">
      <alignment horizontal="right"/>
      <protection/>
    </xf>
    <xf numFmtId="7" fontId="0" fillId="0" borderId="30" xfId="109" applyNumberFormat="1" applyFill="1" applyBorder="1" applyAlignment="1" applyProtection="1">
      <alignment horizontal="right" vertical="center"/>
      <protection/>
    </xf>
    <xf numFmtId="0" fontId="0" fillId="2" borderId="0" xfId="109" applyNumberFormat="1" applyAlignment="1">
      <alignment vertical="center"/>
      <protection/>
    </xf>
    <xf numFmtId="7" fontId="0" fillId="0" borderId="30" xfId="109" applyNumberFormat="1" applyFill="1" applyBorder="1" applyAlignment="1" applyProtection="1">
      <alignment horizontal="right"/>
      <protection/>
    </xf>
    <xf numFmtId="0" fontId="0" fillId="0" borderId="30" xfId="109" applyNumberFormat="1" applyFill="1" applyBorder="1" applyAlignment="1" applyProtection="1">
      <alignment horizontal="right"/>
      <protection/>
    </xf>
    <xf numFmtId="0" fontId="0" fillId="2" borderId="0" xfId="109" applyNumberFormat="1" applyProtection="1">
      <alignment/>
      <protection/>
    </xf>
    <xf numFmtId="7" fontId="0" fillId="0" borderId="1" xfId="109" applyNumberFormat="1" applyFont="1" applyFill="1" applyBorder="1" applyAlignment="1" applyProtection="1">
      <alignment vertical="top"/>
      <protection locked="0"/>
    </xf>
    <xf numFmtId="0" fontId="8" fillId="0" borderId="0" xfId="109" applyFont="1" applyFill="1">
      <alignment/>
      <protection/>
    </xf>
    <xf numFmtId="0" fontId="8" fillId="0" borderId="0" xfId="109" applyFont="1" applyFill="1" applyAlignment="1">
      <alignment/>
      <protection/>
    </xf>
    <xf numFmtId="0" fontId="8" fillId="0" borderId="0" xfId="109" applyFont="1" applyFill="1" applyProtection="1">
      <alignment/>
      <protection/>
    </xf>
    <xf numFmtId="0" fontId="0" fillId="0" borderId="0" xfId="109" applyFill="1">
      <alignment/>
      <protection/>
    </xf>
    <xf numFmtId="0" fontId="8" fillId="0" borderId="0" xfId="109" applyFont="1" applyFill="1" applyAlignment="1" applyProtection="1">
      <alignment/>
      <protection/>
    </xf>
    <xf numFmtId="0" fontId="8" fillId="0" borderId="0" xfId="109" applyFont="1" applyFill="1" applyAlignment="1" applyProtection="1">
      <alignment vertical="top"/>
      <protection/>
    </xf>
    <xf numFmtId="0" fontId="8" fillId="0" borderId="0" xfId="109" applyFont="1" applyFill="1" applyAlignment="1">
      <alignment vertical="top"/>
      <protection/>
    </xf>
    <xf numFmtId="0" fontId="22" fillId="0" borderId="0" xfId="109" applyFont="1" applyFill="1" applyAlignment="1">
      <alignment vertical="top"/>
      <protection/>
    </xf>
    <xf numFmtId="0" fontId="0" fillId="0" borderId="0" xfId="109" applyNumberFormat="1" applyFill="1" applyProtection="1">
      <alignment/>
      <protection/>
    </xf>
    <xf numFmtId="0" fontId="8" fillId="56" borderId="0" xfId="109" applyFont="1" applyFill="1" applyAlignment="1">
      <alignment/>
      <protection/>
    </xf>
    <xf numFmtId="0" fontId="8" fillId="56" borderId="0" xfId="109" applyFont="1" applyFill="1" applyProtection="1">
      <alignment/>
      <protection/>
    </xf>
    <xf numFmtId="0" fontId="8" fillId="56" borderId="0" xfId="109" applyFont="1" applyFill="1">
      <alignment/>
      <protection/>
    </xf>
    <xf numFmtId="176" fontId="0" fillId="0" borderId="0" xfId="109" applyNumberFormat="1" applyFont="1" applyFill="1" applyBorder="1" applyAlignment="1" applyProtection="1">
      <alignment horizontal="center" vertical="top"/>
      <protection/>
    </xf>
    <xf numFmtId="7" fontId="0" fillId="0" borderId="0" xfId="109" applyNumberFormat="1" applyFill="1" applyAlignment="1">
      <alignment horizontal="right"/>
      <protection/>
    </xf>
    <xf numFmtId="0" fontId="0" fillId="2" borderId="0" xfId="109" applyNumberFormat="1" applyAlignment="1">
      <alignment/>
      <protection/>
    </xf>
    <xf numFmtId="7" fontId="0" fillId="0" borderId="30" xfId="109" applyNumberFormat="1" applyFill="1" applyBorder="1" applyAlignment="1">
      <alignment horizontal="right"/>
      <protection/>
    </xf>
    <xf numFmtId="7" fontId="0" fillId="0" borderId="31" xfId="109" applyNumberFormat="1" applyFill="1" applyBorder="1" applyAlignment="1">
      <alignment horizontal="right"/>
      <protection/>
    </xf>
    <xf numFmtId="0" fontId="0" fillId="0" borderId="32" xfId="109" applyNumberFormat="1" applyFill="1" applyBorder="1" applyAlignment="1">
      <alignment vertical="top"/>
      <protection/>
    </xf>
    <xf numFmtId="0" fontId="0" fillId="2" borderId="21" xfId="109" applyNumberFormat="1" applyBorder="1">
      <alignment/>
      <protection/>
    </xf>
    <xf numFmtId="0" fontId="0" fillId="0" borderId="21" xfId="109" applyNumberFormat="1" applyFill="1" applyBorder="1" applyAlignment="1">
      <alignment horizontal="center"/>
      <protection/>
    </xf>
    <xf numFmtId="0" fontId="0" fillId="0" borderId="21" xfId="109" applyNumberFormat="1" applyFill="1" applyBorder="1">
      <alignment/>
      <protection/>
    </xf>
    <xf numFmtId="1" fontId="0" fillId="0" borderId="21" xfId="109" applyNumberFormat="1" applyFill="1" applyBorder="1">
      <alignment/>
      <protection/>
    </xf>
    <xf numFmtId="7" fontId="0" fillId="0" borderId="21" xfId="109" applyNumberFormat="1" applyFill="1" applyBorder="1" applyAlignment="1">
      <alignment horizontal="right"/>
      <protection/>
    </xf>
    <xf numFmtId="7" fontId="0" fillId="0" borderId="33" xfId="109" applyNumberFormat="1" applyFill="1" applyBorder="1" applyAlignment="1">
      <alignment horizontal="right"/>
      <protection/>
    </xf>
    <xf numFmtId="0" fontId="0" fillId="0" borderId="0" xfId="109" applyNumberFormat="1" applyFill="1" applyAlignment="1">
      <alignment horizontal="right"/>
      <protection/>
    </xf>
    <xf numFmtId="0" fontId="0" fillId="0" borderId="0" xfId="109" applyNumberFormat="1" applyFill="1" applyAlignment="1">
      <alignment vertical="top"/>
      <protection/>
    </xf>
    <xf numFmtId="0" fontId="0" fillId="0" borderId="0" xfId="109" applyNumberFormat="1" applyFill="1" applyAlignment="1">
      <alignment horizontal="center"/>
      <protection/>
    </xf>
    <xf numFmtId="0" fontId="0" fillId="0" borderId="0" xfId="109" applyNumberFormat="1" applyFill="1">
      <alignment/>
      <protection/>
    </xf>
    <xf numFmtId="1" fontId="0" fillId="0" borderId="0" xfId="109" applyNumberFormat="1" applyFill="1">
      <alignment/>
      <protection/>
    </xf>
    <xf numFmtId="7" fontId="0" fillId="0" borderId="34" xfId="109" applyNumberFormat="1" applyFill="1" applyBorder="1" applyAlignment="1" applyProtection="1">
      <alignment horizontal="center"/>
      <protection/>
    </xf>
    <xf numFmtId="7" fontId="0" fillId="0" borderId="35" xfId="109" applyNumberFormat="1" applyFill="1" applyBorder="1" applyAlignment="1" applyProtection="1">
      <alignment horizontal="right"/>
      <protection/>
    </xf>
    <xf numFmtId="4" fontId="0" fillId="0" borderId="36" xfId="109" applyNumberFormat="1" applyFont="1" applyFill="1" applyBorder="1" applyAlignment="1" applyProtection="1">
      <alignment horizontal="center" vertical="top" wrapText="1"/>
      <protection/>
    </xf>
    <xf numFmtId="176" fontId="0" fillId="0" borderId="36" xfId="109" applyNumberFormat="1" applyFont="1" applyFill="1" applyBorder="1" applyAlignment="1" applyProtection="1">
      <alignment horizontal="center" vertical="top"/>
      <protection/>
    </xf>
    <xf numFmtId="4" fontId="0" fillId="0" borderId="36" xfId="109" applyNumberFormat="1" applyFont="1" applyFill="1" applyBorder="1" applyAlignment="1" applyProtection="1">
      <alignment horizontal="center" vertical="top"/>
      <protection/>
    </xf>
    <xf numFmtId="7" fontId="0" fillId="0" borderId="37" xfId="109" applyNumberFormat="1" applyFill="1" applyBorder="1" applyAlignment="1" applyProtection="1">
      <alignment horizontal="right"/>
      <protection/>
    </xf>
    <xf numFmtId="7" fontId="0" fillId="0" borderId="37" xfId="109" applyNumberFormat="1" applyFill="1" applyBorder="1" applyAlignment="1" applyProtection="1">
      <alignment horizontal="right" vertical="center"/>
      <protection/>
    </xf>
    <xf numFmtId="7" fontId="0" fillId="0" borderId="38" xfId="109" applyNumberFormat="1" applyFill="1" applyBorder="1" applyAlignment="1" applyProtection="1">
      <alignment horizontal="right"/>
      <protection/>
    </xf>
    <xf numFmtId="7" fontId="0" fillId="0" borderId="39" xfId="109" applyNumberFormat="1" applyFill="1" applyBorder="1" applyAlignment="1" applyProtection="1">
      <alignment horizontal="right"/>
      <protection/>
    </xf>
    <xf numFmtId="0" fontId="0" fillId="0" borderId="40" xfId="109" applyNumberFormat="1" applyFill="1" applyBorder="1" applyAlignment="1" applyProtection="1">
      <alignment horizontal="center" vertical="top"/>
      <protection/>
    </xf>
    <xf numFmtId="0" fontId="0" fillId="0" borderId="41" xfId="109" applyNumberForma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2" borderId="0" xfId="109" applyNumberFormat="1" applyBorder="1">
      <alignment/>
      <protection/>
    </xf>
    <xf numFmtId="0" fontId="0" fillId="2" borderId="0" xfId="109" applyNumberFormat="1" applyBorder="1" applyAlignment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9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7" fontId="0" fillId="0" borderId="1" xfId="109" applyNumberFormat="1" applyFont="1" applyFill="1" applyBorder="1" applyAlignment="1" applyProtection="1">
      <alignment horizontal="right" vertical="top"/>
      <protection locked="0"/>
    </xf>
    <xf numFmtId="0" fontId="0" fillId="0" borderId="1" xfId="0" applyNumberFormat="1" applyFont="1" applyFill="1" applyBorder="1" applyAlignment="1" applyProtection="1">
      <alignment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0" fontId="8" fillId="0" borderId="0" xfId="109" applyFont="1" applyFill="1" applyBorder="1" applyAlignment="1">
      <alignment/>
      <protection/>
    </xf>
    <xf numFmtId="7" fontId="0" fillId="0" borderId="36" xfId="109" applyNumberFormat="1" applyFont="1" applyFill="1" applyBorder="1" applyAlignment="1" applyProtection="1">
      <alignment vertical="top"/>
      <protection/>
    </xf>
    <xf numFmtId="0" fontId="4" fillId="0" borderId="42" xfId="109" applyNumberFormat="1" applyFont="1" applyFill="1" applyBorder="1" applyProtection="1">
      <alignment/>
      <protection/>
    </xf>
    <xf numFmtId="0" fontId="41" fillId="0" borderId="1" xfId="109" applyFont="1" applyFill="1" applyBorder="1" applyAlignment="1" applyProtection="1">
      <alignment horizontal="center" vertical="top" wrapText="1"/>
      <protection/>
    </xf>
    <xf numFmtId="1" fontId="0" fillId="0" borderId="43" xfId="109" applyNumberFormat="1" applyFill="1" applyBorder="1" applyAlignment="1" applyProtection="1">
      <alignment vertical="center" wrapText="1"/>
      <protection/>
    </xf>
    <xf numFmtId="1" fontId="6" fillId="0" borderId="44" xfId="109" applyNumberFormat="1" applyFont="1" applyFill="1" applyBorder="1" applyAlignment="1" applyProtection="1">
      <alignment vertical="center"/>
      <protection/>
    </xf>
    <xf numFmtId="1" fontId="0" fillId="0" borderId="45" xfId="109" applyNumberFormat="1" applyFill="1" applyBorder="1" applyAlignment="1" applyProtection="1">
      <alignment vertical="center" wrapText="1"/>
      <protection/>
    </xf>
    <xf numFmtId="0" fontId="0" fillId="0" borderId="45" xfId="109" applyNumberFormat="1" applyFill="1" applyBorder="1" applyAlignment="1" applyProtection="1">
      <alignment vertical="center" wrapText="1"/>
      <protection/>
    </xf>
    <xf numFmtId="1" fontId="6" fillId="0" borderId="44" xfId="109" applyNumberFormat="1" applyFont="1" applyFill="1" applyBorder="1" applyAlignment="1" applyProtection="1">
      <alignment vertical="center" wrapText="1"/>
      <protection/>
    </xf>
    <xf numFmtId="1" fontId="0" fillId="0" borderId="46" xfId="109" applyNumberFormat="1" applyFill="1" applyBorder="1" applyAlignment="1" applyProtection="1">
      <alignment vertical="center" wrapText="1"/>
      <protection/>
    </xf>
    <xf numFmtId="0" fontId="0" fillId="0" borderId="1" xfId="109" applyNumberFormat="1" applyFill="1" applyBorder="1" applyAlignment="1" applyProtection="1">
      <alignment vertical="center" wrapText="1"/>
      <protection/>
    </xf>
    <xf numFmtId="1" fontId="6" fillId="0" borderId="47" xfId="109" applyNumberFormat="1" applyFont="1" applyFill="1" applyBorder="1" applyAlignment="1" applyProtection="1">
      <alignment vertical="center" wrapText="1"/>
      <protection/>
    </xf>
    <xf numFmtId="172" fontId="2" fillId="0" borderId="48" xfId="109" applyNumberFormat="1" applyFont="1" applyFill="1" applyBorder="1" applyAlignment="1" applyProtection="1">
      <alignment horizontal="left" vertical="center"/>
      <protection/>
    </xf>
    <xf numFmtId="1" fontId="0" fillId="0" borderId="49" xfId="109" applyNumberFormat="1" applyFill="1" applyBorder="1" applyAlignment="1" applyProtection="1">
      <alignment vertical="center" wrapText="1"/>
      <protection/>
    </xf>
    <xf numFmtId="0" fontId="0" fillId="0" borderId="43" xfId="109" applyNumberFormat="1" applyFill="1" applyBorder="1" applyAlignment="1" applyProtection="1">
      <alignment vertical="center" wrapText="1"/>
      <protection/>
    </xf>
    <xf numFmtId="1" fontId="6" fillId="0" borderId="45" xfId="109" applyNumberFormat="1" applyFont="1" applyFill="1" applyBorder="1" applyAlignment="1" applyProtection="1">
      <alignment vertical="center"/>
      <protection/>
    </xf>
    <xf numFmtId="1" fontId="6" fillId="0" borderId="50" xfId="109" applyNumberFormat="1" applyFont="1" applyFill="1" applyBorder="1" applyAlignment="1" applyProtection="1">
      <alignment vertical="center"/>
      <protection/>
    </xf>
    <xf numFmtId="0" fontId="2" fillId="0" borderId="51" xfId="109" applyNumberFormat="1" applyFont="1" applyFill="1" applyBorder="1" applyAlignment="1" applyProtection="1">
      <alignment horizontal="center" vertical="center"/>
      <protection/>
    </xf>
    <xf numFmtId="7" fontId="0" fillId="0" borderId="30" xfId="109" applyNumberFormat="1" applyFill="1" applyBorder="1" applyAlignment="1">
      <alignment horizontal="right" vertical="center"/>
      <protection/>
    </xf>
    <xf numFmtId="7" fontId="0" fillId="0" borderId="48" xfId="109" applyNumberFormat="1" applyFill="1" applyBorder="1" applyAlignment="1">
      <alignment horizontal="right" vertical="center"/>
      <protection/>
    </xf>
    <xf numFmtId="0" fontId="2" fillId="0" borderId="52" xfId="109" applyNumberFormat="1" applyFont="1" applyFill="1" applyBorder="1" applyAlignment="1" applyProtection="1">
      <alignment vertical="top"/>
      <protection/>
    </xf>
    <xf numFmtId="1" fontId="0" fillId="0" borderId="30" xfId="109" applyNumberFormat="1" applyFill="1" applyBorder="1" applyAlignment="1" applyProtection="1">
      <alignment horizontal="center" vertical="top"/>
      <protection/>
    </xf>
    <xf numFmtId="0" fontId="0" fillId="0" borderId="30" xfId="109" applyNumberFormat="1" applyFill="1" applyBorder="1" applyAlignment="1" applyProtection="1">
      <alignment horizontal="center" vertical="top"/>
      <protection/>
    </xf>
    <xf numFmtId="39" fontId="0" fillId="0" borderId="48" xfId="109" applyNumberFormat="1" applyFill="1" applyBorder="1" applyAlignment="1" applyProtection="1">
      <alignment horizontal="right"/>
      <protection/>
    </xf>
    <xf numFmtId="173" fontId="0" fillId="0" borderId="1" xfId="109" applyNumberFormat="1" applyFont="1" applyFill="1" applyBorder="1" applyAlignment="1" applyProtection="1">
      <alignment horizontal="left" vertical="top" wrapText="1"/>
      <protection/>
    </xf>
    <xf numFmtId="172" fontId="0" fillId="0" borderId="1" xfId="109" applyNumberFormat="1" applyFont="1" applyFill="1" applyBorder="1" applyAlignment="1" applyProtection="1">
      <alignment horizontal="left" vertical="top" wrapText="1"/>
      <protection/>
    </xf>
    <xf numFmtId="172" fontId="0" fillId="0" borderId="1" xfId="109" applyNumberFormat="1" applyFont="1" applyFill="1" applyBorder="1" applyAlignment="1" applyProtection="1">
      <alignment horizontal="center" vertical="top" wrapText="1"/>
      <protection/>
    </xf>
    <xf numFmtId="0" fontId="0" fillId="0" borderId="1" xfId="109" applyNumberFormat="1" applyFont="1" applyFill="1" applyBorder="1" applyAlignment="1" applyProtection="1">
      <alignment horizontal="center" vertical="top" wrapText="1"/>
      <protection/>
    </xf>
    <xf numFmtId="1" fontId="0" fillId="0" borderId="1" xfId="109" applyNumberFormat="1" applyFont="1" applyFill="1" applyBorder="1" applyAlignment="1" applyProtection="1">
      <alignment horizontal="right" vertical="top"/>
      <protection/>
    </xf>
    <xf numFmtId="7" fontId="0" fillId="0" borderId="1" xfId="109" applyNumberFormat="1" applyFont="1" applyFill="1" applyBorder="1" applyAlignment="1" applyProtection="1">
      <alignment vertical="top"/>
      <protection/>
    </xf>
    <xf numFmtId="173" fontId="0" fillId="0" borderId="1" xfId="109" applyNumberFormat="1" applyFont="1" applyFill="1" applyBorder="1" applyAlignment="1" applyProtection="1">
      <alignment horizontal="center" vertical="top" wrapText="1"/>
      <protection/>
    </xf>
    <xf numFmtId="172" fontId="0" fillId="0" borderId="53" xfId="109" applyNumberFormat="1" applyFont="1" applyFill="1" applyBorder="1" applyAlignment="1" applyProtection="1">
      <alignment horizontal="center" vertical="top" wrapText="1"/>
      <protection/>
    </xf>
    <xf numFmtId="1" fontId="0" fillId="0" borderId="30" xfId="109" applyNumberFormat="1" applyFill="1" applyBorder="1" applyAlignment="1" applyProtection="1">
      <alignment vertical="top"/>
      <protection/>
    </xf>
    <xf numFmtId="173" fontId="0" fillId="0" borderId="1" xfId="109" applyNumberFormat="1" applyFont="1" applyFill="1" applyBorder="1" applyAlignment="1" applyProtection="1">
      <alignment horizontal="right" vertical="top" wrapText="1"/>
      <protection/>
    </xf>
    <xf numFmtId="0" fontId="0" fillId="0" borderId="1" xfId="109" applyFont="1" applyFill="1" applyBorder="1" applyAlignment="1" applyProtection="1">
      <alignment vertical="top"/>
      <protection/>
    </xf>
    <xf numFmtId="0" fontId="0" fillId="0" borderId="52" xfId="109" applyNumberFormat="1" applyFill="1" applyBorder="1" applyAlignment="1" applyProtection="1">
      <alignment horizontal="center" vertical="top"/>
      <protection/>
    </xf>
    <xf numFmtId="0" fontId="8" fillId="0" borderId="0" xfId="109" applyFont="1" applyFill="1" applyBorder="1" applyAlignment="1" applyProtection="1">
      <alignment/>
      <protection/>
    </xf>
    <xf numFmtId="0" fontId="0" fillId="0" borderId="30" xfId="109" applyNumberFormat="1" applyFill="1" applyBorder="1" applyAlignment="1" applyProtection="1">
      <alignment vertical="top"/>
      <protection/>
    </xf>
    <xf numFmtId="1" fontId="0" fillId="0" borderId="1" xfId="109" applyNumberFormat="1" applyFont="1" applyFill="1" applyBorder="1" applyAlignment="1" applyProtection="1">
      <alignment horizontal="right" vertical="top" wrapText="1"/>
      <protection/>
    </xf>
    <xf numFmtId="179" fontId="0" fillId="0" borderId="1" xfId="109" applyNumberFormat="1" applyFont="1" applyFill="1" applyBorder="1" applyAlignment="1" applyProtection="1">
      <alignment horizontal="right" vertical="top"/>
      <protection/>
    </xf>
    <xf numFmtId="172" fontId="0" fillId="0" borderId="1" xfId="109" applyNumberFormat="1" applyFont="1" applyFill="1" applyBorder="1" applyAlignment="1" applyProtection="1">
      <alignment vertical="top" wrapText="1"/>
      <protection/>
    </xf>
    <xf numFmtId="0" fontId="0" fillId="0" borderId="52" xfId="109" applyNumberFormat="1" applyFill="1" applyBorder="1" applyAlignment="1" applyProtection="1">
      <alignment vertical="top"/>
      <protection/>
    </xf>
    <xf numFmtId="0" fontId="0" fillId="0" borderId="52" xfId="109" applyNumberFormat="1" applyFill="1" applyBorder="1" applyAlignment="1" applyProtection="1">
      <alignment horizontal="left" vertical="top"/>
      <protection/>
    </xf>
    <xf numFmtId="172" fontId="2" fillId="0" borderId="48" xfId="109" applyNumberFormat="1" applyFont="1" applyFill="1" applyBorder="1" applyAlignment="1" applyProtection="1">
      <alignment horizontal="left" vertical="center" wrapText="1"/>
      <protection/>
    </xf>
    <xf numFmtId="173" fontId="0" fillId="0" borderId="1" xfId="109" applyNumberFormat="1" applyFont="1" applyFill="1" applyBorder="1" applyAlignment="1" applyProtection="1">
      <alignment horizontal="left" vertical="top"/>
      <protection/>
    </xf>
    <xf numFmtId="0" fontId="2" fillId="0" borderId="54" xfId="109" applyNumberFormat="1" applyFont="1" applyFill="1" applyBorder="1" applyAlignment="1" applyProtection="1">
      <alignment horizontal="center" vertical="center"/>
      <protection/>
    </xf>
    <xf numFmtId="7" fontId="0" fillId="0" borderId="55" xfId="109" applyNumberFormat="1" applyFill="1" applyBorder="1" applyAlignment="1">
      <alignment horizontal="right"/>
      <protection/>
    </xf>
    <xf numFmtId="0" fontId="2" fillId="0" borderId="52" xfId="109" applyNumberFormat="1" applyFont="1" applyFill="1" applyBorder="1" applyAlignment="1" applyProtection="1">
      <alignment horizontal="center" vertical="center"/>
      <protection/>
    </xf>
    <xf numFmtId="7" fontId="0" fillId="0" borderId="48" xfId="109" applyNumberFormat="1" applyFill="1" applyBorder="1" applyAlignment="1" applyProtection="1">
      <alignment horizontal="right"/>
      <protection/>
    </xf>
    <xf numFmtId="172" fontId="0" fillId="0" borderId="36" xfId="109" applyNumberFormat="1" applyFont="1" applyFill="1" applyBorder="1" applyAlignment="1" applyProtection="1">
      <alignment horizontal="left" vertical="top" wrapText="1"/>
      <protection/>
    </xf>
    <xf numFmtId="172" fontId="0" fillId="0" borderId="1" xfId="109" applyNumberFormat="1" applyFont="1" applyFill="1" applyBorder="1" applyAlignment="1" applyProtection="1">
      <alignment horizontal="center" vertical="top"/>
      <protection/>
    </xf>
    <xf numFmtId="180" fontId="0" fillId="0" borderId="1" xfId="109" applyNumberFormat="1" applyFont="1" applyFill="1" applyBorder="1" applyAlignment="1" applyProtection="1">
      <alignment horizontal="right" vertical="top"/>
      <protection/>
    </xf>
    <xf numFmtId="0" fontId="2" fillId="0" borderId="56" xfId="109" applyNumberFormat="1" applyFont="1" applyFill="1" applyBorder="1" applyAlignment="1" applyProtection="1">
      <alignment horizontal="center" vertical="center"/>
      <protection/>
    </xf>
    <xf numFmtId="7" fontId="0" fillId="0" borderId="57" xfId="109" applyNumberFormat="1" applyFill="1" applyBorder="1" applyAlignment="1">
      <alignment horizontal="right" vertical="center"/>
      <protection/>
    </xf>
    <xf numFmtId="173" fontId="0" fillId="0" borderId="36" xfId="109" applyNumberFormat="1" applyFont="1" applyFill="1" applyBorder="1" applyAlignment="1" applyProtection="1">
      <alignment horizontal="left" vertical="top" wrapText="1"/>
      <protection/>
    </xf>
    <xf numFmtId="7" fontId="0" fillId="0" borderId="0" xfId="109" applyNumberFormat="1" applyFill="1" applyBorder="1" applyAlignment="1">
      <alignment horizontal="right" vertical="center"/>
      <protection/>
    </xf>
    <xf numFmtId="7" fontId="0" fillId="0" borderId="1" xfId="109" applyNumberFormat="1" applyFont="1" applyFill="1" applyBorder="1" applyAlignment="1" applyProtection="1">
      <alignment vertical="center"/>
      <protection/>
    </xf>
    <xf numFmtId="1" fontId="0" fillId="0" borderId="53" xfId="109" applyNumberFormat="1" applyFont="1" applyFill="1" applyBorder="1" applyAlignment="1" applyProtection="1">
      <alignment horizontal="right" vertical="top"/>
      <protection/>
    </xf>
    <xf numFmtId="172" fontId="0" fillId="0" borderId="36" xfId="109" applyNumberFormat="1" applyFont="1" applyFill="1" applyBorder="1" applyAlignment="1" applyProtection="1">
      <alignment horizontal="center" vertical="top" wrapText="1"/>
      <protection/>
    </xf>
    <xf numFmtId="0" fontId="0" fillId="0" borderId="36" xfId="109" applyNumberFormat="1" applyFont="1" applyFill="1" applyBorder="1" applyAlignment="1" applyProtection="1">
      <alignment horizontal="center" vertical="top" wrapText="1"/>
      <protection/>
    </xf>
    <xf numFmtId="1" fontId="0" fillId="0" borderId="36" xfId="109" applyNumberFormat="1" applyFont="1" applyFill="1" applyBorder="1" applyAlignment="1" applyProtection="1">
      <alignment horizontal="right" vertical="top"/>
      <protection/>
    </xf>
    <xf numFmtId="172" fontId="0" fillId="0" borderId="0" xfId="109" applyNumberFormat="1" applyFont="1" applyFill="1" applyBorder="1" applyAlignment="1" applyProtection="1">
      <alignment horizontal="center" vertical="top" wrapText="1"/>
      <protection/>
    </xf>
    <xf numFmtId="0" fontId="0" fillId="0" borderId="58" xfId="109" applyNumberFormat="1" applyFill="1" applyBorder="1" applyAlignment="1" applyProtection="1">
      <alignment vertical="top"/>
      <protection/>
    </xf>
    <xf numFmtId="0" fontId="0" fillId="0" borderId="42" xfId="109" applyNumberFormat="1" applyFill="1" applyBorder="1" applyAlignment="1" applyProtection="1">
      <alignment horizontal="center"/>
      <protection/>
    </xf>
    <xf numFmtId="0" fontId="0" fillId="0" borderId="42" xfId="109" applyNumberFormat="1" applyFill="1" applyBorder="1" applyProtection="1">
      <alignment/>
      <protection/>
    </xf>
    <xf numFmtId="1" fontId="0" fillId="0" borderId="42" xfId="109" applyNumberFormat="1" applyFill="1" applyBorder="1" applyProtection="1">
      <alignment/>
      <protection/>
    </xf>
    <xf numFmtId="7" fontId="0" fillId="0" borderId="0" xfId="109" applyNumberFormat="1" applyFill="1" applyBorder="1" applyAlignment="1">
      <alignment horizontal="right"/>
      <protection/>
    </xf>
    <xf numFmtId="7" fontId="0" fillId="0" borderId="59" xfId="109" applyNumberFormat="1" applyFill="1" applyBorder="1" applyAlignment="1">
      <alignment horizontal="right"/>
      <protection/>
    </xf>
    <xf numFmtId="7" fontId="0" fillId="0" borderId="57" xfId="109" applyNumberFormat="1" applyFill="1" applyBorder="1" applyAlignment="1">
      <alignment horizontal="right"/>
      <protection/>
    </xf>
    <xf numFmtId="7" fontId="0" fillId="0" borderId="60" xfId="109" applyNumberFormat="1" applyFill="1" applyBorder="1" applyAlignment="1">
      <alignment horizontal="right"/>
      <protection/>
    </xf>
    <xf numFmtId="0" fontId="2" fillId="0" borderId="61" xfId="109" applyNumberFormat="1" applyFont="1" applyFill="1" applyBorder="1" applyAlignment="1" applyProtection="1">
      <alignment horizontal="center" vertical="center"/>
      <protection/>
    </xf>
    <xf numFmtId="7" fontId="0" fillId="0" borderId="28" xfId="109" applyNumberFormat="1" applyFill="1" applyBorder="1" applyAlignment="1">
      <alignment horizontal="right"/>
      <protection/>
    </xf>
    <xf numFmtId="1" fontId="3" fillId="0" borderId="38" xfId="109" applyNumberFormat="1" applyFont="1" applyFill="1" applyBorder="1" applyAlignment="1" applyProtection="1">
      <alignment horizontal="left" vertical="center" wrapText="1"/>
      <protection/>
    </xf>
    <xf numFmtId="0" fontId="0" fillId="0" borderId="62" xfId="109" applyNumberFormat="1" applyFill="1" applyBorder="1" applyAlignment="1" applyProtection="1">
      <alignment vertical="center" wrapText="1"/>
      <protection/>
    </xf>
    <xf numFmtId="1" fontId="0" fillId="0" borderId="63" xfId="109" applyNumberFormat="1" applyFill="1" applyBorder="1" applyAlignment="1" applyProtection="1">
      <alignment vertical="center" wrapText="1"/>
      <protection/>
    </xf>
    <xf numFmtId="1" fontId="6" fillId="2" borderId="44" xfId="109" applyNumberFormat="1" applyFont="1" applyBorder="1" applyAlignment="1" applyProtection="1">
      <alignment vertical="center"/>
      <protection/>
    </xf>
    <xf numFmtId="0" fontId="0" fillId="2" borderId="43" xfId="109" applyNumberFormat="1" applyBorder="1" applyAlignment="1" applyProtection="1">
      <alignment vertical="center" wrapText="1"/>
      <protection/>
    </xf>
    <xf numFmtId="1" fontId="0" fillId="2" borderId="49" xfId="109" applyNumberFormat="1" applyBorder="1" applyAlignment="1" applyProtection="1">
      <alignment vertical="center" wrapText="1"/>
      <protection/>
    </xf>
    <xf numFmtId="7" fontId="0" fillId="0" borderId="48" xfId="109" applyNumberFormat="1" applyFill="1" applyBorder="1" applyAlignment="1" applyProtection="1">
      <alignment horizontal="right" vertical="center"/>
      <protection/>
    </xf>
    <xf numFmtId="176" fontId="0" fillId="0" borderId="1" xfId="110" applyNumberFormat="1" applyFont="1" applyFill="1" applyBorder="1" applyAlignment="1" applyProtection="1">
      <alignment horizontal="center" vertical="top"/>
      <protection/>
    </xf>
    <xf numFmtId="173" fontId="0" fillId="0" borderId="1" xfId="110" applyNumberFormat="1" applyFont="1" applyFill="1" applyBorder="1" applyAlignment="1" applyProtection="1">
      <alignment horizontal="left" vertical="top" wrapText="1"/>
      <protection/>
    </xf>
    <xf numFmtId="172" fontId="0" fillId="0" borderId="1" xfId="110" applyNumberFormat="1" applyFont="1" applyFill="1" applyBorder="1" applyAlignment="1" applyProtection="1">
      <alignment horizontal="left" vertical="top" wrapText="1"/>
      <protection/>
    </xf>
    <xf numFmtId="172" fontId="0" fillId="0" borderId="1" xfId="110" applyNumberFormat="1" applyFont="1" applyFill="1" applyBorder="1" applyAlignment="1" applyProtection="1">
      <alignment horizontal="center" vertical="top" wrapText="1"/>
      <protection/>
    </xf>
    <xf numFmtId="0" fontId="0" fillId="0" borderId="1" xfId="110" applyNumberFormat="1" applyFont="1" applyFill="1" applyBorder="1" applyAlignment="1" applyProtection="1">
      <alignment horizontal="center" vertical="top" wrapText="1"/>
      <protection/>
    </xf>
    <xf numFmtId="0" fontId="8" fillId="56" borderId="0" xfId="109" applyFont="1" applyFill="1" applyAlignment="1" applyProtection="1">
      <alignment/>
      <protection/>
    </xf>
    <xf numFmtId="7" fontId="0" fillId="0" borderId="57" xfId="109" applyNumberFormat="1" applyFill="1" applyBorder="1" applyAlignment="1" applyProtection="1">
      <alignment horizontal="right" vertical="center"/>
      <protection/>
    </xf>
    <xf numFmtId="1" fontId="6" fillId="0" borderId="37" xfId="109" applyNumberFormat="1" applyFont="1" applyFill="1" applyBorder="1" applyAlignment="1" applyProtection="1">
      <alignment horizontal="left" vertical="center" wrapText="1"/>
      <protection/>
    </xf>
    <xf numFmtId="0" fontId="0" fillId="0" borderId="64" xfId="109" applyNumberFormat="1" applyFill="1" applyBorder="1" applyAlignment="1" applyProtection="1">
      <alignment vertical="center" wrapText="1"/>
      <protection/>
    </xf>
    <xf numFmtId="0" fontId="0" fillId="0" borderId="65" xfId="109" applyNumberFormat="1" applyFill="1" applyBorder="1" applyAlignment="1" applyProtection="1">
      <alignment vertical="center" wrapText="1"/>
      <protection/>
    </xf>
    <xf numFmtId="1" fontId="3" fillId="0" borderId="37" xfId="109" applyNumberFormat="1" applyFont="1" applyFill="1" applyBorder="1" applyAlignment="1" applyProtection="1">
      <alignment horizontal="left" vertical="center" wrapText="1"/>
      <protection/>
    </xf>
    <xf numFmtId="1" fontId="3" fillId="0" borderId="66" xfId="109" applyNumberFormat="1" applyFont="1" applyFill="1" applyBorder="1" applyAlignment="1" applyProtection="1">
      <alignment horizontal="left" vertical="center" wrapText="1"/>
      <protection/>
    </xf>
    <xf numFmtId="0" fontId="0" fillId="0" borderId="67" xfId="109" applyNumberFormat="1" applyFill="1" applyBorder="1" applyAlignment="1" applyProtection="1">
      <alignment vertical="center" wrapText="1"/>
      <protection/>
    </xf>
    <xf numFmtId="0" fontId="0" fillId="0" borderId="68" xfId="109" applyNumberFormat="1" applyFill="1" applyBorder="1" applyAlignment="1" applyProtection="1">
      <alignment vertical="center" wrapText="1"/>
      <protection/>
    </xf>
    <xf numFmtId="1" fontId="6" fillId="2" borderId="37" xfId="109" applyNumberFormat="1" applyFont="1" applyBorder="1" applyAlignment="1" applyProtection="1">
      <alignment horizontal="left" vertical="center" wrapText="1"/>
      <protection/>
    </xf>
    <xf numFmtId="0" fontId="0" fillId="2" borderId="64" xfId="109" applyNumberFormat="1" applyBorder="1" applyAlignment="1" applyProtection="1">
      <alignment vertical="center" wrapText="1"/>
      <protection/>
    </xf>
    <xf numFmtId="0" fontId="0" fillId="2" borderId="65" xfId="109" applyNumberFormat="1" applyBorder="1" applyAlignment="1" applyProtection="1">
      <alignment vertical="center" wrapText="1"/>
      <protection/>
    </xf>
    <xf numFmtId="1" fontId="6" fillId="0" borderId="69" xfId="109" applyNumberFormat="1" applyFont="1" applyFill="1" applyBorder="1" applyAlignment="1" applyProtection="1">
      <alignment horizontal="left" vertical="center" wrapText="1"/>
      <protection/>
    </xf>
    <xf numFmtId="0" fontId="0" fillId="0" borderId="70" xfId="109" applyNumberFormat="1" applyFill="1" applyBorder="1" applyAlignment="1" applyProtection="1">
      <alignment vertical="center" wrapText="1"/>
      <protection/>
    </xf>
    <xf numFmtId="0" fontId="0" fillId="0" borderId="71" xfId="109" applyNumberFormat="1" applyFill="1" applyBorder="1" applyAlignment="1" applyProtection="1">
      <alignment vertical="center" wrapText="1"/>
      <protection/>
    </xf>
    <xf numFmtId="0" fontId="0" fillId="0" borderId="36" xfId="109" applyNumberFormat="1" applyFill="1" applyBorder="1" applyAlignment="1" quotePrefix="1">
      <alignment/>
      <protection/>
    </xf>
    <xf numFmtId="0" fontId="0" fillId="0" borderId="0" xfId="109" applyNumberFormat="1" applyFill="1" applyBorder="1" applyAlignment="1">
      <alignment/>
      <protection/>
    </xf>
    <xf numFmtId="0" fontId="0" fillId="0" borderId="53" xfId="109" applyNumberFormat="1" applyFill="1" applyBorder="1" applyAlignment="1">
      <alignment/>
      <protection/>
    </xf>
    <xf numFmtId="1" fontId="3" fillId="0" borderId="38" xfId="109" applyNumberFormat="1" applyFont="1" applyFill="1" applyBorder="1" applyAlignment="1" applyProtection="1">
      <alignment horizontal="left" vertical="center" wrapText="1"/>
      <protection/>
    </xf>
    <xf numFmtId="0" fontId="0" fillId="0" borderId="62" xfId="109" applyNumberFormat="1" applyFill="1" applyBorder="1" applyAlignment="1" applyProtection="1">
      <alignment vertical="center" wrapText="1"/>
      <protection/>
    </xf>
    <xf numFmtId="0" fontId="0" fillId="0" borderId="63" xfId="109" applyNumberFormat="1" applyFill="1" applyBorder="1" applyAlignment="1" applyProtection="1">
      <alignment vertical="center" wrapText="1"/>
      <protection/>
    </xf>
    <xf numFmtId="0" fontId="0" fillId="0" borderId="72" xfId="109" applyNumberFormat="1" applyFill="1" applyBorder="1" applyAlignment="1" applyProtection="1">
      <alignment/>
      <protection/>
    </xf>
    <xf numFmtId="0" fontId="0" fillId="0" borderId="73" xfId="109" applyNumberFormat="1" applyFill="1" applyBorder="1" applyAlignment="1" applyProtection="1">
      <alignment/>
      <protection/>
    </xf>
    <xf numFmtId="0" fontId="0" fillId="0" borderId="36" xfId="109" applyNumberFormat="1" applyFill="1" applyBorder="1" applyAlignment="1">
      <alignment/>
      <protection/>
    </xf>
    <xf numFmtId="7" fontId="0" fillId="0" borderId="74" xfId="109" applyNumberFormat="1" applyFill="1" applyBorder="1" applyAlignment="1">
      <alignment horizontal="center"/>
      <protection/>
    </xf>
    <xf numFmtId="0" fontId="0" fillId="0" borderId="75" xfId="109" applyNumberFormat="1" applyFill="1" applyBorder="1" applyAlignment="1">
      <alignment/>
      <protection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lank" xfId="66"/>
    <cellStyle name="BLine" xfId="67"/>
    <cellStyle name="C2" xfId="68"/>
    <cellStyle name="C2Sctn" xfId="69"/>
    <cellStyle name="C3" xfId="70"/>
    <cellStyle name="C3Rem" xfId="71"/>
    <cellStyle name="C3Sctn" xfId="72"/>
    <cellStyle name="C4" xfId="73"/>
    <cellStyle name="C5" xfId="74"/>
    <cellStyle name="C6" xfId="75"/>
    <cellStyle name="C7" xfId="76"/>
    <cellStyle name="C7Create" xfId="77"/>
    <cellStyle name="C8" xfId="78"/>
    <cellStyle name="C8Sctn" xfId="79"/>
    <cellStyle name="Calculation" xfId="80"/>
    <cellStyle name="Calculation 2" xfId="81"/>
    <cellStyle name="Check Cell" xfId="82"/>
    <cellStyle name="Check Cell 2" xfId="83"/>
    <cellStyle name="Comma" xfId="84"/>
    <cellStyle name="Comma [0]" xfId="85"/>
    <cellStyle name="Continued" xfId="86"/>
    <cellStyle name="Currency" xfId="87"/>
    <cellStyle name="Currency [0]" xfId="88"/>
    <cellStyle name="Explanatory Text" xfId="89"/>
    <cellStyle name="Explanatory Text 2" xfId="90"/>
    <cellStyle name="Followed Hyperlink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Hyperlink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2" xfId="109"/>
    <cellStyle name="Normal 3" xfId="110"/>
    <cellStyle name="Note" xfId="111"/>
    <cellStyle name="Note 2" xfId="112"/>
    <cellStyle name="Null" xfId="113"/>
    <cellStyle name="Output" xfId="114"/>
    <cellStyle name="Output 2" xfId="115"/>
    <cellStyle name="Percent" xfId="116"/>
    <cellStyle name="Regular" xfId="117"/>
    <cellStyle name="Title" xfId="118"/>
    <cellStyle name="Title 2" xfId="119"/>
    <cellStyle name="TitleA" xfId="120"/>
    <cellStyle name="TitleC" xfId="121"/>
    <cellStyle name="TitleE8" xfId="122"/>
    <cellStyle name="TitleE8x" xfId="123"/>
    <cellStyle name="TitleF" xfId="124"/>
    <cellStyle name="TitleT" xfId="125"/>
    <cellStyle name="TitleYC89" xfId="126"/>
    <cellStyle name="TitleZ" xfId="127"/>
    <cellStyle name="Total" xfId="128"/>
    <cellStyle name="Total 2" xfId="129"/>
    <cellStyle name="Warning Text" xfId="130"/>
    <cellStyle name="Warning Text 2" xfId="131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37\active\113704840\drawing\407_sketches\sheet_files\quantities_buu\KENASTON-2011%20Surface%20Works%20Pay%20Items_201105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NASTON EXTENSION OLD"/>
      <sheetName val="A1"/>
      <sheetName val="A2"/>
      <sheetName val="A3"/>
      <sheetName val="A4"/>
      <sheetName val="A5"/>
      <sheetName val="A6"/>
      <sheetName val="MUP"/>
      <sheetName val="PROVISIONAL"/>
      <sheetName val="DO NOT USE"/>
      <sheetName val="KENASTON-BISHOP"/>
      <sheetName val="KENASTON SOUTH"/>
      <sheetName val="TOTALS - N-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9"/>
  <sheetViews>
    <sheetView showZeros="0" tabSelected="1" showOutlineSymbols="0" view="pageBreakPreview" zoomScale="70" zoomScaleSheetLayoutView="70" workbookViewId="0" topLeftCell="B1">
      <selection activeCell="G154" sqref="G154"/>
    </sheetView>
  </sheetViews>
  <sheetFormatPr defaultColWidth="8.77734375" defaultRowHeight="15"/>
  <cols>
    <col min="1" max="1" width="7.88671875" style="70" hidden="1" customWidth="1"/>
    <col min="2" max="2" width="8.77734375" style="71" customWidth="1"/>
    <col min="3" max="3" width="36.77734375" style="15" customWidth="1"/>
    <col min="4" max="4" width="12.77734375" style="72" customWidth="1"/>
    <col min="5" max="5" width="6.77734375" style="73" customWidth="1"/>
    <col min="6" max="6" width="11.77734375" style="74" customWidth="1"/>
    <col min="7" max="7" width="11.77734375" style="59" customWidth="1"/>
    <col min="8" max="8" width="16.77734375" style="59" customWidth="1"/>
    <col min="9" max="9" width="10.5546875" style="87" customWidth="1"/>
    <col min="10" max="10" width="10.5546875" style="15" customWidth="1"/>
    <col min="11" max="11" width="46.77734375" style="15" customWidth="1"/>
    <col min="12" max="16384" width="8.77734375" style="15" customWidth="1"/>
  </cols>
  <sheetData>
    <row r="1" spans="1:8" ht="15.75">
      <c r="A1" s="8"/>
      <c r="B1" s="9" t="s">
        <v>567</v>
      </c>
      <c r="C1" s="10"/>
      <c r="D1" s="11"/>
      <c r="E1" s="11"/>
      <c r="F1" s="12"/>
      <c r="G1" s="13"/>
      <c r="H1" s="14"/>
    </row>
    <row r="2" spans="1:8" ht="15">
      <c r="A2" s="16"/>
      <c r="B2" s="17" t="s">
        <v>27</v>
      </c>
      <c r="C2" s="18"/>
      <c r="D2" s="19"/>
      <c r="E2" s="19"/>
      <c r="F2" s="20"/>
      <c r="G2" s="21"/>
      <c r="H2" s="22"/>
    </row>
    <row r="3" spans="1:8" ht="15">
      <c r="A3" s="23"/>
      <c r="B3" s="24" t="s">
        <v>0</v>
      </c>
      <c r="C3" s="25"/>
      <c r="D3" s="26"/>
      <c r="E3" s="26"/>
      <c r="F3" s="27"/>
      <c r="G3" s="22"/>
      <c r="H3" s="28"/>
    </row>
    <row r="4" spans="1:8" ht="15">
      <c r="A4" s="75" t="s">
        <v>26</v>
      </c>
      <c r="B4" s="84" t="s">
        <v>2</v>
      </c>
      <c r="C4" s="29" t="s">
        <v>3</v>
      </c>
      <c r="D4" s="30" t="s">
        <v>4</v>
      </c>
      <c r="E4" s="31" t="s">
        <v>5</v>
      </c>
      <c r="F4" s="32" t="s">
        <v>6</v>
      </c>
      <c r="G4" s="33" t="s">
        <v>7</v>
      </c>
      <c r="H4" s="34" t="s">
        <v>8</v>
      </c>
    </row>
    <row r="5" spans="1:8" ht="15.75" thickBot="1">
      <c r="A5" s="76"/>
      <c r="B5" s="85"/>
      <c r="C5" s="35"/>
      <c r="D5" s="36" t="s">
        <v>9</v>
      </c>
      <c r="E5" s="37"/>
      <c r="F5" s="38" t="s">
        <v>10</v>
      </c>
      <c r="G5" s="39"/>
      <c r="H5" s="39"/>
    </row>
    <row r="6" spans="1:9" s="41" customFormat="1" ht="30" customHeight="1" thickTop="1">
      <c r="A6" s="40"/>
      <c r="B6" s="116" t="s">
        <v>11</v>
      </c>
      <c r="C6" s="115" t="s">
        <v>474</v>
      </c>
      <c r="D6" s="114"/>
      <c r="E6" s="113"/>
      <c r="F6" s="112"/>
      <c r="G6" s="117"/>
      <c r="H6" s="118" t="s">
        <v>1</v>
      </c>
      <c r="I6" s="88"/>
    </row>
    <row r="7" spans="1:8" s="44" customFormat="1" ht="36" customHeight="1">
      <c r="A7" s="42"/>
      <c r="B7" s="119"/>
      <c r="C7" s="111" t="s">
        <v>18</v>
      </c>
      <c r="D7" s="120"/>
      <c r="E7" s="121" t="s">
        <v>1</v>
      </c>
      <c r="F7" s="120" t="s">
        <v>1</v>
      </c>
      <c r="G7" s="43" t="s">
        <v>1</v>
      </c>
      <c r="H7" s="122"/>
    </row>
    <row r="8" spans="1:10" s="46" customFormat="1" ht="30" customHeight="1">
      <c r="A8" s="77" t="s">
        <v>117</v>
      </c>
      <c r="B8" s="123" t="s">
        <v>31</v>
      </c>
      <c r="C8" s="124" t="s">
        <v>118</v>
      </c>
      <c r="D8" s="125" t="s">
        <v>119</v>
      </c>
      <c r="E8" s="126" t="s">
        <v>32</v>
      </c>
      <c r="F8" s="127">
        <v>5100</v>
      </c>
      <c r="G8" s="45"/>
      <c r="H8" s="128">
        <f aca="true" t="shared" si="0" ref="H8:H76">ROUND(G8*F8,2)</f>
        <v>0</v>
      </c>
      <c r="I8" s="44"/>
      <c r="J8" s="44"/>
    </row>
    <row r="9" spans="1:12" s="47" customFormat="1" ht="30" customHeight="1">
      <c r="A9" s="78" t="s">
        <v>120</v>
      </c>
      <c r="B9" s="123" t="s">
        <v>33</v>
      </c>
      <c r="C9" s="124" t="s">
        <v>121</v>
      </c>
      <c r="D9" s="125" t="s">
        <v>119</v>
      </c>
      <c r="E9" s="126" t="s">
        <v>34</v>
      </c>
      <c r="F9" s="127">
        <v>17650</v>
      </c>
      <c r="G9" s="45"/>
      <c r="H9" s="128">
        <f t="shared" si="0"/>
        <v>0</v>
      </c>
      <c r="I9" s="44"/>
      <c r="J9" s="44"/>
      <c r="L9" s="46"/>
    </row>
    <row r="10" spans="1:10" s="6" customFormat="1" ht="30" customHeight="1">
      <c r="A10" s="7" t="s">
        <v>500</v>
      </c>
      <c r="B10" s="86" t="s">
        <v>123</v>
      </c>
      <c r="C10" s="1" t="s">
        <v>501</v>
      </c>
      <c r="D10" s="2" t="s">
        <v>119</v>
      </c>
      <c r="E10" s="3" t="s">
        <v>32</v>
      </c>
      <c r="F10" s="4">
        <v>700</v>
      </c>
      <c r="G10" s="98"/>
      <c r="H10" s="5">
        <f>ROUND(G10*F10,2)</f>
        <v>0</v>
      </c>
      <c r="I10" s="44"/>
      <c r="J10" s="44"/>
    </row>
    <row r="11" spans="1:12" s="48" customFormat="1" ht="30" customHeight="1">
      <c r="A11" s="78" t="s">
        <v>122</v>
      </c>
      <c r="B11" s="123" t="s">
        <v>127</v>
      </c>
      <c r="C11" s="124" t="s">
        <v>124</v>
      </c>
      <c r="D11" s="125" t="s">
        <v>119</v>
      </c>
      <c r="E11" s="126"/>
      <c r="F11" s="127"/>
      <c r="G11" s="128"/>
      <c r="H11" s="128">
        <f t="shared" si="0"/>
        <v>0</v>
      </c>
      <c r="I11" s="44"/>
      <c r="J11" s="44"/>
      <c r="L11" s="46"/>
    </row>
    <row r="12" spans="1:19" s="46" customFormat="1" ht="30" customHeight="1">
      <c r="A12" s="77" t="s">
        <v>525</v>
      </c>
      <c r="B12" s="129" t="s">
        <v>35</v>
      </c>
      <c r="C12" s="124" t="s">
        <v>523</v>
      </c>
      <c r="D12" s="125" t="s">
        <v>1</v>
      </c>
      <c r="E12" s="126" t="s">
        <v>36</v>
      </c>
      <c r="F12" s="127">
        <v>7900</v>
      </c>
      <c r="G12" s="45"/>
      <c r="H12" s="128">
        <f t="shared" si="0"/>
        <v>0</v>
      </c>
      <c r="I12" s="44"/>
      <c r="J12" s="44"/>
      <c r="N12" s="49"/>
      <c r="S12" s="47"/>
    </row>
    <row r="13" spans="1:17" s="46" customFormat="1" ht="30" customHeight="1">
      <c r="A13" s="77" t="s">
        <v>125</v>
      </c>
      <c r="B13" s="129" t="s">
        <v>42</v>
      </c>
      <c r="C13" s="124" t="s">
        <v>126</v>
      </c>
      <c r="D13" s="125" t="s">
        <v>1</v>
      </c>
      <c r="E13" s="126" t="s">
        <v>36</v>
      </c>
      <c r="F13" s="127">
        <v>34250</v>
      </c>
      <c r="G13" s="45"/>
      <c r="H13" s="128">
        <f t="shared" si="0"/>
        <v>0</v>
      </c>
      <c r="I13" s="44"/>
      <c r="J13" s="44"/>
      <c r="Q13" s="47"/>
    </row>
    <row r="14" spans="1:17" s="46" customFormat="1" ht="30" customHeight="1">
      <c r="A14" s="78" t="s">
        <v>37</v>
      </c>
      <c r="B14" s="123" t="s">
        <v>129</v>
      </c>
      <c r="C14" s="124" t="s">
        <v>38</v>
      </c>
      <c r="D14" s="125" t="s">
        <v>128</v>
      </c>
      <c r="E14" s="126" t="s">
        <v>32</v>
      </c>
      <c r="F14" s="127">
        <v>2100</v>
      </c>
      <c r="G14" s="45"/>
      <c r="H14" s="128">
        <f t="shared" si="0"/>
        <v>0</v>
      </c>
      <c r="I14" s="44"/>
      <c r="J14" s="44"/>
      <c r="Q14" s="47"/>
    </row>
    <row r="15" spans="1:12" s="47" customFormat="1" ht="30" customHeight="1">
      <c r="A15" s="77" t="s">
        <v>39</v>
      </c>
      <c r="B15" s="123" t="s">
        <v>131</v>
      </c>
      <c r="C15" s="124" t="s">
        <v>40</v>
      </c>
      <c r="D15" s="125" t="s">
        <v>119</v>
      </c>
      <c r="E15" s="126" t="s">
        <v>34</v>
      </c>
      <c r="F15" s="127">
        <v>26936</v>
      </c>
      <c r="G15" s="45"/>
      <c r="H15" s="128">
        <f t="shared" si="0"/>
        <v>0</v>
      </c>
      <c r="I15" s="44"/>
      <c r="J15" s="44"/>
      <c r="L15" s="46"/>
    </row>
    <row r="16" spans="1:12" s="47" customFormat="1" ht="30" customHeight="1">
      <c r="A16" s="78" t="s">
        <v>130</v>
      </c>
      <c r="B16" s="123" t="s">
        <v>133</v>
      </c>
      <c r="C16" s="124" t="s">
        <v>132</v>
      </c>
      <c r="D16" s="125" t="s">
        <v>119</v>
      </c>
      <c r="E16" s="126" t="s">
        <v>34</v>
      </c>
      <c r="F16" s="127">
        <v>43681</v>
      </c>
      <c r="G16" s="45"/>
      <c r="H16" s="128">
        <f t="shared" si="0"/>
        <v>0</v>
      </c>
      <c r="I16" s="44"/>
      <c r="J16" s="44"/>
      <c r="L16" s="46"/>
    </row>
    <row r="17" spans="1:12" s="47" customFormat="1" ht="30" customHeight="1">
      <c r="A17" s="77" t="s">
        <v>513</v>
      </c>
      <c r="B17" s="123" t="s">
        <v>134</v>
      </c>
      <c r="C17" s="124" t="s">
        <v>514</v>
      </c>
      <c r="D17" s="125" t="s">
        <v>119</v>
      </c>
      <c r="E17" s="126" t="s">
        <v>32</v>
      </c>
      <c r="F17" s="127">
        <v>1500</v>
      </c>
      <c r="G17" s="45"/>
      <c r="H17" s="128">
        <f t="shared" si="0"/>
        <v>0</v>
      </c>
      <c r="I17" s="44"/>
      <c r="J17" s="44"/>
      <c r="L17" s="46"/>
    </row>
    <row r="18" spans="1:12" s="48" customFormat="1" ht="30" customHeight="1">
      <c r="A18" s="78" t="s">
        <v>135</v>
      </c>
      <c r="B18" s="123" t="s">
        <v>136</v>
      </c>
      <c r="C18" s="124" t="s">
        <v>137</v>
      </c>
      <c r="D18" s="125" t="s">
        <v>119</v>
      </c>
      <c r="E18" s="126"/>
      <c r="F18" s="127">
        <v>0</v>
      </c>
      <c r="G18" s="128"/>
      <c r="H18" s="128">
        <f t="shared" si="0"/>
        <v>0</v>
      </c>
      <c r="I18" s="44"/>
      <c r="J18" s="44"/>
      <c r="L18" s="46"/>
    </row>
    <row r="19" spans="1:10" s="46" customFormat="1" ht="30" customHeight="1">
      <c r="A19" s="77" t="s">
        <v>138</v>
      </c>
      <c r="B19" s="129" t="s">
        <v>35</v>
      </c>
      <c r="C19" s="124" t="s">
        <v>139</v>
      </c>
      <c r="D19" s="125" t="s">
        <v>1</v>
      </c>
      <c r="E19" s="126" t="s">
        <v>41</v>
      </c>
      <c r="F19" s="127">
        <v>2</v>
      </c>
      <c r="G19" s="45"/>
      <c r="H19" s="128">
        <f t="shared" si="0"/>
        <v>0</v>
      </c>
      <c r="I19" s="44"/>
      <c r="J19" s="44"/>
    </row>
    <row r="20" spans="1:12" s="47" customFormat="1" ht="30" customHeight="1">
      <c r="A20" s="78" t="s">
        <v>562</v>
      </c>
      <c r="B20" s="123" t="s">
        <v>140</v>
      </c>
      <c r="C20" s="124" t="s">
        <v>564</v>
      </c>
      <c r="D20" s="125" t="s">
        <v>141</v>
      </c>
      <c r="E20" s="126" t="s">
        <v>34</v>
      </c>
      <c r="F20" s="127">
        <v>17650</v>
      </c>
      <c r="G20" s="45"/>
      <c r="H20" s="128">
        <f t="shared" si="0"/>
        <v>0</v>
      </c>
      <c r="I20" s="44"/>
      <c r="J20" s="44"/>
      <c r="L20" s="46"/>
    </row>
    <row r="21" spans="1:12" s="47" customFormat="1" ht="30" customHeight="1">
      <c r="A21" s="77" t="s">
        <v>142</v>
      </c>
      <c r="B21" s="123" t="s">
        <v>143</v>
      </c>
      <c r="C21" s="124" t="s">
        <v>144</v>
      </c>
      <c r="D21" s="125" t="s">
        <v>145</v>
      </c>
      <c r="E21" s="126" t="s">
        <v>34</v>
      </c>
      <c r="F21" s="127">
        <v>12168</v>
      </c>
      <c r="G21" s="45"/>
      <c r="H21" s="128">
        <f t="shared" si="0"/>
        <v>0</v>
      </c>
      <c r="I21" s="44"/>
      <c r="J21" s="44"/>
      <c r="L21" s="46"/>
    </row>
    <row r="22" spans="1:12" s="50" customFormat="1" ht="30" customHeight="1">
      <c r="A22" s="77" t="s">
        <v>146</v>
      </c>
      <c r="B22" s="123" t="s">
        <v>147</v>
      </c>
      <c r="C22" s="124" t="s">
        <v>148</v>
      </c>
      <c r="D22" s="125" t="s">
        <v>145</v>
      </c>
      <c r="E22" s="126"/>
      <c r="F22" s="127">
        <v>0</v>
      </c>
      <c r="G22" s="128"/>
      <c r="H22" s="128">
        <f t="shared" si="0"/>
        <v>0</v>
      </c>
      <c r="I22" s="44"/>
      <c r="J22" s="44"/>
      <c r="L22" s="46"/>
    </row>
    <row r="23" spans="1:10" s="46" customFormat="1" ht="30" customHeight="1">
      <c r="A23" s="77" t="s">
        <v>149</v>
      </c>
      <c r="B23" s="129" t="s">
        <v>35</v>
      </c>
      <c r="C23" s="124" t="s">
        <v>150</v>
      </c>
      <c r="D23" s="125" t="s">
        <v>1</v>
      </c>
      <c r="E23" s="126" t="s">
        <v>36</v>
      </c>
      <c r="F23" s="127">
        <v>460</v>
      </c>
      <c r="G23" s="45"/>
      <c r="H23" s="128">
        <f t="shared" si="0"/>
        <v>0</v>
      </c>
      <c r="I23" s="44"/>
      <c r="J23" s="44"/>
    </row>
    <row r="24" spans="1:10" s="6" customFormat="1" ht="30" customHeight="1">
      <c r="A24" s="93" t="s">
        <v>502</v>
      </c>
      <c r="B24" s="86" t="s">
        <v>152</v>
      </c>
      <c r="C24" s="1" t="s">
        <v>503</v>
      </c>
      <c r="D24" s="2" t="s">
        <v>154</v>
      </c>
      <c r="E24" s="3" t="s">
        <v>32</v>
      </c>
      <c r="F24" s="4">
        <v>21798</v>
      </c>
      <c r="G24" s="98"/>
      <c r="H24" s="5">
        <f>ROUND(G24*F24,2)</f>
        <v>0</v>
      </c>
      <c r="I24" s="44"/>
      <c r="J24" s="44"/>
    </row>
    <row r="25" spans="1:12" s="47" customFormat="1" ht="30" customHeight="1">
      <c r="A25" s="77" t="s">
        <v>151</v>
      </c>
      <c r="B25" s="123" t="s">
        <v>511</v>
      </c>
      <c r="C25" s="124" t="s">
        <v>153</v>
      </c>
      <c r="D25" s="125" t="s">
        <v>154</v>
      </c>
      <c r="E25" s="126"/>
      <c r="F25" s="127">
        <v>0</v>
      </c>
      <c r="G25" s="128"/>
      <c r="H25" s="128">
        <f t="shared" si="0"/>
        <v>0</v>
      </c>
      <c r="I25" s="44"/>
      <c r="J25" s="44"/>
      <c r="L25" s="46"/>
    </row>
    <row r="26" spans="1:12" s="47" customFormat="1" ht="30" customHeight="1">
      <c r="A26" s="78" t="s">
        <v>155</v>
      </c>
      <c r="B26" s="129" t="s">
        <v>35</v>
      </c>
      <c r="C26" s="124" t="s">
        <v>156</v>
      </c>
      <c r="D26" s="130"/>
      <c r="E26" s="126" t="s">
        <v>32</v>
      </c>
      <c r="F26" s="127">
        <v>5947</v>
      </c>
      <c r="G26" s="45"/>
      <c r="H26" s="128">
        <f t="shared" si="0"/>
        <v>0</v>
      </c>
      <c r="I26" s="44"/>
      <c r="J26" s="44"/>
      <c r="L26" s="46"/>
    </row>
    <row r="27" spans="1:12" s="44" customFormat="1" ht="36" customHeight="1">
      <c r="A27" s="42"/>
      <c r="B27" s="119"/>
      <c r="C27" s="142" t="s">
        <v>19</v>
      </c>
      <c r="D27" s="120"/>
      <c r="E27" s="131"/>
      <c r="F27" s="120"/>
      <c r="G27" s="43"/>
      <c r="H27" s="128">
        <f t="shared" si="0"/>
        <v>0</v>
      </c>
      <c r="L27" s="46"/>
    </row>
    <row r="28" spans="1:12" s="48" customFormat="1" ht="30" customHeight="1">
      <c r="A28" s="79" t="s">
        <v>78</v>
      </c>
      <c r="B28" s="123" t="s">
        <v>157</v>
      </c>
      <c r="C28" s="124" t="s">
        <v>80</v>
      </c>
      <c r="D28" s="125" t="s">
        <v>119</v>
      </c>
      <c r="E28" s="126"/>
      <c r="F28" s="127">
        <v>0</v>
      </c>
      <c r="G28" s="128"/>
      <c r="H28" s="128">
        <f t="shared" si="0"/>
        <v>0</v>
      </c>
      <c r="I28" s="44"/>
      <c r="J28" s="44"/>
      <c r="L28" s="46"/>
    </row>
    <row r="29" spans="1:12" s="47" customFormat="1" ht="30" customHeight="1">
      <c r="A29" s="79" t="s">
        <v>81</v>
      </c>
      <c r="B29" s="129" t="s">
        <v>35</v>
      </c>
      <c r="C29" s="124" t="s">
        <v>82</v>
      </c>
      <c r="D29" s="125" t="s">
        <v>1</v>
      </c>
      <c r="E29" s="126" t="s">
        <v>34</v>
      </c>
      <c r="F29" s="127">
        <v>5778</v>
      </c>
      <c r="G29" s="45"/>
      <c r="H29" s="128">
        <f t="shared" si="0"/>
        <v>0</v>
      </c>
      <c r="I29" s="44"/>
      <c r="J29" s="44"/>
      <c r="L29" s="46"/>
    </row>
    <row r="30" spans="1:12" s="47" customFormat="1" ht="30" customHeight="1">
      <c r="A30" s="79" t="s">
        <v>91</v>
      </c>
      <c r="B30" s="129" t="s">
        <v>42</v>
      </c>
      <c r="C30" s="124" t="s">
        <v>92</v>
      </c>
      <c r="D30" s="125" t="s">
        <v>1</v>
      </c>
      <c r="E30" s="126" t="s">
        <v>34</v>
      </c>
      <c r="F30" s="127">
        <v>18401</v>
      </c>
      <c r="G30" s="45"/>
      <c r="H30" s="128">
        <f t="shared" si="0"/>
        <v>0</v>
      </c>
      <c r="I30" s="44"/>
      <c r="J30" s="44"/>
      <c r="L30" s="46"/>
    </row>
    <row r="31" spans="1:10" s="6" customFormat="1" ht="39.75" customHeight="1">
      <c r="A31" s="94" t="s">
        <v>504</v>
      </c>
      <c r="B31" s="95" t="s">
        <v>158</v>
      </c>
      <c r="C31" s="1" t="s">
        <v>505</v>
      </c>
      <c r="D31" s="2" t="s">
        <v>506</v>
      </c>
      <c r="E31" s="3"/>
      <c r="F31" s="90">
        <f>'[1]A1'!F31+'[1]A2'!F31+'[1]A3'!F31+'[1]A6'!F31</f>
        <v>0</v>
      </c>
      <c r="G31" s="97"/>
      <c r="H31" s="5"/>
      <c r="I31" s="44"/>
      <c r="J31" s="44"/>
    </row>
    <row r="32" spans="1:10" s="6" customFormat="1" ht="30" customHeight="1">
      <c r="A32" s="94" t="s">
        <v>507</v>
      </c>
      <c r="B32" s="89" t="s">
        <v>35</v>
      </c>
      <c r="C32" s="1" t="s">
        <v>508</v>
      </c>
      <c r="D32" s="2" t="s">
        <v>1</v>
      </c>
      <c r="E32" s="3" t="s">
        <v>34</v>
      </c>
      <c r="F32" s="4">
        <v>3</v>
      </c>
      <c r="G32" s="98"/>
      <c r="H32" s="5">
        <f>ROUND(G32*F32,2)</f>
        <v>0</v>
      </c>
      <c r="I32" s="44"/>
      <c r="J32" s="44"/>
    </row>
    <row r="33" spans="1:10" s="6" customFormat="1" ht="30" customHeight="1">
      <c r="A33" s="94" t="s">
        <v>509</v>
      </c>
      <c r="B33" s="89" t="s">
        <v>42</v>
      </c>
      <c r="C33" s="1" t="s">
        <v>510</v>
      </c>
      <c r="D33" s="2" t="s">
        <v>1</v>
      </c>
      <c r="E33" s="3" t="s">
        <v>34</v>
      </c>
      <c r="F33" s="4">
        <v>16</v>
      </c>
      <c r="G33" s="98"/>
      <c r="H33" s="5">
        <f>ROUND(G33*F33,2)</f>
        <v>0</v>
      </c>
      <c r="I33" s="44"/>
      <c r="J33" s="44"/>
    </row>
    <row r="34" spans="1:12" s="50" customFormat="1" ht="30" customHeight="1">
      <c r="A34" s="79" t="s">
        <v>43</v>
      </c>
      <c r="B34" s="123" t="s">
        <v>160</v>
      </c>
      <c r="C34" s="124" t="s">
        <v>44</v>
      </c>
      <c r="D34" s="125" t="s">
        <v>159</v>
      </c>
      <c r="E34" s="126"/>
      <c r="F34" s="127">
        <v>0</v>
      </c>
      <c r="G34" s="128"/>
      <c r="H34" s="128">
        <f t="shared" si="0"/>
        <v>0</v>
      </c>
      <c r="I34" s="44"/>
      <c r="J34" s="44"/>
      <c r="L34" s="46"/>
    </row>
    <row r="35" spans="1:12" s="47" customFormat="1" ht="30" customHeight="1">
      <c r="A35" s="79" t="s">
        <v>45</v>
      </c>
      <c r="B35" s="129" t="s">
        <v>35</v>
      </c>
      <c r="C35" s="124" t="s">
        <v>46</v>
      </c>
      <c r="D35" s="125" t="s">
        <v>1</v>
      </c>
      <c r="E35" s="126" t="s">
        <v>41</v>
      </c>
      <c r="F35" s="127">
        <v>75</v>
      </c>
      <c r="G35" s="96"/>
      <c r="H35" s="128">
        <f t="shared" si="0"/>
        <v>0</v>
      </c>
      <c r="I35" s="44"/>
      <c r="J35" s="44"/>
      <c r="L35" s="46"/>
    </row>
    <row r="36" spans="1:12" s="50" customFormat="1" ht="30" customHeight="1">
      <c r="A36" s="79" t="s">
        <v>47</v>
      </c>
      <c r="B36" s="123" t="s">
        <v>162</v>
      </c>
      <c r="C36" s="124" t="s">
        <v>48</v>
      </c>
      <c r="D36" s="125" t="s">
        <v>159</v>
      </c>
      <c r="E36" s="126"/>
      <c r="F36" s="127">
        <v>0</v>
      </c>
      <c r="G36" s="128"/>
      <c r="H36" s="128">
        <f t="shared" si="0"/>
        <v>0</v>
      </c>
      <c r="I36" s="44"/>
      <c r="J36" s="44"/>
      <c r="L36" s="46"/>
    </row>
    <row r="37" spans="1:12" s="47" customFormat="1" ht="30" customHeight="1">
      <c r="A37" s="79" t="s">
        <v>49</v>
      </c>
      <c r="B37" s="129" t="s">
        <v>35</v>
      </c>
      <c r="C37" s="124" t="s">
        <v>50</v>
      </c>
      <c r="D37" s="125" t="s">
        <v>1</v>
      </c>
      <c r="E37" s="126" t="s">
        <v>41</v>
      </c>
      <c r="F37" s="127">
        <v>2000</v>
      </c>
      <c r="G37" s="45"/>
      <c r="H37" s="128">
        <f t="shared" si="0"/>
        <v>0</v>
      </c>
      <c r="I37" s="44"/>
      <c r="J37" s="44"/>
      <c r="L37" s="46"/>
    </row>
    <row r="38" spans="1:12" s="48" customFormat="1" ht="30" customHeight="1">
      <c r="A38" s="79" t="s">
        <v>161</v>
      </c>
      <c r="B38" s="123" t="s">
        <v>170</v>
      </c>
      <c r="C38" s="124" t="s">
        <v>163</v>
      </c>
      <c r="D38" s="125" t="s">
        <v>164</v>
      </c>
      <c r="E38" s="126"/>
      <c r="F38" s="127">
        <v>0</v>
      </c>
      <c r="G38" s="128"/>
      <c r="H38" s="128">
        <f t="shared" si="0"/>
        <v>0</v>
      </c>
      <c r="I38" s="44"/>
      <c r="J38" s="44"/>
      <c r="L38" s="46"/>
    </row>
    <row r="39" spans="1:12" s="47" customFormat="1" ht="30" customHeight="1">
      <c r="A39" s="79" t="s">
        <v>165</v>
      </c>
      <c r="B39" s="129" t="s">
        <v>35</v>
      </c>
      <c r="C39" s="124" t="s">
        <v>166</v>
      </c>
      <c r="D39" s="125" t="s">
        <v>1</v>
      </c>
      <c r="E39" s="126" t="s">
        <v>34</v>
      </c>
      <c r="F39" s="127">
        <v>93</v>
      </c>
      <c r="G39" s="45"/>
      <c r="H39" s="128">
        <f t="shared" si="0"/>
        <v>0</v>
      </c>
      <c r="I39" s="44"/>
      <c r="J39" s="44"/>
      <c r="L39" s="46"/>
    </row>
    <row r="40" spans="1:12" s="47" customFormat="1" ht="30" customHeight="1">
      <c r="A40" s="79" t="s">
        <v>167</v>
      </c>
      <c r="B40" s="129" t="s">
        <v>42</v>
      </c>
      <c r="C40" s="124" t="s">
        <v>168</v>
      </c>
      <c r="D40" s="125" t="s">
        <v>1</v>
      </c>
      <c r="E40" s="126" t="s">
        <v>34</v>
      </c>
      <c r="F40" s="127">
        <v>18</v>
      </c>
      <c r="G40" s="45"/>
      <c r="H40" s="128">
        <f t="shared" si="0"/>
        <v>0</v>
      </c>
      <c r="I40" s="44"/>
      <c r="J40" s="44"/>
      <c r="L40" s="46"/>
    </row>
    <row r="41" spans="1:12" s="48" customFormat="1" ht="30" customHeight="1">
      <c r="A41" s="79" t="s">
        <v>169</v>
      </c>
      <c r="B41" s="123" t="s">
        <v>177</v>
      </c>
      <c r="C41" s="124" t="s">
        <v>51</v>
      </c>
      <c r="D41" s="125" t="s">
        <v>164</v>
      </c>
      <c r="E41" s="126"/>
      <c r="F41" s="127">
        <v>0</v>
      </c>
      <c r="G41" s="128"/>
      <c r="H41" s="128">
        <f t="shared" si="0"/>
        <v>0</v>
      </c>
      <c r="I41" s="44"/>
      <c r="J41" s="44"/>
      <c r="L41" s="46"/>
    </row>
    <row r="42" spans="1:12" s="50" customFormat="1" ht="30" customHeight="1">
      <c r="A42" s="79" t="s">
        <v>171</v>
      </c>
      <c r="B42" s="129" t="s">
        <v>35</v>
      </c>
      <c r="C42" s="124" t="s">
        <v>172</v>
      </c>
      <c r="D42" s="125" t="s">
        <v>52</v>
      </c>
      <c r="E42" s="126"/>
      <c r="F42" s="127">
        <v>0</v>
      </c>
      <c r="G42" s="128"/>
      <c r="H42" s="128">
        <f t="shared" si="0"/>
        <v>0</v>
      </c>
      <c r="I42" s="44"/>
      <c r="J42" s="44"/>
      <c r="L42" s="46"/>
    </row>
    <row r="43" spans="1:12" s="47" customFormat="1" ht="30" customHeight="1">
      <c r="A43" s="79" t="s">
        <v>173</v>
      </c>
      <c r="B43" s="132" t="s">
        <v>174</v>
      </c>
      <c r="C43" s="124" t="s">
        <v>175</v>
      </c>
      <c r="D43" s="125"/>
      <c r="E43" s="126" t="s">
        <v>34</v>
      </c>
      <c r="F43" s="127">
        <v>17</v>
      </c>
      <c r="G43" s="45"/>
      <c r="H43" s="128">
        <f t="shared" si="0"/>
        <v>0</v>
      </c>
      <c r="I43" s="44"/>
      <c r="J43" s="44"/>
      <c r="L43" s="46"/>
    </row>
    <row r="44" spans="1:12" s="48" customFormat="1" ht="30" customHeight="1">
      <c r="A44" s="79" t="s">
        <v>176</v>
      </c>
      <c r="B44" s="123" t="s">
        <v>183</v>
      </c>
      <c r="C44" s="124" t="s">
        <v>178</v>
      </c>
      <c r="D44" s="125" t="s">
        <v>179</v>
      </c>
      <c r="E44" s="126"/>
      <c r="F44" s="127">
        <v>0</v>
      </c>
      <c r="G44" s="128"/>
      <c r="H44" s="128">
        <f t="shared" si="0"/>
        <v>0</v>
      </c>
      <c r="I44" s="44"/>
      <c r="J44" s="44"/>
      <c r="L44" s="46"/>
    </row>
    <row r="45" spans="1:12" s="47" customFormat="1" ht="30" customHeight="1">
      <c r="A45" s="79" t="s">
        <v>180</v>
      </c>
      <c r="B45" s="129" t="s">
        <v>35</v>
      </c>
      <c r="C45" s="124" t="s">
        <v>521</v>
      </c>
      <c r="D45" s="125" t="s">
        <v>1</v>
      </c>
      <c r="E45" s="126" t="s">
        <v>53</v>
      </c>
      <c r="F45" s="127">
        <v>121</v>
      </c>
      <c r="G45" s="45"/>
      <c r="H45" s="128">
        <f t="shared" si="0"/>
        <v>0</v>
      </c>
      <c r="I45" s="44"/>
      <c r="J45" s="44"/>
      <c r="L45" s="46"/>
    </row>
    <row r="46" spans="1:12" s="47" customFormat="1" ht="30" customHeight="1">
      <c r="A46" s="79" t="s">
        <v>181</v>
      </c>
      <c r="B46" s="129" t="s">
        <v>42</v>
      </c>
      <c r="C46" s="124" t="s">
        <v>182</v>
      </c>
      <c r="D46" s="125" t="s">
        <v>1</v>
      </c>
      <c r="E46" s="126" t="s">
        <v>53</v>
      </c>
      <c r="F46" s="127">
        <v>1459</v>
      </c>
      <c r="G46" s="45"/>
      <c r="H46" s="128">
        <f t="shared" si="0"/>
        <v>0</v>
      </c>
      <c r="I46" s="44"/>
      <c r="J46" s="44"/>
      <c r="L46" s="46"/>
    </row>
    <row r="47" spans="1:12" s="47" customFormat="1" ht="30" customHeight="1">
      <c r="A47" s="79"/>
      <c r="B47" s="133" t="s">
        <v>185</v>
      </c>
      <c r="C47" s="124" t="s">
        <v>184</v>
      </c>
      <c r="D47" s="125" t="s">
        <v>543</v>
      </c>
      <c r="E47" s="126" t="s">
        <v>53</v>
      </c>
      <c r="F47" s="127">
        <v>1226</v>
      </c>
      <c r="G47" s="45"/>
      <c r="H47" s="128">
        <f t="shared" si="0"/>
        <v>0</v>
      </c>
      <c r="I47" s="44"/>
      <c r="J47" s="44"/>
      <c r="L47" s="46"/>
    </row>
    <row r="48" spans="1:12" s="44" customFormat="1" ht="36" customHeight="1">
      <c r="A48" s="42"/>
      <c r="B48" s="134"/>
      <c r="C48" s="142" t="s">
        <v>20</v>
      </c>
      <c r="D48" s="120"/>
      <c r="E48" s="121"/>
      <c r="F48" s="120"/>
      <c r="G48" s="43"/>
      <c r="H48" s="128">
        <f t="shared" si="0"/>
        <v>0</v>
      </c>
      <c r="L48" s="46"/>
    </row>
    <row r="49" spans="1:12" s="48" customFormat="1" ht="38.25" customHeight="1">
      <c r="A49" s="77" t="s">
        <v>57</v>
      </c>
      <c r="B49" s="123" t="s">
        <v>194</v>
      </c>
      <c r="C49" s="124" t="s">
        <v>58</v>
      </c>
      <c r="D49" s="125" t="s">
        <v>186</v>
      </c>
      <c r="E49" s="126"/>
      <c r="F49" s="127">
        <v>0</v>
      </c>
      <c r="G49" s="128"/>
      <c r="H49" s="128">
        <f t="shared" si="0"/>
        <v>0</v>
      </c>
      <c r="I49" s="44"/>
      <c r="J49" s="44"/>
      <c r="L49" s="46"/>
    </row>
    <row r="50" spans="1:10" s="46" customFormat="1" ht="38.25" customHeight="1">
      <c r="A50" s="77" t="s">
        <v>94</v>
      </c>
      <c r="B50" s="129" t="s">
        <v>35</v>
      </c>
      <c r="C50" s="124" t="s">
        <v>187</v>
      </c>
      <c r="D50" s="125" t="s">
        <v>1</v>
      </c>
      <c r="E50" s="126" t="s">
        <v>34</v>
      </c>
      <c r="F50" s="127">
        <v>18371</v>
      </c>
      <c r="G50" s="45"/>
      <c r="H50" s="128">
        <f t="shared" si="0"/>
        <v>0</v>
      </c>
      <c r="I50" s="44"/>
      <c r="J50" s="44"/>
    </row>
    <row r="51" spans="1:10" s="46" customFormat="1" ht="38.25" customHeight="1">
      <c r="A51" s="77" t="s">
        <v>94</v>
      </c>
      <c r="B51" s="129" t="s">
        <v>42</v>
      </c>
      <c r="C51" s="124" t="s">
        <v>568</v>
      </c>
      <c r="D51" s="125" t="s">
        <v>1</v>
      </c>
      <c r="E51" s="126" t="s">
        <v>34</v>
      </c>
      <c r="F51" s="127">
        <v>8118</v>
      </c>
      <c r="G51" s="45"/>
      <c r="H51" s="128">
        <f t="shared" si="0"/>
        <v>0</v>
      </c>
      <c r="I51" s="44"/>
      <c r="J51" s="44"/>
    </row>
    <row r="52" spans="1:10" s="46" customFormat="1" ht="38.25" customHeight="1">
      <c r="A52" s="77" t="s">
        <v>95</v>
      </c>
      <c r="B52" s="129" t="s">
        <v>54</v>
      </c>
      <c r="C52" s="124" t="s">
        <v>96</v>
      </c>
      <c r="D52" s="125" t="s">
        <v>1</v>
      </c>
      <c r="E52" s="126" t="s">
        <v>34</v>
      </c>
      <c r="F52" s="127">
        <v>118</v>
      </c>
      <c r="G52" s="45"/>
      <c r="H52" s="128">
        <f t="shared" si="0"/>
        <v>0</v>
      </c>
      <c r="I52" s="44"/>
      <c r="J52" s="44"/>
    </row>
    <row r="53" spans="1:10" s="46" customFormat="1" ht="38.25" customHeight="1">
      <c r="A53" s="77" t="s">
        <v>188</v>
      </c>
      <c r="B53" s="129" t="s">
        <v>68</v>
      </c>
      <c r="C53" s="124" t="s">
        <v>189</v>
      </c>
      <c r="D53" s="125" t="s">
        <v>190</v>
      </c>
      <c r="E53" s="126" t="s">
        <v>34</v>
      </c>
      <c r="F53" s="127">
        <v>46</v>
      </c>
      <c r="G53" s="45"/>
      <c r="H53" s="128">
        <f t="shared" si="0"/>
        <v>0</v>
      </c>
      <c r="I53" s="44"/>
      <c r="J53" s="44"/>
    </row>
    <row r="54" spans="1:10" s="46" customFormat="1" ht="38.25" customHeight="1">
      <c r="A54" s="77" t="s">
        <v>191</v>
      </c>
      <c r="B54" s="129" t="s">
        <v>71</v>
      </c>
      <c r="C54" s="124" t="s">
        <v>192</v>
      </c>
      <c r="D54" s="125" t="s">
        <v>193</v>
      </c>
      <c r="E54" s="126" t="s">
        <v>34</v>
      </c>
      <c r="F54" s="127">
        <v>69</v>
      </c>
      <c r="G54" s="45"/>
      <c r="H54" s="128">
        <f t="shared" si="0"/>
        <v>0</v>
      </c>
      <c r="I54" s="44"/>
      <c r="J54" s="44"/>
    </row>
    <row r="55" spans="1:12" s="48" customFormat="1" ht="30" customHeight="1">
      <c r="A55" s="77" t="s">
        <v>97</v>
      </c>
      <c r="B55" s="123" t="s">
        <v>198</v>
      </c>
      <c r="C55" s="124" t="s">
        <v>99</v>
      </c>
      <c r="D55" s="125" t="s">
        <v>186</v>
      </c>
      <c r="E55" s="126"/>
      <c r="F55" s="127">
        <v>0</v>
      </c>
      <c r="G55" s="128"/>
      <c r="H55" s="128">
        <f t="shared" si="0"/>
        <v>0</v>
      </c>
      <c r="I55" s="44"/>
      <c r="J55" s="44"/>
      <c r="L55" s="46"/>
    </row>
    <row r="56" spans="1:10" s="46" customFormat="1" ht="38.25" customHeight="1">
      <c r="A56" s="77" t="s">
        <v>100</v>
      </c>
      <c r="B56" s="129" t="s">
        <v>35</v>
      </c>
      <c r="C56" s="124" t="s">
        <v>195</v>
      </c>
      <c r="D56" s="125"/>
      <c r="E56" s="126" t="s">
        <v>34</v>
      </c>
      <c r="F56" s="127">
        <v>200</v>
      </c>
      <c r="G56" s="45"/>
      <c r="H56" s="128">
        <f t="shared" si="0"/>
        <v>0</v>
      </c>
      <c r="I56" s="44"/>
      <c r="J56" s="44"/>
    </row>
    <row r="57" spans="1:10" s="46" customFormat="1" ht="56.25" customHeight="1">
      <c r="A57" s="77" t="s">
        <v>100</v>
      </c>
      <c r="B57" s="129" t="s">
        <v>42</v>
      </c>
      <c r="C57" s="124" t="s">
        <v>196</v>
      </c>
      <c r="D57" s="125"/>
      <c r="E57" s="126" t="s">
        <v>34</v>
      </c>
      <c r="F57" s="127">
        <v>1500</v>
      </c>
      <c r="G57" s="45"/>
      <c r="H57" s="128">
        <f t="shared" si="0"/>
        <v>0</v>
      </c>
      <c r="I57" s="44"/>
      <c r="J57" s="44"/>
    </row>
    <row r="58" spans="1:10" s="46" customFormat="1" ht="38.25" customHeight="1">
      <c r="A58" s="77" t="s">
        <v>100</v>
      </c>
      <c r="B58" s="129" t="s">
        <v>54</v>
      </c>
      <c r="C58" s="124" t="s">
        <v>197</v>
      </c>
      <c r="D58" s="125"/>
      <c r="E58" s="126" t="s">
        <v>34</v>
      </c>
      <c r="F58" s="127">
        <v>500</v>
      </c>
      <c r="G58" s="45"/>
      <c r="H58" s="128">
        <f t="shared" si="0"/>
        <v>0</v>
      </c>
      <c r="I58" s="44"/>
      <c r="J58" s="44"/>
    </row>
    <row r="59" spans="1:12" s="48" customFormat="1" ht="38.25" customHeight="1">
      <c r="A59" s="77" t="s">
        <v>59</v>
      </c>
      <c r="B59" s="123" t="s">
        <v>207</v>
      </c>
      <c r="C59" s="124" t="s">
        <v>60</v>
      </c>
      <c r="D59" s="125" t="s">
        <v>186</v>
      </c>
      <c r="E59" s="126"/>
      <c r="F59" s="127">
        <v>0</v>
      </c>
      <c r="G59" s="128"/>
      <c r="H59" s="128">
        <f t="shared" si="0"/>
        <v>0</v>
      </c>
      <c r="I59" s="44"/>
      <c r="J59" s="44"/>
      <c r="L59" s="46"/>
    </row>
    <row r="60" spans="1:12" s="47" customFormat="1" ht="38.25" customHeight="1">
      <c r="A60" s="77" t="s">
        <v>199</v>
      </c>
      <c r="B60" s="129" t="s">
        <v>35</v>
      </c>
      <c r="C60" s="124" t="s">
        <v>200</v>
      </c>
      <c r="D60" s="125" t="s">
        <v>201</v>
      </c>
      <c r="E60" s="126" t="s">
        <v>53</v>
      </c>
      <c r="F60" s="127">
        <v>410</v>
      </c>
      <c r="G60" s="45"/>
      <c r="H60" s="128">
        <f t="shared" si="0"/>
        <v>0</v>
      </c>
      <c r="I60" s="44"/>
      <c r="J60" s="44"/>
      <c r="L60" s="46"/>
    </row>
    <row r="61" spans="1:12" s="47" customFormat="1" ht="38.25" customHeight="1">
      <c r="A61" s="77" t="s">
        <v>202</v>
      </c>
      <c r="B61" s="129" t="s">
        <v>42</v>
      </c>
      <c r="C61" s="124" t="s">
        <v>528</v>
      </c>
      <c r="D61" s="125" t="s">
        <v>203</v>
      </c>
      <c r="E61" s="126" t="s">
        <v>53</v>
      </c>
      <c r="F61" s="127">
        <v>3103</v>
      </c>
      <c r="G61" s="45"/>
      <c r="H61" s="128">
        <f t="shared" si="0"/>
        <v>0</v>
      </c>
      <c r="I61" s="44"/>
      <c r="J61" s="44"/>
      <c r="L61" s="46"/>
    </row>
    <row r="62" spans="1:12" s="47" customFormat="1" ht="38.25" customHeight="1">
      <c r="A62" s="79" t="s">
        <v>204</v>
      </c>
      <c r="B62" s="129" t="s">
        <v>54</v>
      </c>
      <c r="C62" s="124" t="s">
        <v>205</v>
      </c>
      <c r="D62" s="125" t="s">
        <v>206</v>
      </c>
      <c r="E62" s="126" t="s">
        <v>53</v>
      </c>
      <c r="F62" s="127">
        <v>297</v>
      </c>
      <c r="G62" s="45"/>
      <c r="H62" s="128">
        <f t="shared" si="0"/>
        <v>0</v>
      </c>
      <c r="I62" s="44"/>
      <c r="J62" s="44"/>
      <c r="L62" s="46"/>
    </row>
    <row r="63" spans="1:10" s="46" customFormat="1" ht="30" customHeight="1">
      <c r="A63" s="77" t="s">
        <v>102</v>
      </c>
      <c r="B63" s="123" t="s">
        <v>208</v>
      </c>
      <c r="C63" s="124" t="s">
        <v>55</v>
      </c>
      <c r="D63" s="125" t="s">
        <v>186</v>
      </c>
      <c r="E63" s="126" t="s">
        <v>53</v>
      </c>
      <c r="F63" s="127">
        <v>4015</v>
      </c>
      <c r="G63" s="45"/>
      <c r="H63" s="128">
        <f t="shared" si="0"/>
        <v>0</v>
      </c>
      <c r="I63" s="44"/>
      <c r="J63" s="44"/>
    </row>
    <row r="64" spans="1:10" s="46" customFormat="1" ht="38.25" customHeight="1">
      <c r="A64" s="77"/>
      <c r="B64" s="123" t="s">
        <v>210</v>
      </c>
      <c r="C64" s="124" t="s">
        <v>553</v>
      </c>
      <c r="D64" s="125" t="s">
        <v>186</v>
      </c>
      <c r="E64" s="126" t="s">
        <v>53</v>
      </c>
      <c r="F64" s="127">
        <v>873</v>
      </c>
      <c r="G64" s="45"/>
      <c r="H64" s="128">
        <f t="shared" si="0"/>
        <v>0</v>
      </c>
      <c r="I64" s="44"/>
      <c r="J64" s="44"/>
    </row>
    <row r="65" spans="1:10" s="46" customFormat="1" ht="30" customHeight="1">
      <c r="A65" s="77" t="s">
        <v>209</v>
      </c>
      <c r="B65" s="123" t="s">
        <v>214</v>
      </c>
      <c r="C65" s="124" t="s">
        <v>211</v>
      </c>
      <c r="D65" s="125" t="s">
        <v>212</v>
      </c>
      <c r="E65" s="126" t="s">
        <v>34</v>
      </c>
      <c r="F65" s="127">
        <v>17</v>
      </c>
      <c r="G65" s="45"/>
      <c r="H65" s="128">
        <f t="shared" si="0"/>
        <v>0</v>
      </c>
      <c r="I65" s="44"/>
      <c r="J65" s="44"/>
    </row>
    <row r="66" spans="1:12" s="47" customFormat="1" ht="30" customHeight="1">
      <c r="A66" s="77" t="s">
        <v>213</v>
      </c>
      <c r="B66" s="123" t="s">
        <v>218</v>
      </c>
      <c r="C66" s="124" t="s">
        <v>215</v>
      </c>
      <c r="D66" s="125" t="s">
        <v>216</v>
      </c>
      <c r="E66" s="126" t="s">
        <v>34</v>
      </c>
      <c r="F66" s="127">
        <v>50</v>
      </c>
      <c r="G66" s="45"/>
      <c r="H66" s="128">
        <f t="shared" si="0"/>
        <v>0</v>
      </c>
      <c r="I66" s="44"/>
      <c r="J66" s="44"/>
      <c r="L66" s="46"/>
    </row>
    <row r="67" spans="1:12" s="47" customFormat="1" ht="30" customHeight="1">
      <c r="A67" s="77" t="s">
        <v>217</v>
      </c>
      <c r="B67" s="123" t="s">
        <v>221</v>
      </c>
      <c r="C67" s="124" t="s">
        <v>219</v>
      </c>
      <c r="D67" s="125" t="s">
        <v>216</v>
      </c>
      <c r="E67" s="126" t="s">
        <v>34</v>
      </c>
      <c r="F67" s="127">
        <v>98</v>
      </c>
      <c r="G67" s="45"/>
      <c r="H67" s="128">
        <f t="shared" si="0"/>
        <v>0</v>
      </c>
      <c r="I67" s="44"/>
      <c r="J67" s="44"/>
      <c r="L67" s="46"/>
    </row>
    <row r="68" spans="1:12" s="50" customFormat="1" ht="30" customHeight="1">
      <c r="A68" s="77" t="s">
        <v>220</v>
      </c>
      <c r="B68" s="123" t="s">
        <v>227</v>
      </c>
      <c r="C68" s="124" t="s">
        <v>222</v>
      </c>
      <c r="D68" s="125" t="s">
        <v>223</v>
      </c>
      <c r="E68" s="135"/>
      <c r="F68" s="127">
        <v>0</v>
      </c>
      <c r="G68" s="128"/>
      <c r="H68" s="128">
        <f t="shared" si="0"/>
        <v>0</v>
      </c>
      <c r="I68" s="44"/>
      <c r="J68" s="44"/>
      <c r="L68" s="46"/>
    </row>
    <row r="69" spans="1:12" s="50" customFormat="1" ht="30" customHeight="1">
      <c r="A69" s="77" t="s">
        <v>224</v>
      </c>
      <c r="B69" s="129" t="s">
        <v>35</v>
      </c>
      <c r="C69" s="124" t="s">
        <v>56</v>
      </c>
      <c r="D69" s="125"/>
      <c r="E69" s="126"/>
      <c r="F69" s="127">
        <v>0</v>
      </c>
      <c r="G69" s="128"/>
      <c r="H69" s="128">
        <f t="shared" si="0"/>
        <v>0</v>
      </c>
      <c r="I69" s="44"/>
      <c r="J69" s="44"/>
      <c r="L69" s="46"/>
    </row>
    <row r="70" spans="1:12" s="47" customFormat="1" ht="30" customHeight="1">
      <c r="A70" s="77" t="s">
        <v>225</v>
      </c>
      <c r="B70" s="132" t="s">
        <v>174</v>
      </c>
      <c r="C70" s="124" t="s">
        <v>226</v>
      </c>
      <c r="D70" s="125"/>
      <c r="E70" s="126" t="s">
        <v>36</v>
      </c>
      <c r="F70" s="127">
        <v>1865</v>
      </c>
      <c r="G70" s="45"/>
      <c r="H70" s="128">
        <f t="shared" si="0"/>
        <v>0</v>
      </c>
      <c r="I70" s="44"/>
      <c r="J70" s="44"/>
      <c r="L70" s="46"/>
    </row>
    <row r="71" spans="1:10" s="6" customFormat="1" ht="30" customHeight="1">
      <c r="A71" s="7" t="s">
        <v>497</v>
      </c>
      <c r="B71" s="89" t="s">
        <v>42</v>
      </c>
      <c r="C71" s="1" t="s">
        <v>498</v>
      </c>
      <c r="D71" s="2"/>
      <c r="E71" s="3"/>
      <c r="F71" s="90">
        <f>'[1]A1'!F67+'[1]A2'!F67+'[1]A3'!F67+'[1]A6'!F67</f>
        <v>0</v>
      </c>
      <c r="G71" s="5"/>
      <c r="H71" s="91"/>
      <c r="I71" s="44"/>
      <c r="J71" s="44"/>
    </row>
    <row r="72" spans="1:10" s="6" customFormat="1" ht="30" customHeight="1">
      <c r="A72" s="7" t="s">
        <v>499</v>
      </c>
      <c r="B72" s="92" t="s">
        <v>174</v>
      </c>
      <c r="C72" s="1" t="s">
        <v>226</v>
      </c>
      <c r="D72" s="2"/>
      <c r="E72" s="3" t="s">
        <v>36</v>
      </c>
      <c r="F72" s="90">
        <v>100</v>
      </c>
      <c r="G72" s="98"/>
      <c r="H72" s="5">
        <f>ROUND(G72*F72,2)</f>
        <v>0</v>
      </c>
      <c r="I72" s="44"/>
      <c r="J72" s="44"/>
    </row>
    <row r="73" spans="1:12" s="50" customFormat="1" ht="30" customHeight="1">
      <c r="A73" s="79" t="s">
        <v>526</v>
      </c>
      <c r="B73" s="123" t="s">
        <v>230</v>
      </c>
      <c r="C73" s="124" t="s">
        <v>228</v>
      </c>
      <c r="D73" s="125" t="s">
        <v>482</v>
      </c>
      <c r="E73" s="126"/>
      <c r="F73" s="127">
        <v>0</v>
      </c>
      <c r="G73" s="128"/>
      <c r="H73" s="128">
        <f t="shared" si="0"/>
        <v>0</v>
      </c>
      <c r="I73" s="44"/>
      <c r="J73" s="44"/>
      <c r="L73" s="46"/>
    </row>
    <row r="74" spans="1:12" s="47" customFormat="1" ht="30" customHeight="1">
      <c r="A74" s="79" t="s">
        <v>527</v>
      </c>
      <c r="B74" s="129" t="s">
        <v>35</v>
      </c>
      <c r="C74" s="124" t="s">
        <v>229</v>
      </c>
      <c r="D74" s="125"/>
      <c r="E74" s="126" t="s">
        <v>41</v>
      </c>
      <c r="F74" s="127">
        <v>10</v>
      </c>
      <c r="G74" s="45"/>
      <c r="H74" s="128">
        <f t="shared" si="0"/>
        <v>0</v>
      </c>
      <c r="I74" s="44"/>
      <c r="J74" s="44"/>
      <c r="L74" s="46"/>
    </row>
    <row r="75" spans="1:12" s="44" customFormat="1" ht="36" customHeight="1">
      <c r="A75" s="42"/>
      <c r="B75" s="134"/>
      <c r="C75" s="142" t="s">
        <v>21</v>
      </c>
      <c r="D75" s="120"/>
      <c r="E75" s="136"/>
      <c r="F75" s="121"/>
      <c r="G75" s="42"/>
      <c r="H75" s="128">
        <f t="shared" si="0"/>
        <v>0</v>
      </c>
      <c r="L75" s="46"/>
    </row>
    <row r="76" spans="1:10" s="46" customFormat="1" ht="30" customHeight="1">
      <c r="A76" s="77" t="s">
        <v>61</v>
      </c>
      <c r="B76" s="123" t="s">
        <v>233</v>
      </c>
      <c r="C76" s="124" t="s">
        <v>62</v>
      </c>
      <c r="D76" s="125" t="s">
        <v>231</v>
      </c>
      <c r="E76" s="126" t="s">
        <v>53</v>
      </c>
      <c r="F76" s="137">
        <v>800</v>
      </c>
      <c r="G76" s="45"/>
      <c r="H76" s="128">
        <f t="shared" si="0"/>
        <v>0</v>
      </c>
      <c r="I76" s="44"/>
      <c r="J76" s="44"/>
    </row>
    <row r="77" spans="1:12" s="44" customFormat="1" ht="48" customHeight="1">
      <c r="A77" s="42"/>
      <c r="B77" s="134"/>
      <c r="C77" s="142" t="s">
        <v>22</v>
      </c>
      <c r="D77" s="120"/>
      <c r="E77" s="136"/>
      <c r="F77" s="121"/>
      <c r="G77" s="42"/>
      <c r="H77" s="128">
        <f aca="true" t="shared" si="1" ref="H77:H147">ROUND(G77*F77,2)</f>
        <v>0</v>
      </c>
      <c r="L77" s="46"/>
    </row>
    <row r="78" spans="1:12" s="48" customFormat="1" ht="30" customHeight="1">
      <c r="A78" s="77" t="s">
        <v>232</v>
      </c>
      <c r="B78" s="123" t="s">
        <v>239</v>
      </c>
      <c r="C78" s="124" t="s">
        <v>234</v>
      </c>
      <c r="D78" s="125" t="s">
        <v>235</v>
      </c>
      <c r="E78" s="126"/>
      <c r="F78" s="127">
        <v>0</v>
      </c>
      <c r="G78" s="128"/>
      <c r="H78" s="128">
        <f t="shared" si="1"/>
        <v>0</v>
      </c>
      <c r="I78" s="44"/>
      <c r="J78" s="44"/>
      <c r="L78" s="46"/>
    </row>
    <row r="79" spans="1:10" s="46" customFormat="1" ht="30" customHeight="1">
      <c r="A79" s="77" t="s">
        <v>236</v>
      </c>
      <c r="B79" s="129" t="s">
        <v>35</v>
      </c>
      <c r="C79" s="124" t="s">
        <v>529</v>
      </c>
      <c r="D79" s="125"/>
      <c r="E79" s="126" t="s">
        <v>41</v>
      </c>
      <c r="F79" s="127">
        <v>5</v>
      </c>
      <c r="G79" s="45"/>
      <c r="H79" s="128">
        <f t="shared" si="1"/>
        <v>0</v>
      </c>
      <c r="I79" s="44"/>
      <c r="J79" s="44"/>
    </row>
    <row r="80" spans="1:10" s="46" customFormat="1" ht="30" customHeight="1">
      <c r="A80" s="77" t="s">
        <v>237</v>
      </c>
      <c r="B80" s="129" t="s">
        <v>42</v>
      </c>
      <c r="C80" s="124" t="s">
        <v>517</v>
      </c>
      <c r="D80" s="125" t="s">
        <v>415</v>
      </c>
      <c r="E80" s="126" t="s">
        <v>41</v>
      </c>
      <c r="F80" s="127">
        <v>2</v>
      </c>
      <c r="G80" s="45"/>
      <c r="H80" s="128">
        <f t="shared" si="1"/>
        <v>0</v>
      </c>
      <c r="I80" s="44"/>
      <c r="J80" s="44"/>
    </row>
    <row r="81" spans="1:10" s="46" customFormat="1" ht="30" customHeight="1">
      <c r="A81" s="77" t="s">
        <v>237</v>
      </c>
      <c r="B81" s="129" t="s">
        <v>54</v>
      </c>
      <c r="C81" s="124" t="s">
        <v>518</v>
      </c>
      <c r="D81" s="125" t="s">
        <v>415</v>
      </c>
      <c r="E81" s="126" t="s">
        <v>41</v>
      </c>
      <c r="F81" s="127">
        <v>3</v>
      </c>
      <c r="G81" s="45"/>
      <c r="H81" s="128">
        <f t="shared" si="1"/>
        <v>0</v>
      </c>
      <c r="I81" s="44"/>
      <c r="J81" s="44"/>
    </row>
    <row r="82" spans="1:12" s="48" customFormat="1" ht="30" customHeight="1">
      <c r="A82" s="77" t="s">
        <v>238</v>
      </c>
      <c r="B82" s="123" t="s">
        <v>243</v>
      </c>
      <c r="C82" s="124" t="s">
        <v>240</v>
      </c>
      <c r="D82" s="125" t="s">
        <v>235</v>
      </c>
      <c r="E82" s="126"/>
      <c r="F82" s="127">
        <v>0</v>
      </c>
      <c r="G82" s="128"/>
      <c r="H82" s="128">
        <f t="shared" si="1"/>
        <v>0</v>
      </c>
      <c r="I82" s="44"/>
      <c r="J82" s="44"/>
      <c r="L82" s="46"/>
    </row>
    <row r="83" spans="1:10" s="46" customFormat="1" ht="30" customHeight="1">
      <c r="A83" s="77" t="s">
        <v>241</v>
      </c>
      <c r="B83" s="129" t="s">
        <v>35</v>
      </c>
      <c r="C83" s="124" t="s">
        <v>530</v>
      </c>
      <c r="D83" s="125"/>
      <c r="E83" s="126" t="s">
        <v>41</v>
      </c>
      <c r="F83" s="127">
        <v>3</v>
      </c>
      <c r="G83" s="45"/>
      <c r="H83" s="128">
        <f t="shared" si="1"/>
        <v>0</v>
      </c>
      <c r="I83" s="44"/>
      <c r="J83" s="44"/>
    </row>
    <row r="84" spans="1:12" s="50" customFormat="1" ht="30" customHeight="1">
      <c r="A84" s="77" t="s">
        <v>242</v>
      </c>
      <c r="B84" s="123" t="s">
        <v>259</v>
      </c>
      <c r="C84" s="124" t="s">
        <v>244</v>
      </c>
      <c r="D84" s="125" t="s">
        <v>235</v>
      </c>
      <c r="E84" s="126"/>
      <c r="F84" s="127">
        <v>0</v>
      </c>
      <c r="G84" s="128"/>
      <c r="H84" s="128">
        <f t="shared" si="1"/>
        <v>0</v>
      </c>
      <c r="I84" s="44"/>
      <c r="J84" s="44"/>
      <c r="L84" s="46"/>
    </row>
    <row r="85" spans="1:12" s="50" customFormat="1" ht="30" customHeight="1">
      <c r="A85" s="77" t="s">
        <v>245</v>
      </c>
      <c r="B85" s="129" t="s">
        <v>35</v>
      </c>
      <c r="C85" s="124" t="s">
        <v>246</v>
      </c>
      <c r="D85" s="125"/>
      <c r="E85" s="126"/>
      <c r="F85" s="127">
        <v>0</v>
      </c>
      <c r="G85" s="128"/>
      <c r="H85" s="128">
        <f t="shared" si="1"/>
        <v>0</v>
      </c>
      <c r="I85" s="44"/>
      <c r="J85" s="44"/>
      <c r="L85" s="46"/>
    </row>
    <row r="86" spans="1:12" s="47" customFormat="1" ht="38.25" customHeight="1">
      <c r="A86" s="77" t="s">
        <v>247</v>
      </c>
      <c r="B86" s="132" t="s">
        <v>174</v>
      </c>
      <c r="C86" s="124" t="s">
        <v>249</v>
      </c>
      <c r="D86" s="125"/>
      <c r="E86" s="126" t="s">
        <v>53</v>
      </c>
      <c r="F86" s="127">
        <v>33</v>
      </c>
      <c r="G86" s="45"/>
      <c r="H86" s="128">
        <f t="shared" si="1"/>
        <v>0</v>
      </c>
      <c r="I86" s="44"/>
      <c r="J86" s="44"/>
      <c r="L86" s="46"/>
    </row>
    <row r="87" spans="1:12" s="50" customFormat="1" ht="30" customHeight="1">
      <c r="A87" s="77" t="s">
        <v>245</v>
      </c>
      <c r="B87" s="129" t="s">
        <v>42</v>
      </c>
      <c r="C87" s="124" t="s">
        <v>250</v>
      </c>
      <c r="D87" s="125"/>
      <c r="E87" s="126"/>
      <c r="F87" s="127">
        <v>0</v>
      </c>
      <c r="G87" s="128"/>
      <c r="H87" s="128">
        <f t="shared" si="1"/>
        <v>0</v>
      </c>
      <c r="I87" s="44"/>
      <c r="J87" s="44"/>
      <c r="L87" s="46"/>
    </row>
    <row r="88" spans="1:12" s="47" customFormat="1" ht="38.25" customHeight="1">
      <c r="A88" s="77" t="s">
        <v>251</v>
      </c>
      <c r="B88" s="132" t="s">
        <v>174</v>
      </c>
      <c r="C88" s="124" t="s">
        <v>252</v>
      </c>
      <c r="D88" s="125" t="s">
        <v>253</v>
      </c>
      <c r="E88" s="126" t="s">
        <v>53</v>
      </c>
      <c r="F88" s="138">
        <v>11.8</v>
      </c>
      <c r="G88" s="45"/>
      <c r="H88" s="128">
        <f t="shared" si="1"/>
        <v>0</v>
      </c>
      <c r="I88" s="44"/>
      <c r="J88" s="44"/>
      <c r="L88" s="46"/>
    </row>
    <row r="89" spans="1:12" s="47" customFormat="1" ht="38.25" customHeight="1">
      <c r="A89" s="77" t="s">
        <v>251</v>
      </c>
      <c r="B89" s="132" t="s">
        <v>248</v>
      </c>
      <c r="C89" s="124" t="s">
        <v>254</v>
      </c>
      <c r="D89" s="125" t="s">
        <v>253</v>
      </c>
      <c r="E89" s="126" t="s">
        <v>53</v>
      </c>
      <c r="F89" s="138">
        <v>92.8</v>
      </c>
      <c r="G89" s="45"/>
      <c r="H89" s="128">
        <f t="shared" si="1"/>
        <v>0</v>
      </c>
      <c r="I89" s="44"/>
      <c r="J89" s="44"/>
      <c r="L89" s="46"/>
    </row>
    <row r="90" spans="1:12" s="47" customFormat="1" ht="43.5" customHeight="1">
      <c r="A90" s="77" t="s">
        <v>247</v>
      </c>
      <c r="B90" s="132" t="s">
        <v>255</v>
      </c>
      <c r="C90" s="124" t="s">
        <v>249</v>
      </c>
      <c r="D90" s="125"/>
      <c r="E90" s="126" t="s">
        <v>53</v>
      </c>
      <c r="F90" s="138">
        <v>25.6</v>
      </c>
      <c r="G90" s="45"/>
      <c r="H90" s="128">
        <f t="shared" si="1"/>
        <v>0</v>
      </c>
      <c r="I90" s="44"/>
      <c r="J90" s="44"/>
      <c r="L90" s="46"/>
    </row>
    <row r="91" spans="1:12" s="50" customFormat="1" ht="30" customHeight="1">
      <c r="A91" s="77" t="s">
        <v>245</v>
      </c>
      <c r="B91" s="129" t="s">
        <v>54</v>
      </c>
      <c r="C91" s="124" t="s">
        <v>256</v>
      </c>
      <c r="D91" s="125"/>
      <c r="E91" s="126"/>
      <c r="F91" s="127">
        <v>0</v>
      </c>
      <c r="G91" s="128"/>
      <c r="H91" s="128">
        <f t="shared" si="1"/>
        <v>0</v>
      </c>
      <c r="I91" s="44"/>
      <c r="J91" s="44"/>
      <c r="L91" s="46"/>
    </row>
    <row r="92" spans="1:12" s="47" customFormat="1" ht="38.25" customHeight="1">
      <c r="A92" s="77" t="s">
        <v>251</v>
      </c>
      <c r="B92" s="132" t="s">
        <v>174</v>
      </c>
      <c r="C92" s="124" t="s">
        <v>249</v>
      </c>
      <c r="D92" s="125"/>
      <c r="E92" s="126" t="s">
        <v>53</v>
      </c>
      <c r="F92" s="138">
        <v>22.3</v>
      </c>
      <c r="G92" s="45"/>
      <c r="H92" s="128">
        <f t="shared" si="1"/>
        <v>0</v>
      </c>
      <c r="I92" s="44"/>
      <c r="J92" s="44"/>
      <c r="L92" s="46"/>
    </row>
    <row r="93" spans="1:12" s="50" customFormat="1" ht="30" customHeight="1">
      <c r="A93" s="77" t="s">
        <v>245</v>
      </c>
      <c r="B93" s="129" t="s">
        <v>68</v>
      </c>
      <c r="C93" s="124" t="s">
        <v>257</v>
      </c>
      <c r="D93" s="125"/>
      <c r="E93" s="126"/>
      <c r="F93" s="127">
        <v>0</v>
      </c>
      <c r="G93" s="128"/>
      <c r="H93" s="128">
        <f t="shared" si="1"/>
        <v>0</v>
      </c>
      <c r="I93" s="44"/>
      <c r="J93" s="44"/>
      <c r="L93" s="46"/>
    </row>
    <row r="94" spans="1:12" s="47" customFormat="1" ht="38.25" customHeight="1">
      <c r="A94" s="77" t="s">
        <v>251</v>
      </c>
      <c r="B94" s="132" t="s">
        <v>174</v>
      </c>
      <c r="C94" s="124" t="s">
        <v>252</v>
      </c>
      <c r="D94" s="125" t="s">
        <v>253</v>
      </c>
      <c r="E94" s="126" t="s">
        <v>53</v>
      </c>
      <c r="F94" s="138">
        <v>12.4</v>
      </c>
      <c r="G94" s="45"/>
      <c r="H94" s="128">
        <f t="shared" si="1"/>
        <v>0</v>
      </c>
      <c r="I94" s="44"/>
      <c r="J94" s="44"/>
      <c r="L94" s="46"/>
    </row>
    <row r="95" spans="1:12" s="47" customFormat="1" ht="30" customHeight="1">
      <c r="A95" s="77" t="s">
        <v>258</v>
      </c>
      <c r="B95" s="123" t="s">
        <v>261</v>
      </c>
      <c r="C95" s="124" t="s">
        <v>260</v>
      </c>
      <c r="D95" s="125" t="s">
        <v>235</v>
      </c>
      <c r="E95" s="126" t="s">
        <v>53</v>
      </c>
      <c r="F95" s="127">
        <v>6</v>
      </c>
      <c r="G95" s="45"/>
      <c r="H95" s="128">
        <f t="shared" si="1"/>
        <v>0</v>
      </c>
      <c r="I95" s="44"/>
      <c r="J95" s="44"/>
      <c r="L95" s="46"/>
    </row>
    <row r="96" spans="1:12" s="51" customFormat="1" ht="38.25" customHeight="1">
      <c r="A96" s="77" t="s">
        <v>106</v>
      </c>
      <c r="B96" s="123" t="s">
        <v>264</v>
      </c>
      <c r="C96" s="139" t="s">
        <v>262</v>
      </c>
      <c r="D96" s="125" t="s">
        <v>235</v>
      </c>
      <c r="E96" s="126"/>
      <c r="F96" s="127">
        <v>0</v>
      </c>
      <c r="G96" s="128"/>
      <c r="H96" s="128">
        <f t="shared" si="1"/>
        <v>0</v>
      </c>
      <c r="I96" s="44"/>
      <c r="J96" s="44"/>
      <c r="L96" s="46"/>
    </row>
    <row r="97" spans="1:12" s="47" customFormat="1" ht="38.25" customHeight="1">
      <c r="A97" s="77" t="s">
        <v>108</v>
      </c>
      <c r="B97" s="129" t="s">
        <v>35</v>
      </c>
      <c r="C97" s="124" t="s">
        <v>109</v>
      </c>
      <c r="D97" s="125"/>
      <c r="E97" s="126" t="s">
        <v>41</v>
      </c>
      <c r="F97" s="127">
        <v>5</v>
      </c>
      <c r="G97" s="45"/>
      <c r="H97" s="128">
        <f t="shared" si="1"/>
        <v>0</v>
      </c>
      <c r="I97" s="44"/>
      <c r="J97" s="44"/>
      <c r="L97" s="46"/>
    </row>
    <row r="98" spans="1:12" s="47" customFormat="1" ht="38.25" customHeight="1">
      <c r="A98" s="77" t="s">
        <v>110</v>
      </c>
      <c r="B98" s="129" t="s">
        <v>42</v>
      </c>
      <c r="C98" s="124" t="s">
        <v>111</v>
      </c>
      <c r="D98" s="125"/>
      <c r="E98" s="126" t="s">
        <v>41</v>
      </c>
      <c r="F98" s="127">
        <v>5</v>
      </c>
      <c r="G98" s="45"/>
      <c r="H98" s="128">
        <f t="shared" si="1"/>
        <v>0</v>
      </c>
      <c r="I98" s="44"/>
      <c r="J98" s="44"/>
      <c r="L98" s="46"/>
    </row>
    <row r="99" spans="1:12" s="51" customFormat="1" ht="30" customHeight="1">
      <c r="A99" s="77" t="s">
        <v>263</v>
      </c>
      <c r="B99" s="123" t="s">
        <v>270</v>
      </c>
      <c r="C99" s="139" t="s">
        <v>265</v>
      </c>
      <c r="D99" s="125" t="s">
        <v>235</v>
      </c>
      <c r="E99" s="126"/>
      <c r="F99" s="127">
        <v>0</v>
      </c>
      <c r="G99" s="128"/>
      <c r="H99" s="128">
        <f t="shared" si="1"/>
        <v>0</v>
      </c>
      <c r="I99" s="44"/>
      <c r="J99" s="44"/>
      <c r="L99" s="46"/>
    </row>
    <row r="100" spans="1:12" s="52" customFormat="1" ht="30" customHeight="1">
      <c r="A100" s="77" t="s">
        <v>266</v>
      </c>
      <c r="B100" s="129" t="s">
        <v>35</v>
      </c>
      <c r="C100" s="139" t="s">
        <v>267</v>
      </c>
      <c r="D100" s="125"/>
      <c r="E100" s="126" t="s">
        <v>41</v>
      </c>
      <c r="F100" s="127">
        <v>4</v>
      </c>
      <c r="G100" s="45"/>
      <c r="H100" s="128">
        <f t="shared" si="1"/>
        <v>0</v>
      </c>
      <c r="I100" s="44"/>
      <c r="J100" s="44"/>
      <c r="L100" s="46"/>
    </row>
    <row r="101" spans="1:12" s="52" customFormat="1" ht="30" customHeight="1">
      <c r="A101" s="77" t="s">
        <v>266</v>
      </c>
      <c r="B101" s="129" t="s">
        <v>42</v>
      </c>
      <c r="C101" s="139" t="s">
        <v>268</v>
      </c>
      <c r="D101" s="125"/>
      <c r="E101" s="126" t="s">
        <v>41</v>
      </c>
      <c r="F101" s="127">
        <v>1</v>
      </c>
      <c r="G101" s="45"/>
      <c r="H101" s="128">
        <f t="shared" si="1"/>
        <v>0</v>
      </c>
      <c r="I101" s="44"/>
      <c r="J101" s="44"/>
      <c r="L101" s="46"/>
    </row>
    <row r="102" spans="1:12" s="51" customFormat="1" ht="30" customHeight="1">
      <c r="A102" s="77" t="s">
        <v>269</v>
      </c>
      <c r="B102" s="123" t="s">
        <v>275</v>
      </c>
      <c r="C102" s="139" t="s">
        <v>271</v>
      </c>
      <c r="D102" s="125" t="s">
        <v>235</v>
      </c>
      <c r="E102" s="126"/>
      <c r="F102" s="127">
        <v>0</v>
      </c>
      <c r="G102" s="128"/>
      <c r="H102" s="128">
        <f t="shared" si="1"/>
        <v>0</v>
      </c>
      <c r="I102" s="44"/>
      <c r="J102" s="44"/>
      <c r="L102" s="46"/>
    </row>
    <row r="103" spans="1:12" s="53" customFormat="1" ht="30" customHeight="1">
      <c r="A103" s="77" t="s">
        <v>272</v>
      </c>
      <c r="B103" s="129" t="s">
        <v>35</v>
      </c>
      <c r="C103" s="139" t="s">
        <v>273</v>
      </c>
      <c r="D103" s="125"/>
      <c r="E103" s="126" t="s">
        <v>41</v>
      </c>
      <c r="F103" s="127">
        <v>1</v>
      </c>
      <c r="G103" s="45"/>
      <c r="H103" s="128">
        <f t="shared" si="1"/>
        <v>0</v>
      </c>
      <c r="I103" s="44"/>
      <c r="J103" s="44"/>
      <c r="L103" s="46"/>
    </row>
    <row r="104" spans="1:12" s="51" customFormat="1" ht="30" customHeight="1">
      <c r="A104" s="77" t="s">
        <v>274</v>
      </c>
      <c r="B104" s="123" t="s">
        <v>287</v>
      </c>
      <c r="C104" s="139" t="s">
        <v>276</v>
      </c>
      <c r="D104" s="125" t="s">
        <v>235</v>
      </c>
      <c r="E104" s="126"/>
      <c r="F104" s="127">
        <v>0</v>
      </c>
      <c r="G104" s="128"/>
      <c r="H104" s="128">
        <f t="shared" si="1"/>
        <v>0</v>
      </c>
      <c r="I104" s="44"/>
      <c r="J104" s="44"/>
      <c r="L104" s="46"/>
    </row>
    <row r="105" spans="1:12" s="50" customFormat="1" ht="30" customHeight="1">
      <c r="A105" s="77" t="s">
        <v>277</v>
      </c>
      <c r="B105" s="129" t="s">
        <v>35</v>
      </c>
      <c r="C105" s="139" t="s">
        <v>278</v>
      </c>
      <c r="D105" s="125"/>
      <c r="E105" s="126"/>
      <c r="F105" s="127">
        <v>0</v>
      </c>
      <c r="G105" s="128"/>
      <c r="H105" s="128">
        <f t="shared" si="1"/>
        <v>0</v>
      </c>
      <c r="I105" s="44"/>
      <c r="J105" s="44"/>
      <c r="L105" s="46"/>
    </row>
    <row r="106" spans="1:12" s="47" customFormat="1" ht="43.5" customHeight="1" hidden="1">
      <c r="A106" s="77" t="s">
        <v>279</v>
      </c>
      <c r="B106" s="132" t="s">
        <v>174</v>
      </c>
      <c r="C106" s="124" t="s">
        <v>280</v>
      </c>
      <c r="D106" s="125"/>
      <c r="E106" s="126" t="s">
        <v>41</v>
      </c>
      <c r="F106" s="127">
        <v>0</v>
      </c>
      <c r="G106" s="128"/>
      <c r="H106" s="128">
        <f t="shared" si="1"/>
        <v>0</v>
      </c>
      <c r="I106" s="44"/>
      <c r="J106" s="44"/>
      <c r="L106" s="46"/>
    </row>
    <row r="107" spans="1:12" s="47" customFormat="1" ht="43.5" customHeight="1" hidden="1">
      <c r="A107" s="77" t="s">
        <v>281</v>
      </c>
      <c r="B107" s="132" t="s">
        <v>248</v>
      </c>
      <c r="C107" s="124" t="s">
        <v>282</v>
      </c>
      <c r="D107" s="125"/>
      <c r="E107" s="126" t="s">
        <v>41</v>
      </c>
      <c r="F107" s="127">
        <v>0</v>
      </c>
      <c r="G107" s="128"/>
      <c r="H107" s="128">
        <f t="shared" si="1"/>
        <v>0</v>
      </c>
      <c r="I107" s="44"/>
      <c r="J107" s="44"/>
      <c r="L107" s="46"/>
    </row>
    <row r="108" spans="1:12" s="47" customFormat="1" ht="43.5" customHeight="1" hidden="1">
      <c r="A108" s="77" t="s">
        <v>283</v>
      </c>
      <c r="B108" s="132" t="s">
        <v>255</v>
      </c>
      <c r="C108" s="124" t="s">
        <v>284</v>
      </c>
      <c r="D108" s="125"/>
      <c r="E108" s="126" t="s">
        <v>41</v>
      </c>
      <c r="F108" s="127">
        <v>0</v>
      </c>
      <c r="G108" s="128"/>
      <c r="H108" s="128">
        <f t="shared" si="1"/>
        <v>0</v>
      </c>
      <c r="I108" s="44"/>
      <c r="J108" s="44"/>
      <c r="L108" s="46"/>
    </row>
    <row r="109" spans="1:12" s="52" customFormat="1" ht="38.25" customHeight="1">
      <c r="A109" s="77"/>
      <c r="B109" s="132" t="s">
        <v>174</v>
      </c>
      <c r="C109" s="124" t="s">
        <v>285</v>
      </c>
      <c r="D109" s="125"/>
      <c r="E109" s="126" t="s">
        <v>41</v>
      </c>
      <c r="F109" s="127">
        <v>2</v>
      </c>
      <c r="G109" s="45"/>
      <c r="H109" s="128">
        <f t="shared" si="1"/>
        <v>0</v>
      </c>
      <c r="I109" s="44"/>
      <c r="J109" s="44"/>
      <c r="L109" s="46"/>
    </row>
    <row r="110" spans="1:12" s="51" customFormat="1" ht="38.25" customHeight="1">
      <c r="A110" s="77" t="s">
        <v>286</v>
      </c>
      <c r="B110" s="123" t="s">
        <v>293</v>
      </c>
      <c r="C110" s="139" t="s">
        <v>288</v>
      </c>
      <c r="D110" s="125" t="s">
        <v>235</v>
      </c>
      <c r="E110" s="126"/>
      <c r="F110" s="127">
        <v>0</v>
      </c>
      <c r="G110" s="128"/>
      <c r="H110" s="128">
        <f t="shared" si="1"/>
        <v>0</v>
      </c>
      <c r="I110" s="44"/>
      <c r="J110" s="44"/>
      <c r="L110" s="46"/>
    </row>
    <row r="111" spans="1:10" s="46" customFormat="1" ht="30" customHeight="1">
      <c r="A111" s="77" t="s">
        <v>289</v>
      </c>
      <c r="B111" s="129" t="s">
        <v>35</v>
      </c>
      <c r="C111" s="139" t="s">
        <v>290</v>
      </c>
      <c r="D111" s="125"/>
      <c r="E111" s="126" t="s">
        <v>41</v>
      </c>
      <c r="F111" s="127">
        <v>1</v>
      </c>
      <c r="G111" s="45"/>
      <c r="H111" s="128">
        <f t="shared" si="1"/>
        <v>0</v>
      </c>
      <c r="I111" s="44"/>
      <c r="J111" s="44"/>
    </row>
    <row r="112" spans="1:10" s="46" customFormat="1" ht="30" customHeight="1">
      <c r="A112" s="77" t="s">
        <v>289</v>
      </c>
      <c r="B112" s="129" t="s">
        <v>42</v>
      </c>
      <c r="C112" s="139" t="s">
        <v>291</v>
      </c>
      <c r="D112" s="125"/>
      <c r="E112" s="126" t="s">
        <v>41</v>
      </c>
      <c r="F112" s="127">
        <v>1</v>
      </c>
      <c r="G112" s="45"/>
      <c r="H112" s="128">
        <f t="shared" si="1"/>
        <v>0</v>
      </c>
      <c r="I112" s="44"/>
      <c r="J112" s="44"/>
    </row>
    <row r="113" spans="1:10" s="46" customFormat="1" ht="30" customHeight="1">
      <c r="A113" s="77" t="s">
        <v>292</v>
      </c>
      <c r="B113" s="123" t="s">
        <v>296</v>
      </c>
      <c r="C113" s="124" t="s">
        <v>294</v>
      </c>
      <c r="D113" s="125" t="s">
        <v>235</v>
      </c>
      <c r="E113" s="126" t="s">
        <v>41</v>
      </c>
      <c r="F113" s="127">
        <v>3</v>
      </c>
      <c r="G113" s="45"/>
      <c r="H113" s="128">
        <f t="shared" si="1"/>
        <v>0</v>
      </c>
      <c r="I113" s="44"/>
      <c r="J113" s="44"/>
    </row>
    <row r="114" spans="1:12" s="52" customFormat="1" ht="30" customHeight="1">
      <c r="A114" s="77" t="s">
        <v>295</v>
      </c>
      <c r="B114" s="123" t="s">
        <v>299</v>
      </c>
      <c r="C114" s="124" t="s">
        <v>297</v>
      </c>
      <c r="D114" s="125" t="s">
        <v>544</v>
      </c>
      <c r="E114" s="126" t="s">
        <v>53</v>
      </c>
      <c r="F114" s="127">
        <v>238</v>
      </c>
      <c r="G114" s="45"/>
      <c r="H114" s="128">
        <f t="shared" si="1"/>
        <v>0</v>
      </c>
      <c r="I114" s="44"/>
      <c r="J114" s="44"/>
      <c r="L114" s="46"/>
    </row>
    <row r="115" spans="1:12" s="50" customFormat="1" ht="30" customHeight="1">
      <c r="A115" s="77" t="s">
        <v>431</v>
      </c>
      <c r="B115" s="123" t="s">
        <v>302</v>
      </c>
      <c r="C115" s="139" t="s">
        <v>433</v>
      </c>
      <c r="D115" s="125" t="s">
        <v>434</v>
      </c>
      <c r="E115" s="126"/>
      <c r="F115" s="137"/>
      <c r="G115" s="128"/>
      <c r="H115" s="128">
        <f>ROUND(G115*F115,2)</f>
        <v>0</v>
      </c>
      <c r="I115" s="44"/>
      <c r="J115" s="44"/>
      <c r="L115" s="46"/>
    </row>
    <row r="116" spans="1:12" s="47" customFormat="1" ht="30" customHeight="1">
      <c r="A116" s="77" t="s">
        <v>435</v>
      </c>
      <c r="B116" s="129" t="s">
        <v>35</v>
      </c>
      <c r="C116" s="124" t="s">
        <v>436</v>
      </c>
      <c r="D116" s="125"/>
      <c r="E116" s="126" t="s">
        <v>53</v>
      </c>
      <c r="F116" s="137">
        <v>16</v>
      </c>
      <c r="G116" s="45"/>
      <c r="H116" s="128">
        <f>ROUND(G116*F116,2)</f>
        <v>0</v>
      </c>
      <c r="I116" s="44"/>
      <c r="J116" s="44"/>
      <c r="L116" s="46"/>
    </row>
    <row r="117" spans="1:12" s="50" customFormat="1" ht="30" customHeight="1">
      <c r="A117" s="77" t="s">
        <v>437</v>
      </c>
      <c r="B117" s="123" t="s">
        <v>304</v>
      </c>
      <c r="C117" s="139" t="s">
        <v>439</v>
      </c>
      <c r="D117" s="125" t="s">
        <v>434</v>
      </c>
      <c r="E117" s="126"/>
      <c r="F117" s="137"/>
      <c r="G117" s="128"/>
      <c r="H117" s="128">
        <f>ROUND(G117*F117,2)</f>
        <v>0</v>
      </c>
      <c r="I117" s="44"/>
      <c r="J117" s="44"/>
      <c r="L117" s="46"/>
    </row>
    <row r="118" spans="1:12" s="47" customFormat="1" ht="30" customHeight="1">
      <c r="A118" s="77" t="s">
        <v>440</v>
      </c>
      <c r="B118" s="129" t="s">
        <v>35</v>
      </c>
      <c r="C118" s="124" t="s">
        <v>441</v>
      </c>
      <c r="D118" s="125"/>
      <c r="E118" s="126" t="s">
        <v>53</v>
      </c>
      <c r="F118" s="137">
        <v>16</v>
      </c>
      <c r="G118" s="45"/>
      <c r="H118" s="128">
        <f>ROUND(G118*F118,2)</f>
        <v>0</v>
      </c>
      <c r="I118" s="44"/>
      <c r="J118" s="44"/>
      <c r="L118" s="46"/>
    </row>
    <row r="119" spans="1:10" s="46" customFormat="1" ht="56.25" customHeight="1">
      <c r="A119" s="77"/>
      <c r="B119" s="123" t="s">
        <v>306</v>
      </c>
      <c r="C119" s="124" t="s">
        <v>300</v>
      </c>
      <c r="D119" s="125" t="s">
        <v>235</v>
      </c>
      <c r="E119" s="126" t="s">
        <v>301</v>
      </c>
      <c r="F119" s="138">
        <v>1.9</v>
      </c>
      <c r="G119" s="45"/>
      <c r="H119" s="128">
        <f t="shared" si="1"/>
        <v>0</v>
      </c>
      <c r="I119" s="44"/>
      <c r="J119" s="44"/>
    </row>
    <row r="120" spans="1:10" s="46" customFormat="1" ht="56.25" customHeight="1">
      <c r="A120" s="77"/>
      <c r="B120" s="123" t="s">
        <v>308</v>
      </c>
      <c r="C120" s="124" t="s">
        <v>303</v>
      </c>
      <c r="D120" s="125" t="s">
        <v>235</v>
      </c>
      <c r="E120" s="126" t="s">
        <v>301</v>
      </c>
      <c r="F120" s="138">
        <v>1.6</v>
      </c>
      <c r="G120" s="45"/>
      <c r="H120" s="128">
        <f t="shared" si="1"/>
        <v>0</v>
      </c>
      <c r="I120" s="44"/>
      <c r="J120" s="44"/>
    </row>
    <row r="121" spans="1:10" s="46" customFormat="1" ht="56.25" customHeight="1">
      <c r="A121" s="77"/>
      <c r="B121" s="123" t="s">
        <v>310</v>
      </c>
      <c r="C121" s="124" t="s">
        <v>305</v>
      </c>
      <c r="D121" s="125" t="s">
        <v>235</v>
      </c>
      <c r="E121" s="126" t="s">
        <v>301</v>
      </c>
      <c r="F121" s="138">
        <v>1.8</v>
      </c>
      <c r="G121" s="45"/>
      <c r="H121" s="128">
        <f t="shared" si="1"/>
        <v>0</v>
      </c>
      <c r="I121" s="44"/>
      <c r="J121" s="44"/>
    </row>
    <row r="122" spans="1:10" s="46" customFormat="1" ht="38.25" customHeight="1">
      <c r="A122" s="77"/>
      <c r="B122" s="123" t="s">
        <v>312</v>
      </c>
      <c r="C122" s="124" t="s">
        <v>307</v>
      </c>
      <c r="D122" s="125" t="s">
        <v>235</v>
      </c>
      <c r="E122" s="126" t="s">
        <v>301</v>
      </c>
      <c r="F122" s="138">
        <v>3.1</v>
      </c>
      <c r="G122" s="45"/>
      <c r="H122" s="128">
        <f t="shared" si="1"/>
        <v>0</v>
      </c>
      <c r="I122" s="44"/>
      <c r="J122" s="44"/>
    </row>
    <row r="123" spans="1:10" s="46" customFormat="1" ht="30" customHeight="1">
      <c r="A123" s="77"/>
      <c r="B123" s="123" t="s">
        <v>314</v>
      </c>
      <c r="C123" s="124" t="s">
        <v>309</v>
      </c>
      <c r="D123" s="125" t="s">
        <v>235</v>
      </c>
      <c r="E123" s="126" t="s">
        <v>41</v>
      </c>
      <c r="F123" s="127">
        <v>2</v>
      </c>
      <c r="G123" s="45"/>
      <c r="H123" s="128">
        <f t="shared" si="1"/>
        <v>0</v>
      </c>
      <c r="I123" s="44"/>
      <c r="J123" s="44"/>
    </row>
    <row r="124" spans="1:10" s="46" customFormat="1" ht="30" customHeight="1">
      <c r="A124" s="77"/>
      <c r="B124" s="123" t="s">
        <v>316</v>
      </c>
      <c r="C124" s="124" t="s">
        <v>311</v>
      </c>
      <c r="D124" s="125" t="s">
        <v>415</v>
      </c>
      <c r="E124" s="126" t="s">
        <v>41</v>
      </c>
      <c r="F124" s="127">
        <v>5</v>
      </c>
      <c r="G124" s="45"/>
      <c r="H124" s="128">
        <f t="shared" si="1"/>
        <v>0</v>
      </c>
      <c r="I124" s="44"/>
      <c r="J124" s="44"/>
    </row>
    <row r="125" spans="1:12" s="47" customFormat="1" ht="30" customHeight="1">
      <c r="A125" s="77"/>
      <c r="B125" s="123" t="s">
        <v>317</v>
      </c>
      <c r="C125" s="124" t="s">
        <v>313</v>
      </c>
      <c r="D125" s="130" t="s">
        <v>386</v>
      </c>
      <c r="E125" s="126" t="s">
        <v>53</v>
      </c>
      <c r="F125" s="127">
        <v>620</v>
      </c>
      <c r="G125" s="45"/>
      <c r="H125" s="128">
        <f t="shared" si="1"/>
        <v>0</v>
      </c>
      <c r="I125" s="44"/>
      <c r="J125" s="44"/>
      <c r="L125" s="46"/>
    </row>
    <row r="126" spans="1:12" s="50" customFormat="1" ht="38.25" customHeight="1">
      <c r="A126" s="77"/>
      <c r="B126" s="123" t="s">
        <v>319</v>
      </c>
      <c r="C126" s="124" t="s">
        <v>426</v>
      </c>
      <c r="D126" s="125" t="s">
        <v>427</v>
      </c>
      <c r="E126" s="126"/>
      <c r="F126" s="137"/>
      <c r="G126" s="128"/>
      <c r="H126" s="128">
        <f aca="true" t="shared" si="2" ref="H126:H131">ROUND(G126*F126,2)</f>
        <v>0</v>
      </c>
      <c r="I126" s="44"/>
      <c r="J126" s="44"/>
      <c r="L126" s="46"/>
    </row>
    <row r="127" spans="1:12" s="50" customFormat="1" ht="38.25" customHeight="1">
      <c r="A127" s="77"/>
      <c r="B127" s="129" t="s">
        <v>35</v>
      </c>
      <c r="C127" s="124" t="s">
        <v>252</v>
      </c>
      <c r="D127" s="125" t="s">
        <v>253</v>
      </c>
      <c r="E127" s="126"/>
      <c r="F127" s="137"/>
      <c r="G127" s="128"/>
      <c r="H127" s="128">
        <f t="shared" si="2"/>
        <v>0</v>
      </c>
      <c r="I127" s="44"/>
      <c r="J127" s="44"/>
      <c r="L127" s="46"/>
    </row>
    <row r="128" spans="1:12" s="47" customFormat="1" ht="30" customHeight="1">
      <c r="A128" s="77"/>
      <c r="B128" s="132" t="s">
        <v>174</v>
      </c>
      <c r="C128" s="124" t="s">
        <v>428</v>
      </c>
      <c r="D128" s="125"/>
      <c r="E128" s="126" t="s">
        <v>41</v>
      </c>
      <c r="F128" s="137">
        <v>1</v>
      </c>
      <c r="G128" s="45"/>
      <c r="H128" s="128">
        <f t="shared" si="2"/>
        <v>0</v>
      </c>
      <c r="I128" s="44"/>
      <c r="J128" s="44"/>
      <c r="L128" s="46"/>
    </row>
    <row r="129" spans="1:12" s="50" customFormat="1" ht="38.25" customHeight="1">
      <c r="A129" s="77"/>
      <c r="B129" s="123" t="s">
        <v>325</v>
      </c>
      <c r="C129" s="124" t="s">
        <v>430</v>
      </c>
      <c r="D129" s="125" t="s">
        <v>427</v>
      </c>
      <c r="E129" s="126"/>
      <c r="F129" s="137"/>
      <c r="G129" s="128"/>
      <c r="H129" s="128">
        <f t="shared" si="2"/>
        <v>0</v>
      </c>
      <c r="I129" s="44"/>
      <c r="J129" s="44"/>
      <c r="L129" s="46"/>
    </row>
    <row r="130" spans="1:12" s="50" customFormat="1" ht="38.25" customHeight="1">
      <c r="A130" s="77"/>
      <c r="B130" s="129" t="s">
        <v>35</v>
      </c>
      <c r="C130" s="124" t="s">
        <v>252</v>
      </c>
      <c r="D130" s="125" t="s">
        <v>253</v>
      </c>
      <c r="E130" s="126"/>
      <c r="F130" s="137"/>
      <c r="G130" s="128"/>
      <c r="H130" s="128">
        <f t="shared" si="2"/>
        <v>0</v>
      </c>
      <c r="I130" s="44"/>
      <c r="J130" s="44"/>
      <c r="L130" s="46"/>
    </row>
    <row r="131" spans="1:12" s="47" customFormat="1" ht="30" customHeight="1">
      <c r="A131" s="77"/>
      <c r="B131" s="132" t="s">
        <v>174</v>
      </c>
      <c r="C131" s="124" t="s">
        <v>428</v>
      </c>
      <c r="D131" s="125"/>
      <c r="E131" s="126" t="s">
        <v>41</v>
      </c>
      <c r="F131" s="137">
        <v>10</v>
      </c>
      <c r="G131" s="45"/>
      <c r="H131" s="128">
        <f t="shared" si="2"/>
        <v>0</v>
      </c>
      <c r="I131" s="44"/>
      <c r="J131" s="44"/>
      <c r="L131" s="46"/>
    </row>
    <row r="132" spans="1:12" s="44" customFormat="1" ht="36" customHeight="1">
      <c r="A132" s="42"/>
      <c r="B132" s="140"/>
      <c r="C132" s="142" t="s">
        <v>23</v>
      </c>
      <c r="D132" s="120"/>
      <c r="E132" s="136"/>
      <c r="F132" s="120"/>
      <c r="G132" s="43"/>
      <c r="H132" s="128">
        <f t="shared" si="1"/>
        <v>0</v>
      </c>
      <c r="L132" s="46"/>
    </row>
    <row r="133" spans="1:12" s="47" customFormat="1" ht="38.25" customHeight="1">
      <c r="A133" s="77" t="s">
        <v>63</v>
      </c>
      <c r="B133" s="123" t="s">
        <v>327</v>
      </c>
      <c r="C133" s="124" t="s">
        <v>113</v>
      </c>
      <c r="D133" s="125" t="s">
        <v>315</v>
      </c>
      <c r="E133" s="126" t="s">
        <v>41</v>
      </c>
      <c r="F133" s="127">
        <v>10</v>
      </c>
      <c r="G133" s="45"/>
      <c r="H133" s="128">
        <f t="shared" si="1"/>
        <v>0</v>
      </c>
      <c r="I133" s="44"/>
      <c r="J133" s="44"/>
      <c r="L133" s="46"/>
    </row>
    <row r="134" spans="1:12" s="47" customFormat="1" ht="30" customHeight="1">
      <c r="A134" s="77" t="s">
        <v>89</v>
      </c>
      <c r="B134" s="123" t="s">
        <v>331</v>
      </c>
      <c r="C134" s="124" t="s">
        <v>114</v>
      </c>
      <c r="D134" s="125" t="s">
        <v>235</v>
      </c>
      <c r="E134" s="126"/>
      <c r="F134" s="127">
        <v>0</v>
      </c>
      <c r="G134" s="128"/>
      <c r="H134" s="128">
        <f t="shared" si="1"/>
        <v>0</v>
      </c>
      <c r="I134" s="44"/>
      <c r="J134" s="44"/>
      <c r="L134" s="46"/>
    </row>
    <row r="135" spans="1:12" s="47" customFormat="1" ht="30" customHeight="1">
      <c r="A135" s="77" t="s">
        <v>115</v>
      </c>
      <c r="B135" s="129" t="s">
        <v>35</v>
      </c>
      <c r="C135" s="124" t="s">
        <v>318</v>
      </c>
      <c r="D135" s="125"/>
      <c r="E135" s="126" t="s">
        <v>301</v>
      </c>
      <c r="F135" s="127">
        <v>2</v>
      </c>
      <c r="G135" s="45"/>
      <c r="H135" s="128">
        <f t="shared" si="1"/>
        <v>0</v>
      </c>
      <c r="I135" s="44"/>
      <c r="J135" s="44"/>
      <c r="L135" s="46"/>
    </row>
    <row r="136" spans="1:12" s="50" customFormat="1" ht="30" customHeight="1">
      <c r="A136" s="77" t="s">
        <v>64</v>
      </c>
      <c r="B136" s="123" t="s">
        <v>333</v>
      </c>
      <c r="C136" s="124" t="s">
        <v>116</v>
      </c>
      <c r="D136" s="125" t="s">
        <v>315</v>
      </c>
      <c r="E136" s="126"/>
      <c r="F136" s="127">
        <v>0</v>
      </c>
      <c r="G136" s="128"/>
      <c r="H136" s="128">
        <f t="shared" si="1"/>
        <v>0</v>
      </c>
      <c r="I136" s="44"/>
      <c r="J136" s="44"/>
      <c r="L136" s="46"/>
    </row>
    <row r="137" spans="1:12" s="47" customFormat="1" ht="30" customHeight="1">
      <c r="A137" s="77" t="s">
        <v>320</v>
      </c>
      <c r="B137" s="129" t="s">
        <v>35</v>
      </c>
      <c r="C137" s="124" t="s">
        <v>321</v>
      </c>
      <c r="D137" s="125"/>
      <c r="E137" s="126" t="s">
        <v>41</v>
      </c>
      <c r="F137" s="127">
        <v>1</v>
      </c>
      <c r="G137" s="45"/>
      <c r="H137" s="128">
        <f t="shared" si="1"/>
        <v>0</v>
      </c>
      <c r="I137" s="44"/>
      <c r="J137" s="44"/>
      <c r="L137" s="46"/>
    </row>
    <row r="138" spans="1:12" s="47" customFormat="1" ht="30" customHeight="1">
      <c r="A138" s="77" t="s">
        <v>65</v>
      </c>
      <c r="B138" s="129" t="s">
        <v>42</v>
      </c>
      <c r="C138" s="124" t="s">
        <v>322</v>
      </c>
      <c r="D138" s="125"/>
      <c r="E138" s="126" t="s">
        <v>41</v>
      </c>
      <c r="F138" s="127">
        <v>2</v>
      </c>
      <c r="G138" s="45"/>
      <c r="H138" s="128">
        <f t="shared" si="1"/>
        <v>0</v>
      </c>
      <c r="I138" s="44"/>
      <c r="J138" s="44"/>
      <c r="L138" s="46"/>
    </row>
    <row r="139" spans="1:12" s="47" customFormat="1" ht="30" customHeight="1">
      <c r="A139" s="77" t="s">
        <v>66</v>
      </c>
      <c r="B139" s="129" t="s">
        <v>54</v>
      </c>
      <c r="C139" s="124" t="s">
        <v>323</v>
      </c>
      <c r="D139" s="125"/>
      <c r="E139" s="126" t="s">
        <v>41</v>
      </c>
      <c r="F139" s="127">
        <v>1</v>
      </c>
      <c r="G139" s="45"/>
      <c r="H139" s="128">
        <f t="shared" si="1"/>
        <v>0</v>
      </c>
      <c r="I139" s="44"/>
      <c r="J139" s="44"/>
      <c r="L139" s="46"/>
    </row>
    <row r="140" spans="1:10" s="46" customFormat="1" ht="30" customHeight="1">
      <c r="A140" s="77" t="s">
        <v>67</v>
      </c>
      <c r="B140" s="129" t="s">
        <v>68</v>
      </c>
      <c r="C140" s="124" t="s">
        <v>324</v>
      </c>
      <c r="D140" s="125"/>
      <c r="E140" s="126" t="s">
        <v>41</v>
      </c>
      <c r="F140" s="127">
        <v>1</v>
      </c>
      <c r="G140" s="45"/>
      <c r="H140" s="128">
        <f t="shared" si="1"/>
        <v>0</v>
      </c>
      <c r="I140" s="44"/>
      <c r="J140" s="44"/>
    </row>
    <row r="141" spans="1:19" s="55" customFormat="1" ht="30" customHeight="1">
      <c r="A141" s="77" t="s">
        <v>444</v>
      </c>
      <c r="B141" s="123" t="s">
        <v>336</v>
      </c>
      <c r="C141" s="124" t="s">
        <v>445</v>
      </c>
      <c r="D141" s="125" t="s">
        <v>315</v>
      </c>
      <c r="E141" s="126" t="s">
        <v>41</v>
      </c>
      <c r="F141" s="137">
        <v>1</v>
      </c>
      <c r="G141" s="45"/>
      <c r="H141" s="128">
        <f>ROUND(G141*F141,2)</f>
        <v>0</v>
      </c>
      <c r="I141" s="44"/>
      <c r="J141" s="44"/>
      <c r="K141" s="47"/>
      <c r="L141" s="46"/>
      <c r="M141" s="47"/>
      <c r="N141" s="47"/>
      <c r="O141" s="47"/>
      <c r="P141" s="47"/>
      <c r="Q141" s="47"/>
      <c r="R141" s="47"/>
      <c r="S141" s="47"/>
    </row>
    <row r="142" spans="1:10" s="46" customFormat="1" ht="30" customHeight="1">
      <c r="A142" s="77"/>
      <c r="B142" s="123" t="s">
        <v>337</v>
      </c>
      <c r="C142" s="124" t="s">
        <v>326</v>
      </c>
      <c r="D142" s="125" t="s">
        <v>487</v>
      </c>
      <c r="E142" s="126" t="s">
        <v>41</v>
      </c>
      <c r="F142" s="127">
        <v>4</v>
      </c>
      <c r="G142" s="45"/>
      <c r="H142" s="128">
        <f t="shared" si="1"/>
        <v>0</v>
      </c>
      <c r="I142" s="44"/>
      <c r="J142" s="44"/>
    </row>
    <row r="143" spans="1:12" s="54" customFormat="1" ht="36" customHeight="1">
      <c r="A143" s="42"/>
      <c r="B143" s="141"/>
      <c r="C143" s="142" t="s">
        <v>25</v>
      </c>
      <c r="D143" s="120"/>
      <c r="E143" s="136"/>
      <c r="F143" s="120"/>
      <c r="G143" s="43"/>
      <c r="H143" s="128">
        <f t="shared" si="1"/>
        <v>0</v>
      </c>
      <c r="I143" s="44"/>
      <c r="J143" s="44"/>
      <c r="L143" s="46"/>
    </row>
    <row r="144" spans="1:10" s="46" customFormat="1" ht="30" customHeight="1">
      <c r="A144" s="79"/>
      <c r="B144" s="123" t="s">
        <v>338</v>
      </c>
      <c r="C144" s="124" t="s">
        <v>328</v>
      </c>
      <c r="D144" s="125" t="s">
        <v>492</v>
      </c>
      <c r="E144" s="126" t="s">
        <v>34</v>
      </c>
      <c r="F144" s="127">
        <v>54</v>
      </c>
      <c r="G144" s="45"/>
      <c r="H144" s="128">
        <f t="shared" si="1"/>
        <v>0</v>
      </c>
      <c r="I144" s="44"/>
      <c r="J144" s="44"/>
    </row>
    <row r="145" spans="1:10" s="46" customFormat="1" ht="30" customHeight="1">
      <c r="A145" s="79" t="s">
        <v>330</v>
      </c>
      <c r="B145" s="143" t="s">
        <v>339</v>
      </c>
      <c r="C145" s="124" t="s">
        <v>332</v>
      </c>
      <c r="D145" s="125" t="s">
        <v>545</v>
      </c>
      <c r="E145" s="126" t="s">
        <v>32</v>
      </c>
      <c r="F145" s="127">
        <v>29.7</v>
      </c>
      <c r="G145" s="45"/>
      <c r="H145" s="128">
        <f t="shared" si="1"/>
        <v>0</v>
      </c>
      <c r="I145" s="44"/>
      <c r="J145" s="44"/>
    </row>
    <row r="146" spans="1:12" s="52" customFormat="1" ht="30" customHeight="1">
      <c r="A146" s="79"/>
      <c r="B146" s="133" t="s">
        <v>512</v>
      </c>
      <c r="C146" s="124" t="s">
        <v>334</v>
      </c>
      <c r="D146" s="125" t="s">
        <v>383</v>
      </c>
      <c r="E146" s="126" t="s">
        <v>34</v>
      </c>
      <c r="F146" s="127">
        <v>110</v>
      </c>
      <c r="G146" s="45"/>
      <c r="H146" s="128">
        <f t="shared" si="1"/>
        <v>0</v>
      </c>
      <c r="I146" s="44"/>
      <c r="J146" s="44"/>
      <c r="L146" s="46"/>
    </row>
    <row r="147" spans="1:12" s="47" customFormat="1" ht="30" customHeight="1">
      <c r="A147" s="79"/>
      <c r="B147" s="133" t="s">
        <v>515</v>
      </c>
      <c r="C147" s="124" t="s">
        <v>531</v>
      </c>
      <c r="D147" s="125" t="s">
        <v>488</v>
      </c>
      <c r="E147" s="126" t="s">
        <v>34</v>
      </c>
      <c r="F147" s="127">
        <v>98</v>
      </c>
      <c r="G147" s="45"/>
      <c r="H147" s="128">
        <f t="shared" si="1"/>
        <v>0</v>
      </c>
      <c r="I147" s="44"/>
      <c r="J147" s="44"/>
      <c r="L147" s="46"/>
    </row>
    <row r="148" spans="1:12" ht="30" customHeight="1" thickBot="1">
      <c r="A148" s="80"/>
      <c r="B148" s="144" t="str">
        <f>B6</f>
        <v>A</v>
      </c>
      <c r="C148" s="195" t="str">
        <f>C6</f>
        <v>BISHOP GRANDIN BOULEVARD / KENASTON BOULEVARD</v>
      </c>
      <c r="D148" s="196"/>
      <c r="E148" s="196"/>
      <c r="F148" s="197"/>
      <c r="G148" s="145" t="s">
        <v>16</v>
      </c>
      <c r="H148" s="145">
        <f>SUM(H7:H147)</f>
        <v>0</v>
      </c>
      <c r="I148" s="44"/>
      <c r="J148" s="44"/>
      <c r="L148" s="46"/>
    </row>
    <row r="149" spans="1:12" s="41" customFormat="1" ht="30" customHeight="1" thickTop="1">
      <c r="A149" s="40"/>
      <c r="B149" s="146" t="s">
        <v>12</v>
      </c>
      <c r="C149" s="110" t="s">
        <v>340</v>
      </c>
      <c r="D149" s="109"/>
      <c r="E149" s="109"/>
      <c r="F149" s="108"/>
      <c r="G149" s="117"/>
      <c r="H149" s="118"/>
      <c r="I149" s="44"/>
      <c r="J149" s="44"/>
      <c r="L149" s="46"/>
    </row>
    <row r="150" spans="1:12" s="44" customFormat="1" ht="36" customHeight="1">
      <c r="A150" s="42"/>
      <c r="B150" s="119"/>
      <c r="C150" s="111" t="s">
        <v>18</v>
      </c>
      <c r="D150" s="120"/>
      <c r="E150" s="121" t="s">
        <v>1</v>
      </c>
      <c r="F150" s="120" t="s">
        <v>1</v>
      </c>
      <c r="G150" s="43" t="s">
        <v>1</v>
      </c>
      <c r="H150" s="147"/>
      <c r="L150" s="46"/>
    </row>
    <row r="151" spans="1:10" s="46" customFormat="1" ht="30" customHeight="1">
      <c r="A151" s="78" t="s">
        <v>341</v>
      </c>
      <c r="B151" s="123" t="s">
        <v>72</v>
      </c>
      <c r="C151" s="148" t="s">
        <v>342</v>
      </c>
      <c r="D151" s="125" t="s">
        <v>343</v>
      </c>
      <c r="E151" s="149" t="s">
        <v>344</v>
      </c>
      <c r="F151" s="150">
        <v>2</v>
      </c>
      <c r="G151" s="45"/>
      <c r="H151" s="128">
        <f aca="true" t="shared" si="3" ref="H151:H215">ROUND(G151*F151,2)</f>
        <v>0</v>
      </c>
      <c r="I151" s="44"/>
      <c r="J151" s="44"/>
    </row>
    <row r="152" spans="1:12" s="47" customFormat="1" ht="30" customHeight="1">
      <c r="A152" s="77" t="s">
        <v>345</v>
      </c>
      <c r="B152" s="123" t="s">
        <v>73</v>
      </c>
      <c r="C152" s="124" t="s">
        <v>346</v>
      </c>
      <c r="D152" s="125" t="s">
        <v>119</v>
      </c>
      <c r="E152" s="126" t="s">
        <v>32</v>
      </c>
      <c r="F152" s="127">
        <v>13460</v>
      </c>
      <c r="G152" s="45"/>
      <c r="H152" s="128">
        <f t="shared" si="3"/>
        <v>0</v>
      </c>
      <c r="I152" s="44"/>
      <c r="J152" s="44"/>
      <c r="L152" s="46"/>
    </row>
    <row r="153" spans="1:10" s="46" customFormat="1" ht="30" customHeight="1">
      <c r="A153" s="77" t="s">
        <v>117</v>
      </c>
      <c r="B153" s="123" t="s">
        <v>74</v>
      </c>
      <c r="C153" s="124" t="s">
        <v>118</v>
      </c>
      <c r="D153" s="125" t="s">
        <v>119</v>
      </c>
      <c r="E153" s="126" t="s">
        <v>32</v>
      </c>
      <c r="F153" s="127">
        <v>4500</v>
      </c>
      <c r="G153" s="45"/>
      <c r="H153" s="128">
        <f t="shared" si="3"/>
        <v>0</v>
      </c>
      <c r="I153" s="44"/>
      <c r="J153" s="44"/>
    </row>
    <row r="154" spans="1:12" s="47" customFormat="1" ht="30" customHeight="1">
      <c r="A154" s="78" t="s">
        <v>120</v>
      </c>
      <c r="B154" s="123" t="s">
        <v>75</v>
      </c>
      <c r="C154" s="124" t="s">
        <v>121</v>
      </c>
      <c r="D154" s="125" t="s">
        <v>119</v>
      </c>
      <c r="E154" s="126" t="s">
        <v>34</v>
      </c>
      <c r="F154" s="127">
        <v>20783</v>
      </c>
      <c r="G154" s="45"/>
      <c r="H154" s="128">
        <f t="shared" si="3"/>
        <v>0</v>
      </c>
      <c r="I154" s="44"/>
      <c r="J154" s="44"/>
      <c r="L154" s="46"/>
    </row>
    <row r="155" spans="1:10" s="46" customFormat="1" ht="30" customHeight="1">
      <c r="A155" s="78" t="s">
        <v>122</v>
      </c>
      <c r="B155" s="123" t="s">
        <v>76</v>
      </c>
      <c r="C155" s="124" t="s">
        <v>124</v>
      </c>
      <c r="D155" s="125" t="s">
        <v>119</v>
      </c>
      <c r="E155" s="126"/>
      <c r="F155" s="127">
        <v>0</v>
      </c>
      <c r="G155" s="128"/>
      <c r="H155" s="128">
        <f t="shared" si="3"/>
        <v>0</v>
      </c>
      <c r="I155" s="44"/>
      <c r="J155" s="44"/>
    </row>
    <row r="156" spans="1:19" s="46" customFormat="1" ht="30" customHeight="1">
      <c r="A156" s="77" t="s">
        <v>525</v>
      </c>
      <c r="B156" s="129" t="s">
        <v>35</v>
      </c>
      <c r="C156" s="124" t="s">
        <v>523</v>
      </c>
      <c r="D156" s="125" t="s">
        <v>1</v>
      </c>
      <c r="E156" s="126" t="s">
        <v>36</v>
      </c>
      <c r="F156" s="127">
        <v>7875</v>
      </c>
      <c r="G156" s="45"/>
      <c r="H156" s="128">
        <f t="shared" si="3"/>
        <v>0</v>
      </c>
      <c r="I156" s="44"/>
      <c r="J156" s="44"/>
      <c r="N156" s="49"/>
      <c r="S156" s="47"/>
    </row>
    <row r="157" spans="1:17" s="46" customFormat="1" ht="30" customHeight="1">
      <c r="A157" s="77" t="s">
        <v>125</v>
      </c>
      <c r="B157" s="129" t="s">
        <v>42</v>
      </c>
      <c r="C157" s="124" t="s">
        <v>126</v>
      </c>
      <c r="D157" s="125" t="s">
        <v>1</v>
      </c>
      <c r="E157" s="126" t="s">
        <v>36</v>
      </c>
      <c r="F157" s="127">
        <v>38500</v>
      </c>
      <c r="G157" s="45"/>
      <c r="H157" s="128">
        <f t="shared" si="3"/>
        <v>0</v>
      </c>
      <c r="I157" s="44"/>
      <c r="J157" s="44"/>
      <c r="Q157" s="47"/>
    </row>
    <row r="158" spans="1:17" s="46" customFormat="1" ht="38.25" customHeight="1">
      <c r="A158" s="78" t="s">
        <v>37</v>
      </c>
      <c r="B158" s="123" t="s">
        <v>77</v>
      </c>
      <c r="C158" s="124" t="s">
        <v>38</v>
      </c>
      <c r="D158" s="125" t="s">
        <v>128</v>
      </c>
      <c r="E158" s="126" t="s">
        <v>32</v>
      </c>
      <c r="F158" s="127">
        <v>1700</v>
      </c>
      <c r="G158" s="45"/>
      <c r="H158" s="128">
        <f t="shared" si="3"/>
        <v>0</v>
      </c>
      <c r="I158" s="44"/>
      <c r="J158" s="44"/>
      <c r="Q158" s="47"/>
    </row>
    <row r="159" spans="1:12" s="47" customFormat="1" ht="30" customHeight="1">
      <c r="A159" s="77" t="s">
        <v>39</v>
      </c>
      <c r="B159" s="123" t="s">
        <v>79</v>
      </c>
      <c r="C159" s="124" t="s">
        <v>40</v>
      </c>
      <c r="D159" s="125" t="s">
        <v>119</v>
      </c>
      <c r="E159" s="126" t="s">
        <v>34</v>
      </c>
      <c r="F159" s="127">
        <v>40630</v>
      </c>
      <c r="G159" s="45"/>
      <c r="H159" s="128">
        <f t="shared" si="3"/>
        <v>0</v>
      </c>
      <c r="I159" s="44"/>
      <c r="J159" s="44"/>
      <c r="L159" s="46"/>
    </row>
    <row r="160" spans="1:12" s="47" customFormat="1" ht="30" customHeight="1">
      <c r="A160" s="78" t="s">
        <v>130</v>
      </c>
      <c r="B160" s="123" t="s">
        <v>83</v>
      </c>
      <c r="C160" s="124" t="s">
        <v>132</v>
      </c>
      <c r="D160" s="125" t="s">
        <v>119</v>
      </c>
      <c r="E160" s="126" t="s">
        <v>34</v>
      </c>
      <c r="F160" s="127">
        <v>29994</v>
      </c>
      <c r="G160" s="45"/>
      <c r="H160" s="128">
        <f t="shared" si="3"/>
        <v>0</v>
      </c>
      <c r="I160" s="44"/>
      <c r="J160" s="44"/>
      <c r="L160" s="46"/>
    </row>
    <row r="161" spans="1:12" s="47" customFormat="1" ht="30" customHeight="1">
      <c r="A161" s="77" t="s">
        <v>513</v>
      </c>
      <c r="B161" s="123" t="s">
        <v>84</v>
      </c>
      <c r="C161" s="124" t="s">
        <v>514</v>
      </c>
      <c r="D161" s="125" t="s">
        <v>119</v>
      </c>
      <c r="E161" s="126" t="s">
        <v>32</v>
      </c>
      <c r="F161" s="127">
        <v>2500</v>
      </c>
      <c r="G161" s="45"/>
      <c r="H161" s="128">
        <f t="shared" si="3"/>
        <v>0</v>
      </c>
      <c r="I161" s="44"/>
      <c r="J161" s="44"/>
      <c r="L161" s="46"/>
    </row>
    <row r="162" spans="1:19" s="55" customFormat="1" ht="30" customHeight="1">
      <c r="A162" s="78" t="s">
        <v>420</v>
      </c>
      <c r="B162" s="123" t="s">
        <v>85</v>
      </c>
      <c r="C162" s="124" t="s">
        <v>422</v>
      </c>
      <c r="D162" s="125" t="s">
        <v>423</v>
      </c>
      <c r="E162" s="126" t="s">
        <v>34</v>
      </c>
      <c r="F162" s="127">
        <v>1000</v>
      </c>
      <c r="G162" s="45"/>
      <c r="H162" s="128">
        <f>ROUND(G162*F162,2)</f>
        <v>0</v>
      </c>
      <c r="I162" s="44"/>
      <c r="J162" s="44"/>
      <c r="K162" s="47"/>
      <c r="L162" s="46"/>
      <c r="M162" s="47"/>
      <c r="N162" s="47"/>
      <c r="O162" s="47"/>
      <c r="P162" s="47"/>
      <c r="Q162" s="47"/>
      <c r="R162" s="47"/>
      <c r="S162" s="47"/>
    </row>
    <row r="163" spans="1:12" s="47" customFormat="1" ht="38.25" customHeight="1">
      <c r="A163" s="78" t="s">
        <v>562</v>
      </c>
      <c r="B163" s="123" t="s">
        <v>86</v>
      </c>
      <c r="C163" s="124" t="s">
        <v>564</v>
      </c>
      <c r="D163" s="125" t="s">
        <v>141</v>
      </c>
      <c r="E163" s="126" t="s">
        <v>34</v>
      </c>
      <c r="F163" s="127">
        <v>20783</v>
      </c>
      <c r="G163" s="45"/>
      <c r="H163" s="128">
        <f t="shared" si="3"/>
        <v>0</v>
      </c>
      <c r="I163" s="44"/>
      <c r="J163" s="44"/>
      <c r="L163" s="46"/>
    </row>
    <row r="164" spans="1:12" s="50" customFormat="1" ht="30" customHeight="1">
      <c r="A164" s="77" t="s">
        <v>146</v>
      </c>
      <c r="B164" s="123" t="s">
        <v>87</v>
      </c>
      <c r="C164" s="124" t="s">
        <v>148</v>
      </c>
      <c r="D164" s="125" t="s">
        <v>145</v>
      </c>
      <c r="E164" s="126"/>
      <c r="F164" s="127">
        <v>0</v>
      </c>
      <c r="G164" s="128"/>
      <c r="H164" s="128">
        <f t="shared" si="3"/>
        <v>0</v>
      </c>
      <c r="I164" s="44"/>
      <c r="J164" s="44"/>
      <c r="L164" s="46"/>
    </row>
    <row r="165" spans="1:10" s="46" customFormat="1" ht="30" customHeight="1">
      <c r="A165" s="77" t="s">
        <v>149</v>
      </c>
      <c r="B165" s="129" t="s">
        <v>35</v>
      </c>
      <c r="C165" s="124" t="s">
        <v>150</v>
      </c>
      <c r="D165" s="125" t="s">
        <v>1</v>
      </c>
      <c r="E165" s="126" t="s">
        <v>36</v>
      </c>
      <c r="F165" s="127">
        <v>211</v>
      </c>
      <c r="G165" s="45"/>
      <c r="H165" s="128">
        <f t="shared" si="3"/>
        <v>0</v>
      </c>
      <c r="I165" s="44"/>
      <c r="J165" s="44"/>
    </row>
    <row r="166" spans="1:10" s="6" customFormat="1" ht="30" customHeight="1">
      <c r="A166" s="93" t="s">
        <v>502</v>
      </c>
      <c r="B166" s="86" t="s">
        <v>88</v>
      </c>
      <c r="C166" s="1" t="s">
        <v>503</v>
      </c>
      <c r="D166" s="2" t="s">
        <v>154</v>
      </c>
      <c r="E166" s="3" t="s">
        <v>32</v>
      </c>
      <c r="F166" s="4">
        <v>31025</v>
      </c>
      <c r="G166" s="98"/>
      <c r="H166" s="5">
        <f>ROUND(G166*F166,2)</f>
        <v>0</v>
      </c>
      <c r="I166" s="44"/>
      <c r="J166" s="44"/>
    </row>
    <row r="167" spans="1:10" s="6" customFormat="1" ht="30" customHeight="1">
      <c r="A167" s="7" t="s">
        <v>484</v>
      </c>
      <c r="B167" s="123" t="s">
        <v>347</v>
      </c>
      <c r="C167" s="1" t="s">
        <v>485</v>
      </c>
      <c r="D167" s="2" t="s">
        <v>154</v>
      </c>
      <c r="E167" s="3" t="s">
        <v>32</v>
      </c>
      <c r="F167" s="4">
        <v>243</v>
      </c>
      <c r="G167" s="98"/>
      <c r="H167" s="5">
        <f>ROUND(G167*F167,2)</f>
        <v>0</v>
      </c>
      <c r="I167" s="44"/>
      <c r="J167" s="44"/>
    </row>
    <row r="168" spans="1:12" s="50" customFormat="1" ht="30" customHeight="1">
      <c r="A168" s="77" t="s">
        <v>151</v>
      </c>
      <c r="B168" s="123" t="s">
        <v>348</v>
      </c>
      <c r="C168" s="124" t="s">
        <v>153</v>
      </c>
      <c r="D168" s="125" t="s">
        <v>154</v>
      </c>
      <c r="E168" s="126"/>
      <c r="F168" s="127">
        <v>0</v>
      </c>
      <c r="G168" s="128"/>
      <c r="H168" s="128">
        <f t="shared" si="3"/>
        <v>0</v>
      </c>
      <c r="I168" s="44"/>
      <c r="J168" s="44"/>
      <c r="L168" s="46"/>
    </row>
    <row r="169" spans="1:12" s="47" customFormat="1" ht="30" customHeight="1">
      <c r="A169" s="78" t="s">
        <v>155</v>
      </c>
      <c r="B169" s="129" t="s">
        <v>35</v>
      </c>
      <c r="C169" s="124" t="s">
        <v>156</v>
      </c>
      <c r="D169" s="130"/>
      <c r="E169" s="126" t="s">
        <v>32</v>
      </c>
      <c r="F169" s="127">
        <v>10503</v>
      </c>
      <c r="G169" s="45"/>
      <c r="H169" s="128">
        <f>ROUND(G169*F169,2)</f>
        <v>0</v>
      </c>
      <c r="I169" s="44"/>
      <c r="J169" s="44"/>
      <c r="L169" s="46"/>
    </row>
    <row r="170" spans="1:12" s="47" customFormat="1" ht="30" customHeight="1">
      <c r="A170" s="78"/>
      <c r="B170" s="123" t="s">
        <v>349</v>
      </c>
      <c r="C170" s="124" t="s">
        <v>490</v>
      </c>
      <c r="D170" s="130" t="s">
        <v>546</v>
      </c>
      <c r="E170" s="126" t="s">
        <v>36</v>
      </c>
      <c r="F170" s="127">
        <v>2676</v>
      </c>
      <c r="G170" s="45"/>
      <c r="H170" s="128">
        <f t="shared" si="3"/>
        <v>0</v>
      </c>
      <c r="I170" s="44"/>
      <c r="J170" s="44"/>
      <c r="L170" s="46"/>
    </row>
    <row r="171" spans="1:12" s="44" customFormat="1" ht="36" customHeight="1">
      <c r="A171" s="42"/>
      <c r="B171" s="134"/>
      <c r="C171" s="142" t="s">
        <v>20</v>
      </c>
      <c r="D171" s="120"/>
      <c r="E171" s="121"/>
      <c r="F171" s="120"/>
      <c r="G171" s="43"/>
      <c r="H171" s="128">
        <f t="shared" si="3"/>
        <v>0</v>
      </c>
      <c r="L171" s="46"/>
    </row>
    <row r="172" spans="1:12" s="48" customFormat="1" ht="38.25" customHeight="1">
      <c r="A172" s="77" t="s">
        <v>57</v>
      </c>
      <c r="B172" s="123" t="s">
        <v>350</v>
      </c>
      <c r="C172" s="124" t="s">
        <v>58</v>
      </c>
      <c r="D172" s="125" t="s">
        <v>186</v>
      </c>
      <c r="E172" s="126"/>
      <c r="F172" s="127">
        <v>0</v>
      </c>
      <c r="G172" s="128"/>
      <c r="H172" s="128">
        <f t="shared" si="3"/>
        <v>0</v>
      </c>
      <c r="I172" s="44"/>
      <c r="J172" s="44"/>
      <c r="L172" s="46"/>
    </row>
    <row r="173" spans="1:10" s="46" customFormat="1" ht="38.25" customHeight="1">
      <c r="A173" s="77" t="s">
        <v>94</v>
      </c>
      <c r="B173" s="129" t="s">
        <v>35</v>
      </c>
      <c r="C173" s="124" t="s">
        <v>187</v>
      </c>
      <c r="D173" s="125" t="s">
        <v>1</v>
      </c>
      <c r="E173" s="126" t="s">
        <v>34</v>
      </c>
      <c r="F173" s="127">
        <v>11950</v>
      </c>
      <c r="G173" s="45"/>
      <c r="H173" s="128">
        <f t="shared" si="3"/>
        <v>0</v>
      </c>
      <c r="I173" s="44"/>
      <c r="J173" s="44"/>
    </row>
    <row r="174" spans="1:10" s="46" customFormat="1" ht="38.25" customHeight="1">
      <c r="A174" s="77" t="s">
        <v>94</v>
      </c>
      <c r="B174" s="129" t="s">
        <v>42</v>
      </c>
      <c r="C174" s="124" t="s">
        <v>568</v>
      </c>
      <c r="D174" s="125" t="s">
        <v>1</v>
      </c>
      <c r="E174" s="126" t="s">
        <v>34</v>
      </c>
      <c r="F174" s="127">
        <v>1655</v>
      </c>
      <c r="G174" s="45"/>
      <c r="H174" s="128">
        <f t="shared" si="3"/>
        <v>0</v>
      </c>
      <c r="I174" s="44"/>
      <c r="J174" s="44"/>
    </row>
    <row r="175" spans="1:10" s="46" customFormat="1" ht="38.25" customHeight="1">
      <c r="A175" s="77" t="s">
        <v>191</v>
      </c>
      <c r="B175" s="129" t="s">
        <v>54</v>
      </c>
      <c r="C175" s="124" t="s">
        <v>192</v>
      </c>
      <c r="D175" s="125" t="s">
        <v>193</v>
      </c>
      <c r="E175" s="126" t="s">
        <v>34</v>
      </c>
      <c r="F175" s="127">
        <v>10</v>
      </c>
      <c r="G175" s="45"/>
      <c r="H175" s="128">
        <f t="shared" si="3"/>
        <v>0</v>
      </c>
      <c r="I175" s="44"/>
      <c r="J175" s="44"/>
    </row>
    <row r="176" spans="1:12" s="48" customFormat="1" ht="38.25" customHeight="1">
      <c r="A176" s="77" t="s">
        <v>59</v>
      </c>
      <c r="B176" s="123" t="s">
        <v>351</v>
      </c>
      <c r="C176" s="124" t="s">
        <v>60</v>
      </c>
      <c r="D176" s="125" t="s">
        <v>186</v>
      </c>
      <c r="E176" s="126"/>
      <c r="F176" s="127">
        <v>0</v>
      </c>
      <c r="G176" s="128"/>
      <c r="H176" s="128">
        <f t="shared" si="3"/>
        <v>0</v>
      </c>
      <c r="I176" s="44"/>
      <c r="J176" s="44"/>
      <c r="L176" s="46"/>
    </row>
    <row r="177" spans="1:12" s="47" customFormat="1" ht="38.25" customHeight="1">
      <c r="A177" s="77" t="s">
        <v>199</v>
      </c>
      <c r="B177" s="129" t="s">
        <v>35</v>
      </c>
      <c r="C177" s="124" t="s">
        <v>200</v>
      </c>
      <c r="D177" s="125" t="s">
        <v>201</v>
      </c>
      <c r="E177" s="126" t="s">
        <v>53</v>
      </c>
      <c r="F177" s="127">
        <v>296</v>
      </c>
      <c r="G177" s="45"/>
      <c r="H177" s="128">
        <f t="shared" si="3"/>
        <v>0</v>
      </c>
      <c r="I177" s="44"/>
      <c r="J177" s="44"/>
      <c r="L177" s="46"/>
    </row>
    <row r="178" spans="1:12" s="47" customFormat="1" ht="38.25" customHeight="1">
      <c r="A178" s="77" t="s">
        <v>202</v>
      </c>
      <c r="B178" s="129" t="s">
        <v>42</v>
      </c>
      <c r="C178" s="124" t="s">
        <v>528</v>
      </c>
      <c r="D178" s="125" t="s">
        <v>203</v>
      </c>
      <c r="E178" s="126" t="s">
        <v>53</v>
      </c>
      <c r="F178" s="127">
        <v>1597</v>
      </c>
      <c r="G178" s="45"/>
      <c r="H178" s="128">
        <f t="shared" si="3"/>
        <v>0</v>
      </c>
      <c r="I178" s="44"/>
      <c r="J178" s="44"/>
      <c r="L178" s="46"/>
    </row>
    <row r="179" spans="1:12" s="47" customFormat="1" ht="54.75" customHeight="1">
      <c r="A179" s="77"/>
      <c r="B179" s="129" t="s">
        <v>54</v>
      </c>
      <c r="C179" s="1" t="s">
        <v>519</v>
      </c>
      <c r="D179" s="125" t="s">
        <v>520</v>
      </c>
      <c r="E179" s="126" t="s">
        <v>53</v>
      </c>
      <c r="F179" s="127">
        <v>181</v>
      </c>
      <c r="G179" s="45"/>
      <c r="H179" s="128">
        <f t="shared" si="3"/>
        <v>0</v>
      </c>
      <c r="I179" s="99"/>
      <c r="L179" s="46"/>
    </row>
    <row r="180" spans="1:12" s="47" customFormat="1" ht="38.25" customHeight="1">
      <c r="A180" s="79" t="s">
        <v>204</v>
      </c>
      <c r="B180" s="129" t="s">
        <v>68</v>
      </c>
      <c r="C180" s="124" t="s">
        <v>205</v>
      </c>
      <c r="D180" s="125" t="s">
        <v>206</v>
      </c>
      <c r="E180" s="126" t="s">
        <v>53</v>
      </c>
      <c r="F180" s="127">
        <v>662</v>
      </c>
      <c r="G180" s="45"/>
      <c r="H180" s="128">
        <f t="shared" si="3"/>
        <v>0</v>
      </c>
      <c r="I180" s="44"/>
      <c r="J180" s="44"/>
      <c r="L180" s="46"/>
    </row>
    <row r="181" spans="1:10" s="46" customFormat="1" ht="38.25" customHeight="1">
      <c r="A181" s="77" t="s">
        <v>102</v>
      </c>
      <c r="B181" s="123" t="s">
        <v>352</v>
      </c>
      <c r="C181" s="124" t="s">
        <v>55</v>
      </c>
      <c r="D181" s="125" t="s">
        <v>186</v>
      </c>
      <c r="E181" s="126" t="s">
        <v>53</v>
      </c>
      <c r="F181" s="127">
        <v>2412</v>
      </c>
      <c r="G181" s="45"/>
      <c r="H181" s="128">
        <f t="shared" si="3"/>
        <v>0</v>
      </c>
      <c r="I181" s="44"/>
      <c r="J181" s="44"/>
    </row>
    <row r="182" spans="1:10" s="46" customFormat="1" ht="30" customHeight="1">
      <c r="A182" s="77" t="s">
        <v>209</v>
      </c>
      <c r="B182" s="123" t="s">
        <v>353</v>
      </c>
      <c r="C182" s="124" t="s">
        <v>211</v>
      </c>
      <c r="D182" s="125" t="s">
        <v>212</v>
      </c>
      <c r="E182" s="126" t="s">
        <v>34</v>
      </c>
      <c r="F182" s="127">
        <v>90</v>
      </c>
      <c r="G182" s="45"/>
      <c r="H182" s="128">
        <f t="shared" si="3"/>
        <v>0</v>
      </c>
      <c r="I182" s="44"/>
      <c r="J182" s="44"/>
    </row>
    <row r="183" spans="1:12" s="50" customFormat="1" ht="38.25" customHeight="1">
      <c r="A183" s="77" t="s">
        <v>220</v>
      </c>
      <c r="B183" s="123" t="s">
        <v>355</v>
      </c>
      <c r="C183" s="124" t="s">
        <v>222</v>
      </c>
      <c r="D183" s="125" t="s">
        <v>223</v>
      </c>
      <c r="E183" s="135"/>
      <c r="F183" s="127">
        <v>0</v>
      </c>
      <c r="G183" s="128"/>
      <c r="H183" s="128">
        <f t="shared" si="3"/>
        <v>0</v>
      </c>
      <c r="I183" s="44"/>
      <c r="J183" s="44"/>
      <c r="L183" s="46"/>
    </row>
    <row r="184" spans="1:12" s="50" customFormat="1" ht="30" customHeight="1">
      <c r="A184" s="77" t="s">
        <v>224</v>
      </c>
      <c r="B184" s="129" t="s">
        <v>35</v>
      </c>
      <c r="C184" s="124" t="s">
        <v>56</v>
      </c>
      <c r="D184" s="125"/>
      <c r="E184" s="126"/>
      <c r="F184" s="127">
        <v>0</v>
      </c>
      <c r="G184" s="128"/>
      <c r="H184" s="128">
        <f t="shared" si="3"/>
        <v>0</v>
      </c>
      <c r="I184" s="44"/>
      <c r="J184" s="44"/>
      <c r="L184" s="46"/>
    </row>
    <row r="185" spans="1:12" s="47" customFormat="1" ht="30" customHeight="1">
      <c r="A185" s="77" t="s">
        <v>225</v>
      </c>
      <c r="B185" s="132" t="s">
        <v>174</v>
      </c>
      <c r="C185" s="124" t="s">
        <v>226</v>
      </c>
      <c r="D185" s="125"/>
      <c r="E185" s="126" t="s">
        <v>36</v>
      </c>
      <c r="F185" s="127">
        <v>937</v>
      </c>
      <c r="G185" s="45"/>
      <c r="H185" s="128">
        <f t="shared" si="3"/>
        <v>0</v>
      </c>
      <c r="I185" s="44"/>
      <c r="J185" s="44"/>
      <c r="L185" s="46"/>
    </row>
    <row r="186" spans="1:12" s="47" customFormat="1" ht="38.25" customHeight="1">
      <c r="A186" s="77" t="s">
        <v>354</v>
      </c>
      <c r="B186" s="123" t="s">
        <v>357</v>
      </c>
      <c r="C186" s="124" t="s">
        <v>356</v>
      </c>
      <c r="D186" s="125" t="s">
        <v>223</v>
      </c>
      <c r="E186" s="126" t="s">
        <v>36</v>
      </c>
      <c r="F186" s="127">
        <v>711</v>
      </c>
      <c r="G186" s="45"/>
      <c r="H186" s="128">
        <f t="shared" si="3"/>
        <v>0</v>
      </c>
      <c r="I186" s="44"/>
      <c r="J186" s="44"/>
      <c r="L186" s="46"/>
    </row>
    <row r="187" spans="1:12" s="50" customFormat="1" ht="30" customHeight="1">
      <c r="A187" s="79" t="s">
        <v>526</v>
      </c>
      <c r="B187" s="123" t="s">
        <v>358</v>
      </c>
      <c r="C187" s="124" t="s">
        <v>228</v>
      </c>
      <c r="D187" s="125" t="s">
        <v>482</v>
      </c>
      <c r="E187" s="126"/>
      <c r="F187" s="127">
        <v>0</v>
      </c>
      <c r="G187" s="128"/>
      <c r="H187" s="128">
        <f t="shared" si="3"/>
        <v>0</v>
      </c>
      <c r="I187" s="44"/>
      <c r="J187" s="44"/>
      <c r="L187" s="46"/>
    </row>
    <row r="188" spans="1:12" s="47" customFormat="1" ht="30" customHeight="1">
      <c r="A188" s="79" t="s">
        <v>527</v>
      </c>
      <c r="B188" s="129" t="s">
        <v>35</v>
      </c>
      <c r="C188" s="124" t="s">
        <v>229</v>
      </c>
      <c r="D188" s="125"/>
      <c r="E188" s="126" t="s">
        <v>41</v>
      </c>
      <c r="F188" s="127">
        <v>4</v>
      </c>
      <c r="G188" s="45"/>
      <c r="H188" s="128">
        <f t="shared" si="3"/>
        <v>0</v>
      </c>
      <c r="I188" s="44"/>
      <c r="J188" s="44"/>
      <c r="L188" s="46"/>
    </row>
    <row r="189" spans="1:12" s="44" customFormat="1" ht="36" customHeight="1">
      <c r="A189" s="42"/>
      <c r="B189" s="134"/>
      <c r="C189" s="142" t="s">
        <v>21</v>
      </c>
      <c r="D189" s="120"/>
      <c r="E189" s="136"/>
      <c r="F189" s="120"/>
      <c r="G189" s="43"/>
      <c r="H189" s="128">
        <f t="shared" si="3"/>
        <v>0</v>
      </c>
      <c r="L189" s="46"/>
    </row>
    <row r="190" spans="1:10" s="46" customFormat="1" ht="30" customHeight="1">
      <c r="A190" s="77" t="s">
        <v>61</v>
      </c>
      <c r="B190" s="123" t="s">
        <v>359</v>
      </c>
      <c r="C190" s="124" t="s">
        <v>62</v>
      </c>
      <c r="D190" s="125" t="s">
        <v>231</v>
      </c>
      <c r="E190" s="126" t="s">
        <v>53</v>
      </c>
      <c r="F190" s="127">
        <v>700</v>
      </c>
      <c r="G190" s="45"/>
      <c r="H190" s="128">
        <f t="shared" si="3"/>
        <v>0</v>
      </c>
      <c r="I190" s="44"/>
      <c r="J190" s="44"/>
    </row>
    <row r="191" spans="1:12" s="44" customFormat="1" ht="48" customHeight="1">
      <c r="A191" s="42"/>
      <c r="B191" s="134"/>
      <c r="C191" s="142" t="s">
        <v>22</v>
      </c>
      <c r="D191" s="120"/>
      <c r="E191" s="136"/>
      <c r="F191" s="120"/>
      <c r="G191" s="43"/>
      <c r="H191" s="128">
        <f t="shared" si="3"/>
        <v>0</v>
      </c>
      <c r="L191" s="46"/>
    </row>
    <row r="192" spans="1:12" s="48" customFormat="1" ht="30" customHeight="1">
      <c r="A192" s="77" t="s">
        <v>232</v>
      </c>
      <c r="B192" s="123" t="s">
        <v>360</v>
      </c>
      <c r="C192" s="124" t="s">
        <v>234</v>
      </c>
      <c r="D192" s="125" t="s">
        <v>235</v>
      </c>
      <c r="E192" s="126"/>
      <c r="F192" s="127">
        <v>0</v>
      </c>
      <c r="G192" s="128"/>
      <c r="H192" s="128">
        <f t="shared" si="3"/>
        <v>0</v>
      </c>
      <c r="I192" s="44"/>
      <c r="J192" s="44"/>
      <c r="L192" s="46"/>
    </row>
    <row r="193" spans="1:10" s="46" customFormat="1" ht="30" customHeight="1">
      <c r="A193" s="77" t="s">
        <v>236</v>
      </c>
      <c r="B193" s="129" t="s">
        <v>35</v>
      </c>
      <c r="C193" s="124" t="s">
        <v>529</v>
      </c>
      <c r="D193" s="125"/>
      <c r="E193" s="126" t="s">
        <v>41</v>
      </c>
      <c r="F193" s="127">
        <v>9</v>
      </c>
      <c r="G193" s="45"/>
      <c r="H193" s="128">
        <f t="shared" si="3"/>
        <v>0</v>
      </c>
      <c r="I193" s="44"/>
      <c r="J193" s="44"/>
    </row>
    <row r="194" spans="1:10" s="46" customFormat="1" ht="30" customHeight="1">
      <c r="A194" s="77" t="s">
        <v>237</v>
      </c>
      <c r="B194" s="129" t="s">
        <v>42</v>
      </c>
      <c r="C194" s="124" t="s">
        <v>517</v>
      </c>
      <c r="D194" s="125" t="s">
        <v>415</v>
      </c>
      <c r="E194" s="126" t="s">
        <v>41</v>
      </c>
      <c r="F194" s="127">
        <v>9</v>
      </c>
      <c r="G194" s="45"/>
      <c r="H194" s="128">
        <f t="shared" si="3"/>
        <v>0</v>
      </c>
      <c r="I194" s="44"/>
      <c r="J194" s="44"/>
    </row>
    <row r="195" spans="1:12" s="48" customFormat="1" ht="30" customHeight="1">
      <c r="A195" s="77" t="s">
        <v>238</v>
      </c>
      <c r="B195" s="123" t="s">
        <v>361</v>
      </c>
      <c r="C195" s="124" t="s">
        <v>240</v>
      </c>
      <c r="D195" s="125" t="s">
        <v>235</v>
      </c>
      <c r="E195" s="126"/>
      <c r="F195" s="127">
        <v>0</v>
      </c>
      <c r="G195" s="128"/>
      <c r="H195" s="128">
        <f t="shared" si="3"/>
        <v>0</v>
      </c>
      <c r="I195" s="44"/>
      <c r="J195" s="44"/>
      <c r="L195" s="46"/>
    </row>
    <row r="196" spans="1:10" s="46" customFormat="1" ht="30" customHeight="1">
      <c r="A196" s="77" t="s">
        <v>241</v>
      </c>
      <c r="B196" s="129" t="s">
        <v>35</v>
      </c>
      <c r="C196" s="124" t="s">
        <v>530</v>
      </c>
      <c r="D196" s="125"/>
      <c r="E196" s="126" t="s">
        <v>41</v>
      </c>
      <c r="F196" s="127">
        <v>6</v>
      </c>
      <c r="G196" s="45"/>
      <c r="H196" s="128">
        <f t="shared" si="3"/>
        <v>0</v>
      </c>
      <c r="I196" s="44"/>
      <c r="J196" s="44"/>
    </row>
    <row r="197" spans="1:12" s="50" customFormat="1" ht="30" customHeight="1">
      <c r="A197" s="77" t="s">
        <v>242</v>
      </c>
      <c r="B197" s="123" t="s">
        <v>363</v>
      </c>
      <c r="C197" s="124" t="s">
        <v>244</v>
      </c>
      <c r="D197" s="125" t="s">
        <v>235</v>
      </c>
      <c r="E197" s="126"/>
      <c r="F197" s="127">
        <v>0</v>
      </c>
      <c r="G197" s="128"/>
      <c r="H197" s="128">
        <f t="shared" si="3"/>
        <v>0</v>
      </c>
      <c r="I197" s="44"/>
      <c r="J197" s="44"/>
      <c r="L197" s="46"/>
    </row>
    <row r="198" spans="1:12" s="50" customFormat="1" ht="30" customHeight="1">
      <c r="A198" s="77" t="s">
        <v>245</v>
      </c>
      <c r="B198" s="129" t="s">
        <v>35</v>
      </c>
      <c r="C198" s="124" t="s">
        <v>246</v>
      </c>
      <c r="D198" s="125"/>
      <c r="E198" s="126"/>
      <c r="F198" s="127">
        <v>0</v>
      </c>
      <c r="G198" s="128"/>
      <c r="H198" s="128">
        <f t="shared" si="3"/>
        <v>0</v>
      </c>
      <c r="I198" s="44"/>
      <c r="J198" s="44"/>
      <c r="L198" s="46"/>
    </row>
    <row r="199" spans="1:12" s="47" customFormat="1" ht="38.25" customHeight="1">
      <c r="A199" s="77" t="s">
        <v>247</v>
      </c>
      <c r="B199" s="132" t="s">
        <v>174</v>
      </c>
      <c r="C199" s="124" t="s">
        <v>249</v>
      </c>
      <c r="D199" s="125"/>
      <c r="E199" s="126" t="s">
        <v>53</v>
      </c>
      <c r="F199" s="138">
        <v>123.2</v>
      </c>
      <c r="G199" s="45"/>
      <c r="H199" s="128">
        <f t="shared" si="3"/>
        <v>0</v>
      </c>
      <c r="I199" s="44"/>
      <c r="J199" s="44"/>
      <c r="L199" s="46"/>
    </row>
    <row r="200" spans="1:12" s="50" customFormat="1" ht="30" customHeight="1">
      <c r="A200" s="77" t="s">
        <v>245</v>
      </c>
      <c r="B200" s="129" t="s">
        <v>42</v>
      </c>
      <c r="C200" s="124" t="s">
        <v>250</v>
      </c>
      <c r="D200" s="125"/>
      <c r="E200" s="126"/>
      <c r="F200" s="127">
        <v>0</v>
      </c>
      <c r="G200" s="128"/>
      <c r="H200" s="128">
        <f t="shared" si="3"/>
        <v>0</v>
      </c>
      <c r="I200" s="44"/>
      <c r="J200" s="44"/>
      <c r="L200" s="46"/>
    </row>
    <row r="201" spans="1:12" s="47" customFormat="1" ht="38.25" customHeight="1">
      <c r="A201" s="77" t="s">
        <v>251</v>
      </c>
      <c r="B201" s="132" t="s">
        <v>174</v>
      </c>
      <c r="C201" s="124" t="s">
        <v>252</v>
      </c>
      <c r="D201" s="125" t="s">
        <v>253</v>
      </c>
      <c r="E201" s="126" t="s">
        <v>53</v>
      </c>
      <c r="F201" s="127">
        <v>24</v>
      </c>
      <c r="G201" s="45"/>
      <c r="H201" s="128">
        <f t="shared" si="3"/>
        <v>0</v>
      </c>
      <c r="I201" s="44"/>
      <c r="J201" s="44"/>
      <c r="L201" s="46"/>
    </row>
    <row r="202" spans="1:12" s="47" customFormat="1" ht="38.25" customHeight="1">
      <c r="A202" s="77" t="s">
        <v>251</v>
      </c>
      <c r="B202" s="132" t="s">
        <v>248</v>
      </c>
      <c r="C202" s="124" t="s">
        <v>254</v>
      </c>
      <c r="D202" s="125" t="s">
        <v>253</v>
      </c>
      <c r="E202" s="126" t="s">
        <v>53</v>
      </c>
      <c r="F202" s="138">
        <v>61.8</v>
      </c>
      <c r="G202" s="45"/>
      <c r="H202" s="128">
        <f t="shared" si="3"/>
        <v>0</v>
      </c>
      <c r="I202" s="44"/>
      <c r="J202" s="44"/>
      <c r="L202" s="46"/>
    </row>
    <row r="203" spans="1:12" s="47" customFormat="1" ht="38.25" customHeight="1">
      <c r="A203" s="77" t="s">
        <v>247</v>
      </c>
      <c r="B203" s="132" t="s">
        <v>255</v>
      </c>
      <c r="C203" s="124" t="s">
        <v>249</v>
      </c>
      <c r="D203" s="125"/>
      <c r="E203" s="126" t="s">
        <v>53</v>
      </c>
      <c r="F203" s="127">
        <v>81</v>
      </c>
      <c r="G203" s="45"/>
      <c r="H203" s="128">
        <f t="shared" si="3"/>
        <v>0</v>
      </c>
      <c r="I203" s="44"/>
      <c r="J203" s="44"/>
      <c r="L203" s="46"/>
    </row>
    <row r="204" spans="1:12" s="50" customFormat="1" ht="30" customHeight="1">
      <c r="A204" s="77" t="s">
        <v>245</v>
      </c>
      <c r="B204" s="129" t="s">
        <v>54</v>
      </c>
      <c r="C204" s="124" t="s">
        <v>362</v>
      </c>
      <c r="D204" s="125"/>
      <c r="E204" s="126"/>
      <c r="F204" s="127">
        <v>0</v>
      </c>
      <c r="G204" s="128"/>
      <c r="H204" s="128">
        <f t="shared" si="3"/>
        <v>0</v>
      </c>
      <c r="I204" s="44"/>
      <c r="J204" s="44"/>
      <c r="L204" s="46"/>
    </row>
    <row r="205" spans="1:12" s="47" customFormat="1" ht="38.25" customHeight="1">
      <c r="A205" s="77" t="s">
        <v>251</v>
      </c>
      <c r="B205" s="132" t="s">
        <v>174</v>
      </c>
      <c r="C205" s="124" t="s">
        <v>252</v>
      </c>
      <c r="D205" s="125" t="s">
        <v>253</v>
      </c>
      <c r="E205" s="126" t="s">
        <v>53</v>
      </c>
      <c r="F205" s="127">
        <v>20</v>
      </c>
      <c r="G205" s="45"/>
      <c r="H205" s="128">
        <f t="shared" si="3"/>
        <v>0</v>
      </c>
      <c r="I205" s="44"/>
      <c r="J205" s="44"/>
      <c r="L205" s="46"/>
    </row>
    <row r="206" spans="1:12" s="47" customFormat="1" ht="38.25" customHeight="1">
      <c r="A206" s="77" t="s">
        <v>251</v>
      </c>
      <c r="B206" s="132" t="s">
        <v>248</v>
      </c>
      <c r="C206" s="124" t="s">
        <v>254</v>
      </c>
      <c r="D206" s="125" t="s">
        <v>253</v>
      </c>
      <c r="E206" s="126" t="s">
        <v>53</v>
      </c>
      <c r="F206" s="127">
        <v>45.9</v>
      </c>
      <c r="G206" s="45"/>
      <c r="H206" s="128">
        <f t="shared" si="3"/>
        <v>0</v>
      </c>
      <c r="I206" s="44"/>
      <c r="J206" s="44"/>
      <c r="L206" s="46"/>
    </row>
    <row r="207" spans="1:12" s="47" customFormat="1" ht="38.25" customHeight="1">
      <c r="A207" s="77" t="s">
        <v>247</v>
      </c>
      <c r="B207" s="132" t="s">
        <v>255</v>
      </c>
      <c r="C207" s="124" t="s">
        <v>249</v>
      </c>
      <c r="D207" s="125"/>
      <c r="E207" s="126" t="s">
        <v>53</v>
      </c>
      <c r="F207" s="138">
        <v>117.6</v>
      </c>
      <c r="G207" s="45"/>
      <c r="H207" s="128">
        <f t="shared" si="3"/>
        <v>0</v>
      </c>
      <c r="I207" s="44"/>
      <c r="J207" s="44"/>
      <c r="L207" s="46"/>
    </row>
    <row r="208" spans="1:12" s="47" customFormat="1" ht="30" customHeight="1">
      <c r="A208" s="77" t="s">
        <v>258</v>
      </c>
      <c r="B208" s="123" t="s">
        <v>364</v>
      </c>
      <c r="C208" s="124" t="s">
        <v>260</v>
      </c>
      <c r="D208" s="125" t="s">
        <v>235</v>
      </c>
      <c r="E208" s="126" t="s">
        <v>53</v>
      </c>
      <c r="F208" s="127">
        <v>12</v>
      </c>
      <c r="G208" s="45"/>
      <c r="H208" s="128">
        <f t="shared" si="3"/>
        <v>0</v>
      </c>
      <c r="I208" s="44"/>
      <c r="J208" s="44"/>
      <c r="L208" s="46"/>
    </row>
    <row r="209" spans="1:12" s="51" customFormat="1" ht="30" customHeight="1">
      <c r="A209" s="77" t="s">
        <v>263</v>
      </c>
      <c r="B209" s="123" t="s">
        <v>365</v>
      </c>
      <c r="C209" s="139" t="s">
        <v>265</v>
      </c>
      <c r="D209" s="125" t="s">
        <v>235</v>
      </c>
      <c r="E209" s="126"/>
      <c r="F209" s="127">
        <v>0</v>
      </c>
      <c r="G209" s="128"/>
      <c r="H209" s="128">
        <f t="shared" si="3"/>
        <v>0</v>
      </c>
      <c r="I209" s="44"/>
      <c r="J209" s="44"/>
      <c r="L209" s="46"/>
    </row>
    <row r="210" spans="1:12" s="52" customFormat="1" ht="30" customHeight="1">
      <c r="A210" s="77" t="s">
        <v>266</v>
      </c>
      <c r="B210" s="129" t="s">
        <v>35</v>
      </c>
      <c r="C210" s="139" t="s">
        <v>273</v>
      </c>
      <c r="D210" s="125"/>
      <c r="E210" s="126" t="s">
        <v>41</v>
      </c>
      <c r="F210" s="127">
        <v>1</v>
      </c>
      <c r="G210" s="45"/>
      <c r="H210" s="128">
        <f t="shared" si="3"/>
        <v>0</v>
      </c>
      <c r="I210" s="44"/>
      <c r="J210" s="44"/>
      <c r="L210" s="46"/>
    </row>
    <row r="211" spans="1:12" s="51" customFormat="1" ht="30" customHeight="1">
      <c r="A211" s="77" t="s">
        <v>274</v>
      </c>
      <c r="B211" s="123" t="s">
        <v>369</v>
      </c>
      <c r="C211" s="139" t="s">
        <v>276</v>
      </c>
      <c r="D211" s="125" t="s">
        <v>235</v>
      </c>
      <c r="E211" s="126"/>
      <c r="F211" s="127">
        <v>0</v>
      </c>
      <c r="G211" s="128"/>
      <c r="H211" s="128">
        <f t="shared" si="3"/>
        <v>0</v>
      </c>
      <c r="I211" s="44"/>
      <c r="J211" s="44"/>
      <c r="L211" s="46"/>
    </row>
    <row r="212" spans="1:12" s="50" customFormat="1" ht="30" customHeight="1">
      <c r="A212" s="77" t="s">
        <v>277</v>
      </c>
      <c r="B212" s="129" t="s">
        <v>35</v>
      </c>
      <c r="C212" s="139" t="s">
        <v>366</v>
      </c>
      <c r="D212" s="125"/>
      <c r="E212" s="126"/>
      <c r="F212" s="127">
        <v>0</v>
      </c>
      <c r="G212" s="128"/>
      <c r="H212" s="128">
        <f t="shared" si="3"/>
        <v>0</v>
      </c>
      <c r="I212" s="44"/>
      <c r="J212" s="44"/>
      <c r="L212" s="46"/>
    </row>
    <row r="213" spans="1:12" s="52" customFormat="1" ht="38.25" customHeight="1">
      <c r="A213" s="77"/>
      <c r="B213" s="132" t="s">
        <v>174</v>
      </c>
      <c r="C213" s="124" t="s">
        <v>367</v>
      </c>
      <c r="D213" s="125"/>
      <c r="E213" s="126" t="s">
        <v>41</v>
      </c>
      <c r="F213" s="127">
        <v>2</v>
      </c>
      <c r="G213" s="45"/>
      <c r="H213" s="128">
        <f t="shared" si="3"/>
        <v>0</v>
      </c>
      <c r="I213" s="44"/>
      <c r="J213" s="44"/>
      <c r="L213" s="46"/>
    </row>
    <row r="214" spans="1:12" s="52" customFormat="1" ht="38.25" customHeight="1">
      <c r="A214" s="77"/>
      <c r="B214" s="132" t="s">
        <v>248</v>
      </c>
      <c r="C214" s="124" t="s">
        <v>285</v>
      </c>
      <c r="D214" s="125"/>
      <c r="E214" s="126" t="s">
        <v>41</v>
      </c>
      <c r="F214" s="127">
        <v>1</v>
      </c>
      <c r="G214" s="45"/>
      <c r="H214" s="128">
        <f t="shared" si="3"/>
        <v>0</v>
      </c>
      <c r="I214" s="44"/>
      <c r="J214" s="44"/>
      <c r="L214" s="46"/>
    </row>
    <row r="215" spans="1:12" s="50" customFormat="1" ht="30" customHeight="1">
      <c r="A215" s="77" t="s">
        <v>277</v>
      </c>
      <c r="B215" s="129" t="s">
        <v>42</v>
      </c>
      <c r="C215" s="139" t="s">
        <v>278</v>
      </c>
      <c r="D215" s="125"/>
      <c r="E215" s="126"/>
      <c r="F215" s="127">
        <v>0</v>
      </c>
      <c r="G215" s="128"/>
      <c r="H215" s="128">
        <f t="shared" si="3"/>
        <v>0</v>
      </c>
      <c r="I215" s="44"/>
      <c r="J215" s="44"/>
      <c r="L215" s="46"/>
    </row>
    <row r="216" spans="1:12" s="47" customFormat="1" ht="38.25" customHeight="1">
      <c r="A216" s="77"/>
      <c r="B216" s="132" t="s">
        <v>174</v>
      </c>
      <c r="C216" s="124" t="s">
        <v>367</v>
      </c>
      <c r="D216" s="125"/>
      <c r="E216" s="126" t="s">
        <v>41</v>
      </c>
      <c r="F216" s="127">
        <v>2</v>
      </c>
      <c r="G216" s="45"/>
      <c r="H216" s="128">
        <f aca="true" t="shared" si="4" ref="H216:H235">ROUND(G216*F216,2)</f>
        <v>0</v>
      </c>
      <c r="I216" s="44"/>
      <c r="J216" s="44"/>
      <c r="L216" s="46"/>
    </row>
    <row r="217" spans="1:12" s="52" customFormat="1" ht="38.25" customHeight="1">
      <c r="A217" s="77"/>
      <c r="B217" s="132" t="s">
        <v>248</v>
      </c>
      <c r="C217" s="124" t="s">
        <v>285</v>
      </c>
      <c r="D217" s="125"/>
      <c r="E217" s="126" t="s">
        <v>41</v>
      </c>
      <c r="F217" s="127">
        <v>4</v>
      </c>
      <c r="G217" s="45"/>
      <c r="H217" s="128">
        <f t="shared" si="4"/>
        <v>0</v>
      </c>
      <c r="I217" s="44"/>
      <c r="J217" s="44"/>
      <c r="L217" s="46"/>
    </row>
    <row r="218" spans="1:12" s="50" customFormat="1" ht="30" customHeight="1">
      <c r="A218" s="77" t="s">
        <v>277</v>
      </c>
      <c r="B218" s="129" t="s">
        <v>54</v>
      </c>
      <c r="C218" s="139" t="s">
        <v>368</v>
      </c>
      <c r="D218" s="125"/>
      <c r="E218" s="126"/>
      <c r="F218" s="127">
        <v>0</v>
      </c>
      <c r="G218" s="128"/>
      <c r="H218" s="128">
        <f t="shared" si="4"/>
        <v>0</v>
      </c>
      <c r="I218" s="44"/>
      <c r="J218" s="44"/>
      <c r="L218" s="46"/>
    </row>
    <row r="219" spans="1:12" s="52" customFormat="1" ht="38.25" customHeight="1">
      <c r="A219" s="77"/>
      <c r="B219" s="132" t="s">
        <v>174</v>
      </c>
      <c r="C219" s="124" t="s">
        <v>285</v>
      </c>
      <c r="D219" s="125"/>
      <c r="E219" s="126" t="s">
        <v>41</v>
      </c>
      <c r="F219" s="127">
        <v>1</v>
      </c>
      <c r="G219" s="45"/>
      <c r="H219" s="128">
        <f t="shared" si="4"/>
        <v>0</v>
      </c>
      <c r="I219" s="44"/>
      <c r="J219" s="44"/>
      <c r="L219" s="46"/>
    </row>
    <row r="220" spans="1:12" s="52" customFormat="1" ht="30" customHeight="1">
      <c r="A220" s="77" t="s">
        <v>295</v>
      </c>
      <c r="B220" s="123" t="s">
        <v>370</v>
      </c>
      <c r="C220" s="124" t="s">
        <v>297</v>
      </c>
      <c r="D220" s="125" t="s">
        <v>298</v>
      </c>
      <c r="E220" s="126" t="s">
        <v>53</v>
      </c>
      <c r="F220" s="127">
        <v>794</v>
      </c>
      <c r="G220" s="45"/>
      <c r="H220" s="128">
        <f t="shared" si="4"/>
        <v>0</v>
      </c>
      <c r="I220" s="44"/>
      <c r="J220" s="44"/>
      <c r="L220" s="46"/>
    </row>
    <row r="221" spans="1:10" s="46" customFormat="1" ht="30" customHeight="1">
      <c r="A221" s="77"/>
      <c r="B221" s="123" t="s">
        <v>372</v>
      </c>
      <c r="C221" s="124" t="s">
        <v>371</v>
      </c>
      <c r="D221" s="125" t="s">
        <v>235</v>
      </c>
      <c r="E221" s="126" t="s">
        <v>301</v>
      </c>
      <c r="F221" s="138">
        <v>4.5</v>
      </c>
      <c r="G221" s="45"/>
      <c r="H221" s="128">
        <f t="shared" si="4"/>
        <v>0</v>
      </c>
      <c r="I221" s="44"/>
      <c r="J221" s="44"/>
    </row>
    <row r="222" spans="1:10" s="46" customFormat="1" ht="30" customHeight="1">
      <c r="A222" s="77"/>
      <c r="B222" s="123" t="s">
        <v>374</v>
      </c>
      <c r="C222" s="124" t="s">
        <v>373</v>
      </c>
      <c r="D222" s="125" t="s">
        <v>235</v>
      </c>
      <c r="E222" s="126" t="s">
        <v>301</v>
      </c>
      <c r="F222" s="138">
        <v>5.2</v>
      </c>
      <c r="G222" s="45"/>
      <c r="H222" s="128">
        <f t="shared" si="4"/>
        <v>0</v>
      </c>
      <c r="I222" s="44"/>
      <c r="J222" s="44"/>
    </row>
    <row r="223" spans="1:12" s="50" customFormat="1" ht="30" customHeight="1">
      <c r="A223" s="77"/>
      <c r="B223" s="123" t="s">
        <v>476</v>
      </c>
      <c r="C223" s="124" t="s">
        <v>375</v>
      </c>
      <c r="D223" s="125" t="s">
        <v>235</v>
      </c>
      <c r="E223" s="126"/>
      <c r="F223" s="127">
        <v>0</v>
      </c>
      <c r="G223" s="128"/>
      <c r="H223" s="128">
        <f t="shared" si="4"/>
        <v>0</v>
      </c>
      <c r="I223" s="44"/>
      <c r="J223" s="44"/>
      <c r="L223" s="46"/>
    </row>
    <row r="224" spans="1:12" s="50" customFormat="1" ht="30" customHeight="1">
      <c r="A224" s="77"/>
      <c r="B224" s="129" t="s">
        <v>35</v>
      </c>
      <c r="C224" s="124" t="s">
        <v>250</v>
      </c>
      <c r="D224" s="125"/>
      <c r="E224" s="126"/>
      <c r="F224" s="127">
        <v>0</v>
      </c>
      <c r="G224" s="128"/>
      <c r="H224" s="128">
        <f t="shared" si="4"/>
        <v>0</v>
      </c>
      <c r="I224" s="44"/>
      <c r="J224" s="44"/>
      <c r="L224" s="46"/>
    </row>
    <row r="225" spans="1:12" s="47" customFormat="1" ht="38.25" customHeight="1">
      <c r="A225" s="77"/>
      <c r="B225" s="132" t="s">
        <v>174</v>
      </c>
      <c r="C225" s="124" t="s">
        <v>249</v>
      </c>
      <c r="D225" s="125"/>
      <c r="E225" s="126" t="s">
        <v>53</v>
      </c>
      <c r="F225" s="138">
        <v>105.8</v>
      </c>
      <c r="G225" s="45"/>
      <c r="H225" s="128">
        <f t="shared" si="4"/>
        <v>0</v>
      </c>
      <c r="I225" s="44"/>
      <c r="J225" s="44"/>
      <c r="L225" s="46"/>
    </row>
    <row r="226" spans="1:12" s="44" customFormat="1" ht="36" customHeight="1">
      <c r="A226" s="42"/>
      <c r="B226" s="140"/>
      <c r="C226" s="142" t="s">
        <v>23</v>
      </c>
      <c r="D226" s="120"/>
      <c r="E226" s="136"/>
      <c r="F226" s="120"/>
      <c r="G226" s="43"/>
      <c r="H226" s="128">
        <f t="shared" si="4"/>
        <v>0</v>
      </c>
      <c r="L226" s="46"/>
    </row>
    <row r="227" spans="1:12" s="47" customFormat="1" ht="38.25" customHeight="1">
      <c r="A227" s="77" t="s">
        <v>63</v>
      </c>
      <c r="B227" s="123" t="s">
        <v>477</v>
      </c>
      <c r="C227" s="124" t="s">
        <v>113</v>
      </c>
      <c r="D227" s="125" t="s">
        <v>315</v>
      </c>
      <c r="E227" s="126" t="s">
        <v>41</v>
      </c>
      <c r="F227" s="127">
        <v>13</v>
      </c>
      <c r="G227" s="45"/>
      <c r="H227" s="128">
        <f t="shared" si="4"/>
        <v>0</v>
      </c>
      <c r="I227" s="44"/>
      <c r="J227" s="44"/>
      <c r="L227" s="46"/>
    </row>
    <row r="228" spans="1:12" s="50" customFormat="1" ht="30" customHeight="1">
      <c r="A228" s="77" t="s">
        <v>89</v>
      </c>
      <c r="B228" s="123" t="s">
        <v>376</v>
      </c>
      <c r="C228" s="124" t="s">
        <v>114</v>
      </c>
      <c r="D228" s="125" t="s">
        <v>235</v>
      </c>
      <c r="E228" s="126"/>
      <c r="F228" s="127">
        <v>0</v>
      </c>
      <c r="G228" s="128"/>
      <c r="H228" s="128">
        <f t="shared" si="4"/>
        <v>0</v>
      </c>
      <c r="I228" s="44"/>
      <c r="J228" s="44"/>
      <c r="L228" s="46"/>
    </row>
    <row r="229" spans="1:12" s="47" customFormat="1" ht="30" customHeight="1">
      <c r="A229" s="77" t="s">
        <v>115</v>
      </c>
      <c r="B229" s="129" t="s">
        <v>35</v>
      </c>
      <c r="C229" s="124" t="s">
        <v>318</v>
      </c>
      <c r="D229" s="125"/>
      <c r="E229" s="126" t="s">
        <v>90</v>
      </c>
      <c r="F229" s="127">
        <v>2</v>
      </c>
      <c r="G229" s="45"/>
      <c r="H229" s="128">
        <f t="shared" si="4"/>
        <v>0</v>
      </c>
      <c r="I229" s="44"/>
      <c r="J229" s="44"/>
      <c r="L229" s="46"/>
    </row>
    <row r="230" spans="1:12" s="50" customFormat="1" ht="30" customHeight="1">
      <c r="A230" s="77" t="s">
        <v>64</v>
      </c>
      <c r="B230" s="123" t="s">
        <v>377</v>
      </c>
      <c r="C230" s="124" t="s">
        <v>116</v>
      </c>
      <c r="D230" s="125" t="s">
        <v>315</v>
      </c>
      <c r="E230" s="126"/>
      <c r="F230" s="127">
        <v>0</v>
      </c>
      <c r="G230" s="128"/>
      <c r="H230" s="128">
        <f t="shared" si="4"/>
        <v>0</v>
      </c>
      <c r="I230" s="44"/>
      <c r="J230" s="44"/>
      <c r="L230" s="46"/>
    </row>
    <row r="231" spans="1:12" s="47" customFormat="1" ht="30" customHeight="1">
      <c r="A231" s="77" t="s">
        <v>320</v>
      </c>
      <c r="B231" s="129" t="s">
        <v>35</v>
      </c>
      <c r="C231" s="124" t="s">
        <v>321</v>
      </c>
      <c r="D231" s="125"/>
      <c r="E231" s="126" t="s">
        <v>41</v>
      </c>
      <c r="F231" s="127">
        <v>1</v>
      </c>
      <c r="G231" s="45"/>
      <c r="H231" s="128">
        <f t="shared" si="4"/>
        <v>0</v>
      </c>
      <c r="I231" s="44"/>
      <c r="J231" s="44"/>
      <c r="L231" s="46"/>
    </row>
    <row r="232" spans="1:12" s="47" customFormat="1" ht="30" customHeight="1">
      <c r="A232" s="77" t="s">
        <v>65</v>
      </c>
      <c r="B232" s="129" t="s">
        <v>42</v>
      </c>
      <c r="C232" s="124" t="s">
        <v>322</v>
      </c>
      <c r="D232" s="125"/>
      <c r="E232" s="126" t="s">
        <v>41</v>
      </c>
      <c r="F232" s="127">
        <v>1</v>
      </c>
      <c r="G232" s="45"/>
      <c r="H232" s="128">
        <f t="shared" si="4"/>
        <v>0</v>
      </c>
      <c r="I232" s="44"/>
      <c r="J232" s="44"/>
      <c r="L232" s="46"/>
    </row>
    <row r="233" spans="1:10" s="46" customFormat="1" ht="30" customHeight="1">
      <c r="A233" s="77" t="s">
        <v>67</v>
      </c>
      <c r="B233" s="129" t="s">
        <v>54</v>
      </c>
      <c r="C233" s="124" t="s">
        <v>324</v>
      </c>
      <c r="D233" s="125"/>
      <c r="E233" s="126" t="s">
        <v>41</v>
      </c>
      <c r="F233" s="127">
        <v>1</v>
      </c>
      <c r="G233" s="45"/>
      <c r="H233" s="128">
        <f t="shared" si="4"/>
        <v>0</v>
      </c>
      <c r="I233" s="44"/>
      <c r="J233" s="44"/>
    </row>
    <row r="234" spans="1:12" s="44" customFormat="1" ht="36" customHeight="1">
      <c r="A234" s="42"/>
      <c r="B234" s="141"/>
      <c r="C234" s="142" t="s">
        <v>25</v>
      </c>
      <c r="D234" s="120"/>
      <c r="E234" s="136"/>
      <c r="F234" s="120"/>
      <c r="G234" s="43"/>
      <c r="H234" s="128">
        <f t="shared" si="4"/>
        <v>0</v>
      </c>
      <c r="L234" s="46"/>
    </row>
    <row r="235" spans="1:10" s="46" customFormat="1" ht="38.25" customHeight="1">
      <c r="A235" s="79" t="s">
        <v>330</v>
      </c>
      <c r="B235" s="143" t="s">
        <v>516</v>
      </c>
      <c r="C235" s="124" t="s">
        <v>332</v>
      </c>
      <c r="D235" s="125" t="s">
        <v>545</v>
      </c>
      <c r="E235" s="126" t="s">
        <v>32</v>
      </c>
      <c r="F235" s="127">
        <v>27</v>
      </c>
      <c r="G235" s="45"/>
      <c r="H235" s="128">
        <f t="shared" si="4"/>
        <v>0</v>
      </c>
      <c r="I235" s="44"/>
      <c r="J235" s="44"/>
    </row>
    <row r="236" spans="1:10" s="46" customFormat="1" ht="30" customHeight="1">
      <c r="A236" s="77"/>
      <c r="B236" s="123" t="s">
        <v>522</v>
      </c>
      <c r="C236" s="124" t="s">
        <v>486</v>
      </c>
      <c r="D236" s="125" t="s">
        <v>406</v>
      </c>
      <c r="E236" s="126" t="s">
        <v>451</v>
      </c>
      <c r="F236" s="127">
        <v>1</v>
      </c>
      <c r="G236" s="45"/>
      <c r="H236" s="128">
        <f>ROUND(G236*F236,2)</f>
        <v>0</v>
      </c>
      <c r="I236" s="44"/>
      <c r="J236" s="44"/>
    </row>
    <row r="237" spans="1:12" s="41" customFormat="1" ht="30" customHeight="1" thickBot="1">
      <c r="A237" s="81"/>
      <c r="B237" s="151" t="str">
        <f>B149</f>
        <v>B</v>
      </c>
      <c r="C237" s="185" t="str">
        <f>C149</f>
        <v>KENASTON BOULEVARD SOUTH</v>
      </c>
      <c r="D237" s="186"/>
      <c r="E237" s="186"/>
      <c r="F237" s="187"/>
      <c r="G237" s="152" t="s">
        <v>16</v>
      </c>
      <c r="H237" s="152">
        <f>SUM(H150:H236)</f>
        <v>0</v>
      </c>
      <c r="I237" s="44"/>
      <c r="J237" s="44"/>
      <c r="L237" s="46"/>
    </row>
    <row r="238" spans="1:12" s="41" customFormat="1" ht="30" customHeight="1" thickTop="1">
      <c r="A238" s="40"/>
      <c r="B238" s="146" t="s">
        <v>13</v>
      </c>
      <c r="C238" s="107" t="s">
        <v>24</v>
      </c>
      <c r="D238" s="106"/>
      <c r="E238" s="113"/>
      <c r="F238" s="105"/>
      <c r="G238" s="154"/>
      <c r="H238" s="118"/>
      <c r="I238" s="44"/>
      <c r="J238" s="44"/>
      <c r="L238" s="46"/>
    </row>
    <row r="239" spans="1:12" s="50" customFormat="1" ht="30" customHeight="1">
      <c r="A239" s="79" t="s">
        <v>69</v>
      </c>
      <c r="B239" s="123" t="s">
        <v>93</v>
      </c>
      <c r="C239" s="124" t="s">
        <v>70</v>
      </c>
      <c r="D239" s="125" t="s">
        <v>379</v>
      </c>
      <c r="E239" s="126"/>
      <c r="F239" s="127"/>
      <c r="G239" s="155"/>
      <c r="H239" s="128"/>
      <c r="I239" s="44"/>
      <c r="J239" s="44"/>
      <c r="L239" s="46"/>
    </row>
    <row r="240" spans="1:12" s="47" customFormat="1" ht="30" customHeight="1">
      <c r="A240" s="79"/>
      <c r="B240" s="129" t="s">
        <v>35</v>
      </c>
      <c r="C240" s="124" t="s">
        <v>380</v>
      </c>
      <c r="D240" s="125"/>
      <c r="E240" s="126" t="s">
        <v>34</v>
      </c>
      <c r="F240" s="127">
        <v>7460</v>
      </c>
      <c r="G240" s="45"/>
      <c r="H240" s="128">
        <f aca="true" t="shared" si="5" ref="H240:H263">ROUND(G240*F240,2)</f>
        <v>0</v>
      </c>
      <c r="I240" s="44"/>
      <c r="J240" s="44"/>
      <c r="L240" s="46"/>
    </row>
    <row r="241" spans="1:12" s="50" customFormat="1" ht="30" customHeight="1">
      <c r="A241" s="79" t="s">
        <v>551</v>
      </c>
      <c r="B241" s="123" t="s">
        <v>98</v>
      </c>
      <c r="C241" s="124" t="s">
        <v>552</v>
      </c>
      <c r="D241" s="125" t="s">
        <v>548</v>
      </c>
      <c r="E241" s="126"/>
      <c r="F241" s="127"/>
      <c r="G241" s="128"/>
      <c r="H241" s="128">
        <f t="shared" si="5"/>
        <v>0</v>
      </c>
      <c r="I241" s="44"/>
      <c r="J241" s="44"/>
      <c r="L241" s="46"/>
    </row>
    <row r="242" spans="1:12" s="47" customFormat="1" ht="30" customHeight="1">
      <c r="A242" s="79" t="s">
        <v>381</v>
      </c>
      <c r="B242" s="129" t="s">
        <v>35</v>
      </c>
      <c r="C242" s="124" t="s">
        <v>382</v>
      </c>
      <c r="D242" s="125" t="s">
        <v>547</v>
      </c>
      <c r="E242" s="126" t="s">
        <v>34</v>
      </c>
      <c r="F242" s="127">
        <v>87285</v>
      </c>
      <c r="G242" s="45"/>
      <c r="H242" s="128">
        <f t="shared" si="5"/>
        <v>0</v>
      </c>
      <c r="I242" s="44"/>
      <c r="J242" s="44"/>
      <c r="L242" s="46"/>
    </row>
    <row r="243" spans="1:12" s="47" customFormat="1" ht="30" customHeight="1">
      <c r="A243" s="79"/>
      <c r="B243" s="129" t="s">
        <v>42</v>
      </c>
      <c r="C243" s="124" t="s">
        <v>384</v>
      </c>
      <c r="D243" s="130"/>
      <c r="E243" s="126" t="s">
        <v>34</v>
      </c>
      <c r="F243" s="127">
        <v>71497</v>
      </c>
      <c r="G243" s="45"/>
      <c r="H243" s="128">
        <f t="shared" si="5"/>
        <v>0</v>
      </c>
      <c r="I243" s="44"/>
      <c r="J243" s="44"/>
      <c r="L243" s="46"/>
    </row>
    <row r="244" spans="1:12" s="50" customFormat="1" ht="30" customHeight="1">
      <c r="A244" s="79"/>
      <c r="B244" s="123" t="s">
        <v>101</v>
      </c>
      <c r="C244" s="124" t="s">
        <v>385</v>
      </c>
      <c r="D244" s="130" t="s">
        <v>549</v>
      </c>
      <c r="E244" s="126"/>
      <c r="F244" s="127"/>
      <c r="G244" s="128"/>
      <c r="H244" s="128">
        <f t="shared" si="5"/>
        <v>0</v>
      </c>
      <c r="I244" s="44"/>
      <c r="J244" s="44"/>
      <c r="L244" s="46"/>
    </row>
    <row r="245" spans="1:12" s="47" customFormat="1" ht="30" customHeight="1">
      <c r="A245" s="79"/>
      <c r="B245" s="129" t="s">
        <v>35</v>
      </c>
      <c r="C245" s="124" t="s">
        <v>387</v>
      </c>
      <c r="D245" s="130"/>
      <c r="E245" s="126" t="s">
        <v>41</v>
      </c>
      <c r="F245" s="127">
        <v>47</v>
      </c>
      <c r="G245" s="45"/>
      <c r="H245" s="128">
        <f t="shared" si="5"/>
        <v>0</v>
      </c>
      <c r="I245" s="44"/>
      <c r="J245" s="44"/>
      <c r="L245" s="46"/>
    </row>
    <row r="246" spans="1:12" s="47" customFormat="1" ht="30" customHeight="1">
      <c r="A246" s="79"/>
      <c r="B246" s="129" t="s">
        <v>42</v>
      </c>
      <c r="C246" s="124" t="s">
        <v>388</v>
      </c>
      <c r="D246" s="130"/>
      <c r="E246" s="126" t="s">
        <v>41</v>
      </c>
      <c r="F246" s="127">
        <v>50</v>
      </c>
      <c r="G246" s="45"/>
      <c r="H246" s="128">
        <f t="shared" si="5"/>
        <v>0</v>
      </c>
      <c r="I246" s="44"/>
      <c r="J246" s="44"/>
      <c r="L246" s="46"/>
    </row>
    <row r="247" spans="1:12" s="47" customFormat="1" ht="30" customHeight="1">
      <c r="A247" s="79"/>
      <c r="B247" s="129" t="s">
        <v>54</v>
      </c>
      <c r="C247" s="124" t="s">
        <v>389</v>
      </c>
      <c r="D247" s="130"/>
      <c r="E247" s="126" t="s">
        <v>41</v>
      </c>
      <c r="F247" s="127">
        <v>25</v>
      </c>
      <c r="G247" s="45"/>
      <c r="H247" s="128">
        <f t="shared" si="5"/>
        <v>0</v>
      </c>
      <c r="I247" s="44"/>
      <c r="J247" s="44"/>
      <c r="L247" s="46"/>
    </row>
    <row r="248" spans="1:12" s="47" customFormat="1" ht="30" customHeight="1">
      <c r="A248" s="79"/>
      <c r="B248" s="129" t="s">
        <v>68</v>
      </c>
      <c r="C248" s="124" t="s">
        <v>390</v>
      </c>
      <c r="D248" s="130"/>
      <c r="E248" s="126" t="s">
        <v>41</v>
      </c>
      <c r="F248" s="127">
        <v>30</v>
      </c>
      <c r="G248" s="45"/>
      <c r="H248" s="128">
        <f t="shared" si="5"/>
        <v>0</v>
      </c>
      <c r="I248" s="44"/>
      <c r="J248" s="44"/>
      <c r="L248" s="46"/>
    </row>
    <row r="249" spans="1:12" s="47" customFormat="1" ht="30" customHeight="1">
      <c r="A249" s="79"/>
      <c r="B249" s="129" t="s">
        <v>71</v>
      </c>
      <c r="C249" s="124" t="s">
        <v>391</v>
      </c>
      <c r="D249" s="130"/>
      <c r="E249" s="126" t="s">
        <v>41</v>
      </c>
      <c r="F249" s="127">
        <v>34</v>
      </c>
      <c r="G249" s="45"/>
      <c r="H249" s="128">
        <f t="shared" si="5"/>
        <v>0</v>
      </c>
      <c r="I249" s="44"/>
      <c r="J249" s="44"/>
      <c r="L249" s="46"/>
    </row>
    <row r="250" spans="1:12" s="50" customFormat="1" ht="30" customHeight="1">
      <c r="A250" s="79"/>
      <c r="B250" s="123" t="s">
        <v>103</v>
      </c>
      <c r="C250" s="124" t="s">
        <v>392</v>
      </c>
      <c r="D250" s="130" t="s">
        <v>549</v>
      </c>
      <c r="E250" s="126"/>
      <c r="F250" s="127"/>
      <c r="G250" s="128"/>
      <c r="H250" s="128">
        <f t="shared" si="5"/>
        <v>0</v>
      </c>
      <c r="I250" s="44"/>
      <c r="J250" s="44"/>
      <c r="L250" s="46"/>
    </row>
    <row r="251" spans="1:12" s="47" customFormat="1" ht="30" customHeight="1">
      <c r="A251" s="79"/>
      <c r="B251" s="129" t="s">
        <v>35</v>
      </c>
      <c r="C251" s="124" t="s">
        <v>393</v>
      </c>
      <c r="D251" s="130"/>
      <c r="E251" s="126" t="s">
        <v>41</v>
      </c>
      <c r="F251" s="127">
        <v>26</v>
      </c>
      <c r="G251" s="45"/>
      <c r="H251" s="128">
        <f t="shared" si="5"/>
        <v>0</v>
      </c>
      <c r="I251" s="44"/>
      <c r="J251" s="44"/>
      <c r="L251" s="46"/>
    </row>
    <row r="252" spans="1:12" s="47" customFormat="1" ht="30" customHeight="1">
      <c r="A252" s="79"/>
      <c r="B252" s="129" t="s">
        <v>42</v>
      </c>
      <c r="C252" s="124" t="s">
        <v>394</v>
      </c>
      <c r="D252" s="130"/>
      <c r="E252" s="126" t="s">
        <v>41</v>
      </c>
      <c r="F252" s="127">
        <v>31</v>
      </c>
      <c r="G252" s="45"/>
      <c r="H252" s="128">
        <f t="shared" si="5"/>
        <v>0</v>
      </c>
      <c r="I252" s="44"/>
      <c r="J252" s="44"/>
      <c r="L252" s="46"/>
    </row>
    <row r="253" spans="1:12" s="47" customFormat="1" ht="30" customHeight="1">
      <c r="A253" s="79"/>
      <c r="B253" s="129" t="s">
        <v>54</v>
      </c>
      <c r="C253" s="124" t="s">
        <v>395</v>
      </c>
      <c r="D253" s="130"/>
      <c r="E253" s="126" t="s">
        <v>41</v>
      </c>
      <c r="F253" s="127">
        <v>185</v>
      </c>
      <c r="G253" s="45"/>
      <c r="H253" s="128">
        <f t="shared" si="5"/>
        <v>0</v>
      </c>
      <c r="I253" s="44"/>
      <c r="J253" s="44"/>
      <c r="L253" s="46"/>
    </row>
    <row r="254" spans="1:12" s="47" customFormat="1" ht="30" customHeight="1">
      <c r="A254" s="79"/>
      <c r="B254" s="129" t="s">
        <v>68</v>
      </c>
      <c r="C254" s="124" t="s">
        <v>396</v>
      </c>
      <c r="D254" s="130"/>
      <c r="E254" s="126" t="s">
        <v>41</v>
      </c>
      <c r="F254" s="127">
        <v>148</v>
      </c>
      <c r="G254" s="45"/>
      <c r="H254" s="128">
        <f t="shared" si="5"/>
        <v>0</v>
      </c>
      <c r="I254" s="44"/>
      <c r="J254" s="44"/>
      <c r="L254" s="46"/>
    </row>
    <row r="255" spans="1:12" s="47" customFormat="1" ht="30" customHeight="1">
      <c r="A255" s="79"/>
      <c r="B255" s="129" t="s">
        <v>71</v>
      </c>
      <c r="C255" s="124" t="s">
        <v>397</v>
      </c>
      <c r="D255" s="130"/>
      <c r="E255" s="126" t="s">
        <v>41</v>
      </c>
      <c r="F255" s="127">
        <v>125</v>
      </c>
      <c r="G255" s="45"/>
      <c r="H255" s="128">
        <f t="shared" si="5"/>
        <v>0</v>
      </c>
      <c r="I255" s="44"/>
      <c r="J255" s="44"/>
      <c r="L255" s="46"/>
    </row>
    <row r="256" spans="1:12" s="47" customFormat="1" ht="30" customHeight="1">
      <c r="A256" s="79"/>
      <c r="B256" s="129" t="s">
        <v>398</v>
      </c>
      <c r="C256" s="124" t="s">
        <v>399</v>
      </c>
      <c r="D256" s="130"/>
      <c r="E256" s="126" t="s">
        <v>41</v>
      </c>
      <c r="F256" s="127">
        <v>212</v>
      </c>
      <c r="G256" s="45"/>
      <c r="H256" s="128">
        <f t="shared" si="5"/>
        <v>0</v>
      </c>
      <c r="I256" s="44"/>
      <c r="J256" s="44"/>
      <c r="L256" s="46"/>
    </row>
    <row r="257" spans="1:12" s="47" customFormat="1" ht="30" customHeight="1">
      <c r="A257" s="79"/>
      <c r="B257" s="129" t="s">
        <v>400</v>
      </c>
      <c r="C257" s="124" t="s">
        <v>401</v>
      </c>
      <c r="D257" s="130"/>
      <c r="E257" s="126" t="s">
        <v>41</v>
      </c>
      <c r="F257" s="127">
        <v>34</v>
      </c>
      <c r="G257" s="45"/>
      <c r="H257" s="128">
        <f t="shared" si="5"/>
        <v>0</v>
      </c>
      <c r="I257" s="44"/>
      <c r="J257" s="44"/>
      <c r="L257" s="46"/>
    </row>
    <row r="258" spans="1:12" s="50" customFormat="1" ht="30" customHeight="1">
      <c r="A258" s="79"/>
      <c r="B258" s="123" t="s">
        <v>378</v>
      </c>
      <c r="C258" s="124" t="s">
        <v>403</v>
      </c>
      <c r="D258" s="130"/>
      <c r="E258" s="126"/>
      <c r="F258" s="127"/>
      <c r="G258" s="128"/>
      <c r="H258" s="128">
        <f t="shared" si="5"/>
        <v>0</v>
      </c>
      <c r="I258" s="44"/>
      <c r="J258" s="44"/>
      <c r="L258" s="46"/>
    </row>
    <row r="259" spans="1:12" s="47" customFormat="1" ht="30" customHeight="1">
      <c r="A259" s="79"/>
      <c r="B259" s="129" t="s">
        <v>35</v>
      </c>
      <c r="C259" s="124" t="s">
        <v>404</v>
      </c>
      <c r="D259" s="130" t="s">
        <v>335</v>
      </c>
      <c r="E259" s="126" t="s">
        <v>34</v>
      </c>
      <c r="F259" s="127">
        <v>50</v>
      </c>
      <c r="G259" s="45"/>
      <c r="H259" s="128">
        <f t="shared" si="5"/>
        <v>0</v>
      </c>
      <c r="I259" s="44"/>
      <c r="J259" s="44"/>
      <c r="L259" s="46"/>
    </row>
    <row r="260" spans="1:12" s="47" customFormat="1" ht="30" customHeight="1">
      <c r="A260" s="79"/>
      <c r="B260" s="129" t="s">
        <v>42</v>
      </c>
      <c r="C260" s="124" t="s">
        <v>405</v>
      </c>
      <c r="D260" s="130" t="s">
        <v>488</v>
      </c>
      <c r="E260" s="126" t="s">
        <v>53</v>
      </c>
      <c r="F260" s="127">
        <v>40</v>
      </c>
      <c r="G260" s="45"/>
      <c r="H260" s="128">
        <f t="shared" si="5"/>
        <v>0</v>
      </c>
      <c r="I260" s="44"/>
      <c r="J260" s="44"/>
      <c r="L260" s="46"/>
    </row>
    <row r="261" spans="1:12" s="47" customFormat="1" ht="30" customHeight="1">
      <c r="A261" s="79"/>
      <c r="B261" s="129" t="s">
        <v>54</v>
      </c>
      <c r="C261" s="124" t="s">
        <v>407</v>
      </c>
      <c r="D261" s="130" t="s">
        <v>488</v>
      </c>
      <c r="E261" s="126" t="s">
        <v>53</v>
      </c>
      <c r="F261" s="127">
        <v>1385</v>
      </c>
      <c r="G261" s="45"/>
      <c r="H261" s="128">
        <f t="shared" si="5"/>
        <v>0</v>
      </c>
      <c r="I261" s="44"/>
      <c r="J261" s="44"/>
      <c r="L261" s="46"/>
    </row>
    <row r="262" spans="1:12" s="47" customFormat="1" ht="30" customHeight="1">
      <c r="A262" s="79"/>
      <c r="B262" s="129" t="s">
        <v>68</v>
      </c>
      <c r="C262" s="124" t="s">
        <v>408</v>
      </c>
      <c r="D262" s="130" t="s">
        <v>549</v>
      </c>
      <c r="E262" s="126" t="s">
        <v>34</v>
      </c>
      <c r="F262" s="127">
        <v>130</v>
      </c>
      <c r="G262" s="45"/>
      <c r="H262" s="128">
        <f t="shared" si="5"/>
        <v>0</v>
      </c>
      <c r="I262" s="44"/>
      <c r="J262" s="44"/>
      <c r="L262" s="46"/>
    </row>
    <row r="263" spans="1:12" s="47" customFormat="1" ht="30" customHeight="1">
      <c r="A263" s="79"/>
      <c r="B263" s="129" t="s">
        <v>71</v>
      </c>
      <c r="C263" s="124" t="s">
        <v>409</v>
      </c>
      <c r="D263" s="130" t="s">
        <v>549</v>
      </c>
      <c r="E263" s="126" t="s">
        <v>34</v>
      </c>
      <c r="F263" s="127">
        <v>8700</v>
      </c>
      <c r="G263" s="45"/>
      <c r="H263" s="128">
        <f t="shared" si="5"/>
        <v>0</v>
      </c>
      <c r="I263" s="44"/>
      <c r="J263" s="44"/>
      <c r="L263" s="46"/>
    </row>
    <row r="264" spans="1:12" s="47" customFormat="1" ht="30" customHeight="1">
      <c r="A264" s="79"/>
      <c r="B264" s="123" t="s">
        <v>494</v>
      </c>
      <c r="C264" s="124" t="s">
        <v>412</v>
      </c>
      <c r="D264" s="130" t="s">
        <v>461</v>
      </c>
      <c r="E264" s="126" t="s">
        <v>34</v>
      </c>
      <c r="F264" s="127">
        <v>100</v>
      </c>
      <c r="G264" s="45"/>
      <c r="H264" s="128">
        <f>ROUND(G264*F264,2)</f>
        <v>0</v>
      </c>
      <c r="I264" s="44"/>
      <c r="J264" s="44"/>
      <c r="L264" s="46"/>
    </row>
    <row r="265" spans="1:12" s="47" customFormat="1" ht="30" customHeight="1">
      <c r="A265" s="79"/>
      <c r="B265" s="123" t="s">
        <v>532</v>
      </c>
      <c r="C265" s="124" t="s">
        <v>414</v>
      </c>
      <c r="D265" s="130" t="s">
        <v>489</v>
      </c>
      <c r="E265" s="126" t="s">
        <v>53</v>
      </c>
      <c r="F265" s="127">
        <v>126</v>
      </c>
      <c r="G265" s="45"/>
      <c r="H265" s="128">
        <f>ROUND(G265*F265,2)</f>
        <v>0</v>
      </c>
      <c r="I265" s="44"/>
      <c r="J265" s="44"/>
      <c r="L265" s="46"/>
    </row>
    <row r="266" spans="1:12" s="50" customFormat="1" ht="38.25" customHeight="1">
      <c r="A266" s="79"/>
      <c r="B266" s="123" t="s">
        <v>533</v>
      </c>
      <c r="C266" s="124" t="s">
        <v>417</v>
      </c>
      <c r="D266" s="130"/>
      <c r="E266" s="126"/>
      <c r="F266" s="127">
        <v>0</v>
      </c>
      <c r="G266" s="128"/>
      <c r="H266" s="128">
        <f>ROUND(G266*F266,2)</f>
        <v>0</v>
      </c>
      <c r="I266" s="44"/>
      <c r="J266" s="44"/>
      <c r="L266" s="46"/>
    </row>
    <row r="267" spans="1:12" s="47" customFormat="1" ht="30" customHeight="1">
      <c r="A267" s="79"/>
      <c r="B267" s="129" t="s">
        <v>35</v>
      </c>
      <c r="C267" s="124" t="s">
        <v>418</v>
      </c>
      <c r="D267" s="130" t="s">
        <v>555</v>
      </c>
      <c r="E267" s="126" t="s">
        <v>451</v>
      </c>
      <c r="F267" s="127">
        <v>1</v>
      </c>
      <c r="G267" s="45"/>
      <c r="H267" s="128">
        <f>ROUND(G267*F267,2)</f>
        <v>0</v>
      </c>
      <c r="I267" s="44"/>
      <c r="J267" s="44"/>
      <c r="L267" s="46"/>
    </row>
    <row r="268" spans="1:12" s="47" customFormat="1" ht="38.25" customHeight="1">
      <c r="A268" s="79"/>
      <c r="B268" s="129" t="s">
        <v>42</v>
      </c>
      <c r="C268" s="124" t="s">
        <v>419</v>
      </c>
      <c r="D268" s="130" t="s">
        <v>554</v>
      </c>
      <c r="E268" s="126" t="s">
        <v>451</v>
      </c>
      <c r="F268" s="127">
        <v>1</v>
      </c>
      <c r="G268" s="45"/>
      <c r="H268" s="128">
        <f>ROUND(G268*F268,2)</f>
        <v>0</v>
      </c>
      <c r="I268" s="44"/>
      <c r="J268" s="44"/>
      <c r="L268" s="46"/>
    </row>
    <row r="269" spans="1:12" s="41" customFormat="1" ht="30" customHeight="1" thickBot="1">
      <c r="A269" s="81"/>
      <c r="B269" s="151" t="str">
        <f>B238</f>
        <v>C</v>
      </c>
      <c r="C269" s="185" t="str">
        <f>C238</f>
        <v>LANDSCAPING</v>
      </c>
      <c r="D269" s="186"/>
      <c r="E269" s="186"/>
      <c r="F269" s="187"/>
      <c r="G269" s="152" t="s">
        <v>16</v>
      </c>
      <c r="H269" s="152">
        <f>SUM(H239:H268)</f>
        <v>0</v>
      </c>
      <c r="I269" s="44"/>
      <c r="J269" s="44"/>
      <c r="L269" s="46"/>
    </row>
    <row r="270" spans="1:12" s="41" customFormat="1" ht="30" customHeight="1" thickTop="1">
      <c r="A270" s="40"/>
      <c r="B270" s="146" t="s">
        <v>14</v>
      </c>
      <c r="C270" s="104" t="s">
        <v>479</v>
      </c>
      <c r="D270" s="113"/>
      <c r="E270" s="113"/>
      <c r="F270" s="103"/>
      <c r="G270" s="154"/>
      <c r="H270" s="118"/>
      <c r="I270" s="44"/>
      <c r="J270" s="44"/>
      <c r="L270" s="46"/>
    </row>
    <row r="271" spans="1:12" s="47" customFormat="1" ht="30" customHeight="1">
      <c r="A271" s="77" t="s">
        <v>345</v>
      </c>
      <c r="B271" s="123" t="s">
        <v>104</v>
      </c>
      <c r="C271" s="124" t="s">
        <v>346</v>
      </c>
      <c r="D271" s="125" t="s">
        <v>119</v>
      </c>
      <c r="E271" s="126" t="s">
        <v>32</v>
      </c>
      <c r="F271" s="127">
        <v>4880</v>
      </c>
      <c r="G271" s="45"/>
      <c r="H271" s="128">
        <f>ROUND(G271*F271,2)</f>
        <v>0</v>
      </c>
      <c r="I271" s="44"/>
      <c r="J271" s="44"/>
      <c r="L271" s="46"/>
    </row>
    <row r="272" spans="1:10" s="46" customFormat="1" ht="30" customHeight="1">
      <c r="A272" s="93" t="s">
        <v>502</v>
      </c>
      <c r="B272" s="86" t="s">
        <v>105</v>
      </c>
      <c r="C272" s="1" t="s">
        <v>503</v>
      </c>
      <c r="D272" s="2" t="s">
        <v>154</v>
      </c>
      <c r="E272" s="3" t="s">
        <v>32</v>
      </c>
      <c r="F272" s="127">
        <v>31000</v>
      </c>
      <c r="G272" s="45"/>
      <c r="H272" s="128">
        <f>ROUND(G272*F272,2)</f>
        <v>0</v>
      </c>
      <c r="I272" s="44"/>
      <c r="J272" s="44"/>
    </row>
    <row r="273" spans="1:12" s="47" customFormat="1" ht="30" customHeight="1">
      <c r="A273" s="77" t="s">
        <v>151</v>
      </c>
      <c r="B273" s="123" t="s">
        <v>402</v>
      </c>
      <c r="C273" s="124" t="s">
        <v>153</v>
      </c>
      <c r="D273" s="125" t="s">
        <v>154</v>
      </c>
      <c r="E273" s="126"/>
      <c r="F273" s="127"/>
      <c r="G273" s="155"/>
      <c r="H273" s="128"/>
      <c r="I273" s="44"/>
      <c r="J273" s="44"/>
      <c r="L273" s="46"/>
    </row>
    <row r="274" spans="1:12" s="47" customFormat="1" ht="30" customHeight="1">
      <c r="A274" s="78" t="s">
        <v>155</v>
      </c>
      <c r="B274" s="129" t="s">
        <v>35</v>
      </c>
      <c r="C274" s="124" t="s">
        <v>156</v>
      </c>
      <c r="D274" s="130"/>
      <c r="E274" s="126" t="s">
        <v>32</v>
      </c>
      <c r="F274" s="156">
        <v>61000</v>
      </c>
      <c r="G274" s="45"/>
      <c r="H274" s="128">
        <f>ROUND(G274*F274,2)</f>
        <v>0</v>
      </c>
      <c r="I274" s="44"/>
      <c r="J274" s="44"/>
      <c r="L274" s="46"/>
    </row>
    <row r="275" spans="1:12" s="47" customFormat="1" ht="30" customHeight="1">
      <c r="A275" s="78" t="s">
        <v>446</v>
      </c>
      <c r="B275" s="123" t="s">
        <v>410</v>
      </c>
      <c r="C275" s="124" t="s">
        <v>447</v>
      </c>
      <c r="D275" s="125" t="s">
        <v>154</v>
      </c>
      <c r="E275" s="126" t="s">
        <v>34</v>
      </c>
      <c r="F275" s="127">
        <v>26500</v>
      </c>
      <c r="G275" s="45"/>
      <c r="H275" s="128">
        <f>ROUND(G275*F275,2)</f>
        <v>0</v>
      </c>
      <c r="I275" s="44"/>
      <c r="J275" s="44"/>
      <c r="L275" s="46"/>
    </row>
    <row r="276" spans="1:10" s="6" customFormat="1" ht="30" customHeight="1">
      <c r="A276" s="7" t="s">
        <v>484</v>
      </c>
      <c r="B276" s="86" t="s">
        <v>411</v>
      </c>
      <c r="C276" s="1" t="s">
        <v>485</v>
      </c>
      <c r="D276" s="2" t="s">
        <v>154</v>
      </c>
      <c r="E276" s="3" t="s">
        <v>32</v>
      </c>
      <c r="F276" s="4">
        <v>350</v>
      </c>
      <c r="G276" s="98"/>
      <c r="H276" s="5">
        <f>ROUND(G276*F276,2)</f>
        <v>0</v>
      </c>
      <c r="I276" s="44"/>
      <c r="J276" s="44"/>
    </row>
    <row r="277" spans="1:12" s="47" customFormat="1" ht="30" customHeight="1">
      <c r="A277" s="58"/>
      <c r="B277" s="153"/>
      <c r="C277" s="111" t="s">
        <v>478</v>
      </c>
      <c r="D277" s="157"/>
      <c r="E277" s="158"/>
      <c r="F277" s="159"/>
      <c r="G277" s="100"/>
      <c r="H277" s="128"/>
      <c r="I277" s="44"/>
      <c r="J277" s="44"/>
      <c r="L277" s="46"/>
    </row>
    <row r="278" spans="1:19" s="55" customFormat="1" ht="30" customHeight="1">
      <c r="A278" s="78" t="s">
        <v>120</v>
      </c>
      <c r="B278" s="153" t="s">
        <v>413</v>
      </c>
      <c r="C278" s="124" t="s">
        <v>121</v>
      </c>
      <c r="D278" s="130" t="s">
        <v>119</v>
      </c>
      <c r="E278" s="126" t="s">
        <v>34</v>
      </c>
      <c r="F278" s="127">
        <v>1576</v>
      </c>
      <c r="G278" s="45"/>
      <c r="H278" s="128">
        <f aca="true" t="shared" si="6" ref="H278:H283">ROUND(G278*F278,2)</f>
        <v>0</v>
      </c>
      <c r="I278" s="44"/>
      <c r="J278" s="44"/>
      <c r="K278" s="47"/>
      <c r="L278" s="46"/>
      <c r="M278" s="47"/>
      <c r="N278" s="47"/>
      <c r="O278" s="47"/>
      <c r="P278" s="47"/>
      <c r="Q278" s="47"/>
      <c r="R278" s="47"/>
      <c r="S278" s="47"/>
    </row>
    <row r="279" spans="1:19" s="56" customFormat="1" ht="30" customHeight="1">
      <c r="A279" s="78" t="s">
        <v>122</v>
      </c>
      <c r="B279" s="123" t="s">
        <v>416</v>
      </c>
      <c r="C279" s="124" t="s">
        <v>124</v>
      </c>
      <c r="D279" s="125" t="s">
        <v>119</v>
      </c>
      <c r="E279" s="126"/>
      <c r="F279" s="127"/>
      <c r="G279" s="128"/>
      <c r="H279" s="128">
        <f t="shared" si="6"/>
        <v>0</v>
      </c>
      <c r="I279" s="44"/>
      <c r="J279" s="44"/>
      <c r="K279" s="48"/>
      <c r="L279" s="46"/>
      <c r="M279" s="48"/>
      <c r="N279" s="48"/>
      <c r="O279" s="48"/>
      <c r="P279" s="48"/>
      <c r="Q279" s="48"/>
      <c r="R279" s="48"/>
      <c r="S279" s="48"/>
    </row>
    <row r="280" spans="1:19" s="57" customFormat="1" ht="30" customHeight="1">
      <c r="A280" s="77" t="s">
        <v>525</v>
      </c>
      <c r="B280" s="129" t="s">
        <v>35</v>
      </c>
      <c r="C280" s="124" t="s">
        <v>523</v>
      </c>
      <c r="D280" s="125" t="s">
        <v>1</v>
      </c>
      <c r="E280" s="126" t="s">
        <v>36</v>
      </c>
      <c r="F280" s="127">
        <v>833</v>
      </c>
      <c r="G280" s="45"/>
      <c r="H280" s="128">
        <f t="shared" si="6"/>
        <v>0</v>
      </c>
      <c r="I280" s="44"/>
      <c r="J280" s="44"/>
      <c r="K280" s="46"/>
      <c r="L280" s="46"/>
      <c r="M280" s="46"/>
      <c r="N280" s="46"/>
      <c r="O280" s="46"/>
      <c r="P280" s="46"/>
      <c r="Q280" s="46"/>
      <c r="R280" s="46"/>
      <c r="S280" s="46"/>
    </row>
    <row r="281" spans="1:19" s="57" customFormat="1" ht="38.25" customHeight="1">
      <c r="A281" s="78" t="s">
        <v>37</v>
      </c>
      <c r="B281" s="123" t="s">
        <v>475</v>
      </c>
      <c r="C281" s="124" t="s">
        <v>38</v>
      </c>
      <c r="D281" s="125" t="s">
        <v>128</v>
      </c>
      <c r="E281" s="126" t="s">
        <v>32</v>
      </c>
      <c r="F281" s="127">
        <v>118</v>
      </c>
      <c r="G281" s="45"/>
      <c r="H281" s="128">
        <f t="shared" si="6"/>
        <v>0</v>
      </c>
      <c r="I281" s="44"/>
      <c r="J281" s="44"/>
      <c r="K281" s="46"/>
      <c r="L281" s="46"/>
      <c r="M281" s="46"/>
      <c r="N281" s="46"/>
      <c r="O281" s="46"/>
      <c r="P281" s="46"/>
      <c r="Q281" s="46"/>
      <c r="R281" s="46"/>
      <c r="S281" s="46"/>
    </row>
    <row r="282" spans="1:12" s="47" customFormat="1" ht="30" customHeight="1">
      <c r="A282" s="77" t="s">
        <v>151</v>
      </c>
      <c r="B282" s="123" t="s">
        <v>534</v>
      </c>
      <c r="C282" s="124" t="s">
        <v>153</v>
      </c>
      <c r="D282" s="125" t="s">
        <v>154</v>
      </c>
      <c r="E282" s="126"/>
      <c r="F282" s="127">
        <v>0</v>
      </c>
      <c r="G282" s="128"/>
      <c r="H282" s="128">
        <f t="shared" si="6"/>
        <v>0</v>
      </c>
      <c r="I282" s="44"/>
      <c r="J282" s="44"/>
      <c r="L282" s="46"/>
    </row>
    <row r="283" spans="1:12" s="47" customFormat="1" ht="30" customHeight="1">
      <c r="A283" s="78" t="s">
        <v>155</v>
      </c>
      <c r="B283" s="129" t="s">
        <v>35</v>
      </c>
      <c r="C283" s="124" t="s">
        <v>156</v>
      </c>
      <c r="D283" s="130"/>
      <c r="E283" s="126" t="s">
        <v>32</v>
      </c>
      <c r="F283" s="127">
        <v>1703</v>
      </c>
      <c r="G283" s="45"/>
      <c r="H283" s="128">
        <f t="shared" si="6"/>
        <v>0</v>
      </c>
      <c r="I283" s="44"/>
      <c r="J283" s="44"/>
      <c r="L283" s="46"/>
    </row>
    <row r="284" spans="1:12" s="41" customFormat="1" ht="38.25" customHeight="1" thickBot="1">
      <c r="A284" s="81"/>
      <c r="B284" s="151" t="str">
        <f>B270</f>
        <v>D</v>
      </c>
      <c r="C284" s="185" t="str">
        <f>C270</f>
        <v>EMBANKMENT CONSTRUCTION FOR FUTURE FLY OVER</v>
      </c>
      <c r="D284" s="186"/>
      <c r="E284" s="186"/>
      <c r="F284" s="187"/>
      <c r="G284" s="152" t="s">
        <v>16</v>
      </c>
      <c r="H284" s="152">
        <f>SUM(H271:H283)</f>
        <v>0</v>
      </c>
      <c r="I284" s="44"/>
      <c r="J284" s="44"/>
      <c r="L284" s="46"/>
    </row>
    <row r="285" spans="1:12" s="41" customFormat="1" ht="30" customHeight="1" thickTop="1">
      <c r="A285" s="40"/>
      <c r="B285" s="146" t="s">
        <v>15</v>
      </c>
      <c r="C285" s="107" t="s">
        <v>448</v>
      </c>
      <c r="D285" s="113"/>
      <c r="E285" s="113"/>
      <c r="F285" s="112"/>
      <c r="G285" s="117"/>
      <c r="H285" s="118"/>
      <c r="I285" s="44"/>
      <c r="J285" s="44"/>
      <c r="L285" s="46"/>
    </row>
    <row r="286" spans="1:10" s="46" customFormat="1" ht="30" customHeight="1">
      <c r="A286" s="77"/>
      <c r="B286" s="123" t="s">
        <v>107</v>
      </c>
      <c r="C286" s="124" t="s">
        <v>449</v>
      </c>
      <c r="D286" s="125" t="s">
        <v>550</v>
      </c>
      <c r="E286" s="126" t="s">
        <v>451</v>
      </c>
      <c r="F286" s="127">
        <v>1</v>
      </c>
      <c r="G286" s="45"/>
      <c r="H286" s="128">
        <f aca="true" t="shared" si="7" ref="H286:H302">ROUND(G286*F286,2)</f>
        <v>0</v>
      </c>
      <c r="I286" s="44"/>
      <c r="J286" s="44"/>
    </row>
    <row r="287" spans="1:10" s="46" customFormat="1" ht="30" customHeight="1">
      <c r="A287" s="77"/>
      <c r="B287" s="123" t="s">
        <v>421</v>
      </c>
      <c r="C287" s="124" t="s">
        <v>453</v>
      </c>
      <c r="D287" s="125" t="s">
        <v>491</v>
      </c>
      <c r="E287" s="126" t="s">
        <v>451</v>
      </c>
      <c r="F287" s="127">
        <v>1</v>
      </c>
      <c r="G287" s="45"/>
      <c r="H287" s="128">
        <f t="shared" si="7"/>
        <v>0</v>
      </c>
      <c r="I287" s="44"/>
      <c r="J287" s="44"/>
    </row>
    <row r="288" spans="1:10" s="46" customFormat="1" ht="30" customHeight="1">
      <c r="A288" s="77"/>
      <c r="B288" s="123" t="s">
        <v>424</v>
      </c>
      <c r="C288" s="124" t="s">
        <v>455</v>
      </c>
      <c r="D288" s="125" t="s">
        <v>492</v>
      </c>
      <c r="E288" s="126" t="s">
        <v>451</v>
      </c>
      <c r="F288" s="127">
        <v>1</v>
      </c>
      <c r="G288" s="45"/>
      <c r="H288" s="128">
        <f t="shared" si="7"/>
        <v>0</v>
      </c>
      <c r="I288" s="44"/>
      <c r="J288" s="44"/>
    </row>
    <row r="289" spans="1:10" s="46" customFormat="1" ht="30" customHeight="1">
      <c r="A289" s="77"/>
      <c r="B289" s="123" t="s">
        <v>425</v>
      </c>
      <c r="C289" s="124" t="s">
        <v>495</v>
      </c>
      <c r="D289" s="125" t="s">
        <v>492</v>
      </c>
      <c r="E289" s="126" t="s">
        <v>32</v>
      </c>
      <c r="F289" s="127">
        <v>148</v>
      </c>
      <c r="G289" s="45"/>
      <c r="H289" s="128">
        <f t="shared" si="7"/>
        <v>0</v>
      </c>
      <c r="I289" s="44"/>
      <c r="J289" s="44"/>
    </row>
    <row r="290" spans="1:10" s="46" customFormat="1" ht="30" customHeight="1">
      <c r="A290" s="77"/>
      <c r="B290" s="123" t="s">
        <v>429</v>
      </c>
      <c r="C290" s="124" t="s">
        <v>456</v>
      </c>
      <c r="D290" s="125" t="s">
        <v>483</v>
      </c>
      <c r="E290" s="126" t="s">
        <v>458</v>
      </c>
      <c r="F290" s="138">
        <v>33655.1</v>
      </c>
      <c r="G290" s="45"/>
      <c r="H290" s="128">
        <f t="shared" si="7"/>
        <v>0</v>
      </c>
      <c r="I290" s="44"/>
      <c r="J290" s="44"/>
    </row>
    <row r="291" spans="1:10" s="46" customFormat="1" ht="30" customHeight="1">
      <c r="A291" s="77"/>
      <c r="B291" s="123" t="s">
        <v>432</v>
      </c>
      <c r="C291" s="124" t="s">
        <v>459</v>
      </c>
      <c r="D291" s="125" t="s">
        <v>483</v>
      </c>
      <c r="E291" s="126" t="s">
        <v>458</v>
      </c>
      <c r="F291" s="138">
        <v>130.2</v>
      </c>
      <c r="G291" s="45"/>
      <c r="H291" s="128">
        <f t="shared" si="7"/>
        <v>0</v>
      </c>
      <c r="I291" s="44"/>
      <c r="J291" s="44"/>
    </row>
    <row r="292" spans="1:12" s="47" customFormat="1" ht="30" customHeight="1">
      <c r="A292" s="77"/>
      <c r="B292" s="123" t="s">
        <v>438</v>
      </c>
      <c r="C292" s="124" t="s">
        <v>460</v>
      </c>
      <c r="D292" s="125" t="s">
        <v>493</v>
      </c>
      <c r="E292" s="126" t="s">
        <v>32</v>
      </c>
      <c r="F292" s="127">
        <v>280</v>
      </c>
      <c r="G292" s="45"/>
      <c r="H292" s="128">
        <f t="shared" si="7"/>
        <v>0</v>
      </c>
      <c r="I292" s="44"/>
      <c r="J292" s="44"/>
      <c r="L292" s="46"/>
    </row>
    <row r="293" spans="1:12" s="47" customFormat="1" ht="30" customHeight="1">
      <c r="A293" s="77"/>
      <c r="B293" s="123" t="s">
        <v>442</v>
      </c>
      <c r="C293" s="124" t="s">
        <v>462</v>
      </c>
      <c r="D293" s="125" t="s">
        <v>493</v>
      </c>
      <c r="E293" s="126" t="s">
        <v>451</v>
      </c>
      <c r="F293" s="127">
        <v>1</v>
      </c>
      <c r="G293" s="45"/>
      <c r="H293" s="128">
        <f t="shared" si="7"/>
        <v>0</v>
      </c>
      <c r="I293" s="44"/>
      <c r="J293" s="44"/>
      <c r="L293" s="46"/>
    </row>
    <row r="294" spans="1:12" s="47" customFormat="1" ht="30" customHeight="1">
      <c r="A294" s="78"/>
      <c r="B294" s="123" t="s">
        <v>443</v>
      </c>
      <c r="C294" s="124" t="s">
        <v>463</v>
      </c>
      <c r="D294" s="130" t="s">
        <v>450</v>
      </c>
      <c r="E294" s="126" t="s">
        <v>451</v>
      </c>
      <c r="F294" s="156">
        <v>1</v>
      </c>
      <c r="G294" s="45"/>
      <c r="H294" s="128">
        <f t="shared" si="7"/>
        <v>0</v>
      </c>
      <c r="I294" s="44"/>
      <c r="J294" s="44"/>
      <c r="L294" s="46"/>
    </row>
    <row r="295" spans="1:12" s="47" customFormat="1" ht="30" customHeight="1">
      <c r="A295" s="77"/>
      <c r="B295" s="123" t="s">
        <v>535</v>
      </c>
      <c r="C295" s="124" t="s">
        <v>496</v>
      </c>
      <c r="D295" s="160" t="s">
        <v>450</v>
      </c>
      <c r="E295" s="102" t="s">
        <v>464</v>
      </c>
      <c r="F295" s="156">
        <v>148</v>
      </c>
      <c r="G295" s="45"/>
      <c r="H295" s="128">
        <f t="shared" si="7"/>
        <v>0</v>
      </c>
      <c r="I295" s="44"/>
      <c r="J295" s="44"/>
      <c r="L295" s="46"/>
    </row>
    <row r="296" spans="1:12" s="47" customFormat="1" ht="30" customHeight="1">
      <c r="A296" s="77"/>
      <c r="B296" s="123" t="s">
        <v>536</v>
      </c>
      <c r="C296" s="124" t="s">
        <v>465</v>
      </c>
      <c r="D296" s="130" t="s">
        <v>454</v>
      </c>
      <c r="E296" s="126" t="s">
        <v>451</v>
      </c>
      <c r="F296" s="156">
        <v>1</v>
      </c>
      <c r="G296" s="45"/>
      <c r="H296" s="128">
        <f t="shared" si="7"/>
        <v>0</v>
      </c>
      <c r="I296" s="44"/>
      <c r="J296" s="44"/>
      <c r="L296" s="46"/>
    </row>
    <row r="297" spans="1:12" s="47" customFormat="1" ht="30" customHeight="1">
      <c r="A297" s="77"/>
      <c r="B297" s="123" t="s">
        <v>537</v>
      </c>
      <c r="C297" s="124" t="s">
        <v>466</v>
      </c>
      <c r="D297" s="130" t="s">
        <v>329</v>
      </c>
      <c r="E297" s="126" t="s">
        <v>451</v>
      </c>
      <c r="F297" s="156">
        <v>1</v>
      </c>
      <c r="G297" s="45"/>
      <c r="H297" s="128">
        <f t="shared" si="7"/>
        <v>0</v>
      </c>
      <c r="I297" s="44"/>
      <c r="J297" s="44"/>
      <c r="L297" s="46"/>
    </row>
    <row r="298" spans="1:12" s="47" customFormat="1" ht="30" customHeight="1">
      <c r="A298" s="77"/>
      <c r="B298" s="123" t="s">
        <v>538</v>
      </c>
      <c r="C298" s="124" t="s">
        <v>467</v>
      </c>
      <c r="D298" s="130" t="s">
        <v>461</v>
      </c>
      <c r="E298" s="126" t="s">
        <v>34</v>
      </c>
      <c r="F298" s="156">
        <v>1990</v>
      </c>
      <c r="G298" s="45"/>
      <c r="H298" s="128">
        <f t="shared" si="7"/>
        <v>0</v>
      </c>
      <c r="I298" s="44"/>
      <c r="J298" s="44"/>
      <c r="L298" s="46"/>
    </row>
    <row r="299" spans="1:12" s="47" customFormat="1" ht="30" customHeight="1">
      <c r="A299" s="77"/>
      <c r="B299" s="123" t="s">
        <v>539</v>
      </c>
      <c r="C299" s="124" t="s">
        <v>468</v>
      </c>
      <c r="D299" s="130" t="s">
        <v>452</v>
      </c>
      <c r="E299" s="126" t="s">
        <v>53</v>
      </c>
      <c r="F299" s="156">
        <v>75</v>
      </c>
      <c r="G299" s="45"/>
      <c r="H299" s="128">
        <f t="shared" si="7"/>
        <v>0</v>
      </c>
      <c r="I299" s="44"/>
      <c r="J299" s="44"/>
      <c r="L299" s="46"/>
    </row>
    <row r="300" spans="1:12" s="47" customFormat="1" ht="30" customHeight="1">
      <c r="A300" s="77"/>
      <c r="B300" s="123" t="s">
        <v>540</v>
      </c>
      <c r="C300" s="124" t="s">
        <v>469</v>
      </c>
      <c r="D300" s="130" t="s">
        <v>457</v>
      </c>
      <c r="E300" s="126" t="s">
        <v>41</v>
      </c>
      <c r="F300" s="156">
        <v>54</v>
      </c>
      <c r="G300" s="45"/>
      <c r="H300" s="128">
        <f t="shared" si="7"/>
        <v>0</v>
      </c>
      <c r="I300" s="44"/>
      <c r="J300" s="44"/>
      <c r="L300" s="46"/>
    </row>
    <row r="301" spans="1:12" s="47" customFormat="1" ht="30" customHeight="1">
      <c r="A301" s="77"/>
      <c r="B301" s="123" t="s">
        <v>541</v>
      </c>
      <c r="C301" s="124" t="s">
        <v>470</v>
      </c>
      <c r="D301" s="130" t="s">
        <v>566</v>
      </c>
      <c r="E301" s="126" t="s">
        <v>53</v>
      </c>
      <c r="F301" s="156">
        <v>80</v>
      </c>
      <c r="G301" s="45"/>
      <c r="H301" s="128">
        <f t="shared" si="7"/>
        <v>0</v>
      </c>
      <c r="I301" s="44"/>
      <c r="J301" s="44"/>
      <c r="L301" s="46"/>
    </row>
    <row r="302" spans="1:12" s="47" customFormat="1" ht="30" customHeight="1">
      <c r="A302" s="77"/>
      <c r="B302" s="123" t="s">
        <v>542</v>
      </c>
      <c r="C302" s="124" t="s">
        <v>481</v>
      </c>
      <c r="D302" s="130" t="s">
        <v>480</v>
      </c>
      <c r="E302" s="126" t="s">
        <v>53</v>
      </c>
      <c r="F302" s="156">
        <v>76</v>
      </c>
      <c r="G302" s="45"/>
      <c r="H302" s="128">
        <f t="shared" si="7"/>
        <v>0</v>
      </c>
      <c r="I302" s="44"/>
      <c r="J302" s="44"/>
      <c r="L302" s="46"/>
    </row>
    <row r="303" spans="1:12" s="41" customFormat="1" ht="30" customHeight="1" thickBot="1">
      <c r="A303" s="81"/>
      <c r="B303" s="151" t="str">
        <f>B285</f>
        <v>E</v>
      </c>
      <c r="C303" s="185" t="str">
        <f>C285</f>
        <v>BOX CULVERT</v>
      </c>
      <c r="D303" s="186"/>
      <c r="E303" s="186"/>
      <c r="F303" s="187"/>
      <c r="G303" s="152" t="s">
        <v>16</v>
      </c>
      <c r="H303" s="152">
        <f>SUM(H286:H302)</f>
        <v>0</v>
      </c>
      <c r="I303" s="44"/>
      <c r="J303" s="44"/>
      <c r="L303" s="46"/>
    </row>
    <row r="304" spans="1:12" s="41" customFormat="1" ht="30" customHeight="1" thickTop="1">
      <c r="A304" s="40"/>
      <c r="B304" s="146" t="s">
        <v>112</v>
      </c>
      <c r="C304" s="107" t="s">
        <v>471</v>
      </c>
      <c r="D304" s="113"/>
      <c r="E304" s="113"/>
      <c r="F304" s="105"/>
      <c r="G304" s="154"/>
      <c r="H304" s="118"/>
      <c r="I304" s="44"/>
      <c r="J304" s="44"/>
      <c r="L304" s="46"/>
    </row>
    <row r="305" spans="1:12" s="41" customFormat="1" ht="30" customHeight="1">
      <c r="A305" s="40"/>
      <c r="B305" s="123" t="s">
        <v>524</v>
      </c>
      <c r="C305" s="124" t="s">
        <v>472</v>
      </c>
      <c r="D305" s="125" t="s">
        <v>473</v>
      </c>
      <c r="E305" s="126" t="s">
        <v>451</v>
      </c>
      <c r="F305" s="137">
        <v>1</v>
      </c>
      <c r="G305" s="45"/>
      <c r="H305" s="128">
        <f>ROUND(G305*F305,2)</f>
        <v>0</v>
      </c>
      <c r="I305" s="44"/>
      <c r="J305" s="44"/>
      <c r="L305" s="46"/>
    </row>
    <row r="306" spans="1:10" s="41" customFormat="1" ht="30" customHeight="1" thickBot="1">
      <c r="A306" s="81"/>
      <c r="B306" s="151" t="str">
        <f>B304</f>
        <v>F</v>
      </c>
      <c r="C306" s="185" t="str">
        <f>C304</f>
        <v>TRAFFIC OPERATIONS</v>
      </c>
      <c r="D306" s="186"/>
      <c r="E306" s="186"/>
      <c r="F306" s="187"/>
      <c r="G306" s="152" t="s">
        <v>16</v>
      </c>
      <c r="H306" s="152">
        <f>SUM(H305)</f>
        <v>0</v>
      </c>
      <c r="I306" s="44"/>
      <c r="J306" s="44"/>
    </row>
    <row r="307" spans="1:8" s="41" customFormat="1" ht="30" customHeight="1" thickTop="1">
      <c r="A307" s="40"/>
      <c r="B307" s="146" t="s">
        <v>556</v>
      </c>
      <c r="C307" s="174" t="s">
        <v>557</v>
      </c>
      <c r="D307" s="175"/>
      <c r="E307" s="175"/>
      <c r="F307" s="176"/>
      <c r="G307" s="40"/>
      <c r="H307" s="177"/>
    </row>
    <row r="308" spans="1:255" s="41" customFormat="1" ht="30" customHeight="1">
      <c r="A308" s="178" t="s">
        <v>502</v>
      </c>
      <c r="B308" s="179" t="s">
        <v>558</v>
      </c>
      <c r="C308" s="180" t="s">
        <v>503</v>
      </c>
      <c r="D308" s="181" t="s">
        <v>154</v>
      </c>
      <c r="E308" s="182" t="s">
        <v>32</v>
      </c>
      <c r="F308" s="127">
        <v>2200</v>
      </c>
      <c r="G308" s="45"/>
      <c r="H308" s="128">
        <f>ROUND(G308*F308,2)</f>
        <v>0</v>
      </c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  <c r="EO308" s="46"/>
      <c r="EP308" s="46"/>
      <c r="EQ308" s="46"/>
      <c r="ER308" s="46"/>
      <c r="ES308" s="46"/>
      <c r="ET308" s="46"/>
      <c r="EU308" s="46"/>
      <c r="EV308" s="46"/>
      <c r="EW308" s="46"/>
      <c r="EX308" s="46"/>
      <c r="EY308" s="46"/>
      <c r="EZ308" s="46"/>
      <c r="FA308" s="46"/>
      <c r="FB308" s="46"/>
      <c r="FC308" s="46"/>
      <c r="FD308" s="46"/>
      <c r="FE308" s="46"/>
      <c r="FF308" s="46"/>
      <c r="FG308" s="46"/>
      <c r="FH308" s="46"/>
      <c r="FI308" s="46"/>
      <c r="FJ308" s="46"/>
      <c r="FK308" s="46"/>
      <c r="FL308" s="46"/>
      <c r="FM308" s="46"/>
      <c r="FN308" s="46"/>
      <c r="FO308" s="46"/>
      <c r="FP308" s="46"/>
      <c r="FQ308" s="46"/>
      <c r="FR308" s="46"/>
      <c r="FS308" s="46"/>
      <c r="FT308" s="46"/>
      <c r="FU308" s="46"/>
      <c r="FV308" s="46"/>
      <c r="FW308" s="46"/>
      <c r="FX308" s="46"/>
      <c r="FY308" s="46"/>
      <c r="FZ308" s="46"/>
      <c r="GA308" s="46"/>
      <c r="GB308" s="46"/>
      <c r="GC308" s="46"/>
      <c r="GD308" s="46"/>
      <c r="GE308" s="46"/>
      <c r="GF308" s="46"/>
      <c r="GG308" s="46"/>
      <c r="GH308" s="46"/>
      <c r="GI308" s="46"/>
      <c r="GJ308" s="46"/>
      <c r="GK308" s="46"/>
      <c r="GL308" s="46"/>
      <c r="GM308" s="46"/>
      <c r="GN308" s="46"/>
      <c r="GO308" s="46"/>
      <c r="GP308" s="46"/>
      <c r="GQ308" s="46"/>
      <c r="GR308" s="46"/>
      <c r="GS308" s="46"/>
      <c r="GT308" s="46"/>
      <c r="GU308" s="46"/>
      <c r="GV308" s="46"/>
      <c r="GW308" s="46"/>
      <c r="GX308" s="46"/>
      <c r="GY308" s="46"/>
      <c r="GZ308" s="46"/>
      <c r="HA308" s="46"/>
      <c r="HB308" s="46"/>
      <c r="HC308" s="46"/>
      <c r="HD308" s="46"/>
      <c r="HE308" s="46"/>
      <c r="HF308" s="46"/>
      <c r="HG308" s="46"/>
      <c r="HH308" s="46"/>
      <c r="HI308" s="46"/>
      <c r="HJ308" s="46"/>
      <c r="HK308" s="46"/>
      <c r="HL308" s="46"/>
      <c r="HM308" s="46"/>
      <c r="HN308" s="46"/>
      <c r="HO308" s="46"/>
      <c r="HP308" s="46"/>
      <c r="HQ308" s="46"/>
      <c r="HR308" s="46"/>
      <c r="HS308" s="46"/>
      <c r="HT308" s="46"/>
      <c r="HU308" s="46"/>
      <c r="HV308" s="46"/>
      <c r="HW308" s="46"/>
      <c r="HX308" s="46"/>
      <c r="HY308" s="46"/>
      <c r="HZ308" s="46"/>
      <c r="IA308" s="46"/>
      <c r="IB308" s="46"/>
      <c r="IC308" s="46"/>
      <c r="ID308" s="46"/>
      <c r="IE308" s="46"/>
      <c r="IF308" s="46"/>
      <c r="IG308" s="46"/>
      <c r="IH308" s="46"/>
      <c r="II308" s="46"/>
      <c r="IJ308" s="46"/>
      <c r="IK308" s="46"/>
      <c r="IL308" s="46"/>
      <c r="IM308" s="46"/>
      <c r="IN308" s="46"/>
      <c r="IO308" s="46"/>
      <c r="IP308" s="46"/>
      <c r="IQ308" s="46"/>
      <c r="IR308" s="46"/>
      <c r="IS308" s="46"/>
      <c r="IT308" s="46"/>
      <c r="IU308" s="46"/>
    </row>
    <row r="309" spans="1:255" s="41" customFormat="1" ht="30" customHeight="1">
      <c r="A309" s="78" t="s">
        <v>120</v>
      </c>
      <c r="B309" s="153" t="s">
        <v>559</v>
      </c>
      <c r="C309" s="124" t="s">
        <v>121</v>
      </c>
      <c r="D309" s="130" t="s">
        <v>119</v>
      </c>
      <c r="E309" s="126" t="s">
        <v>34</v>
      </c>
      <c r="F309" s="127">
        <v>5753</v>
      </c>
      <c r="G309" s="45"/>
      <c r="H309" s="128">
        <f aca="true" t="shared" si="8" ref="H309:H316">ROUND(G309*F309,2)</f>
        <v>0</v>
      </c>
      <c r="I309" s="47"/>
      <c r="J309" s="47"/>
      <c r="K309" s="47"/>
      <c r="L309" s="47"/>
      <c r="M309" s="47"/>
      <c r="N309" s="47"/>
      <c r="O309" s="47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  <c r="GH309" s="55"/>
      <c r="GI309" s="55"/>
      <c r="GJ309" s="55"/>
      <c r="GK309" s="55"/>
      <c r="GL309" s="55"/>
      <c r="GM309" s="55"/>
      <c r="GN309" s="55"/>
      <c r="GO309" s="55"/>
      <c r="GP309" s="55"/>
      <c r="GQ309" s="55"/>
      <c r="GR309" s="55"/>
      <c r="GS309" s="55"/>
      <c r="GT309" s="55"/>
      <c r="GU309" s="55"/>
      <c r="GV309" s="55"/>
      <c r="GW309" s="55"/>
      <c r="GX309" s="55"/>
      <c r="GY309" s="55"/>
      <c r="GZ309" s="55"/>
      <c r="HA309" s="55"/>
      <c r="HB309" s="55"/>
      <c r="HC309" s="55"/>
      <c r="HD309" s="55"/>
      <c r="HE309" s="55"/>
      <c r="HF309" s="55"/>
      <c r="HG309" s="55"/>
      <c r="HH309" s="55"/>
      <c r="HI309" s="55"/>
      <c r="HJ309" s="55"/>
      <c r="HK309" s="55"/>
      <c r="HL309" s="55"/>
      <c r="HM309" s="55"/>
      <c r="HN309" s="55"/>
      <c r="HO309" s="55"/>
      <c r="HP309" s="55"/>
      <c r="HQ309" s="55"/>
      <c r="HR309" s="55"/>
      <c r="HS309" s="55"/>
      <c r="HT309" s="55"/>
      <c r="HU309" s="55"/>
      <c r="HV309" s="55"/>
      <c r="HW309" s="55"/>
      <c r="HX309" s="55"/>
      <c r="HY309" s="55"/>
      <c r="HZ309" s="55"/>
      <c r="IA309" s="55"/>
      <c r="IB309" s="55"/>
      <c r="IC309" s="55"/>
      <c r="ID309" s="55"/>
      <c r="IE309" s="55"/>
      <c r="IF309" s="55"/>
      <c r="IG309" s="55"/>
      <c r="IH309" s="55"/>
      <c r="II309" s="55"/>
      <c r="IJ309" s="55"/>
      <c r="IK309" s="55"/>
      <c r="IL309" s="55"/>
      <c r="IM309" s="55"/>
      <c r="IN309" s="55"/>
      <c r="IO309" s="55"/>
      <c r="IP309" s="55"/>
      <c r="IQ309" s="55"/>
      <c r="IR309" s="55"/>
      <c r="IS309" s="55"/>
      <c r="IT309" s="55"/>
      <c r="IU309" s="55"/>
    </row>
    <row r="310" spans="1:255" s="41" customFormat="1" ht="30" customHeight="1">
      <c r="A310" s="78" t="s">
        <v>122</v>
      </c>
      <c r="B310" s="123" t="s">
        <v>560</v>
      </c>
      <c r="C310" s="124" t="s">
        <v>124</v>
      </c>
      <c r="D310" s="125" t="s">
        <v>119</v>
      </c>
      <c r="E310" s="126"/>
      <c r="F310" s="127"/>
      <c r="G310" s="128"/>
      <c r="H310" s="128">
        <f t="shared" si="8"/>
        <v>0</v>
      </c>
      <c r="I310" s="48"/>
      <c r="J310" s="48"/>
      <c r="K310" s="48"/>
      <c r="L310" s="48"/>
      <c r="M310" s="48"/>
      <c r="N310" s="48"/>
      <c r="O310" s="48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  <c r="DL310" s="56"/>
      <c r="DM310" s="56"/>
      <c r="DN310" s="56"/>
      <c r="DO310" s="56"/>
      <c r="DP310" s="56"/>
      <c r="DQ310" s="56"/>
      <c r="DR310" s="56"/>
      <c r="DS310" s="56"/>
      <c r="DT310" s="56"/>
      <c r="DU310" s="56"/>
      <c r="DV310" s="56"/>
      <c r="DW310" s="56"/>
      <c r="DX310" s="56"/>
      <c r="DY310" s="56"/>
      <c r="DZ310" s="56"/>
      <c r="EA310" s="56"/>
      <c r="EB310" s="56"/>
      <c r="EC310" s="56"/>
      <c r="ED310" s="56"/>
      <c r="EE310" s="56"/>
      <c r="EF310" s="56"/>
      <c r="EG310" s="56"/>
      <c r="EH310" s="56"/>
      <c r="EI310" s="56"/>
      <c r="EJ310" s="56"/>
      <c r="EK310" s="56"/>
      <c r="EL310" s="56"/>
      <c r="EM310" s="56"/>
      <c r="EN310" s="56"/>
      <c r="EO310" s="56"/>
      <c r="EP310" s="56"/>
      <c r="EQ310" s="56"/>
      <c r="ER310" s="56"/>
      <c r="ES310" s="56"/>
      <c r="ET310" s="56"/>
      <c r="EU310" s="56"/>
      <c r="EV310" s="56"/>
      <c r="EW310" s="56"/>
      <c r="EX310" s="56"/>
      <c r="EY310" s="56"/>
      <c r="EZ310" s="56"/>
      <c r="FA310" s="56"/>
      <c r="FB310" s="56"/>
      <c r="FC310" s="56"/>
      <c r="FD310" s="56"/>
      <c r="FE310" s="56"/>
      <c r="FF310" s="56"/>
      <c r="FG310" s="56"/>
      <c r="FH310" s="56"/>
      <c r="FI310" s="56"/>
      <c r="FJ310" s="56"/>
      <c r="FK310" s="56"/>
      <c r="FL310" s="56"/>
      <c r="FM310" s="56"/>
      <c r="FN310" s="56"/>
      <c r="FO310" s="56"/>
      <c r="FP310" s="56"/>
      <c r="FQ310" s="56"/>
      <c r="FR310" s="56"/>
      <c r="FS310" s="56"/>
      <c r="FT310" s="56"/>
      <c r="FU310" s="56"/>
      <c r="FV310" s="56"/>
      <c r="FW310" s="56"/>
      <c r="FX310" s="56"/>
      <c r="FY310" s="56"/>
      <c r="FZ310" s="56"/>
      <c r="GA310" s="56"/>
      <c r="GB310" s="56"/>
      <c r="GC310" s="56"/>
      <c r="GD310" s="56"/>
      <c r="GE310" s="56"/>
      <c r="GF310" s="56"/>
      <c r="GG310" s="56"/>
      <c r="GH310" s="56"/>
      <c r="GI310" s="56"/>
      <c r="GJ310" s="56"/>
      <c r="GK310" s="56"/>
      <c r="GL310" s="56"/>
      <c r="GM310" s="56"/>
      <c r="GN310" s="56"/>
      <c r="GO310" s="56"/>
      <c r="GP310" s="56"/>
      <c r="GQ310" s="56"/>
      <c r="GR310" s="56"/>
      <c r="GS310" s="56"/>
      <c r="GT310" s="56"/>
      <c r="GU310" s="56"/>
      <c r="GV310" s="56"/>
      <c r="GW310" s="56"/>
      <c r="GX310" s="56"/>
      <c r="GY310" s="56"/>
      <c r="GZ310" s="56"/>
      <c r="HA310" s="56"/>
      <c r="HB310" s="56"/>
      <c r="HC310" s="56"/>
      <c r="HD310" s="56"/>
      <c r="HE310" s="56"/>
      <c r="HF310" s="56"/>
      <c r="HG310" s="56"/>
      <c r="HH310" s="56"/>
      <c r="HI310" s="56"/>
      <c r="HJ310" s="56"/>
      <c r="HK310" s="56"/>
      <c r="HL310" s="56"/>
      <c r="HM310" s="56"/>
      <c r="HN310" s="56"/>
      <c r="HO310" s="56"/>
      <c r="HP310" s="56"/>
      <c r="HQ310" s="56"/>
      <c r="HR310" s="56"/>
      <c r="HS310" s="56"/>
      <c r="HT310" s="56"/>
      <c r="HU310" s="56"/>
      <c r="HV310" s="56"/>
      <c r="HW310" s="56"/>
      <c r="HX310" s="56"/>
      <c r="HY310" s="56"/>
      <c r="HZ310" s="56"/>
      <c r="IA310" s="56"/>
      <c r="IB310" s="56"/>
      <c r="IC310" s="56"/>
      <c r="ID310" s="56"/>
      <c r="IE310" s="56"/>
      <c r="IF310" s="56"/>
      <c r="IG310" s="56"/>
      <c r="IH310" s="56"/>
      <c r="II310" s="56"/>
      <c r="IJ310" s="56"/>
      <c r="IK310" s="56"/>
      <c r="IL310" s="56"/>
      <c r="IM310" s="56"/>
      <c r="IN310" s="56"/>
      <c r="IO310" s="56"/>
      <c r="IP310" s="56"/>
      <c r="IQ310" s="56"/>
      <c r="IR310" s="56"/>
      <c r="IS310" s="56"/>
      <c r="IT310" s="56"/>
      <c r="IU310" s="56"/>
    </row>
    <row r="311" spans="1:255" s="41" customFormat="1" ht="30" customHeight="1">
      <c r="A311" s="77" t="s">
        <v>525</v>
      </c>
      <c r="B311" s="129" t="s">
        <v>35</v>
      </c>
      <c r="C311" s="124" t="s">
        <v>523</v>
      </c>
      <c r="D311" s="125" t="s">
        <v>1</v>
      </c>
      <c r="E311" s="126" t="s">
        <v>36</v>
      </c>
      <c r="F311" s="127">
        <v>3042</v>
      </c>
      <c r="G311" s="45"/>
      <c r="H311" s="128">
        <f t="shared" si="8"/>
        <v>0</v>
      </c>
      <c r="I311" s="46"/>
      <c r="J311" s="46"/>
      <c r="K311" s="46"/>
      <c r="L311" s="46"/>
      <c r="M311" s="46"/>
      <c r="N311" s="46"/>
      <c r="O311" s="46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  <c r="DQ311" s="57"/>
      <c r="DR311" s="57"/>
      <c r="DS311" s="57"/>
      <c r="DT311" s="57"/>
      <c r="DU311" s="57"/>
      <c r="DV311" s="57"/>
      <c r="DW311" s="57"/>
      <c r="DX311" s="57"/>
      <c r="DY311" s="57"/>
      <c r="DZ311" s="57"/>
      <c r="EA311" s="57"/>
      <c r="EB311" s="57"/>
      <c r="EC311" s="57"/>
      <c r="ED311" s="57"/>
      <c r="EE311" s="57"/>
      <c r="EF311" s="57"/>
      <c r="EG311" s="57"/>
      <c r="EH311" s="57"/>
      <c r="EI311" s="57"/>
      <c r="EJ311" s="57"/>
      <c r="EK311" s="57"/>
      <c r="EL311" s="57"/>
      <c r="EM311" s="57"/>
      <c r="EN311" s="57"/>
      <c r="EO311" s="57"/>
      <c r="EP311" s="57"/>
      <c r="EQ311" s="57"/>
      <c r="ER311" s="57"/>
      <c r="ES311" s="57"/>
      <c r="ET311" s="57"/>
      <c r="EU311" s="57"/>
      <c r="EV311" s="57"/>
      <c r="EW311" s="57"/>
      <c r="EX311" s="57"/>
      <c r="EY311" s="57"/>
      <c r="EZ311" s="57"/>
      <c r="FA311" s="57"/>
      <c r="FB311" s="57"/>
      <c r="FC311" s="57"/>
      <c r="FD311" s="57"/>
      <c r="FE311" s="57"/>
      <c r="FF311" s="57"/>
      <c r="FG311" s="57"/>
      <c r="FH311" s="57"/>
      <c r="FI311" s="57"/>
      <c r="FJ311" s="57"/>
      <c r="FK311" s="57"/>
      <c r="FL311" s="57"/>
      <c r="FM311" s="57"/>
      <c r="FN311" s="57"/>
      <c r="FO311" s="57"/>
      <c r="FP311" s="57"/>
      <c r="FQ311" s="57"/>
      <c r="FR311" s="57"/>
      <c r="FS311" s="57"/>
      <c r="FT311" s="57"/>
      <c r="FU311" s="57"/>
      <c r="FV311" s="57"/>
      <c r="FW311" s="57"/>
      <c r="FX311" s="57"/>
      <c r="FY311" s="57"/>
      <c r="FZ311" s="57"/>
      <c r="GA311" s="57"/>
      <c r="GB311" s="57"/>
      <c r="GC311" s="57"/>
      <c r="GD311" s="57"/>
      <c r="GE311" s="57"/>
      <c r="GF311" s="57"/>
      <c r="GG311" s="57"/>
      <c r="GH311" s="57"/>
      <c r="GI311" s="57"/>
      <c r="GJ311" s="57"/>
      <c r="GK311" s="57"/>
      <c r="GL311" s="57"/>
      <c r="GM311" s="57"/>
      <c r="GN311" s="57"/>
      <c r="GO311" s="57"/>
      <c r="GP311" s="57"/>
      <c r="GQ311" s="57"/>
      <c r="GR311" s="57"/>
      <c r="GS311" s="57"/>
      <c r="GT311" s="57"/>
      <c r="GU311" s="57"/>
      <c r="GV311" s="57"/>
      <c r="GW311" s="57"/>
      <c r="GX311" s="57"/>
      <c r="GY311" s="57"/>
      <c r="GZ311" s="57"/>
      <c r="HA311" s="57"/>
      <c r="HB311" s="57"/>
      <c r="HC311" s="57"/>
      <c r="HD311" s="57"/>
      <c r="HE311" s="57"/>
      <c r="HF311" s="57"/>
      <c r="HG311" s="57"/>
      <c r="HH311" s="57"/>
      <c r="HI311" s="57"/>
      <c r="HJ311" s="57"/>
      <c r="HK311" s="57"/>
      <c r="HL311" s="57"/>
      <c r="HM311" s="57"/>
      <c r="HN311" s="57"/>
      <c r="HO311" s="57"/>
      <c r="HP311" s="57"/>
      <c r="HQ311" s="57"/>
      <c r="HR311" s="57"/>
      <c r="HS311" s="57"/>
      <c r="HT311" s="57"/>
      <c r="HU311" s="57"/>
      <c r="HV311" s="57"/>
      <c r="HW311" s="57"/>
      <c r="HX311" s="57"/>
      <c r="HY311" s="57"/>
      <c r="HZ311" s="57"/>
      <c r="IA311" s="57"/>
      <c r="IB311" s="57"/>
      <c r="IC311" s="57"/>
      <c r="ID311" s="57"/>
      <c r="IE311" s="57"/>
      <c r="IF311" s="57"/>
      <c r="IG311" s="57"/>
      <c r="IH311" s="57"/>
      <c r="II311" s="57"/>
      <c r="IJ311" s="57"/>
      <c r="IK311" s="57"/>
      <c r="IL311" s="57"/>
      <c r="IM311" s="57"/>
      <c r="IN311" s="57"/>
      <c r="IO311" s="57"/>
      <c r="IP311" s="57"/>
      <c r="IQ311" s="57"/>
      <c r="IR311" s="57"/>
      <c r="IS311" s="57"/>
      <c r="IT311" s="57"/>
      <c r="IU311" s="57"/>
    </row>
    <row r="312" spans="1:255" s="41" customFormat="1" ht="30" customHeight="1">
      <c r="A312" s="78" t="s">
        <v>37</v>
      </c>
      <c r="B312" s="123" t="s">
        <v>561</v>
      </c>
      <c r="C312" s="124" t="s">
        <v>38</v>
      </c>
      <c r="D312" s="125" t="s">
        <v>128</v>
      </c>
      <c r="E312" s="126" t="s">
        <v>32</v>
      </c>
      <c r="F312" s="127">
        <v>431</v>
      </c>
      <c r="G312" s="45"/>
      <c r="H312" s="128">
        <f t="shared" si="8"/>
        <v>0</v>
      </c>
      <c r="I312" s="46"/>
      <c r="J312" s="46"/>
      <c r="K312" s="46"/>
      <c r="L312" s="46"/>
      <c r="M312" s="46"/>
      <c r="N312" s="46"/>
      <c r="O312" s="46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7"/>
      <c r="EO312" s="57"/>
      <c r="EP312" s="57"/>
      <c r="EQ312" s="57"/>
      <c r="ER312" s="57"/>
      <c r="ES312" s="57"/>
      <c r="ET312" s="57"/>
      <c r="EU312" s="57"/>
      <c r="EV312" s="57"/>
      <c r="EW312" s="57"/>
      <c r="EX312" s="57"/>
      <c r="EY312" s="57"/>
      <c r="EZ312" s="57"/>
      <c r="FA312" s="57"/>
      <c r="FB312" s="57"/>
      <c r="FC312" s="57"/>
      <c r="FD312" s="57"/>
      <c r="FE312" s="57"/>
      <c r="FF312" s="57"/>
      <c r="FG312" s="57"/>
      <c r="FH312" s="57"/>
      <c r="FI312" s="57"/>
      <c r="FJ312" s="57"/>
      <c r="FK312" s="57"/>
      <c r="FL312" s="57"/>
      <c r="FM312" s="57"/>
      <c r="FN312" s="57"/>
      <c r="FO312" s="57"/>
      <c r="FP312" s="57"/>
      <c r="FQ312" s="57"/>
      <c r="FR312" s="57"/>
      <c r="FS312" s="57"/>
      <c r="FT312" s="57"/>
      <c r="FU312" s="57"/>
      <c r="FV312" s="57"/>
      <c r="FW312" s="57"/>
      <c r="FX312" s="57"/>
      <c r="FY312" s="57"/>
      <c r="FZ312" s="57"/>
      <c r="GA312" s="57"/>
      <c r="GB312" s="57"/>
      <c r="GC312" s="57"/>
      <c r="GD312" s="57"/>
      <c r="GE312" s="57"/>
      <c r="GF312" s="57"/>
      <c r="GG312" s="57"/>
      <c r="GH312" s="57"/>
      <c r="GI312" s="57"/>
      <c r="GJ312" s="57"/>
      <c r="GK312" s="57"/>
      <c r="GL312" s="57"/>
      <c r="GM312" s="57"/>
      <c r="GN312" s="57"/>
      <c r="GO312" s="57"/>
      <c r="GP312" s="57"/>
      <c r="GQ312" s="57"/>
      <c r="GR312" s="57"/>
      <c r="GS312" s="57"/>
      <c r="GT312" s="57"/>
      <c r="GU312" s="57"/>
      <c r="GV312" s="57"/>
      <c r="GW312" s="57"/>
      <c r="GX312" s="57"/>
      <c r="GY312" s="57"/>
      <c r="GZ312" s="57"/>
      <c r="HA312" s="57"/>
      <c r="HB312" s="57"/>
      <c r="HC312" s="57"/>
      <c r="HD312" s="57"/>
      <c r="HE312" s="57"/>
      <c r="HF312" s="57"/>
      <c r="HG312" s="57"/>
      <c r="HH312" s="57"/>
      <c r="HI312" s="57"/>
      <c r="HJ312" s="57"/>
      <c r="HK312" s="57"/>
      <c r="HL312" s="57"/>
      <c r="HM312" s="57"/>
      <c r="HN312" s="57"/>
      <c r="HO312" s="57"/>
      <c r="HP312" s="57"/>
      <c r="HQ312" s="57"/>
      <c r="HR312" s="57"/>
      <c r="HS312" s="57"/>
      <c r="HT312" s="57"/>
      <c r="HU312" s="57"/>
      <c r="HV312" s="57"/>
      <c r="HW312" s="57"/>
      <c r="HX312" s="57"/>
      <c r="HY312" s="57"/>
      <c r="HZ312" s="57"/>
      <c r="IA312" s="57"/>
      <c r="IB312" s="57"/>
      <c r="IC312" s="57"/>
      <c r="ID312" s="57"/>
      <c r="IE312" s="57"/>
      <c r="IF312" s="57"/>
      <c r="IG312" s="57"/>
      <c r="IH312" s="57"/>
      <c r="II312" s="57"/>
      <c r="IJ312" s="57"/>
      <c r="IK312" s="57"/>
      <c r="IL312" s="57"/>
      <c r="IM312" s="57"/>
      <c r="IN312" s="57"/>
      <c r="IO312" s="57"/>
      <c r="IP312" s="57"/>
      <c r="IQ312" s="57"/>
      <c r="IR312" s="57"/>
      <c r="IS312" s="57"/>
      <c r="IT312" s="57"/>
      <c r="IU312" s="57"/>
    </row>
    <row r="313" spans="1:255" s="41" customFormat="1" ht="30" customHeight="1">
      <c r="A313" s="78" t="s">
        <v>562</v>
      </c>
      <c r="B313" s="123" t="s">
        <v>563</v>
      </c>
      <c r="C313" s="124" t="s">
        <v>564</v>
      </c>
      <c r="D313" s="125" t="s">
        <v>141</v>
      </c>
      <c r="E313" s="126" t="s">
        <v>34</v>
      </c>
      <c r="F313" s="127">
        <v>5753</v>
      </c>
      <c r="G313" s="45"/>
      <c r="H313" s="128">
        <f t="shared" si="8"/>
        <v>0</v>
      </c>
      <c r="I313" s="47"/>
      <c r="J313" s="47"/>
      <c r="K313" s="47"/>
      <c r="L313" s="47"/>
      <c r="M313" s="47"/>
      <c r="N313" s="47"/>
      <c r="O313" s="47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  <c r="HD313" s="55"/>
      <c r="HE313" s="55"/>
      <c r="HF313" s="55"/>
      <c r="HG313" s="55"/>
      <c r="HH313" s="55"/>
      <c r="HI313" s="55"/>
      <c r="HJ313" s="55"/>
      <c r="HK313" s="55"/>
      <c r="HL313" s="55"/>
      <c r="HM313" s="55"/>
      <c r="HN313" s="55"/>
      <c r="HO313" s="55"/>
      <c r="HP313" s="55"/>
      <c r="HQ313" s="55"/>
      <c r="HR313" s="55"/>
      <c r="HS313" s="55"/>
      <c r="HT313" s="55"/>
      <c r="HU313" s="55"/>
      <c r="HV313" s="55"/>
      <c r="HW313" s="55"/>
      <c r="HX313" s="55"/>
      <c r="HY313" s="55"/>
      <c r="HZ313" s="55"/>
      <c r="IA313" s="55"/>
      <c r="IB313" s="55"/>
      <c r="IC313" s="55"/>
      <c r="ID313" s="55"/>
      <c r="IE313" s="55"/>
      <c r="IF313" s="55"/>
      <c r="IG313" s="55"/>
      <c r="IH313" s="55"/>
      <c r="II313" s="55"/>
      <c r="IJ313" s="55"/>
      <c r="IK313" s="55"/>
      <c r="IL313" s="55"/>
      <c r="IM313" s="55"/>
      <c r="IN313" s="55"/>
      <c r="IO313" s="55"/>
      <c r="IP313" s="55"/>
      <c r="IQ313" s="55"/>
      <c r="IR313" s="55"/>
      <c r="IS313" s="55"/>
      <c r="IT313" s="55"/>
      <c r="IU313" s="55"/>
    </row>
    <row r="314" spans="1:255" s="41" customFormat="1" ht="30" customHeight="1">
      <c r="A314" s="77" t="s">
        <v>220</v>
      </c>
      <c r="B314" s="123" t="s">
        <v>565</v>
      </c>
      <c r="C314" s="124" t="s">
        <v>222</v>
      </c>
      <c r="D314" s="125" t="s">
        <v>223</v>
      </c>
      <c r="E314" s="135"/>
      <c r="F314" s="127">
        <v>0</v>
      </c>
      <c r="G314" s="128"/>
      <c r="H314" s="128">
        <f t="shared" si="8"/>
        <v>0</v>
      </c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  <c r="GQ314" s="50"/>
      <c r="GR314" s="50"/>
      <c r="GS314" s="50"/>
      <c r="GT314" s="50"/>
      <c r="GU314" s="50"/>
      <c r="GV314" s="50"/>
      <c r="GW314" s="50"/>
      <c r="GX314" s="50"/>
      <c r="GY314" s="50"/>
      <c r="GZ314" s="50"/>
      <c r="HA314" s="50"/>
      <c r="HB314" s="50"/>
      <c r="HC314" s="50"/>
      <c r="HD314" s="50"/>
      <c r="HE314" s="50"/>
      <c r="HF314" s="50"/>
      <c r="HG314" s="50"/>
      <c r="HH314" s="50"/>
      <c r="HI314" s="50"/>
      <c r="HJ314" s="50"/>
      <c r="HK314" s="50"/>
      <c r="HL314" s="50"/>
      <c r="HM314" s="50"/>
      <c r="HN314" s="50"/>
      <c r="HO314" s="50"/>
      <c r="HP314" s="50"/>
      <c r="HQ314" s="50"/>
      <c r="HR314" s="50"/>
      <c r="HS314" s="50"/>
      <c r="HT314" s="50"/>
      <c r="HU314" s="50"/>
      <c r="HV314" s="50"/>
      <c r="HW314" s="50"/>
      <c r="HX314" s="50"/>
      <c r="HY314" s="50"/>
      <c r="HZ314" s="50"/>
      <c r="IA314" s="50"/>
      <c r="IB314" s="50"/>
      <c r="IC314" s="50"/>
      <c r="ID314" s="50"/>
      <c r="IE314" s="50"/>
      <c r="IF314" s="50"/>
      <c r="IG314" s="50"/>
      <c r="IH314" s="50"/>
      <c r="II314" s="50"/>
      <c r="IJ314" s="50"/>
      <c r="IK314" s="50"/>
      <c r="IL314" s="50"/>
      <c r="IM314" s="50"/>
      <c r="IN314" s="50"/>
      <c r="IO314" s="50"/>
      <c r="IP314" s="50"/>
      <c r="IQ314" s="50"/>
      <c r="IR314" s="50"/>
      <c r="IS314" s="50"/>
      <c r="IT314" s="50"/>
      <c r="IU314" s="50"/>
    </row>
    <row r="315" spans="1:255" s="41" customFormat="1" ht="30" customHeight="1">
      <c r="A315" s="77" t="s">
        <v>224</v>
      </c>
      <c r="B315" s="129" t="s">
        <v>35</v>
      </c>
      <c r="C315" s="124" t="s">
        <v>56</v>
      </c>
      <c r="D315" s="125"/>
      <c r="E315" s="126"/>
      <c r="F315" s="127"/>
      <c r="G315" s="128"/>
      <c r="H315" s="128">
        <f t="shared" si="8"/>
        <v>0</v>
      </c>
      <c r="I315" s="50"/>
      <c r="J315" s="50"/>
      <c r="K315" s="50"/>
      <c r="L315" s="50"/>
      <c r="M315" s="50"/>
      <c r="N315" s="50"/>
      <c r="O315" s="50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3"/>
      <c r="AP315" s="183"/>
      <c r="AQ315" s="183"/>
      <c r="AR315" s="183"/>
      <c r="AS315" s="183"/>
      <c r="AT315" s="183"/>
      <c r="AU315" s="183"/>
      <c r="AV315" s="183"/>
      <c r="AW315" s="183"/>
      <c r="AX315" s="183"/>
      <c r="AY315" s="183"/>
      <c r="AZ315" s="183"/>
      <c r="BA315" s="183"/>
      <c r="BB315" s="183"/>
      <c r="BC315" s="183"/>
      <c r="BD315" s="183"/>
      <c r="BE315" s="183"/>
      <c r="BF315" s="183"/>
      <c r="BG315" s="183"/>
      <c r="BH315" s="183"/>
      <c r="BI315" s="183"/>
      <c r="BJ315" s="183"/>
      <c r="BK315" s="183"/>
      <c r="BL315" s="183"/>
      <c r="BM315" s="183"/>
      <c r="BN315" s="183"/>
      <c r="BO315" s="183"/>
      <c r="BP315" s="183"/>
      <c r="BQ315" s="183"/>
      <c r="BR315" s="183"/>
      <c r="BS315" s="183"/>
      <c r="BT315" s="183"/>
      <c r="BU315" s="183"/>
      <c r="BV315" s="183"/>
      <c r="BW315" s="183"/>
      <c r="BX315" s="183"/>
      <c r="BY315" s="183"/>
      <c r="BZ315" s="183"/>
      <c r="CA315" s="183"/>
      <c r="CB315" s="183"/>
      <c r="CC315" s="183"/>
      <c r="CD315" s="183"/>
      <c r="CE315" s="183"/>
      <c r="CF315" s="183"/>
      <c r="CG315" s="183"/>
      <c r="CH315" s="183"/>
      <c r="CI315" s="183"/>
      <c r="CJ315" s="183"/>
      <c r="CK315" s="183"/>
      <c r="CL315" s="183"/>
      <c r="CM315" s="183"/>
      <c r="CN315" s="183"/>
      <c r="CO315" s="183"/>
      <c r="CP315" s="183"/>
      <c r="CQ315" s="183"/>
      <c r="CR315" s="183"/>
      <c r="CS315" s="183"/>
      <c r="CT315" s="183"/>
      <c r="CU315" s="183"/>
      <c r="CV315" s="183"/>
      <c r="CW315" s="183"/>
      <c r="CX315" s="183"/>
      <c r="CY315" s="183"/>
      <c r="CZ315" s="183"/>
      <c r="DA315" s="183"/>
      <c r="DB315" s="183"/>
      <c r="DC315" s="183"/>
      <c r="DD315" s="183"/>
      <c r="DE315" s="183"/>
      <c r="DF315" s="183"/>
      <c r="DG315" s="183"/>
      <c r="DH315" s="183"/>
      <c r="DI315" s="183"/>
      <c r="DJ315" s="183"/>
      <c r="DK315" s="183"/>
      <c r="DL315" s="183"/>
      <c r="DM315" s="183"/>
      <c r="DN315" s="183"/>
      <c r="DO315" s="183"/>
      <c r="DP315" s="183"/>
      <c r="DQ315" s="183"/>
      <c r="DR315" s="183"/>
      <c r="DS315" s="183"/>
      <c r="DT315" s="183"/>
      <c r="DU315" s="183"/>
      <c r="DV315" s="183"/>
      <c r="DW315" s="183"/>
      <c r="DX315" s="183"/>
      <c r="DY315" s="183"/>
      <c r="DZ315" s="183"/>
      <c r="EA315" s="183"/>
      <c r="EB315" s="183"/>
      <c r="EC315" s="183"/>
      <c r="ED315" s="183"/>
      <c r="EE315" s="183"/>
      <c r="EF315" s="183"/>
      <c r="EG315" s="183"/>
      <c r="EH315" s="183"/>
      <c r="EI315" s="183"/>
      <c r="EJ315" s="183"/>
      <c r="EK315" s="183"/>
      <c r="EL315" s="183"/>
      <c r="EM315" s="183"/>
      <c r="EN315" s="183"/>
      <c r="EO315" s="183"/>
      <c r="EP315" s="183"/>
      <c r="EQ315" s="183"/>
      <c r="ER315" s="183"/>
      <c r="ES315" s="183"/>
      <c r="ET315" s="183"/>
      <c r="EU315" s="183"/>
      <c r="EV315" s="183"/>
      <c r="EW315" s="183"/>
      <c r="EX315" s="183"/>
      <c r="EY315" s="183"/>
      <c r="EZ315" s="183"/>
      <c r="FA315" s="183"/>
      <c r="FB315" s="183"/>
      <c r="FC315" s="183"/>
      <c r="FD315" s="183"/>
      <c r="FE315" s="183"/>
      <c r="FF315" s="183"/>
      <c r="FG315" s="183"/>
      <c r="FH315" s="183"/>
      <c r="FI315" s="183"/>
      <c r="FJ315" s="183"/>
      <c r="FK315" s="183"/>
      <c r="FL315" s="183"/>
      <c r="FM315" s="183"/>
      <c r="FN315" s="183"/>
      <c r="FO315" s="183"/>
      <c r="FP315" s="183"/>
      <c r="FQ315" s="183"/>
      <c r="FR315" s="183"/>
      <c r="FS315" s="183"/>
      <c r="FT315" s="183"/>
      <c r="FU315" s="183"/>
      <c r="FV315" s="183"/>
      <c r="FW315" s="183"/>
      <c r="FX315" s="183"/>
      <c r="FY315" s="183"/>
      <c r="FZ315" s="183"/>
      <c r="GA315" s="183"/>
      <c r="GB315" s="183"/>
      <c r="GC315" s="183"/>
      <c r="GD315" s="183"/>
      <c r="GE315" s="183"/>
      <c r="GF315" s="183"/>
      <c r="GG315" s="183"/>
      <c r="GH315" s="183"/>
      <c r="GI315" s="183"/>
      <c r="GJ315" s="183"/>
      <c r="GK315" s="183"/>
      <c r="GL315" s="183"/>
      <c r="GM315" s="183"/>
      <c r="GN315" s="183"/>
      <c r="GO315" s="183"/>
      <c r="GP315" s="183"/>
      <c r="GQ315" s="183"/>
      <c r="GR315" s="183"/>
      <c r="GS315" s="183"/>
      <c r="GT315" s="183"/>
      <c r="GU315" s="183"/>
      <c r="GV315" s="183"/>
      <c r="GW315" s="183"/>
      <c r="GX315" s="183"/>
      <c r="GY315" s="183"/>
      <c r="GZ315" s="183"/>
      <c r="HA315" s="183"/>
      <c r="HB315" s="183"/>
      <c r="HC315" s="183"/>
      <c r="HD315" s="183"/>
      <c r="HE315" s="183"/>
      <c r="HF315" s="183"/>
      <c r="HG315" s="183"/>
      <c r="HH315" s="183"/>
      <c r="HI315" s="183"/>
      <c r="HJ315" s="183"/>
      <c r="HK315" s="183"/>
      <c r="HL315" s="183"/>
      <c r="HM315" s="183"/>
      <c r="HN315" s="183"/>
      <c r="HO315" s="183"/>
      <c r="HP315" s="183"/>
      <c r="HQ315" s="183"/>
      <c r="HR315" s="183"/>
      <c r="HS315" s="183"/>
      <c r="HT315" s="183"/>
      <c r="HU315" s="183"/>
      <c r="HV315" s="183"/>
      <c r="HW315" s="183"/>
      <c r="HX315" s="183"/>
      <c r="HY315" s="183"/>
      <c r="HZ315" s="183"/>
      <c r="IA315" s="183"/>
      <c r="IB315" s="183"/>
      <c r="IC315" s="183"/>
      <c r="ID315" s="183"/>
      <c r="IE315" s="183"/>
      <c r="IF315" s="183"/>
      <c r="IG315" s="183"/>
      <c r="IH315" s="183"/>
      <c r="II315" s="183"/>
      <c r="IJ315" s="183"/>
      <c r="IK315" s="183"/>
      <c r="IL315" s="183"/>
      <c r="IM315" s="183"/>
      <c r="IN315" s="183"/>
      <c r="IO315" s="183"/>
      <c r="IP315" s="183"/>
      <c r="IQ315" s="183"/>
      <c r="IR315" s="183"/>
      <c r="IS315" s="183"/>
      <c r="IT315" s="183"/>
      <c r="IU315" s="183"/>
    </row>
    <row r="316" spans="1:255" s="41" customFormat="1" ht="30" customHeight="1">
      <c r="A316" s="77" t="s">
        <v>225</v>
      </c>
      <c r="B316" s="132" t="s">
        <v>174</v>
      </c>
      <c r="C316" s="124" t="s">
        <v>226</v>
      </c>
      <c r="D316" s="125"/>
      <c r="E316" s="126" t="s">
        <v>36</v>
      </c>
      <c r="F316" s="127">
        <v>1000</v>
      </c>
      <c r="G316" s="45"/>
      <c r="H316" s="128">
        <f t="shared" si="8"/>
        <v>0</v>
      </c>
      <c r="I316" s="47"/>
      <c r="J316" s="47"/>
      <c r="K316" s="47"/>
      <c r="L316" s="47"/>
      <c r="M316" s="47"/>
      <c r="N316" s="47"/>
      <c r="O316" s="47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  <c r="HG316" s="55"/>
      <c r="HH316" s="55"/>
      <c r="HI316" s="55"/>
      <c r="HJ316" s="55"/>
      <c r="HK316" s="55"/>
      <c r="HL316" s="55"/>
      <c r="HM316" s="55"/>
      <c r="HN316" s="55"/>
      <c r="HO316" s="55"/>
      <c r="HP316" s="55"/>
      <c r="HQ316" s="55"/>
      <c r="HR316" s="55"/>
      <c r="HS316" s="55"/>
      <c r="HT316" s="55"/>
      <c r="HU316" s="55"/>
      <c r="HV316" s="55"/>
      <c r="HW316" s="55"/>
      <c r="HX316" s="55"/>
      <c r="HY316" s="55"/>
      <c r="HZ316" s="55"/>
      <c r="IA316" s="55"/>
      <c r="IB316" s="55"/>
      <c r="IC316" s="55"/>
      <c r="ID316" s="55"/>
      <c r="IE316" s="55"/>
      <c r="IF316" s="55"/>
      <c r="IG316" s="55"/>
      <c r="IH316" s="55"/>
      <c r="II316" s="55"/>
      <c r="IJ316" s="55"/>
      <c r="IK316" s="55"/>
      <c r="IL316" s="55"/>
      <c r="IM316" s="55"/>
      <c r="IN316" s="55"/>
      <c r="IO316" s="55"/>
      <c r="IP316" s="55"/>
      <c r="IQ316" s="55"/>
      <c r="IR316" s="55"/>
      <c r="IS316" s="55"/>
      <c r="IT316" s="55"/>
      <c r="IU316" s="55"/>
    </row>
    <row r="317" spans="1:8" s="41" customFormat="1" ht="30" customHeight="1" thickBot="1">
      <c r="A317" s="81"/>
      <c r="B317" s="151" t="str">
        <f>B307</f>
        <v>G</v>
      </c>
      <c r="C317" s="192" t="str">
        <f>C307</f>
        <v>MULTI-USE SIDEWALK - KENASTON BOULEVARD SOUTH</v>
      </c>
      <c r="D317" s="193"/>
      <c r="E317" s="193"/>
      <c r="F317" s="194"/>
      <c r="G317" s="184" t="s">
        <v>16</v>
      </c>
      <c r="H317" s="184">
        <f>SUM(H307:H316)</f>
        <v>0</v>
      </c>
    </row>
    <row r="318" spans="1:10" ht="36" customHeight="1" thickTop="1">
      <c r="A318" s="43"/>
      <c r="B318" s="161"/>
      <c r="C318" s="101" t="s">
        <v>17</v>
      </c>
      <c r="D318" s="162"/>
      <c r="E318" s="163"/>
      <c r="F318" s="164"/>
      <c r="G318" s="165"/>
      <c r="H318" s="166"/>
      <c r="I318" s="44"/>
      <c r="J318" s="44"/>
    </row>
    <row r="319" spans="1:10" ht="30" customHeight="1" thickBot="1">
      <c r="A319" s="80"/>
      <c r="B319" s="151" t="str">
        <f>B6</f>
        <v>A</v>
      </c>
      <c r="C319" s="188" t="str">
        <f>C6</f>
        <v>BISHOP GRANDIN BOULEVARD / KENASTON BOULEVARD</v>
      </c>
      <c r="D319" s="186"/>
      <c r="E319" s="186"/>
      <c r="F319" s="187"/>
      <c r="G319" s="167" t="s">
        <v>16</v>
      </c>
      <c r="H319" s="167">
        <f>H148</f>
        <v>0</v>
      </c>
      <c r="I319" s="44"/>
      <c r="J319" s="44"/>
    </row>
    <row r="320" spans="1:10" ht="30" customHeight="1" thickBot="1" thickTop="1">
      <c r="A320" s="80"/>
      <c r="B320" s="151" t="str">
        <f>B149</f>
        <v>B</v>
      </c>
      <c r="C320" s="189" t="str">
        <f>C149</f>
        <v>KENASTON BOULEVARD SOUTH</v>
      </c>
      <c r="D320" s="190"/>
      <c r="E320" s="190"/>
      <c r="F320" s="191"/>
      <c r="G320" s="167" t="s">
        <v>16</v>
      </c>
      <c r="H320" s="167">
        <f>H237</f>
        <v>0</v>
      </c>
      <c r="I320" s="44"/>
      <c r="J320" s="44"/>
    </row>
    <row r="321" spans="1:10" ht="30" customHeight="1" thickBot="1" thickTop="1">
      <c r="A321" s="82"/>
      <c r="B321" s="151" t="str">
        <f>B238</f>
        <v>C</v>
      </c>
      <c r="C321" s="189" t="str">
        <f>C238</f>
        <v>LANDSCAPING</v>
      </c>
      <c r="D321" s="190"/>
      <c r="E321" s="190"/>
      <c r="F321" s="191"/>
      <c r="G321" s="168" t="s">
        <v>16</v>
      </c>
      <c r="H321" s="168">
        <f>H269</f>
        <v>0</v>
      </c>
      <c r="I321" s="44"/>
      <c r="J321" s="44"/>
    </row>
    <row r="322" spans="1:10" ht="30" customHeight="1" thickBot="1" thickTop="1">
      <c r="A322" s="83"/>
      <c r="B322" s="169" t="str">
        <f>B270</f>
        <v>D</v>
      </c>
      <c r="C322" s="201" t="str">
        <f>C270</f>
        <v>EMBANKMENT CONSTRUCTION FOR FUTURE FLY OVER</v>
      </c>
      <c r="D322" s="202"/>
      <c r="E322" s="202"/>
      <c r="F322" s="203"/>
      <c r="G322" s="170" t="s">
        <v>16</v>
      </c>
      <c r="H322" s="170">
        <f>H284</f>
        <v>0</v>
      </c>
      <c r="I322" s="44"/>
      <c r="J322" s="44"/>
    </row>
    <row r="323" spans="1:10" ht="30" customHeight="1" thickBot="1" thickTop="1">
      <c r="A323" s="83"/>
      <c r="B323" s="169" t="str">
        <f>B285</f>
        <v>E</v>
      </c>
      <c r="C323" s="171" t="str">
        <f>C285</f>
        <v>BOX CULVERT</v>
      </c>
      <c r="D323" s="172"/>
      <c r="E323" s="172"/>
      <c r="F323" s="173"/>
      <c r="G323" s="170" t="s">
        <v>16</v>
      </c>
      <c r="H323" s="170">
        <f>H303</f>
        <v>0</v>
      </c>
      <c r="I323" s="44"/>
      <c r="J323" s="44"/>
    </row>
    <row r="324" spans="1:10" ht="30" customHeight="1" thickBot="1" thickTop="1">
      <c r="A324" s="83"/>
      <c r="B324" s="169" t="str">
        <f>B304</f>
        <v>F</v>
      </c>
      <c r="C324" s="201" t="str">
        <f>C304</f>
        <v>TRAFFIC OPERATIONS</v>
      </c>
      <c r="D324" s="202"/>
      <c r="E324" s="202"/>
      <c r="F324" s="203"/>
      <c r="G324" s="170" t="s">
        <v>16</v>
      </c>
      <c r="H324" s="170">
        <f>H306</f>
        <v>0</v>
      </c>
      <c r="I324" s="44"/>
      <c r="J324" s="44"/>
    </row>
    <row r="325" spans="1:10" ht="30" customHeight="1" thickBot="1" thickTop="1">
      <c r="A325" s="83"/>
      <c r="B325" s="169" t="str">
        <f>B307</f>
        <v>G</v>
      </c>
      <c r="C325" s="201" t="str">
        <f>C307</f>
        <v>MULTI-USE SIDEWALK - KENASTON BOULEVARD SOUTH</v>
      </c>
      <c r="D325" s="202"/>
      <c r="E325" s="202"/>
      <c r="F325" s="203"/>
      <c r="G325" s="170" t="s">
        <v>16</v>
      </c>
      <c r="H325" s="170">
        <f>H317</f>
        <v>0</v>
      </c>
      <c r="I325" s="44"/>
      <c r="J325" s="44"/>
    </row>
    <row r="326" spans="1:10" s="60" customFormat="1" ht="37.5" customHeight="1" thickTop="1">
      <c r="A326" s="42"/>
      <c r="B326" s="204" t="s">
        <v>30</v>
      </c>
      <c r="C326" s="205"/>
      <c r="D326" s="205"/>
      <c r="E326" s="205"/>
      <c r="F326" s="205"/>
      <c r="G326" s="207">
        <f>SUM(H319:H325)</f>
        <v>0</v>
      </c>
      <c r="H326" s="208"/>
      <c r="I326" s="44"/>
      <c r="J326" s="44"/>
    </row>
    <row r="327" spans="1:10" ht="37.5" customHeight="1">
      <c r="A327" s="61"/>
      <c r="B327" s="206" t="s">
        <v>28</v>
      </c>
      <c r="C327" s="199"/>
      <c r="D327" s="199"/>
      <c r="E327" s="199"/>
      <c r="F327" s="199"/>
      <c r="G327" s="199"/>
      <c r="H327" s="200"/>
      <c r="I327" s="44"/>
      <c r="J327" s="44"/>
    </row>
    <row r="328" spans="1:10" ht="37.5" customHeight="1">
      <c r="A328" s="61"/>
      <c r="B328" s="198" t="s">
        <v>29</v>
      </c>
      <c r="C328" s="199"/>
      <c r="D328" s="199"/>
      <c r="E328" s="199"/>
      <c r="F328" s="199"/>
      <c r="G328" s="199"/>
      <c r="H328" s="200"/>
      <c r="I328" s="44"/>
      <c r="J328" s="44"/>
    </row>
    <row r="329" spans="1:10" ht="15.75" customHeight="1">
      <c r="A329" s="62"/>
      <c r="B329" s="63"/>
      <c r="C329" s="64"/>
      <c r="D329" s="65"/>
      <c r="E329" s="66"/>
      <c r="F329" s="67"/>
      <c r="G329" s="68"/>
      <c r="H329" s="69"/>
      <c r="I329" s="44"/>
      <c r="J329" s="44"/>
    </row>
  </sheetData>
  <sheetProtection password="BCDC" sheet="1" selectLockedCells="1"/>
  <mergeCells count="17">
    <mergeCell ref="B328:H328"/>
    <mergeCell ref="C321:F321"/>
    <mergeCell ref="C322:F322"/>
    <mergeCell ref="C324:F324"/>
    <mergeCell ref="B326:F326"/>
    <mergeCell ref="B327:H327"/>
    <mergeCell ref="C325:F325"/>
    <mergeCell ref="G326:H326"/>
    <mergeCell ref="C306:F306"/>
    <mergeCell ref="C319:F319"/>
    <mergeCell ref="C320:F320"/>
    <mergeCell ref="C303:F303"/>
    <mergeCell ref="C317:F317"/>
    <mergeCell ref="C148:F148"/>
    <mergeCell ref="C237:F237"/>
    <mergeCell ref="C269:F269"/>
    <mergeCell ref="C284:F284"/>
  </mergeCells>
  <conditionalFormatting sqref="D286:D302 D305 D227 D229:D233 D190 D221:D225 D235:D236 D105:D109 D133 D144:D147 D76 D97:D98 D28:D47 D8:D26 D151:D170 D115:D131 D135:D142 D212:D219 D271:D283 D79:D81 D193:D194 D239:D268 D308:D316 D172:D188 D49:D74">
    <cfRule type="cellIs" priority="86" dxfId="7" operator="equal" stopIfTrue="1">
      <formula>"CW 2130-R11"</formula>
    </cfRule>
    <cfRule type="cellIs" priority="87" dxfId="7" operator="equal" stopIfTrue="1">
      <formula>"CW 3120-R2"</formula>
    </cfRule>
    <cfRule type="cellIs" priority="88" dxfId="7" operator="equal" stopIfTrue="1">
      <formula>"CW 3240-R7"</formula>
    </cfRule>
  </conditionalFormatting>
  <conditionalFormatting sqref="D228 D192 D221:D225 D110:D113 D134 D142 D99:D104 D78 D115:D131 D218:D219 D82:D96 D195:D214">
    <cfRule type="cellIs" priority="84" dxfId="7" operator="equal" stopIfTrue="1">
      <formula>"CW 3120-R2"</formula>
    </cfRule>
    <cfRule type="cellIs" priority="85" dxfId="7" operator="equal" stopIfTrue="1">
      <formula>"CW 3240-R7"</formula>
    </cfRule>
  </conditionalFormatting>
  <conditionalFormatting sqref="D220 D114">
    <cfRule type="cellIs" priority="82" dxfId="7" operator="equal" stopIfTrue="1">
      <formula>"CW 2130-R11"</formula>
    </cfRule>
    <cfRule type="cellIs" priority="83" dxfId="7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05 G274:G283 G133:G142 G192:G225 G78:G131 G151:G170 G240:G268 G172:G188 G271:G272 G235:G236 G227:G233 G190 G49:G74 G28:G47 G8:G26 G144:G147 G76 G286:G302">
      <formula1>IF(G305&gt;=0.01,ROUND(G305,2),0.01)</formula1>
    </dataValidation>
    <dataValidation type="custom" allowBlank="1" showInputMessage="1" showErrorMessage="1" error="If you can enter a Unit  Price in this cell, pLease contact the Contract Administrator immediately!" sqref="G273 G23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08:G316">
      <formula1>IF(G308&gt;=0.01,ROUND(G308,2),0.01)</formula1>
    </dataValidation>
  </dataValidations>
  <printOptions/>
  <pageMargins left="0.5" right="0.5" top="0.75" bottom="0.75" header="0.25" footer="0.25"/>
  <pageSetup horizontalDpi="600" verticalDpi="600" orientation="portrait" scale="73" r:id="rId1"/>
  <headerFooter alignWithMargins="0">
    <oddHeader>&amp;L&amp;10The City of Winnipeg
Bid Opportunity No. 604-2011 Addendum 1 
&amp;XTemplate Version: C420110321 - RW&amp;R&amp;10Bid Submission
Page &amp;P+3 of 23</oddHeader>
    <oddFooter xml:space="preserve">&amp;R__________________
Name of Bidder                    </oddFooter>
  </headerFooter>
  <rowBreaks count="13" manualBreakCount="13">
    <brk id="30" min="1" max="7" man="1"/>
    <brk id="54" min="1" max="7" man="1"/>
    <brk id="76" min="1" max="7" man="1"/>
    <brk id="98" min="1" max="7" man="1"/>
    <brk id="125" min="1" max="7" man="1"/>
    <brk id="148" min="1" max="7" man="1"/>
    <brk id="175" min="1" max="7" man="1"/>
    <brk id="196" min="1" max="7" man="1"/>
    <brk id="237" max="255" man="1"/>
    <brk id="269" max="255" man="1"/>
    <brk id="284" max="255" man="1"/>
    <brk id="303" min="1" max="7" man="1"/>
    <brk id="3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July 26 2011
File Size 122,368</dc:description>
  <cp:lastModifiedBy>Mike Bradley</cp:lastModifiedBy>
  <cp:lastPrinted>2011-07-26T17:43:06Z</cp:lastPrinted>
  <dcterms:created xsi:type="dcterms:W3CDTF">1999-03-31T15:44:33Z</dcterms:created>
  <dcterms:modified xsi:type="dcterms:W3CDTF">2011-07-26T17:43:12Z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