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" windowWidth="14400" windowHeight="1279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PRICES'!$B$1:$IV$109</definedName>
    <definedName name="XITEMS">'FORM B - PRICES'!$B$6:$IV$109</definedName>
  </definedNames>
  <calcPr fullCalcOnLoad="1" fullPrecision="0"/>
</workbook>
</file>

<file path=xl/sharedStrings.xml><?xml version="1.0" encoding="utf-8"?>
<sst xmlns="http://schemas.openxmlformats.org/spreadsheetml/2006/main" count="451" uniqueCount="272">
  <si>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</si>
  <si>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</si>
  <si>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</si>
  <si>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</si>
  <si>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</si>
  <si>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</si>
  <si>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</si>
  <si>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</si>
  <si>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</si>
  <si>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</si>
  <si>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</si>
  <si>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</si>
  <si>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</si>
  <si>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</si>
  <si>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</si>
  <si>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</si>
  <si>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</si>
  <si>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</si>
  <si>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</si>
  <si>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</si>
  <si>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</si>
  <si>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</si>
  <si>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</si>
  <si>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</si>
  <si>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</si>
  <si>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</si>
  <si>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</si>
  <si>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</si>
  <si>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</si>
  <si>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</si>
  <si>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</si>
  <si>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</si>
  <si>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</si>
  <si>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</si>
  <si>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</si>
  <si>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</si>
  <si>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</si>
  <si>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</si>
  <si>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</si>
  <si>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</si>
  <si>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</si>
  <si>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</si>
  <si>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</si>
  <si>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</si>
  <si>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</si>
  <si>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</si>
  <si>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</si>
  <si>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</si>
  <si>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</si>
  <si>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</si>
  <si>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</si>
  <si>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</si>
  <si>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</si>
  <si>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</si>
  <si>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</si>
  <si>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</si>
  <si>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</si>
  <si>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</si>
  <si>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</si>
  <si>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</si>
  <si>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</si>
  <si>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</si>
  <si>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</si>
  <si>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</si>
  <si>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</si>
  <si>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</si>
  <si>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</si>
  <si>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B.1</t>
  </si>
  <si>
    <t>B001</t>
  </si>
  <si>
    <t>Pavement Removal</t>
  </si>
  <si>
    <t>B194</t>
  </si>
  <si>
    <t>Tie-ins and Approaches</t>
  </si>
  <si>
    <t>B195</t>
  </si>
  <si>
    <t>F010</t>
  </si>
  <si>
    <t>F011</t>
  </si>
  <si>
    <t>B003</t>
  </si>
  <si>
    <t>Asphalt Pavement</t>
  </si>
  <si>
    <t>E10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</si>
  <si>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</si>
  <si>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</si>
  <si>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</si>
  <si>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</si>
  <si>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</si>
  <si>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</si>
  <si>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</si>
  <si>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</si>
  <si>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Valve Box Extensions</t>
  </si>
  <si>
    <t>Adjustment of Curb Stop Boxes</t>
  </si>
  <si>
    <t>A003</t>
  </si>
  <si>
    <t>A.3</t>
  </si>
  <si>
    <t>Excavation</t>
  </si>
  <si>
    <t>A007</t>
  </si>
  <si>
    <t>Crushed Sub-base Material</t>
  </si>
  <si>
    <t>A008</t>
  </si>
  <si>
    <t>50 mm - Limestone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</si>
  <si>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</si>
  <si>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</si>
  <si>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</si>
  <si>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</si>
  <si>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</si>
  <si>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</si>
  <si>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</si>
  <si>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B200</t>
  </si>
  <si>
    <t>Planing of Pavement</t>
  </si>
  <si>
    <t xml:space="preserve">CW 3450-R5 </t>
  </si>
  <si>
    <t>B201</t>
  </si>
  <si>
    <t>0 - 50 mm Depth (Asphalt)</t>
  </si>
  <si>
    <t xml:space="preserve">CW 3410-R9 </t>
  </si>
  <si>
    <t>a)</t>
  </si>
  <si>
    <t>Type IA</t>
  </si>
  <si>
    <t>b)</t>
  </si>
  <si>
    <t>C055</t>
  </si>
  <si>
    <t xml:space="preserve">Construction of Asphaltic Concrete Pavements </t>
  </si>
  <si>
    <t>C056</t>
  </si>
  <si>
    <t>C058</t>
  </si>
  <si>
    <t>A022</t>
  </si>
  <si>
    <t>Separation Geotextile Fabric</t>
  </si>
  <si>
    <t xml:space="preserve">CW 3130-R4 </t>
  </si>
  <si>
    <t>A005</t>
  </si>
  <si>
    <t>Placing Suitable Site Sub-base Material</t>
  </si>
  <si>
    <t>B034-24</t>
  </si>
  <si>
    <t>Slab Replacement - Early Opening (24 hour)</t>
  </si>
  <si>
    <t xml:space="preserve">CW 3230-R7
</t>
  </si>
  <si>
    <t>B041-24</t>
  </si>
  <si>
    <t>200 mm Concrete Pavement (Reinforced)</t>
  </si>
  <si>
    <t>vi)</t>
  </si>
  <si>
    <t>B044-24</t>
  </si>
  <si>
    <t>vii)</t>
  </si>
  <si>
    <t>150 mm Concrete Pavement (Reinforced)</t>
  </si>
  <si>
    <t>B047-24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</si>
  <si>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</si>
  <si>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</si>
  <si>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</si>
  <si>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</si>
  <si>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</si>
  <si>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</si>
  <si>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</si>
  <si>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</si>
  <si>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</si>
  <si>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</si>
  <si>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</si>
  <si>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</si>
  <si>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</si>
  <si>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</si>
  <si>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</si>
  <si>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</si>
  <si>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B154rl</t>
  </si>
  <si>
    <t xml:space="preserve">CW 3240-R9 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</si>
  <si>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</si>
  <si>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</si>
  <si>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</si>
  <si>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</si>
  <si>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</si>
  <si>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</si>
  <si>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</si>
  <si>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SD-203B</t>
  </si>
  <si>
    <t>B169rl</t>
  </si>
  <si>
    <t>SD-201</t>
  </si>
  <si>
    <t>SD-229C,D</t>
  </si>
  <si>
    <t>B214rl</t>
  </si>
  <si>
    <t>Curb Ramp (10-15 mm reveal ht, Monolithic)</t>
  </si>
  <si>
    <t>Monolithic Median Slab</t>
  </si>
  <si>
    <t>SD-226A</t>
  </si>
  <si>
    <t>100 mm Sidewalk</t>
  </si>
  <si>
    <t>Bullnose</t>
  </si>
  <si>
    <t>SD-227C</t>
  </si>
  <si>
    <t>B114rl</t>
  </si>
  <si>
    <t xml:space="preserve">CW 3235-R9  </t>
  </si>
  <si>
    <t>B116rl</t>
  </si>
  <si>
    <t>B118rl</t>
  </si>
  <si>
    <t>B119rl</t>
  </si>
  <si>
    <t>Less than 5 sq.m.</t>
  </si>
  <si>
    <t>B120rl</t>
  </si>
  <si>
    <t>5 sq.m. to 20 sq.m.</t>
  </si>
  <si>
    <t>B121rl</t>
  </si>
  <si>
    <t>c)</t>
  </si>
  <si>
    <t>Greater than 20 sq.m.</t>
  </si>
  <si>
    <t>B122rl</t>
  </si>
  <si>
    <t>CW 3330-R5</t>
  </si>
  <si>
    <t>B203</t>
  </si>
  <si>
    <t>0 - 50 mm Depth (Concrete)</t>
  </si>
  <si>
    <t>Barrier (150 mm reveal ht, Dowelled)</t>
  </si>
  <si>
    <t>Modified Barrier (150 mm reveal ht, Dowelled)</t>
  </si>
  <si>
    <t>Mountable Curb (120 mm reveal ht Integral)</t>
  </si>
  <si>
    <t>CW 3210-R7</t>
  </si>
  <si>
    <t>CW 2130-R12</t>
  </si>
  <si>
    <t>F004</t>
  </si>
  <si>
    <t>38 mm</t>
  </si>
  <si>
    <t>51 mm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</si>
  <si>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</si>
  <si>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</si>
  <si>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</si>
  <si>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</si>
  <si>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</si>
  <si>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</si>
  <si>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</si>
  <si>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</si>
  <si>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</si>
  <si>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</si>
  <si>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Replacing Existing Manhole and Catch Basin  Frames &amp; Covers</t>
  </si>
  <si>
    <t>CW 3510-R9</t>
  </si>
  <si>
    <t>G002</t>
  </si>
  <si>
    <t xml:space="preserve"> width &lt; 600 mm</t>
  </si>
  <si>
    <t xml:space="preserve"> width &gt; or = 600 mm</t>
  </si>
  <si>
    <t>G005</t>
  </si>
  <si>
    <t>Salt Tolerant Grass Seeding</t>
  </si>
  <si>
    <t>THIN BITUMINOUS OVERLAY (TBO)</t>
  </si>
  <si>
    <t>Adjustment of Curb Inlet Frame</t>
  </si>
  <si>
    <t>15 M Deformed Tie Bar</t>
  </si>
  <si>
    <t>B093A</t>
  </si>
  <si>
    <t>Partial Depth Planing of Existing Joints</t>
  </si>
  <si>
    <t>B093B</t>
  </si>
  <si>
    <t>Asphalt Patching of Partial Depth Joints</t>
  </si>
  <si>
    <t>Installation of City of Winnipeg Provided CGI Risers</t>
  </si>
  <si>
    <t>CW 3150-R4, E9</t>
  </si>
  <si>
    <t>E9</t>
  </si>
  <si>
    <t>E8</t>
  </si>
  <si>
    <t>E11</t>
  </si>
  <si>
    <t>Asphalt Surface Treatment (2 Lifts)</t>
  </si>
  <si>
    <t>A.1</t>
  </si>
  <si>
    <t>A.2</t>
  </si>
  <si>
    <t>(SEE B8)</t>
  </si>
  <si>
    <t>B.2</t>
  </si>
  <si>
    <t>B.3</t>
  </si>
  <si>
    <t>viii)</t>
  </si>
  <si>
    <t xml:space="preserve"> ii)</t>
  </si>
  <si>
    <t>E12</t>
  </si>
  <si>
    <t>849 RAVELSTON AV. PARKING LOT - FLOOD DAMAGE RESTORATION WORKS</t>
  </si>
  <si>
    <t>PEGUIS ST - FLOOD DAMAGE RESTORATION WORKS</t>
  </si>
  <si>
    <t>RAVELSTON AV W - FLOOD DAMAGE RESTORATION WORKS</t>
  </si>
  <si>
    <t>C</t>
  </si>
  <si>
    <t>SOMERSET AV - FLOOD DAMAGE RESTORATION WORKS</t>
  </si>
  <si>
    <t>D</t>
  </si>
  <si>
    <t>E</t>
  </si>
  <si>
    <t>C.1</t>
  </si>
  <si>
    <t>C.2</t>
  </si>
  <si>
    <t>C.3</t>
  </si>
  <si>
    <t>C.4</t>
  </si>
  <si>
    <t>C.5</t>
  </si>
  <si>
    <t>C.6</t>
  </si>
  <si>
    <t>D.1</t>
  </si>
  <si>
    <t>D.2</t>
  </si>
  <si>
    <t>D.3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</si>
  <si>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</si>
  <si>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</si>
  <si>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</si>
  <si>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</si>
  <si>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</si>
  <si>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</si>
  <si>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</si>
  <si>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</si>
  <si>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</si>
  <si>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</si>
  <si>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</si>
  <si>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</si>
  <si>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</si>
  <si>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</si>
  <si>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</si>
  <si>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</si>
  <si>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</si>
  <si>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</si>
  <si>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</si>
  <si>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</si>
  <si>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</si>
  <si>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</si>
  <si>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</si>
  <si>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</si>
  <si>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</si>
  <si>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</si>
  <si>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</si>
  <si>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</si>
  <si>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CW 3110-R16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</si>
</sst>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5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2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7" fontId="0" fillId="2" borderId="19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 vertical="center"/>
    </xf>
    <xf numFmtId="4" fontId="21" fillId="0" borderId="27" xfId="0" applyNumberFormat="1" applyFont="1" applyFill="1" applyBorder="1" applyAlignment="1" applyProtection="1">
      <alignment horizontal="center" vertical="top" wrapText="1"/>
      <protection/>
    </xf>
    <xf numFmtId="176" fontId="21" fillId="0" borderId="27" xfId="0" applyNumberFormat="1" applyFont="1" applyFill="1" applyBorder="1" applyAlignment="1" applyProtection="1">
      <alignment horizontal="center" vertical="top"/>
      <protection/>
    </xf>
    <xf numFmtId="4" fontId="21" fillId="0" borderId="27" xfId="0" applyNumberFormat="1" applyFont="1" applyFill="1" applyBorder="1" applyAlignment="1" applyProtection="1">
      <alignment horizontal="center" vertical="top"/>
      <protection/>
    </xf>
    <xf numFmtId="1" fontId="0" fillId="2" borderId="0" xfId="0" applyNumberFormat="1" applyFont="1" applyAlignment="1">
      <alignment horizontal="centerContinuous" vertical="top"/>
    </xf>
    <xf numFmtId="7" fontId="0" fillId="2" borderId="28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/>
    </xf>
    <xf numFmtId="0" fontId="2" fillId="2" borderId="26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vertical="top"/>
    </xf>
    <xf numFmtId="7" fontId="0" fillId="2" borderId="31" xfId="0" applyNumberFormat="1" applyBorder="1" applyAlignment="1">
      <alignment horizontal="right"/>
    </xf>
    <xf numFmtId="0" fontId="0" fillId="2" borderId="0" xfId="0" applyNumberFormat="1" applyBorder="1" applyAlignment="1">
      <alignment vertical="center"/>
    </xf>
    <xf numFmtId="172" fontId="21" fillId="0" borderId="0" xfId="0" applyNumberFormat="1" applyFont="1" applyFill="1" applyBorder="1" applyAlignment="1" applyProtection="1">
      <alignment horizontal="left" vertical="top" wrapText="1"/>
      <protection/>
    </xf>
    <xf numFmtId="172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7" fontId="0" fillId="2" borderId="32" xfId="0" applyNumberFormat="1" applyBorder="1" applyAlignment="1">
      <alignment horizontal="right" vertical="center"/>
    </xf>
    <xf numFmtId="4" fontId="21" fillId="0" borderId="32" xfId="0" applyNumberFormat="1" applyFont="1" applyFill="1" applyBorder="1" applyAlignment="1" applyProtection="1">
      <alignment horizontal="center" vertical="top" wrapText="1"/>
      <protection/>
    </xf>
    <xf numFmtId="1" fontId="21" fillId="0" borderId="33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0" fontId="21" fillId="0" borderId="1" xfId="0" applyNumberFormat="1" applyFont="1" applyFill="1" applyBorder="1" applyAlignment="1" applyProtection="1">
      <alignment vertical="center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172" fontId="21" fillId="0" borderId="13" xfId="0" applyNumberFormat="1" applyFont="1" applyFill="1" applyBorder="1" applyAlignment="1" applyProtection="1">
      <alignment horizontal="left" vertical="top" wrapText="1"/>
      <protection/>
    </xf>
    <xf numFmtId="172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1" fontId="21" fillId="0" borderId="23" xfId="0" applyNumberFormat="1" applyFont="1" applyFill="1" applyBorder="1" applyAlignment="1" applyProtection="1">
      <alignment horizontal="right" vertical="top"/>
      <protection/>
    </xf>
    <xf numFmtId="174" fontId="21" fillId="0" borderId="2" xfId="0" applyNumberFormat="1" applyFont="1" applyFill="1" applyBorder="1" applyAlignment="1" applyProtection="1">
      <alignment vertical="top"/>
      <protection locked="0"/>
    </xf>
    <xf numFmtId="174" fontId="21" fillId="0" borderId="2" xfId="0" applyNumberFormat="1" applyFont="1" applyFill="1" applyBorder="1" applyAlignment="1" applyProtection="1">
      <alignment vertical="top"/>
      <protection/>
    </xf>
    <xf numFmtId="7" fontId="0" fillId="2" borderId="2" xfId="0" applyNumberFormat="1" applyBorder="1" applyAlignment="1">
      <alignment horizontal="right" vertical="center"/>
    </xf>
    <xf numFmtId="0" fontId="0" fillId="2" borderId="34" xfId="0" applyNumberFormat="1" applyBorder="1" applyAlignment="1">
      <alignment vertical="top"/>
    </xf>
    <xf numFmtId="0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173" fontId="21" fillId="0" borderId="36" xfId="0" applyNumberFormat="1" applyFont="1" applyFill="1" applyBorder="1" applyAlignment="1" applyProtection="1">
      <alignment horizontal="left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2" xfId="0" applyNumberFormat="1" applyFont="1" applyFill="1" applyBorder="1" applyAlignment="1" applyProtection="1">
      <alignment horizontal="left" vertical="top" wrapText="1"/>
      <protection/>
    </xf>
    <xf numFmtId="0" fontId="2" fillId="2" borderId="3" xfId="0" applyNumberFormat="1" applyFont="1" applyBorder="1" applyAlignment="1">
      <alignment horizontal="center" vertical="center"/>
    </xf>
    <xf numFmtId="173" fontId="21" fillId="0" borderId="37" xfId="0" applyNumberFormat="1" applyFont="1" applyFill="1" applyBorder="1" applyAlignment="1" applyProtection="1">
      <alignment horizontal="left" vertical="top" wrapText="1"/>
      <protection/>
    </xf>
    <xf numFmtId="172" fontId="21" fillId="0" borderId="37" xfId="0" applyNumberFormat="1" applyFont="1" applyFill="1" applyBorder="1" applyAlignment="1" applyProtection="1">
      <alignment horizontal="left" vertical="top" wrapText="1"/>
      <protection/>
    </xf>
    <xf numFmtId="172" fontId="21" fillId="0" borderId="37" xfId="0" applyNumberFormat="1" applyFont="1" applyFill="1" applyBorder="1" applyAlignment="1" applyProtection="1">
      <alignment horizontal="center" vertical="top" wrapText="1"/>
      <protection/>
    </xf>
    <xf numFmtId="0" fontId="21" fillId="0" borderId="37" xfId="0" applyNumberFormat="1" applyFont="1" applyFill="1" applyBorder="1" applyAlignment="1" applyProtection="1">
      <alignment horizontal="center" vertical="top" wrapText="1"/>
      <protection/>
    </xf>
    <xf numFmtId="1" fontId="21" fillId="0" borderId="37" xfId="0" applyNumberFormat="1" applyFont="1" applyFill="1" applyBorder="1" applyAlignment="1" applyProtection="1">
      <alignment horizontal="right" vertical="top"/>
      <protection/>
    </xf>
    <xf numFmtId="174" fontId="21" fillId="0" borderId="37" xfId="0" applyNumberFormat="1" applyFont="1" applyFill="1" applyBorder="1" applyAlignment="1" applyProtection="1">
      <alignment vertical="top"/>
      <protection locked="0"/>
    </xf>
    <xf numFmtId="174" fontId="21" fillId="0" borderId="37" xfId="0" applyNumberFormat="1" applyFont="1" applyFill="1" applyBorder="1" applyAlignment="1" applyProtection="1">
      <alignment vertical="top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3" fontId="21" fillId="0" borderId="38" xfId="0" applyNumberFormat="1" applyFont="1" applyFill="1" applyBorder="1" applyAlignment="1" applyProtection="1">
      <alignment horizontal="left" vertical="top" wrapText="1"/>
      <protection/>
    </xf>
    <xf numFmtId="172" fontId="21" fillId="0" borderId="38" xfId="0" applyNumberFormat="1" applyFont="1" applyFill="1" applyBorder="1" applyAlignment="1" applyProtection="1">
      <alignment horizontal="left" vertical="top" wrapText="1"/>
      <protection/>
    </xf>
    <xf numFmtId="172" fontId="21" fillId="0" borderId="38" xfId="0" applyNumberFormat="1" applyFont="1" applyFill="1" applyBorder="1" applyAlignment="1" applyProtection="1">
      <alignment horizontal="center" vertical="top" wrapText="1"/>
      <protection/>
    </xf>
    <xf numFmtId="0" fontId="21" fillId="0" borderId="38" xfId="0" applyNumberFormat="1" applyFont="1" applyFill="1" applyBorder="1" applyAlignment="1" applyProtection="1">
      <alignment horizontal="center" vertical="top" wrapText="1"/>
      <protection/>
    </xf>
    <xf numFmtId="1" fontId="21" fillId="0" borderId="38" xfId="0" applyNumberFormat="1" applyFont="1" applyFill="1" applyBorder="1" applyAlignment="1" applyProtection="1">
      <alignment horizontal="right" vertical="top"/>
      <protection/>
    </xf>
    <xf numFmtId="174" fontId="21" fillId="0" borderId="38" xfId="0" applyNumberFormat="1" applyFont="1" applyFill="1" applyBorder="1" applyAlignment="1" applyProtection="1">
      <alignment vertical="top"/>
      <protection locked="0"/>
    </xf>
    <xf numFmtId="174" fontId="21" fillId="0" borderId="38" xfId="0" applyNumberFormat="1" applyFont="1" applyFill="1" applyBorder="1" applyAlignment="1" applyProtection="1">
      <alignment vertical="top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1" xfId="0" applyFont="1" applyFill="1" applyBorder="1" applyAlignment="1">
      <alignment/>
    </xf>
    <xf numFmtId="173" fontId="21" fillId="0" borderId="38" xfId="0" applyNumberFormat="1" applyFont="1" applyFill="1" applyBorder="1" applyAlignment="1" applyProtection="1">
      <alignment horizontal="right" vertical="top" wrapText="1"/>
      <protection/>
    </xf>
    <xf numFmtId="4" fontId="21" fillId="0" borderId="39" xfId="0" applyNumberFormat="1" applyFont="1" applyFill="1" applyBorder="1" applyAlignment="1" applyProtection="1">
      <alignment horizontal="center" vertical="top" wrapText="1"/>
      <protection/>
    </xf>
    <xf numFmtId="176" fontId="21" fillId="0" borderId="39" xfId="0" applyNumberFormat="1" applyFont="1" applyFill="1" applyBorder="1" applyAlignment="1" applyProtection="1">
      <alignment horizontal="center" vertical="top"/>
      <protection/>
    </xf>
    <xf numFmtId="4" fontId="21" fillId="0" borderId="39" xfId="0" applyNumberFormat="1" applyFont="1" applyFill="1" applyBorder="1" applyAlignment="1" applyProtection="1">
      <alignment horizontal="center" vertical="top"/>
      <protection/>
    </xf>
    <xf numFmtId="0" fontId="2" fillId="2" borderId="16" xfId="0" applyNumberFormat="1" applyFont="1" applyBorder="1" applyAlignment="1">
      <alignment vertical="top"/>
    </xf>
    <xf numFmtId="172" fontId="2" fillId="34" borderId="16" xfId="0" applyNumberFormat="1" applyFont="1" applyFill="1" applyBorder="1" applyAlignment="1" applyProtection="1">
      <alignment horizontal="left" vertical="center"/>
      <protection/>
    </xf>
    <xf numFmtId="1" fontId="0" fillId="2" borderId="16" xfId="0" applyNumberFormat="1" applyBorder="1" applyAlignment="1">
      <alignment horizontal="center" vertical="top"/>
    </xf>
    <xf numFmtId="7" fontId="0" fillId="2" borderId="16" xfId="0" applyNumberFormat="1" applyBorder="1" applyAlignment="1">
      <alignment horizontal="right"/>
    </xf>
    <xf numFmtId="173" fontId="21" fillId="0" borderId="30" xfId="0" applyNumberFormat="1" applyFont="1" applyFill="1" applyBorder="1" applyAlignment="1" applyProtection="1">
      <alignment horizontal="left" vertical="top" wrapText="1"/>
      <protection/>
    </xf>
    <xf numFmtId="172" fontId="21" fillId="0" borderId="30" xfId="0" applyNumberFormat="1" applyFont="1" applyFill="1" applyBorder="1" applyAlignment="1" applyProtection="1">
      <alignment horizontal="left" vertical="top" wrapText="1"/>
      <protection/>
    </xf>
    <xf numFmtId="172" fontId="21" fillId="0" borderId="30" xfId="0" applyNumberFormat="1" applyFont="1" applyFill="1" applyBorder="1" applyAlignment="1" applyProtection="1">
      <alignment horizontal="center" vertical="top" wrapText="1"/>
      <protection/>
    </xf>
    <xf numFmtId="0" fontId="21" fillId="0" borderId="30" xfId="0" applyNumberFormat="1" applyFont="1" applyFill="1" applyBorder="1" applyAlignment="1" applyProtection="1">
      <alignment horizontal="center" vertical="top" wrapText="1"/>
      <protection/>
    </xf>
    <xf numFmtId="1" fontId="21" fillId="0" borderId="30" xfId="0" applyNumberFormat="1" applyFont="1" applyFill="1" applyBorder="1" applyAlignment="1" applyProtection="1">
      <alignment horizontal="right" vertical="top"/>
      <protection/>
    </xf>
    <xf numFmtId="174" fontId="21" fillId="0" borderId="30" xfId="0" applyNumberFormat="1" applyFont="1" applyFill="1" applyBorder="1" applyAlignment="1" applyProtection="1">
      <alignment vertical="top"/>
      <protection locked="0"/>
    </xf>
    <xf numFmtId="174" fontId="21" fillId="0" borderId="30" xfId="0" applyNumberFormat="1" applyFont="1" applyFill="1" applyBorder="1" applyAlignment="1" applyProtection="1">
      <alignment vertical="top"/>
      <protection/>
    </xf>
    <xf numFmtId="0" fontId="2" fillId="2" borderId="30" xfId="0" applyNumberFormat="1" applyFont="1" applyBorder="1" applyAlignment="1">
      <alignment vertical="top"/>
    </xf>
    <xf numFmtId="172" fontId="2" fillId="34" borderId="30" xfId="0" applyNumberFormat="1" applyFont="1" applyFill="1" applyBorder="1" applyAlignment="1" applyProtection="1">
      <alignment horizontal="left" vertical="center" wrapText="1"/>
      <protection/>
    </xf>
    <xf numFmtId="1" fontId="0" fillId="2" borderId="30" xfId="0" applyNumberFormat="1" applyBorder="1" applyAlignment="1">
      <alignment horizontal="center" vertical="top"/>
    </xf>
    <xf numFmtId="1" fontId="0" fillId="2" borderId="30" xfId="0" applyNumberFormat="1" applyBorder="1" applyAlignment="1">
      <alignment vertical="top"/>
    </xf>
    <xf numFmtId="0" fontId="21" fillId="0" borderId="30" xfId="0" applyNumberFormat="1" applyFont="1" applyFill="1" applyBorder="1" applyAlignment="1" applyProtection="1">
      <alignment vertical="center"/>
      <protection/>
    </xf>
    <xf numFmtId="173" fontId="21" fillId="0" borderId="30" xfId="0" applyNumberFormat="1" applyFont="1" applyFill="1" applyBorder="1" applyAlignment="1" applyProtection="1">
      <alignment horizontal="center" vertical="top" wrapText="1"/>
      <protection/>
    </xf>
    <xf numFmtId="0" fontId="21" fillId="2" borderId="30" xfId="0" applyFont="1" applyBorder="1" applyAlignment="1">
      <alignment vertical="top" wrapText="1"/>
    </xf>
    <xf numFmtId="173" fontId="21" fillId="0" borderId="30" xfId="0" applyNumberFormat="1" applyFont="1" applyFill="1" applyBorder="1" applyAlignment="1" applyProtection="1">
      <alignment horizontal="right" vertical="top" wrapText="1"/>
      <protection/>
    </xf>
    <xf numFmtId="0" fontId="22" fillId="0" borderId="30" xfId="0" applyFont="1" applyFill="1" applyBorder="1" applyAlignment="1">
      <alignment/>
    </xf>
    <xf numFmtId="0" fontId="0" fillId="2" borderId="30" xfId="0" applyNumberFormat="1" applyBorder="1" applyAlignment="1">
      <alignment horizontal="center" vertical="top"/>
    </xf>
    <xf numFmtId="1" fontId="21" fillId="0" borderId="30" xfId="0" applyNumberFormat="1" applyFont="1" applyFill="1" applyBorder="1" applyAlignment="1" applyProtection="1">
      <alignment horizontal="right" vertical="top" wrapText="1"/>
      <protection/>
    </xf>
    <xf numFmtId="174" fontId="21" fillId="0" borderId="30" xfId="0" applyNumberFormat="1" applyFont="1" applyFill="1" applyBorder="1" applyAlignment="1" applyProtection="1">
      <alignment vertical="top" wrapText="1"/>
      <protection/>
    </xf>
    <xf numFmtId="172" fontId="21" fillId="0" borderId="30" xfId="0" applyNumberFormat="1" applyFont="1" applyFill="1" applyBorder="1" applyAlignment="1" applyProtection="1">
      <alignment vertical="top" wrapText="1"/>
      <protection/>
    </xf>
    <xf numFmtId="173" fontId="21" fillId="0" borderId="26" xfId="0" applyNumberFormat="1" applyFont="1" applyFill="1" applyBorder="1" applyAlignment="1" applyProtection="1">
      <alignment horizontal="left" vertical="top" wrapText="1"/>
      <protection/>
    </xf>
    <xf numFmtId="172" fontId="21" fillId="0" borderId="26" xfId="0" applyNumberFormat="1" applyFont="1" applyFill="1" applyBorder="1" applyAlignment="1" applyProtection="1">
      <alignment horizontal="left" vertical="top" wrapText="1"/>
      <protection/>
    </xf>
    <xf numFmtId="172" fontId="21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6" xfId="0" applyNumberFormat="1" applyFont="1" applyFill="1" applyBorder="1" applyAlignment="1" applyProtection="1">
      <alignment horizontal="center" vertical="top" wrapText="1"/>
      <protection/>
    </xf>
    <xf numFmtId="1" fontId="21" fillId="0" borderId="26" xfId="0" applyNumberFormat="1" applyFont="1" applyFill="1" applyBorder="1" applyAlignment="1" applyProtection="1">
      <alignment horizontal="right" vertical="top"/>
      <protection/>
    </xf>
    <xf numFmtId="174" fontId="21" fillId="0" borderId="26" xfId="0" applyNumberFormat="1" applyFont="1" applyFill="1" applyBorder="1" applyAlignment="1" applyProtection="1">
      <alignment vertical="top"/>
      <protection locked="0"/>
    </xf>
    <xf numFmtId="174" fontId="21" fillId="0" borderId="26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horizontal="center" vertical="top" wrapText="1"/>
      <protection/>
    </xf>
    <xf numFmtId="172" fontId="21" fillId="0" borderId="34" xfId="0" applyNumberFormat="1" applyFont="1" applyFill="1" applyBorder="1" applyAlignment="1" applyProtection="1">
      <alignment horizontal="left" vertical="top" wrapText="1"/>
      <protection/>
    </xf>
    <xf numFmtId="172" fontId="21" fillId="0" borderId="34" xfId="0" applyNumberFormat="1" applyFont="1" applyFill="1" applyBorder="1" applyAlignment="1" applyProtection="1">
      <alignment horizontal="center" vertical="top" wrapText="1"/>
      <protection/>
    </xf>
    <xf numFmtId="0" fontId="21" fillId="0" borderId="34" xfId="0" applyNumberFormat="1" applyFont="1" applyFill="1" applyBorder="1" applyAlignment="1" applyProtection="1">
      <alignment horizontal="center" vertical="top" wrapText="1"/>
      <protection/>
    </xf>
    <xf numFmtId="1" fontId="21" fillId="0" borderId="34" xfId="0" applyNumberFormat="1" applyFont="1" applyFill="1" applyBorder="1" applyAlignment="1" applyProtection="1">
      <alignment horizontal="right" vertical="top" wrapText="1"/>
      <protection/>
    </xf>
    <xf numFmtId="174" fontId="21" fillId="0" borderId="34" xfId="0" applyNumberFormat="1" applyFont="1" applyFill="1" applyBorder="1" applyAlignment="1" applyProtection="1">
      <alignment vertical="top"/>
      <protection locked="0"/>
    </xf>
    <xf numFmtId="174" fontId="21" fillId="0" borderId="34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horizontal="left" vertical="top" wrapText="1"/>
      <protection/>
    </xf>
    <xf numFmtId="1" fontId="21" fillId="0" borderId="34" xfId="0" applyNumberFormat="1" applyFont="1" applyFill="1" applyBorder="1" applyAlignment="1" applyProtection="1">
      <alignment horizontal="right" vertical="top"/>
      <protection/>
    </xf>
    <xf numFmtId="0" fontId="21" fillId="0" borderId="34" xfId="0" applyNumberFormat="1" applyFont="1" applyFill="1" applyBorder="1" applyAlignment="1" applyProtection="1">
      <alignment vertical="center"/>
      <protection/>
    </xf>
    <xf numFmtId="0" fontId="2" fillId="2" borderId="40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/>
    </xf>
    <xf numFmtId="0" fontId="2" fillId="2" borderId="41" xfId="0" applyNumberFormat="1" applyFont="1" applyBorder="1" applyAlignment="1">
      <alignment horizontal="center" vertical="center"/>
    </xf>
    <xf numFmtId="7" fontId="0" fillId="2" borderId="41" xfId="0" applyNumberFormat="1" applyBorder="1" applyAlignment="1">
      <alignment horizontal="right"/>
    </xf>
    <xf numFmtId="7" fontId="0" fillId="2" borderId="40" xfId="0" applyNumberFormat="1" applyBorder="1" applyAlignment="1">
      <alignment horizontal="right" vertical="center"/>
    </xf>
    <xf numFmtId="1" fontId="6" fillId="2" borderId="4" xfId="0" applyNumberFormat="1" applyFont="1" applyBorder="1" applyAlignment="1">
      <alignment horizontal="left" vertical="center" wrapText="1"/>
    </xf>
    <xf numFmtId="1" fontId="6" fillId="2" borderId="42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  <xf numFmtId="1" fontId="6" fillId="2" borderId="44" xfId="0" applyNumberFormat="1" applyFont="1" applyBorder="1" applyAlignment="1">
      <alignment horizontal="left" vertical="center" wrapText="1"/>
    </xf>
    <xf numFmtId="1" fontId="6" fillId="2" borderId="45" xfId="0" applyNumberFormat="1" applyFont="1" applyBorder="1" applyAlignment="1">
      <alignment horizontal="left" vertical="center" wrapText="1"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19" xfId="0" applyNumberFormat="1" applyFont="1" applyBorder="1" applyAlignment="1">
      <alignment horizontal="left" vertical="center" wrapText="1"/>
    </xf>
    <xf numFmtId="1" fontId="6" fillId="2" borderId="15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7" fontId="0" fillId="2" borderId="53" xfId="0" applyNumberFormat="1" applyBorder="1" applyAlignment="1">
      <alignment horizontal="center"/>
    </xf>
    <xf numFmtId="0" fontId="0" fillId="2" borderId="54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 quotePrefix="1">
      <alignment/>
    </xf>
    <xf numFmtId="0" fontId="0" fillId="2" borderId="55" xfId="0" applyNumberFormat="1" applyBorder="1" applyAlignment="1">
      <alignment/>
    </xf>
    <xf numFmtId="0" fontId="0" fillId="2" borderId="56" xfId="0" applyNumberFormat="1" applyBorder="1" applyAlignment="1">
      <alignment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3" fillId="2" borderId="5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Zeros="0" tabSelected="1" showOutlineSymbols="0" zoomScale="75" zoomScaleNormal="75" zoomScaleSheetLayoutView="75" workbookViewId="0" topLeftCell="B1">
      <selection activeCell="G9" sqref="G9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5.99609375" style="15" customWidth="1"/>
    <col min="5" max="5" width="6.77734375" style="0" customWidth="1"/>
    <col min="6" max="6" width="11.77734375" style="0" customWidth="1"/>
    <col min="7" max="7" width="11.77734375" style="14" customWidth="1"/>
    <col min="8" max="8" width="14.4453125" style="14" customWidth="1"/>
  </cols>
  <sheetData>
    <row r="1" spans="1:8" ht="15.75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>
      <c r="A2" s="20"/>
      <c r="B2" s="45" t="s">
        <v>221</v>
      </c>
      <c r="C2" s="2"/>
      <c r="D2" s="2"/>
      <c r="E2" s="2"/>
      <c r="F2" s="2"/>
      <c r="G2" s="20"/>
      <c r="H2" s="2"/>
    </row>
    <row r="3" spans="1:8" ht="15">
      <c r="A3" s="10"/>
      <c r="B3" s="7" t="s">
        <v>1</v>
      </c>
      <c r="C3" s="26"/>
      <c r="D3" s="26"/>
      <c r="E3" s="26"/>
      <c r="F3" s="26"/>
      <c r="G3" s="25"/>
      <c r="H3" s="24"/>
    </row>
    <row r="4" spans="1:8" ht="15">
      <c r="A4" s="33" t="s">
        <v>20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8" ht="15">
      <c r="A5" s="49"/>
      <c r="B5" s="71"/>
      <c r="C5" s="31"/>
      <c r="D5" s="72" t="s">
        <v>10</v>
      </c>
      <c r="E5" s="73"/>
      <c r="F5" s="74" t="s">
        <v>11</v>
      </c>
      <c r="G5" s="75"/>
      <c r="H5" s="76"/>
    </row>
    <row r="6" spans="1:8" s="52" customFormat="1" ht="48" customHeight="1">
      <c r="A6" s="58"/>
      <c r="B6" s="81" t="s">
        <v>12</v>
      </c>
      <c r="C6" s="152" t="s">
        <v>228</v>
      </c>
      <c r="D6" s="153"/>
      <c r="E6" s="153"/>
      <c r="F6" s="154"/>
      <c r="G6" s="70"/>
      <c r="H6" s="70" t="s">
        <v>2</v>
      </c>
    </row>
    <row r="7" spans="1:8" s="56" customFormat="1" ht="36" customHeight="1">
      <c r="A7" s="59" t="s">
        <v>95</v>
      </c>
      <c r="B7" s="77" t="s">
        <v>219</v>
      </c>
      <c r="C7" s="53" t="s">
        <v>96</v>
      </c>
      <c r="D7" s="54" t="s">
        <v>214</v>
      </c>
      <c r="E7" s="55" t="s">
        <v>25</v>
      </c>
      <c r="F7" s="60">
        <v>6600</v>
      </c>
      <c r="G7" s="61"/>
      <c r="H7" s="63">
        <f>ROUND(G7*F7,2)</f>
        <v>0</v>
      </c>
    </row>
    <row r="8" spans="1:8" s="56" customFormat="1" ht="36" customHeight="1">
      <c r="A8" s="59" t="s">
        <v>98</v>
      </c>
      <c r="B8" s="78" t="s">
        <v>220</v>
      </c>
      <c r="C8" s="53" t="s">
        <v>99</v>
      </c>
      <c r="D8" s="54" t="s">
        <v>97</v>
      </c>
      <c r="E8" s="55"/>
      <c r="F8" s="60"/>
      <c r="G8" s="62"/>
      <c r="H8" s="63"/>
    </row>
    <row r="9" spans="1:8" s="57" customFormat="1" ht="36" customHeight="1">
      <c r="A9" s="59" t="s">
        <v>100</v>
      </c>
      <c r="B9" s="79" t="s">
        <v>26</v>
      </c>
      <c r="C9" s="53" t="s">
        <v>101</v>
      </c>
      <c r="D9" s="54" t="s">
        <v>2</v>
      </c>
      <c r="E9" s="55" t="s">
        <v>27</v>
      </c>
      <c r="F9" s="60">
        <v>950</v>
      </c>
      <c r="G9" s="61"/>
      <c r="H9" s="63">
        <f>ROUND(G9*F9,2)</f>
        <v>0</v>
      </c>
    </row>
    <row r="10" spans="1:8" s="56" customFormat="1" ht="36" customHeight="1">
      <c r="A10" s="59"/>
      <c r="B10" s="80" t="s">
        <v>89</v>
      </c>
      <c r="C10" s="64" t="s">
        <v>218</v>
      </c>
      <c r="D10" s="65" t="s">
        <v>215</v>
      </c>
      <c r="E10" s="66" t="s">
        <v>25</v>
      </c>
      <c r="F10" s="67">
        <v>6600</v>
      </c>
      <c r="G10" s="68"/>
      <c r="H10" s="69">
        <f>ROUND(G10*F10,2)</f>
        <v>0</v>
      </c>
    </row>
    <row r="11" spans="1:8" ht="48" customHeight="1" thickBot="1">
      <c r="A11" s="51"/>
      <c r="B11" s="149" t="str">
        <f>B6</f>
        <v>A</v>
      </c>
      <c r="C11" s="155" t="str">
        <f>C6</f>
        <v>PEGUIS ST - FLOOD DAMAGE RESTORATION WORKS</v>
      </c>
      <c r="D11" s="153"/>
      <c r="E11" s="153"/>
      <c r="F11" s="156"/>
      <c r="G11" s="150" t="s">
        <v>14</v>
      </c>
      <c r="H11" s="150">
        <f>SUM(H6:H10)</f>
        <v>0</v>
      </c>
    </row>
    <row r="12" spans="1:8" s="28" customFormat="1" ht="48" customHeight="1" thickTop="1">
      <c r="A12" s="40"/>
      <c r="B12" s="48" t="s">
        <v>13</v>
      </c>
      <c r="C12" s="160" t="s">
        <v>229</v>
      </c>
      <c r="D12" s="161"/>
      <c r="E12" s="161"/>
      <c r="F12" s="162"/>
      <c r="G12" s="40"/>
      <c r="H12" s="41" t="s">
        <v>2</v>
      </c>
    </row>
    <row r="13" spans="1:8" s="37" customFormat="1" ht="36" customHeight="1">
      <c r="A13" s="42" t="s">
        <v>95</v>
      </c>
      <c r="B13" s="82" t="s">
        <v>67</v>
      </c>
      <c r="C13" s="83" t="s">
        <v>96</v>
      </c>
      <c r="D13" s="84" t="s">
        <v>214</v>
      </c>
      <c r="E13" s="85" t="s">
        <v>25</v>
      </c>
      <c r="F13" s="86">
        <v>10500</v>
      </c>
      <c r="G13" s="87"/>
      <c r="H13" s="88">
        <f>ROUND(G13*F13,2)</f>
        <v>0</v>
      </c>
    </row>
    <row r="14" spans="1:8" s="37" customFormat="1" ht="36" customHeight="1">
      <c r="A14" s="42" t="s">
        <v>98</v>
      </c>
      <c r="B14" s="78" t="s">
        <v>222</v>
      </c>
      <c r="C14" s="89" t="s">
        <v>99</v>
      </c>
      <c r="D14" s="90" t="s">
        <v>97</v>
      </c>
      <c r="E14" s="91"/>
      <c r="F14" s="92"/>
      <c r="G14" s="62"/>
      <c r="H14" s="63"/>
    </row>
    <row r="15" spans="1:8" s="36" customFormat="1" ht="36" customHeight="1">
      <c r="A15" s="42" t="s">
        <v>100</v>
      </c>
      <c r="B15" s="79" t="s">
        <v>26</v>
      </c>
      <c r="C15" s="89" t="s">
        <v>101</v>
      </c>
      <c r="D15" s="90" t="s">
        <v>2</v>
      </c>
      <c r="E15" s="91" t="s">
        <v>27</v>
      </c>
      <c r="F15" s="92">
        <v>1550</v>
      </c>
      <c r="G15" s="61"/>
      <c r="H15" s="63">
        <f>ROUND(G15*F15,2)</f>
        <v>0</v>
      </c>
    </row>
    <row r="16" spans="1:8" s="37" customFormat="1" ht="36" customHeight="1">
      <c r="A16" s="42"/>
      <c r="B16" s="93" t="s">
        <v>223</v>
      </c>
      <c r="C16" s="94" t="s">
        <v>218</v>
      </c>
      <c r="D16" s="95" t="s">
        <v>215</v>
      </c>
      <c r="E16" s="96" t="s">
        <v>25</v>
      </c>
      <c r="F16" s="97">
        <v>10500</v>
      </c>
      <c r="G16" s="98"/>
      <c r="H16" s="99">
        <f>ROUND(G16*F16,2)</f>
        <v>0</v>
      </c>
    </row>
    <row r="17" spans="1:8" ht="48" customHeight="1" thickBot="1">
      <c r="A17" s="13"/>
      <c r="B17" s="147" t="str">
        <f>B12</f>
        <v>B</v>
      </c>
      <c r="C17" s="157" t="str">
        <f>C12</f>
        <v>RAVELSTON AV W - FLOOD DAMAGE RESTORATION WORKS</v>
      </c>
      <c r="D17" s="158"/>
      <c r="E17" s="158"/>
      <c r="F17" s="159"/>
      <c r="G17" s="148" t="s">
        <v>14</v>
      </c>
      <c r="H17" s="148">
        <f>SUM(H12:H16)</f>
        <v>0</v>
      </c>
    </row>
    <row r="18" spans="1:8" s="28" customFormat="1" ht="48" customHeight="1" thickTop="1">
      <c r="A18" s="40"/>
      <c r="B18" s="48" t="s">
        <v>230</v>
      </c>
      <c r="C18" s="160" t="s">
        <v>227</v>
      </c>
      <c r="D18" s="161"/>
      <c r="E18" s="161"/>
      <c r="F18" s="162"/>
      <c r="G18" s="40"/>
      <c r="H18" s="41" t="s">
        <v>2</v>
      </c>
    </row>
    <row r="19" spans="1:8" s="36" customFormat="1" ht="36" customHeight="1">
      <c r="A19" s="42" t="s">
        <v>88</v>
      </c>
      <c r="B19" s="82" t="s">
        <v>234</v>
      </c>
      <c r="C19" s="83" t="s">
        <v>90</v>
      </c>
      <c r="D19" s="84" t="s">
        <v>271</v>
      </c>
      <c r="E19" s="85" t="s">
        <v>24</v>
      </c>
      <c r="F19" s="86">
        <v>50</v>
      </c>
      <c r="G19" s="87"/>
      <c r="H19" s="88">
        <f>ROUND(G19*F19,2)</f>
        <v>0</v>
      </c>
    </row>
    <row r="20" spans="1:8" s="36" customFormat="1" ht="36" customHeight="1">
      <c r="A20" s="43" t="s">
        <v>91</v>
      </c>
      <c r="B20" s="78" t="s">
        <v>235</v>
      </c>
      <c r="C20" s="89" t="s">
        <v>92</v>
      </c>
      <c r="D20" s="90" t="s">
        <v>271</v>
      </c>
      <c r="E20" s="91"/>
      <c r="F20" s="92"/>
      <c r="G20" s="62"/>
      <c r="H20" s="63"/>
    </row>
    <row r="21" spans="1:8" s="36" customFormat="1" ht="36" customHeight="1">
      <c r="A21" s="42" t="s">
        <v>93</v>
      </c>
      <c r="B21" s="79" t="s">
        <v>26</v>
      </c>
      <c r="C21" s="89" t="s">
        <v>94</v>
      </c>
      <c r="D21" s="90" t="s">
        <v>2</v>
      </c>
      <c r="E21" s="91" t="s">
        <v>27</v>
      </c>
      <c r="F21" s="92">
        <v>90</v>
      </c>
      <c r="G21" s="61"/>
      <c r="H21" s="63">
        <f>ROUND(G21*F21,2)</f>
        <v>0</v>
      </c>
    </row>
    <row r="22" spans="1:8" s="36" customFormat="1" ht="36" customHeight="1">
      <c r="A22" s="43" t="s">
        <v>28</v>
      </c>
      <c r="B22" s="78" t="s">
        <v>236</v>
      </c>
      <c r="C22" s="89" t="s">
        <v>29</v>
      </c>
      <c r="D22" s="90" t="s">
        <v>271</v>
      </c>
      <c r="E22" s="91" t="s">
        <v>24</v>
      </c>
      <c r="F22" s="92">
        <v>10</v>
      </c>
      <c r="G22" s="61"/>
      <c r="H22" s="63">
        <f>ROUND(G22*F22,2)</f>
        <v>0</v>
      </c>
    </row>
    <row r="23" spans="1:8" s="37" customFormat="1" ht="36" customHeight="1">
      <c r="A23" s="43" t="s">
        <v>115</v>
      </c>
      <c r="B23" s="78" t="s">
        <v>237</v>
      </c>
      <c r="C23" s="89" t="s">
        <v>116</v>
      </c>
      <c r="D23" s="90" t="s">
        <v>117</v>
      </c>
      <c r="E23" s="91" t="s">
        <v>25</v>
      </c>
      <c r="F23" s="92">
        <v>125</v>
      </c>
      <c r="G23" s="61"/>
      <c r="H23" s="63">
        <f>ROUND(G23*F23,2)</f>
        <v>0</v>
      </c>
    </row>
    <row r="24" spans="1:8" s="36" customFormat="1" ht="36" customHeight="1">
      <c r="A24" s="44" t="s">
        <v>68</v>
      </c>
      <c r="B24" s="78" t="s">
        <v>238</v>
      </c>
      <c r="C24" s="89" t="s">
        <v>69</v>
      </c>
      <c r="D24" s="90" t="s">
        <v>271</v>
      </c>
      <c r="E24" s="91"/>
      <c r="F24" s="92"/>
      <c r="G24" s="62"/>
      <c r="H24" s="100"/>
    </row>
    <row r="25" spans="1:8" s="37" customFormat="1" ht="36" customHeight="1">
      <c r="A25" s="44" t="s">
        <v>75</v>
      </c>
      <c r="B25" s="79" t="s">
        <v>26</v>
      </c>
      <c r="C25" s="89" t="s">
        <v>76</v>
      </c>
      <c r="D25" s="90" t="s">
        <v>2</v>
      </c>
      <c r="E25" s="91" t="s">
        <v>25</v>
      </c>
      <c r="F25" s="92">
        <v>125</v>
      </c>
      <c r="G25" s="61"/>
      <c r="H25" s="63">
        <f>ROUND(G25*F25,2)</f>
        <v>0</v>
      </c>
    </row>
    <row r="26" spans="1:8" s="37" customFormat="1" ht="36" customHeight="1">
      <c r="A26" s="42" t="s">
        <v>111</v>
      </c>
      <c r="B26" s="78" t="s">
        <v>239</v>
      </c>
      <c r="C26" s="89" t="s">
        <v>112</v>
      </c>
      <c r="D26" s="90" t="s">
        <v>107</v>
      </c>
      <c r="E26" s="101"/>
      <c r="F26" s="92"/>
      <c r="G26" s="62"/>
      <c r="H26" s="100"/>
    </row>
    <row r="27" spans="1:8" s="37" customFormat="1" ht="36" customHeight="1">
      <c r="A27" s="42" t="s">
        <v>113</v>
      </c>
      <c r="B27" s="79" t="s">
        <v>26</v>
      </c>
      <c r="C27" s="89" t="s">
        <v>53</v>
      </c>
      <c r="D27" s="90"/>
      <c r="E27" s="91"/>
      <c r="F27" s="92"/>
      <c r="G27" s="62"/>
      <c r="H27" s="100"/>
    </row>
    <row r="28" spans="1:8" s="37" customFormat="1" ht="36" customHeight="1">
      <c r="A28" s="42" t="s">
        <v>114</v>
      </c>
      <c r="B28" s="102" t="s">
        <v>108</v>
      </c>
      <c r="C28" s="94" t="s">
        <v>109</v>
      </c>
      <c r="D28" s="95"/>
      <c r="E28" s="96" t="s">
        <v>27</v>
      </c>
      <c r="F28" s="97">
        <v>35</v>
      </c>
      <c r="G28" s="98"/>
      <c r="H28" s="99">
        <f>ROUND(G28*F28,2)</f>
        <v>0</v>
      </c>
    </row>
    <row r="29" spans="1:8" ht="48" customHeight="1" thickBot="1">
      <c r="A29" s="13"/>
      <c r="B29" s="147" t="str">
        <f>B18</f>
        <v>C</v>
      </c>
      <c r="C29" s="157" t="str">
        <f>C18</f>
        <v>849 RAVELSTON AV. PARKING LOT - FLOOD DAMAGE RESTORATION WORKS</v>
      </c>
      <c r="D29" s="158"/>
      <c r="E29" s="158"/>
      <c r="F29" s="159"/>
      <c r="G29" s="148" t="s">
        <v>14</v>
      </c>
      <c r="H29" s="148">
        <f>SUM(H18:H28)</f>
        <v>0</v>
      </c>
    </row>
    <row r="30" spans="1:8" s="28" customFormat="1" ht="48" customHeight="1" thickTop="1">
      <c r="A30" s="40"/>
      <c r="B30" s="48" t="s">
        <v>232</v>
      </c>
      <c r="C30" s="160" t="s">
        <v>231</v>
      </c>
      <c r="D30" s="161"/>
      <c r="E30" s="161"/>
      <c r="F30" s="162"/>
      <c r="G30" s="40"/>
      <c r="H30" s="41" t="s">
        <v>2</v>
      </c>
    </row>
    <row r="31" spans="1:8" s="37" customFormat="1" ht="36" customHeight="1">
      <c r="A31" s="42" t="s">
        <v>95</v>
      </c>
      <c r="B31" s="82" t="s">
        <v>240</v>
      </c>
      <c r="C31" s="83" t="s">
        <v>96</v>
      </c>
      <c r="D31" s="84" t="s">
        <v>214</v>
      </c>
      <c r="E31" s="85" t="s">
        <v>25</v>
      </c>
      <c r="F31" s="86">
        <v>1350</v>
      </c>
      <c r="G31" s="87"/>
      <c r="H31" s="88">
        <f>ROUND(G31*F31,2)</f>
        <v>0</v>
      </c>
    </row>
    <row r="32" spans="1:8" s="37" customFormat="1" ht="36" customHeight="1">
      <c r="A32" s="42" t="s">
        <v>98</v>
      </c>
      <c r="B32" s="78" t="s">
        <v>241</v>
      </c>
      <c r="C32" s="89" t="s">
        <v>99</v>
      </c>
      <c r="D32" s="90" t="s">
        <v>97</v>
      </c>
      <c r="E32" s="91"/>
      <c r="F32" s="92"/>
      <c r="G32" s="62"/>
      <c r="H32" s="63"/>
    </row>
    <row r="33" spans="1:8" s="36" customFormat="1" ht="36" customHeight="1">
      <c r="A33" s="42" t="s">
        <v>100</v>
      </c>
      <c r="B33" s="79" t="s">
        <v>26</v>
      </c>
      <c r="C33" s="89" t="s">
        <v>101</v>
      </c>
      <c r="D33" s="90" t="s">
        <v>2</v>
      </c>
      <c r="E33" s="91" t="s">
        <v>27</v>
      </c>
      <c r="F33" s="92">
        <v>200</v>
      </c>
      <c r="G33" s="61"/>
      <c r="H33" s="63">
        <f>ROUND(G33*F33,2)</f>
        <v>0</v>
      </c>
    </row>
    <row r="34" spans="1:8" s="37" customFormat="1" ht="36" customHeight="1">
      <c r="A34" s="42"/>
      <c r="B34" s="93" t="s">
        <v>242</v>
      </c>
      <c r="C34" s="94" t="s">
        <v>218</v>
      </c>
      <c r="D34" s="95" t="s">
        <v>215</v>
      </c>
      <c r="E34" s="96" t="s">
        <v>25</v>
      </c>
      <c r="F34" s="97">
        <v>1350</v>
      </c>
      <c r="G34" s="98"/>
      <c r="H34" s="99">
        <f>ROUND(G34*F34,2)</f>
        <v>0</v>
      </c>
    </row>
    <row r="35" spans="1:8" ht="48" customHeight="1" thickBot="1">
      <c r="A35" s="13"/>
      <c r="B35" s="147" t="str">
        <f>B30</f>
        <v>D</v>
      </c>
      <c r="C35" s="157" t="str">
        <f>C30</f>
        <v>SOMERSET AV - FLOOD DAMAGE RESTORATION WORKS</v>
      </c>
      <c r="D35" s="158"/>
      <c r="E35" s="158"/>
      <c r="F35" s="159"/>
      <c r="G35" s="148" t="s">
        <v>14</v>
      </c>
      <c r="H35" s="148">
        <f>SUM(H30:H34)</f>
        <v>0</v>
      </c>
    </row>
    <row r="36" spans="1:8" s="28" customFormat="1" ht="36" customHeight="1" thickTop="1">
      <c r="A36" s="46"/>
      <c r="B36" s="48" t="s">
        <v>233</v>
      </c>
      <c r="C36" s="160" t="s">
        <v>206</v>
      </c>
      <c r="D36" s="161"/>
      <c r="E36" s="161"/>
      <c r="F36" s="162"/>
      <c r="G36" s="40"/>
      <c r="H36" s="41"/>
    </row>
    <row r="37" spans="1:8" ht="36" customHeight="1">
      <c r="A37" s="47"/>
      <c r="B37" s="106"/>
      <c r="C37" s="107" t="s">
        <v>16</v>
      </c>
      <c r="D37" s="108"/>
      <c r="E37" s="8" t="s">
        <v>2</v>
      </c>
      <c r="F37" s="8" t="s">
        <v>2</v>
      </c>
      <c r="G37" s="109" t="s">
        <v>2</v>
      </c>
      <c r="H37" s="109"/>
    </row>
    <row r="38" spans="1:8" s="36" customFormat="1" ht="36" customHeight="1">
      <c r="A38" s="103" t="s">
        <v>88</v>
      </c>
      <c r="B38" s="110" t="s">
        <v>243</v>
      </c>
      <c r="C38" s="111" t="s">
        <v>90</v>
      </c>
      <c r="D38" s="112" t="s">
        <v>271</v>
      </c>
      <c r="E38" s="113" t="s">
        <v>24</v>
      </c>
      <c r="F38" s="114">
        <v>15</v>
      </c>
      <c r="G38" s="115"/>
      <c r="H38" s="116">
        <f>ROUND(G38*F38,2)</f>
        <v>0</v>
      </c>
    </row>
    <row r="39" spans="1:8" s="37" customFormat="1" ht="36" customHeight="1">
      <c r="A39" s="103" t="s">
        <v>118</v>
      </c>
      <c r="B39" s="110" t="s">
        <v>244</v>
      </c>
      <c r="C39" s="111" t="s">
        <v>119</v>
      </c>
      <c r="D39" s="112" t="s">
        <v>271</v>
      </c>
      <c r="E39" s="113" t="s">
        <v>24</v>
      </c>
      <c r="F39" s="114">
        <v>15</v>
      </c>
      <c r="G39" s="115"/>
      <c r="H39" s="116">
        <f>ROUND(G39*F39,2)</f>
        <v>0</v>
      </c>
    </row>
    <row r="40" spans="1:8" s="36" customFormat="1" ht="36" customHeight="1">
      <c r="A40" s="104" t="s">
        <v>28</v>
      </c>
      <c r="B40" s="110" t="s">
        <v>245</v>
      </c>
      <c r="C40" s="111" t="s">
        <v>29</v>
      </c>
      <c r="D40" s="112" t="s">
        <v>271</v>
      </c>
      <c r="E40" s="113" t="s">
        <v>24</v>
      </c>
      <c r="F40" s="114">
        <v>50</v>
      </c>
      <c r="G40" s="115"/>
      <c r="H40" s="116">
        <f>ROUND(G40*F40,2)</f>
        <v>0</v>
      </c>
    </row>
    <row r="41" spans="1:8" ht="36" customHeight="1">
      <c r="A41" s="47"/>
      <c r="B41" s="117"/>
      <c r="C41" s="118" t="s">
        <v>17</v>
      </c>
      <c r="D41" s="119"/>
      <c r="E41" s="120"/>
      <c r="F41" s="119"/>
      <c r="G41" s="49"/>
      <c r="H41" s="49"/>
    </row>
    <row r="42" spans="1:8" s="37" customFormat="1" ht="36" customHeight="1">
      <c r="A42" s="105" t="s">
        <v>120</v>
      </c>
      <c r="B42" s="110" t="s">
        <v>246</v>
      </c>
      <c r="C42" s="111" t="s">
        <v>121</v>
      </c>
      <c r="D42" s="112" t="s">
        <v>122</v>
      </c>
      <c r="E42" s="113"/>
      <c r="F42" s="114"/>
      <c r="G42" s="121"/>
      <c r="H42" s="116"/>
    </row>
    <row r="43" spans="1:8" s="37" customFormat="1" ht="36" customHeight="1">
      <c r="A43" s="105" t="s">
        <v>123</v>
      </c>
      <c r="B43" s="122" t="s">
        <v>26</v>
      </c>
      <c r="C43" s="111" t="s">
        <v>124</v>
      </c>
      <c r="D43" s="112" t="s">
        <v>2</v>
      </c>
      <c r="E43" s="113" t="s">
        <v>25</v>
      </c>
      <c r="F43" s="114">
        <v>50</v>
      </c>
      <c r="G43" s="115"/>
      <c r="H43" s="116">
        <f>ROUND(G43*F43,2)</f>
        <v>0</v>
      </c>
    </row>
    <row r="44" spans="1:8" s="37" customFormat="1" ht="36" customHeight="1">
      <c r="A44" s="105" t="s">
        <v>126</v>
      </c>
      <c r="B44" s="122" t="s">
        <v>33</v>
      </c>
      <c r="C44" s="111" t="s">
        <v>128</v>
      </c>
      <c r="D44" s="112" t="s">
        <v>2</v>
      </c>
      <c r="E44" s="113" t="s">
        <v>25</v>
      </c>
      <c r="F44" s="114">
        <v>5</v>
      </c>
      <c r="G44" s="115"/>
      <c r="H44" s="116">
        <f>ROUND(G44*F44,2)</f>
        <v>0</v>
      </c>
    </row>
    <row r="45" spans="1:8" s="37" customFormat="1" ht="36" customHeight="1">
      <c r="A45" s="105" t="s">
        <v>129</v>
      </c>
      <c r="B45" s="110" t="s">
        <v>247</v>
      </c>
      <c r="C45" s="111" t="s">
        <v>34</v>
      </c>
      <c r="D45" s="112" t="s">
        <v>122</v>
      </c>
      <c r="E45" s="113"/>
      <c r="F45" s="114"/>
      <c r="G45" s="121"/>
      <c r="H45" s="116"/>
    </row>
    <row r="46" spans="1:8" s="37" customFormat="1" ht="36" customHeight="1">
      <c r="A46" s="105" t="s">
        <v>130</v>
      </c>
      <c r="B46" s="122" t="s">
        <v>26</v>
      </c>
      <c r="C46" s="111" t="s">
        <v>131</v>
      </c>
      <c r="D46" s="112" t="s">
        <v>2</v>
      </c>
      <c r="E46" s="113" t="s">
        <v>25</v>
      </c>
      <c r="F46" s="114">
        <v>150</v>
      </c>
      <c r="G46" s="115"/>
      <c r="H46" s="116">
        <f aca="true" t="shared" si="0" ref="H46:H55">ROUND(G46*F46,2)</f>
        <v>0</v>
      </c>
    </row>
    <row r="47" spans="1:8" s="37" customFormat="1" ht="36" customHeight="1">
      <c r="A47" s="105" t="s">
        <v>132</v>
      </c>
      <c r="B47" s="122" t="s">
        <v>33</v>
      </c>
      <c r="C47" s="111" t="s">
        <v>133</v>
      </c>
      <c r="D47" s="112" t="s">
        <v>2</v>
      </c>
      <c r="E47" s="113" t="s">
        <v>25</v>
      </c>
      <c r="F47" s="114">
        <v>75</v>
      </c>
      <c r="G47" s="115"/>
      <c r="H47" s="116">
        <f t="shared" si="0"/>
        <v>0</v>
      </c>
    </row>
    <row r="48" spans="1:8" s="37" customFormat="1" ht="36" customHeight="1">
      <c r="A48" s="105" t="s">
        <v>134</v>
      </c>
      <c r="B48" s="122" t="s">
        <v>46</v>
      </c>
      <c r="C48" s="111" t="s">
        <v>135</v>
      </c>
      <c r="D48" s="112" t="s">
        <v>2</v>
      </c>
      <c r="E48" s="113" t="s">
        <v>25</v>
      </c>
      <c r="F48" s="114">
        <v>5</v>
      </c>
      <c r="G48" s="115"/>
      <c r="H48" s="116">
        <f t="shared" si="0"/>
        <v>0</v>
      </c>
    </row>
    <row r="49" spans="1:8" s="37" customFormat="1" ht="36" customHeight="1">
      <c r="A49" s="105" t="s">
        <v>136</v>
      </c>
      <c r="B49" s="122" t="s">
        <v>62</v>
      </c>
      <c r="C49" s="111" t="s">
        <v>137</v>
      </c>
      <c r="D49" s="112" t="s">
        <v>2</v>
      </c>
      <c r="E49" s="113" t="s">
        <v>25</v>
      </c>
      <c r="F49" s="114">
        <v>10</v>
      </c>
      <c r="G49" s="115"/>
      <c r="H49" s="116">
        <f t="shared" si="0"/>
        <v>0</v>
      </c>
    </row>
    <row r="50" spans="1:8" s="37" customFormat="1" ht="36" customHeight="1">
      <c r="A50" s="105" t="s">
        <v>138</v>
      </c>
      <c r="B50" s="122" t="s">
        <v>66</v>
      </c>
      <c r="C50" s="111" t="s">
        <v>139</v>
      </c>
      <c r="D50" s="112" t="s">
        <v>2</v>
      </c>
      <c r="E50" s="113" t="s">
        <v>25</v>
      </c>
      <c r="F50" s="114">
        <v>100</v>
      </c>
      <c r="G50" s="115"/>
      <c r="H50" s="116">
        <f t="shared" si="0"/>
        <v>0</v>
      </c>
    </row>
    <row r="51" spans="1:8" s="37" customFormat="1" ht="36" customHeight="1">
      <c r="A51" s="105" t="s">
        <v>140</v>
      </c>
      <c r="B51" s="122" t="s">
        <v>125</v>
      </c>
      <c r="C51" s="111" t="s">
        <v>141</v>
      </c>
      <c r="D51" s="112" t="s">
        <v>2</v>
      </c>
      <c r="E51" s="113" t="s">
        <v>25</v>
      </c>
      <c r="F51" s="114">
        <v>50</v>
      </c>
      <c r="G51" s="115"/>
      <c r="H51" s="116">
        <f t="shared" si="0"/>
        <v>0</v>
      </c>
    </row>
    <row r="52" spans="1:8" s="37" customFormat="1" ht="36" customHeight="1">
      <c r="A52" s="105" t="s">
        <v>142</v>
      </c>
      <c r="B52" s="122" t="s">
        <v>127</v>
      </c>
      <c r="C52" s="111" t="s">
        <v>143</v>
      </c>
      <c r="D52" s="112" t="s">
        <v>2</v>
      </c>
      <c r="E52" s="113" t="s">
        <v>25</v>
      </c>
      <c r="F52" s="114">
        <v>5</v>
      </c>
      <c r="G52" s="115"/>
      <c r="H52" s="116">
        <f t="shared" si="0"/>
        <v>0</v>
      </c>
    </row>
    <row r="53" spans="1:8" s="37" customFormat="1" ht="36" customHeight="1">
      <c r="A53" s="105" t="s">
        <v>144</v>
      </c>
      <c r="B53" s="122" t="s">
        <v>224</v>
      </c>
      <c r="C53" s="111" t="s">
        <v>145</v>
      </c>
      <c r="D53" s="112" t="s">
        <v>2</v>
      </c>
      <c r="E53" s="113" t="s">
        <v>25</v>
      </c>
      <c r="F53" s="114">
        <v>10</v>
      </c>
      <c r="G53" s="115"/>
      <c r="H53" s="116">
        <f t="shared" si="0"/>
        <v>0</v>
      </c>
    </row>
    <row r="54" spans="1:8" s="37" customFormat="1" ht="36" customHeight="1">
      <c r="A54" s="105" t="s">
        <v>209</v>
      </c>
      <c r="B54" s="110" t="s">
        <v>248</v>
      </c>
      <c r="C54" s="123" t="s">
        <v>210</v>
      </c>
      <c r="D54" s="112" t="s">
        <v>77</v>
      </c>
      <c r="E54" s="113" t="s">
        <v>25</v>
      </c>
      <c r="F54" s="114">
        <v>125</v>
      </c>
      <c r="G54" s="115"/>
      <c r="H54" s="116">
        <f t="shared" si="0"/>
        <v>0</v>
      </c>
    </row>
    <row r="55" spans="1:8" s="37" customFormat="1" ht="36" customHeight="1">
      <c r="A55" s="105" t="s">
        <v>211</v>
      </c>
      <c r="B55" s="110" t="s">
        <v>249</v>
      </c>
      <c r="C55" s="123" t="s">
        <v>212</v>
      </c>
      <c r="D55" s="112" t="s">
        <v>77</v>
      </c>
      <c r="E55" s="113" t="s">
        <v>25</v>
      </c>
      <c r="F55" s="114">
        <v>125</v>
      </c>
      <c r="G55" s="115"/>
      <c r="H55" s="116">
        <f t="shared" si="0"/>
        <v>0</v>
      </c>
    </row>
    <row r="56" spans="1:8" s="37" customFormat="1" ht="36" customHeight="1">
      <c r="A56" s="105" t="s">
        <v>35</v>
      </c>
      <c r="B56" s="110" t="s">
        <v>250</v>
      </c>
      <c r="C56" s="111" t="s">
        <v>36</v>
      </c>
      <c r="D56" s="112" t="s">
        <v>122</v>
      </c>
      <c r="E56" s="113"/>
      <c r="F56" s="114"/>
      <c r="G56" s="121"/>
      <c r="H56" s="116"/>
    </row>
    <row r="57" spans="1:8" s="37" customFormat="1" ht="36" customHeight="1">
      <c r="A57" s="105" t="s">
        <v>37</v>
      </c>
      <c r="B57" s="137" t="s">
        <v>26</v>
      </c>
      <c r="C57" s="138" t="s">
        <v>38</v>
      </c>
      <c r="D57" s="139" t="s">
        <v>2</v>
      </c>
      <c r="E57" s="140" t="s">
        <v>32</v>
      </c>
      <c r="F57" s="145">
        <v>550</v>
      </c>
      <c r="G57" s="142"/>
      <c r="H57" s="143">
        <f>ROUND(G57*F57,2)</f>
        <v>0</v>
      </c>
    </row>
    <row r="58" spans="1:8" s="37" customFormat="1" ht="36" customHeight="1">
      <c r="A58" s="105" t="s">
        <v>39</v>
      </c>
      <c r="B58" s="110" t="s">
        <v>251</v>
      </c>
      <c r="C58" s="111" t="s">
        <v>40</v>
      </c>
      <c r="D58" s="112" t="s">
        <v>122</v>
      </c>
      <c r="E58" s="113"/>
      <c r="F58" s="114"/>
      <c r="G58" s="121"/>
      <c r="H58" s="116"/>
    </row>
    <row r="59" spans="1:8" s="37" customFormat="1" ht="36" customHeight="1">
      <c r="A59" s="105"/>
      <c r="B59" s="122" t="s">
        <v>26</v>
      </c>
      <c r="C59" s="111" t="s">
        <v>208</v>
      </c>
      <c r="D59" s="112" t="s">
        <v>2</v>
      </c>
      <c r="E59" s="113" t="s">
        <v>32</v>
      </c>
      <c r="F59" s="114">
        <v>700</v>
      </c>
      <c r="G59" s="115"/>
      <c r="H59" s="116">
        <f>ROUND(G59*F59,2)</f>
        <v>0</v>
      </c>
    </row>
    <row r="60" spans="1:8" s="37" customFormat="1" ht="36" customHeight="1">
      <c r="A60" s="105" t="s">
        <v>41</v>
      </c>
      <c r="B60" s="122" t="s">
        <v>33</v>
      </c>
      <c r="C60" s="111" t="s">
        <v>42</v>
      </c>
      <c r="D60" s="112" t="s">
        <v>2</v>
      </c>
      <c r="E60" s="113" t="s">
        <v>32</v>
      </c>
      <c r="F60" s="114">
        <v>800</v>
      </c>
      <c r="G60" s="115"/>
      <c r="H60" s="116">
        <f>ROUND(G60*F60,2)</f>
        <v>0</v>
      </c>
    </row>
    <row r="61" spans="1:8" s="36" customFormat="1" ht="36" customHeight="1">
      <c r="A61" s="105" t="s">
        <v>166</v>
      </c>
      <c r="B61" s="110" t="s">
        <v>252</v>
      </c>
      <c r="C61" s="111" t="s">
        <v>43</v>
      </c>
      <c r="D61" s="112" t="s">
        <v>167</v>
      </c>
      <c r="E61" s="113"/>
      <c r="F61" s="114"/>
      <c r="G61" s="121"/>
      <c r="H61" s="116"/>
    </row>
    <row r="62" spans="1:8" s="37" customFormat="1" ht="36" customHeight="1">
      <c r="A62" s="105" t="s">
        <v>168</v>
      </c>
      <c r="B62" s="122" t="s">
        <v>26</v>
      </c>
      <c r="C62" s="111" t="s">
        <v>161</v>
      </c>
      <c r="D62" s="112" t="s">
        <v>162</v>
      </c>
      <c r="E62" s="113" t="s">
        <v>25</v>
      </c>
      <c r="F62" s="114">
        <v>40</v>
      </c>
      <c r="G62" s="115"/>
      <c r="H62" s="116">
        <f>ROUND(G62*F62,2)</f>
        <v>0</v>
      </c>
    </row>
    <row r="63" spans="1:8" s="37" customFormat="1" ht="36" customHeight="1">
      <c r="A63" s="105" t="s">
        <v>169</v>
      </c>
      <c r="B63" s="122" t="s">
        <v>225</v>
      </c>
      <c r="C63" s="111" t="s">
        <v>163</v>
      </c>
      <c r="D63" s="112" t="s">
        <v>44</v>
      </c>
      <c r="E63" s="113"/>
      <c r="F63" s="114"/>
      <c r="G63" s="121"/>
      <c r="H63" s="116"/>
    </row>
    <row r="64" spans="1:8" s="37" customFormat="1" ht="36" customHeight="1">
      <c r="A64" s="105" t="s">
        <v>170</v>
      </c>
      <c r="B64" s="124" t="s">
        <v>108</v>
      </c>
      <c r="C64" s="111" t="s">
        <v>171</v>
      </c>
      <c r="D64" s="112"/>
      <c r="E64" s="113" t="s">
        <v>25</v>
      </c>
      <c r="F64" s="114">
        <v>500</v>
      </c>
      <c r="G64" s="115"/>
      <c r="H64" s="116">
        <f>ROUND(G64*F64,2)</f>
        <v>0</v>
      </c>
    </row>
    <row r="65" spans="1:8" s="37" customFormat="1" ht="36" customHeight="1">
      <c r="A65" s="105" t="s">
        <v>172</v>
      </c>
      <c r="B65" s="124" t="s">
        <v>110</v>
      </c>
      <c r="C65" s="111" t="s">
        <v>173</v>
      </c>
      <c r="D65" s="112"/>
      <c r="E65" s="113" t="s">
        <v>25</v>
      </c>
      <c r="F65" s="114">
        <v>1400</v>
      </c>
      <c r="G65" s="115"/>
      <c r="H65" s="116">
        <f>ROUND(G65*F65,2)</f>
        <v>0</v>
      </c>
    </row>
    <row r="66" spans="1:8" s="37" customFormat="1" ht="36" customHeight="1">
      <c r="A66" s="105" t="s">
        <v>174</v>
      </c>
      <c r="B66" s="124" t="s">
        <v>175</v>
      </c>
      <c r="C66" s="111" t="s">
        <v>176</v>
      </c>
      <c r="D66" s="112" t="s">
        <v>2</v>
      </c>
      <c r="E66" s="113" t="s">
        <v>25</v>
      </c>
      <c r="F66" s="114">
        <v>450</v>
      </c>
      <c r="G66" s="115"/>
      <c r="H66" s="116">
        <f>ROUND(G66*F66,2)</f>
        <v>0</v>
      </c>
    </row>
    <row r="67" spans="1:8" s="37" customFormat="1" ht="36" customHeight="1">
      <c r="A67" s="105" t="s">
        <v>177</v>
      </c>
      <c r="B67" s="122" t="s">
        <v>46</v>
      </c>
      <c r="C67" s="111" t="s">
        <v>164</v>
      </c>
      <c r="D67" s="112" t="s">
        <v>165</v>
      </c>
      <c r="E67" s="113" t="s">
        <v>25</v>
      </c>
      <c r="F67" s="114">
        <v>2</v>
      </c>
      <c r="G67" s="115"/>
      <c r="H67" s="116">
        <f>ROUND(G67*F67,2)</f>
        <v>0</v>
      </c>
    </row>
    <row r="68" spans="1:8" s="37" customFormat="1" ht="36" customHeight="1">
      <c r="A68" s="105" t="s">
        <v>146</v>
      </c>
      <c r="B68" s="110" t="s">
        <v>253</v>
      </c>
      <c r="C68" s="111" t="s">
        <v>47</v>
      </c>
      <c r="D68" s="112" t="s">
        <v>147</v>
      </c>
      <c r="E68" s="113"/>
      <c r="F68" s="114"/>
      <c r="G68" s="121"/>
      <c r="H68" s="116"/>
    </row>
    <row r="69" spans="1:8" s="37" customFormat="1" ht="36" customHeight="1">
      <c r="A69" s="105" t="s">
        <v>148</v>
      </c>
      <c r="B69" s="122" t="s">
        <v>26</v>
      </c>
      <c r="C69" s="111" t="s">
        <v>181</v>
      </c>
      <c r="D69" s="112" t="s">
        <v>149</v>
      </c>
      <c r="E69" s="113"/>
      <c r="F69" s="114"/>
      <c r="G69" s="116"/>
      <c r="H69" s="116"/>
    </row>
    <row r="70" spans="1:8" s="37" customFormat="1" ht="36" customHeight="1">
      <c r="A70" s="105" t="s">
        <v>150</v>
      </c>
      <c r="B70" s="124" t="s">
        <v>108</v>
      </c>
      <c r="C70" s="111" t="s">
        <v>151</v>
      </c>
      <c r="D70" s="112"/>
      <c r="E70" s="113" t="s">
        <v>45</v>
      </c>
      <c r="F70" s="114">
        <v>300</v>
      </c>
      <c r="G70" s="115"/>
      <c r="H70" s="116">
        <f aca="true" t="shared" si="1" ref="H70:H75">ROUND(G70*F70,2)</f>
        <v>0</v>
      </c>
    </row>
    <row r="71" spans="1:8" s="37" customFormat="1" ht="36" customHeight="1">
      <c r="A71" s="105" t="s">
        <v>152</v>
      </c>
      <c r="B71" s="124" t="s">
        <v>110</v>
      </c>
      <c r="C71" s="111" t="s">
        <v>153</v>
      </c>
      <c r="D71" s="112"/>
      <c r="E71" s="113" t="s">
        <v>45</v>
      </c>
      <c r="F71" s="114">
        <v>200</v>
      </c>
      <c r="G71" s="115"/>
      <c r="H71" s="116">
        <f t="shared" si="1"/>
        <v>0</v>
      </c>
    </row>
    <row r="72" spans="1:8" s="37" customFormat="1" ht="36" customHeight="1">
      <c r="A72" s="105" t="s">
        <v>154</v>
      </c>
      <c r="B72" s="122" t="s">
        <v>33</v>
      </c>
      <c r="C72" s="111" t="s">
        <v>182</v>
      </c>
      <c r="D72" s="112" t="s">
        <v>155</v>
      </c>
      <c r="E72" s="113" t="s">
        <v>45</v>
      </c>
      <c r="F72" s="114">
        <v>450</v>
      </c>
      <c r="G72" s="115"/>
      <c r="H72" s="116">
        <f t="shared" si="1"/>
        <v>0</v>
      </c>
    </row>
    <row r="73" spans="1:8" s="37" customFormat="1" ht="36" customHeight="1">
      <c r="A73" s="105" t="s">
        <v>156</v>
      </c>
      <c r="B73" s="122" t="s">
        <v>46</v>
      </c>
      <c r="C73" s="111" t="s">
        <v>183</v>
      </c>
      <c r="D73" s="112" t="s">
        <v>157</v>
      </c>
      <c r="E73" s="113" t="s">
        <v>45</v>
      </c>
      <c r="F73" s="114">
        <v>25</v>
      </c>
      <c r="G73" s="115"/>
      <c r="H73" s="116">
        <f t="shared" si="1"/>
        <v>0</v>
      </c>
    </row>
    <row r="74" spans="1:8" s="38" customFormat="1" ht="36" customHeight="1">
      <c r="A74" s="105" t="s">
        <v>159</v>
      </c>
      <c r="B74" s="122" t="s">
        <v>62</v>
      </c>
      <c r="C74" s="111" t="s">
        <v>160</v>
      </c>
      <c r="D74" s="112" t="s">
        <v>158</v>
      </c>
      <c r="E74" s="113" t="s">
        <v>45</v>
      </c>
      <c r="F74" s="114">
        <v>750</v>
      </c>
      <c r="G74" s="115"/>
      <c r="H74" s="116">
        <f t="shared" si="1"/>
        <v>0</v>
      </c>
    </row>
    <row r="75" spans="1:8" s="37" customFormat="1" ht="36" customHeight="1">
      <c r="A75" s="105" t="s">
        <v>48</v>
      </c>
      <c r="B75" s="110" t="s">
        <v>254</v>
      </c>
      <c r="C75" s="111" t="s">
        <v>49</v>
      </c>
      <c r="D75" s="112" t="s">
        <v>178</v>
      </c>
      <c r="E75" s="113" t="s">
        <v>25</v>
      </c>
      <c r="F75" s="114">
        <v>100</v>
      </c>
      <c r="G75" s="115"/>
      <c r="H75" s="116">
        <f t="shared" si="1"/>
        <v>0</v>
      </c>
    </row>
    <row r="76" spans="1:8" s="37" customFormat="1" ht="36" customHeight="1">
      <c r="A76" s="105" t="s">
        <v>50</v>
      </c>
      <c r="B76" s="110" t="s">
        <v>255</v>
      </c>
      <c r="C76" s="111" t="s">
        <v>51</v>
      </c>
      <c r="D76" s="112" t="s">
        <v>107</v>
      </c>
      <c r="E76" s="125"/>
      <c r="F76" s="114"/>
      <c r="G76" s="121"/>
      <c r="H76" s="116"/>
    </row>
    <row r="77" spans="1:8" s="37" customFormat="1" ht="36" customHeight="1">
      <c r="A77" s="105" t="s">
        <v>52</v>
      </c>
      <c r="B77" s="122" t="s">
        <v>26</v>
      </c>
      <c r="C77" s="111" t="s">
        <v>53</v>
      </c>
      <c r="D77" s="112"/>
      <c r="E77" s="113"/>
      <c r="F77" s="114"/>
      <c r="G77" s="121"/>
      <c r="H77" s="116"/>
    </row>
    <row r="78" spans="1:8" s="37" customFormat="1" ht="36" customHeight="1">
      <c r="A78" s="105" t="s">
        <v>54</v>
      </c>
      <c r="B78" s="124" t="s">
        <v>108</v>
      </c>
      <c r="C78" s="111" t="s">
        <v>109</v>
      </c>
      <c r="D78" s="112"/>
      <c r="E78" s="113" t="s">
        <v>27</v>
      </c>
      <c r="F78" s="114">
        <v>17800</v>
      </c>
      <c r="G78" s="115"/>
      <c r="H78" s="116">
        <f>ROUND(G78*F78,2)</f>
        <v>0</v>
      </c>
    </row>
    <row r="79" spans="1:8" s="37" customFormat="1" ht="36" customHeight="1">
      <c r="A79" s="105" t="s">
        <v>70</v>
      </c>
      <c r="B79" s="122" t="s">
        <v>33</v>
      </c>
      <c r="C79" s="111" t="s">
        <v>71</v>
      </c>
      <c r="D79" s="112"/>
      <c r="E79" s="113"/>
      <c r="F79" s="114"/>
      <c r="G79" s="121"/>
      <c r="H79" s="116"/>
    </row>
    <row r="80" spans="1:8" s="37" customFormat="1" ht="36" customHeight="1">
      <c r="A80" s="105" t="s">
        <v>72</v>
      </c>
      <c r="B80" s="124" t="s">
        <v>108</v>
      </c>
      <c r="C80" s="111" t="s">
        <v>109</v>
      </c>
      <c r="D80" s="112"/>
      <c r="E80" s="113" t="s">
        <v>27</v>
      </c>
      <c r="F80" s="114">
        <v>1500</v>
      </c>
      <c r="G80" s="115"/>
      <c r="H80" s="116">
        <f>ROUND(G80*F80,2)</f>
        <v>0</v>
      </c>
    </row>
    <row r="81" spans="1:8" s="36" customFormat="1" ht="36" customHeight="1">
      <c r="A81" s="105" t="s">
        <v>102</v>
      </c>
      <c r="B81" s="144" t="s">
        <v>256</v>
      </c>
      <c r="C81" s="138" t="s">
        <v>103</v>
      </c>
      <c r="D81" s="139" t="s">
        <v>104</v>
      </c>
      <c r="E81" s="140"/>
      <c r="F81" s="145"/>
      <c r="G81" s="146"/>
      <c r="H81" s="143"/>
    </row>
    <row r="82" spans="1:8" s="37" customFormat="1" ht="36" customHeight="1">
      <c r="A82" s="105" t="s">
        <v>105</v>
      </c>
      <c r="B82" s="122" t="s">
        <v>26</v>
      </c>
      <c r="C82" s="111" t="s">
        <v>106</v>
      </c>
      <c r="D82" s="112" t="s">
        <v>2</v>
      </c>
      <c r="E82" s="113" t="s">
        <v>25</v>
      </c>
      <c r="F82" s="114">
        <v>2400</v>
      </c>
      <c r="G82" s="115"/>
      <c r="H82" s="116">
        <f>ROUND(G82*F82,2)</f>
        <v>0</v>
      </c>
    </row>
    <row r="83" spans="1:8" s="37" customFormat="1" ht="36" customHeight="1">
      <c r="A83" s="105" t="s">
        <v>179</v>
      </c>
      <c r="B83" s="122" t="s">
        <v>33</v>
      </c>
      <c r="C83" s="111" t="s">
        <v>180</v>
      </c>
      <c r="D83" s="112" t="s">
        <v>2</v>
      </c>
      <c r="E83" s="113" t="s">
        <v>25</v>
      </c>
      <c r="F83" s="114">
        <v>700</v>
      </c>
      <c r="G83" s="115"/>
      <c r="H83" s="116">
        <f>ROUND(G83*F83,2)</f>
        <v>0</v>
      </c>
    </row>
    <row r="84" spans="1:8" ht="36" customHeight="1">
      <c r="A84" s="47"/>
      <c r="B84" s="50"/>
      <c r="C84" s="118" t="s">
        <v>18</v>
      </c>
      <c r="D84" s="119"/>
      <c r="E84" s="50"/>
      <c r="F84" s="126"/>
      <c r="G84" s="49"/>
      <c r="H84" s="49"/>
    </row>
    <row r="85" spans="1:8" s="37" customFormat="1" ht="36" customHeight="1">
      <c r="A85" s="103" t="s">
        <v>58</v>
      </c>
      <c r="B85" s="110" t="s">
        <v>257</v>
      </c>
      <c r="C85" s="111" t="s">
        <v>84</v>
      </c>
      <c r="D85" s="112" t="s">
        <v>184</v>
      </c>
      <c r="E85" s="113" t="s">
        <v>32</v>
      </c>
      <c r="F85" s="127">
        <v>20</v>
      </c>
      <c r="G85" s="115"/>
      <c r="H85" s="116">
        <f>ROUND(G85*F85,2)</f>
        <v>0</v>
      </c>
    </row>
    <row r="86" spans="1:8" s="36" customFormat="1" ht="36" customHeight="1">
      <c r="A86" s="103" t="s">
        <v>59</v>
      </c>
      <c r="B86" s="110" t="s">
        <v>258</v>
      </c>
      <c r="C86" s="111" t="s">
        <v>85</v>
      </c>
      <c r="D86" s="112" t="s">
        <v>184</v>
      </c>
      <c r="E86" s="113"/>
      <c r="F86" s="127"/>
      <c r="G86" s="121"/>
      <c r="H86" s="128"/>
    </row>
    <row r="87" spans="1:8" s="37" customFormat="1" ht="36" customHeight="1">
      <c r="A87" s="103" t="s">
        <v>186</v>
      </c>
      <c r="B87" s="122" t="s">
        <v>26</v>
      </c>
      <c r="C87" s="111" t="s">
        <v>187</v>
      </c>
      <c r="D87" s="112"/>
      <c r="E87" s="113" t="s">
        <v>32</v>
      </c>
      <c r="F87" s="127">
        <v>5</v>
      </c>
      <c r="G87" s="115"/>
      <c r="H87" s="116">
        <f>ROUND(G87*F87,2)</f>
        <v>0</v>
      </c>
    </row>
    <row r="88" spans="1:8" s="37" customFormat="1" ht="36" customHeight="1">
      <c r="A88" s="103" t="s">
        <v>60</v>
      </c>
      <c r="B88" s="122" t="s">
        <v>33</v>
      </c>
      <c r="C88" s="111" t="s">
        <v>188</v>
      </c>
      <c r="D88" s="112"/>
      <c r="E88" s="113" t="s">
        <v>32</v>
      </c>
      <c r="F88" s="127">
        <v>110</v>
      </c>
      <c r="G88" s="115"/>
      <c r="H88" s="116">
        <f>ROUND(G88*F88,2)</f>
        <v>0</v>
      </c>
    </row>
    <row r="89" spans="1:8" s="37" customFormat="1" ht="36" customHeight="1">
      <c r="A89" s="103" t="s">
        <v>61</v>
      </c>
      <c r="B89" s="122" t="s">
        <v>46</v>
      </c>
      <c r="C89" s="111" t="s">
        <v>189</v>
      </c>
      <c r="D89" s="112"/>
      <c r="E89" s="113" t="s">
        <v>32</v>
      </c>
      <c r="F89" s="127">
        <v>30</v>
      </c>
      <c r="G89" s="115"/>
      <c r="H89" s="116">
        <f>ROUND(G89*F89,2)</f>
        <v>0</v>
      </c>
    </row>
    <row r="90" spans="1:8" s="36" customFormat="1" ht="36" customHeight="1">
      <c r="A90" s="103" t="s">
        <v>73</v>
      </c>
      <c r="B90" s="110" t="s">
        <v>259</v>
      </c>
      <c r="C90" s="111" t="s">
        <v>86</v>
      </c>
      <c r="D90" s="112" t="s">
        <v>184</v>
      </c>
      <c r="E90" s="113" t="s">
        <v>32</v>
      </c>
      <c r="F90" s="127">
        <v>35</v>
      </c>
      <c r="G90" s="115"/>
      <c r="H90" s="116">
        <f aca="true" t="shared" si="2" ref="H90:H97">ROUND(G90*F90,2)</f>
        <v>0</v>
      </c>
    </row>
    <row r="91" spans="1:8" s="37" customFormat="1" ht="36" customHeight="1">
      <c r="A91" s="103" t="s">
        <v>74</v>
      </c>
      <c r="B91" s="110" t="s">
        <v>260</v>
      </c>
      <c r="C91" s="111" t="s">
        <v>87</v>
      </c>
      <c r="D91" s="112" t="s">
        <v>184</v>
      </c>
      <c r="E91" s="113" t="s">
        <v>32</v>
      </c>
      <c r="F91" s="127">
        <v>3</v>
      </c>
      <c r="G91" s="115"/>
      <c r="H91" s="116">
        <f t="shared" si="2"/>
        <v>0</v>
      </c>
    </row>
    <row r="92" spans="1:8" s="36" customFormat="1" ht="36" customHeight="1">
      <c r="A92" s="103" t="s">
        <v>190</v>
      </c>
      <c r="B92" s="110" t="s">
        <v>261</v>
      </c>
      <c r="C92" s="111" t="s">
        <v>191</v>
      </c>
      <c r="D92" s="112" t="s">
        <v>192</v>
      </c>
      <c r="E92" s="113" t="s">
        <v>32</v>
      </c>
      <c r="F92" s="127">
        <v>1</v>
      </c>
      <c r="G92" s="115"/>
      <c r="H92" s="116">
        <f t="shared" si="2"/>
        <v>0</v>
      </c>
    </row>
    <row r="93" spans="1:8" s="37" customFormat="1" ht="36" customHeight="1">
      <c r="A93" s="103" t="s">
        <v>193</v>
      </c>
      <c r="B93" s="110" t="s">
        <v>262</v>
      </c>
      <c r="C93" s="111" t="s">
        <v>194</v>
      </c>
      <c r="D93" s="112" t="s">
        <v>192</v>
      </c>
      <c r="E93" s="113" t="s">
        <v>32</v>
      </c>
      <c r="F93" s="127">
        <v>5</v>
      </c>
      <c r="G93" s="115"/>
      <c r="H93" s="116">
        <f t="shared" si="2"/>
        <v>0</v>
      </c>
    </row>
    <row r="94" spans="1:8" s="36" customFormat="1" ht="36" customHeight="1">
      <c r="A94" s="103" t="s">
        <v>195</v>
      </c>
      <c r="B94" s="110" t="s">
        <v>263</v>
      </c>
      <c r="C94" s="129" t="s">
        <v>196</v>
      </c>
      <c r="D94" s="112" t="s">
        <v>184</v>
      </c>
      <c r="E94" s="113" t="s">
        <v>32</v>
      </c>
      <c r="F94" s="127">
        <v>1</v>
      </c>
      <c r="G94" s="115"/>
      <c r="H94" s="116">
        <f t="shared" si="2"/>
        <v>0</v>
      </c>
    </row>
    <row r="95" spans="1:8" s="36" customFormat="1" ht="36" customHeight="1">
      <c r="A95" s="103"/>
      <c r="B95" s="110" t="s">
        <v>264</v>
      </c>
      <c r="C95" s="129" t="s">
        <v>207</v>
      </c>
      <c r="D95" s="112" t="s">
        <v>226</v>
      </c>
      <c r="E95" s="113" t="s">
        <v>32</v>
      </c>
      <c r="F95" s="127">
        <v>12</v>
      </c>
      <c r="G95" s="115"/>
      <c r="H95" s="116">
        <f>ROUND(G95*F95,2)</f>
        <v>0</v>
      </c>
    </row>
    <row r="96" spans="1:8" s="37" customFormat="1" ht="36" customHeight="1">
      <c r="A96" s="103" t="s">
        <v>197</v>
      </c>
      <c r="B96" s="110" t="s">
        <v>265</v>
      </c>
      <c r="C96" s="111" t="s">
        <v>198</v>
      </c>
      <c r="D96" s="112" t="s">
        <v>184</v>
      </c>
      <c r="E96" s="113" t="s">
        <v>32</v>
      </c>
      <c r="F96" s="127">
        <v>70</v>
      </c>
      <c r="G96" s="115"/>
      <c r="H96" s="116">
        <f t="shared" si="2"/>
        <v>0</v>
      </c>
    </row>
    <row r="97" spans="1:8" s="36" customFormat="1" ht="36" customHeight="1">
      <c r="A97" s="103"/>
      <c r="B97" s="110" t="s">
        <v>266</v>
      </c>
      <c r="C97" s="129" t="s">
        <v>213</v>
      </c>
      <c r="D97" s="112" t="s">
        <v>216</v>
      </c>
      <c r="E97" s="113" t="s">
        <v>32</v>
      </c>
      <c r="F97" s="127">
        <v>150</v>
      </c>
      <c r="G97" s="115"/>
      <c r="H97" s="116">
        <f t="shared" si="2"/>
        <v>0</v>
      </c>
    </row>
    <row r="98" spans="1:8" s="39" customFormat="1" ht="36" customHeight="1">
      <c r="A98" s="103" t="s">
        <v>78</v>
      </c>
      <c r="B98" s="110" t="s">
        <v>267</v>
      </c>
      <c r="C98" s="129" t="s">
        <v>199</v>
      </c>
      <c r="D98" s="112" t="s">
        <v>185</v>
      </c>
      <c r="E98" s="113"/>
      <c r="F98" s="127"/>
      <c r="G98" s="121"/>
      <c r="H98" s="128"/>
    </row>
    <row r="99" spans="1:8" s="37" customFormat="1" ht="36" customHeight="1">
      <c r="A99" s="103" t="s">
        <v>79</v>
      </c>
      <c r="B99" s="122" t="s">
        <v>26</v>
      </c>
      <c r="C99" s="111" t="s">
        <v>80</v>
      </c>
      <c r="D99" s="112"/>
      <c r="E99" s="113" t="s">
        <v>32</v>
      </c>
      <c r="F99" s="127">
        <v>1</v>
      </c>
      <c r="G99" s="115"/>
      <c r="H99" s="116">
        <f>ROUND(G99*F99,2)</f>
        <v>0</v>
      </c>
    </row>
    <row r="100" spans="1:8" s="37" customFormat="1" ht="36" customHeight="1">
      <c r="A100" s="103" t="s">
        <v>81</v>
      </c>
      <c r="B100" s="122" t="s">
        <v>33</v>
      </c>
      <c r="C100" s="111" t="s">
        <v>82</v>
      </c>
      <c r="D100" s="112"/>
      <c r="E100" s="113" t="s">
        <v>32</v>
      </c>
      <c r="F100" s="127">
        <v>1</v>
      </c>
      <c r="G100" s="115"/>
      <c r="H100" s="116">
        <f>ROUND(G100*F100,2)</f>
        <v>0</v>
      </c>
    </row>
    <row r="101" spans="1:8" s="37" customFormat="1" ht="36" customHeight="1">
      <c r="A101" s="103" t="s">
        <v>55</v>
      </c>
      <c r="B101" s="122" t="s">
        <v>46</v>
      </c>
      <c r="C101" s="111" t="s">
        <v>83</v>
      </c>
      <c r="D101" s="112"/>
      <c r="E101" s="113" t="s">
        <v>32</v>
      </c>
      <c r="F101" s="127">
        <v>20</v>
      </c>
      <c r="G101" s="115"/>
      <c r="H101" s="116">
        <f>ROUND(G101*F101,2)</f>
        <v>0</v>
      </c>
    </row>
    <row r="102" spans="1:8" s="37" customFormat="1" ht="36" customHeight="1">
      <c r="A102" s="103" t="s">
        <v>56</v>
      </c>
      <c r="B102" s="137" t="s">
        <v>62</v>
      </c>
      <c r="C102" s="138" t="s">
        <v>57</v>
      </c>
      <c r="D102" s="139"/>
      <c r="E102" s="140" t="s">
        <v>32</v>
      </c>
      <c r="F102" s="141">
        <v>20</v>
      </c>
      <c r="G102" s="142"/>
      <c r="H102" s="143">
        <f>ROUND(G102*F102,2)</f>
        <v>0</v>
      </c>
    </row>
    <row r="103" spans="1:8" ht="36" customHeight="1">
      <c r="A103" s="47"/>
      <c r="B103" s="117"/>
      <c r="C103" s="118" t="s">
        <v>19</v>
      </c>
      <c r="D103" s="119"/>
      <c r="E103" s="120"/>
      <c r="F103" s="119"/>
      <c r="G103" s="49"/>
      <c r="H103" s="49"/>
    </row>
    <row r="104" spans="1:8" s="37" customFormat="1" ht="36" customHeight="1">
      <c r="A104" s="103" t="s">
        <v>30</v>
      </c>
      <c r="B104" s="110" t="s">
        <v>268</v>
      </c>
      <c r="C104" s="111" t="s">
        <v>31</v>
      </c>
      <c r="D104" s="112" t="s">
        <v>271</v>
      </c>
      <c r="E104" s="113" t="s">
        <v>25</v>
      </c>
      <c r="F104" s="114">
        <v>250</v>
      </c>
      <c r="G104" s="115"/>
      <c r="H104" s="116">
        <f>ROUND(G104*F104,2)</f>
        <v>0</v>
      </c>
    </row>
    <row r="105" spans="1:8" s="36" customFormat="1" ht="36" customHeight="1">
      <c r="A105" s="105" t="s">
        <v>63</v>
      </c>
      <c r="B105" s="110" t="s">
        <v>269</v>
      </c>
      <c r="C105" s="111" t="s">
        <v>64</v>
      </c>
      <c r="D105" s="112" t="s">
        <v>200</v>
      </c>
      <c r="E105" s="113"/>
      <c r="F105" s="114"/>
      <c r="G105" s="121"/>
      <c r="H105" s="116"/>
    </row>
    <row r="106" spans="1:8" s="37" customFormat="1" ht="36" customHeight="1">
      <c r="A106" s="105" t="s">
        <v>201</v>
      </c>
      <c r="B106" s="122" t="s">
        <v>26</v>
      </c>
      <c r="C106" s="111" t="s">
        <v>202</v>
      </c>
      <c r="D106" s="112"/>
      <c r="E106" s="113" t="s">
        <v>25</v>
      </c>
      <c r="F106" s="114">
        <v>250</v>
      </c>
      <c r="G106" s="115"/>
      <c r="H106" s="116">
        <f>ROUND(G106*F106,2)</f>
        <v>0</v>
      </c>
    </row>
    <row r="107" spans="1:8" s="37" customFormat="1" ht="36" customHeight="1">
      <c r="A107" s="105" t="s">
        <v>65</v>
      </c>
      <c r="B107" s="122" t="s">
        <v>33</v>
      </c>
      <c r="C107" s="111" t="s">
        <v>203</v>
      </c>
      <c r="D107" s="112"/>
      <c r="E107" s="113" t="s">
        <v>25</v>
      </c>
      <c r="F107" s="114">
        <v>25</v>
      </c>
      <c r="G107" s="115"/>
      <c r="H107" s="116">
        <f>ROUND(G107*F107,2)</f>
        <v>0</v>
      </c>
    </row>
    <row r="108" spans="1:8" s="37" customFormat="1" ht="36" customHeight="1">
      <c r="A108" s="105" t="s">
        <v>204</v>
      </c>
      <c r="B108" s="130" t="s">
        <v>270</v>
      </c>
      <c r="C108" s="131" t="s">
        <v>205</v>
      </c>
      <c r="D108" s="132" t="s">
        <v>217</v>
      </c>
      <c r="E108" s="133" t="s">
        <v>25</v>
      </c>
      <c r="F108" s="134">
        <v>2500</v>
      </c>
      <c r="G108" s="135"/>
      <c r="H108" s="136">
        <f>ROUND(G108*F108,2)</f>
        <v>0</v>
      </c>
    </row>
    <row r="109" spans="1:8" s="28" customFormat="1" ht="48" customHeight="1" thickBot="1">
      <c r="A109" s="29"/>
      <c r="B109" s="147" t="str">
        <f>B36</f>
        <v>E</v>
      </c>
      <c r="C109" s="157" t="str">
        <f>C36</f>
        <v>THIN BITUMINOUS OVERLAY (TBO)</v>
      </c>
      <c r="D109" s="174"/>
      <c r="E109" s="174"/>
      <c r="F109" s="175"/>
      <c r="G109" s="151" t="s">
        <v>14</v>
      </c>
      <c r="H109" s="151">
        <f>SUM(H37:H108)</f>
        <v>0</v>
      </c>
    </row>
    <row r="110" spans="1:8" ht="48" customHeight="1" thickTop="1">
      <c r="A110" s="34"/>
      <c r="B110" s="6"/>
      <c r="C110" s="9" t="s">
        <v>15</v>
      </c>
      <c r="D110" s="16"/>
      <c r="E110" s="1"/>
      <c r="F110" s="1"/>
      <c r="H110" s="17"/>
    </row>
    <row r="111" spans="1:8" ht="48" customHeight="1" thickBot="1">
      <c r="A111" s="13"/>
      <c r="B111" s="27" t="str">
        <f>B6</f>
        <v>A</v>
      </c>
      <c r="C111" s="163" t="str">
        <f>C6</f>
        <v>PEGUIS ST - FLOOD DAMAGE RESTORATION WORKS</v>
      </c>
      <c r="D111" s="164"/>
      <c r="E111" s="164"/>
      <c r="F111" s="165"/>
      <c r="G111" s="13" t="s">
        <v>14</v>
      </c>
      <c r="H111" s="13">
        <f>H11</f>
        <v>0</v>
      </c>
    </row>
    <row r="112" spans="1:8" ht="48" customHeight="1" thickBot="1" thickTop="1">
      <c r="A112" s="13"/>
      <c r="B112" s="27" t="str">
        <f>B12</f>
        <v>B</v>
      </c>
      <c r="C112" s="163" t="str">
        <f>C12</f>
        <v>RAVELSTON AV W - FLOOD DAMAGE RESTORATION WORKS</v>
      </c>
      <c r="D112" s="164"/>
      <c r="E112" s="164"/>
      <c r="F112" s="165"/>
      <c r="G112" s="13" t="s">
        <v>14</v>
      </c>
      <c r="H112" s="13">
        <f>H17</f>
        <v>0</v>
      </c>
    </row>
    <row r="113" spans="1:8" ht="48" customHeight="1" thickBot="1" thickTop="1">
      <c r="A113" s="13"/>
      <c r="B113" s="27" t="str">
        <f>B18</f>
        <v>C</v>
      </c>
      <c r="C113" s="163" t="str">
        <f>C18</f>
        <v>849 RAVELSTON AV. PARKING LOT - FLOOD DAMAGE RESTORATION WORKS</v>
      </c>
      <c r="D113" s="164"/>
      <c r="E113" s="164"/>
      <c r="F113" s="165"/>
      <c r="G113" s="13" t="s">
        <v>14</v>
      </c>
      <c r="H113" s="13">
        <f>H29</f>
        <v>0</v>
      </c>
    </row>
    <row r="114" spans="1:8" ht="48" customHeight="1" thickBot="1" thickTop="1">
      <c r="A114" s="13"/>
      <c r="B114" s="27" t="str">
        <f>B30</f>
        <v>D</v>
      </c>
      <c r="C114" s="163" t="str">
        <f>C30</f>
        <v>SOMERSET AV - FLOOD DAMAGE RESTORATION WORKS</v>
      </c>
      <c r="D114" s="164"/>
      <c r="E114" s="164"/>
      <c r="F114" s="165"/>
      <c r="G114" s="13" t="s">
        <v>14</v>
      </c>
      <c r="H114" s="13">
        <f>H35</f>
        <v>0</v>
      </c>
    </row>
    <row r="115" spans="1:8" ht="48" customHeight="1" thickBot="1" thickTop="1">
      <c r="A115" s="13"/>
      <c r="B115" s="27" t="str">
        <f>B36</f>
        <v>E</v>
      </c>
      <c r="C115" s="176" t="str">
        <f>C36</f>
        <v>THIN BITUMINOUS OVERLAY (TBO)</v>
      </c>
      <c r="D115" s="177"/>
      <c r="E115" s="177"/>
      <c r="F115" s="178"/>
      <c r="G115" s="13" t="s">
        <v>14</v>
      </c>
      <c r="H115" s="13">
        <f>H109</f>
        <v>0</v>
      </c>
    </row>
    <row r="116" spans="1:8" s="26" customFormat="1" ht="48" customHeight="1" thickTop="1">
      <c r="A116" s="12"/>
      <c r="B116" s="172" t="s">
        <v>23</v>
      </c>
      <c r="C116" s="173"/>
      <c r="D116" s="173"/>
      <c r="E116" s="173"/>
      <c r="F116" s="173"/>
      <c r="G116" s="166">
        <f>SUM(H111:H115)</f>
        <v>0</v>
      </c>
      <c r="H116" s="167"/>
    </row>
    <row r="117" spans="1:8" ht="48" customHeight="1">
      <c r="A117" s="12"/>
      <c r="B117" s="168" t="s">
        <v>21</v>
      </c>
      <c r="C117" s="169"/>
      <c r="D117" s="169"/>
      <c r="E117" s="169"/>
      <c r="F117" s="169"/>
      <c r="G117" s="169"/>
      <c r="H117" s="170"/>
    </row>
    <row r="118" spans="1:8" ht="48" customHeight="1">
      <c r="A118" s="12"/>
      <c r="B118" s="171" t="s">
        <v>22</v>
      </c>
      <c r="C118" s="169"/>
      <c r="D118" s="169"/>
      <c r="E118" s="169"/>
      <c r="F118" s="169"/>
      <c r="G118" s="169"/>
      <c r="H118" s="170"/>
    </row>
    <row r="119" spans="1:8" ht="15.75" customHeight="1">
      <c r="A119" s="35"/>
      <c r="B119" s="30"/>
      <c r="C119" s="31"/>
      <c r="D119" s="32"/>
      <c r="E119" s="31"/>
      <c r="F119" s="31"/>
      <c r="G119" s="18"/>
      <c r="H119" s="19"/>
    </row>
  </sheetData>
  <sheetProtection password="CC3D" sheet="1" selectLockedCells="1"/>
  <mergeCells count="19">
    <mergeCell ref="G116:H116"/>
    <mergeCell ref="B117:H117"/>
    <mergeCell ref="B118:H118"/>
    <mergeCell ref="C18:F18"/>
    <mergeCell ref="B116:F116"/>
    <mergeCell ref="C36:F36"/>
    <mergeCell ref="C29:F29"/>
    <mergeCell ref="C109:F109"/>
    <mergeCell ref="C111:F111"/>
    <mergeCell ref="C115:F115"/>
    <mergeCell ref="C6:F6"/>
    <mergeCell ref="C11:F11"/>
    <mergeCell ref="C17:F17"/>
    <mergeCell ref="C30:F30"/>
    <mergeCell ref="C114:F114"/>
    <mergeCell ref="C113:F113"/>
    <mergeCell ref="C112:F112"/>
    <mergeCell ref="C12:F12"/>
    <mergeCell ref="C35:F35"/>
  </mergeCells>
  <conditionalFormatting sqref="D19:D21 D24:D25 D76:D83 D74 D86:D89 D99:D102 D42:D53 D56:D58 D60:D72 D91:D96">
    <cfRule type="cellIs" priority="146" dxfId="71" operator="equal" stopIfTrue="1">
      <formula>"CW 2130-R11"</formula>
    </cfRule>
    <cfRule type="cellIs" priority="147" dxfId="71" operator="equal" stopIfTrue="1">
      <formula>"CW 3120-R2"</formula>
    </cfRule>
    <cfRule type="cellIs" priority="148" dxfId="71" operator="equal" stopIfTrue="1">
      <formula>"CW 3240-R7"</formula>
    </cfRule>
  </conditionalFormatting>
  <conditionalFormatting sqref="D22">
    <cfRule type="cellIs" priority="140" dxfId="71" operator="equal" stopIfTrue="1">
      <formula>"CW 2130-R11"</formula>
    </cfRule>
    <cfRule type="cellIs" priority="141" dxfId="71" operator="equal" stopIfTrue="1">
      <formula>"CW 3120-R2"</formula>
    </cfRule>
    <cfRule type="cellIs" priority="142" dxfId="71" operator="equal" stopIfTrue="1">
      <formula>"CW 3240-R7"</formula>
    </cfRule>
  </conditionalFormatting>
  <conditionalFormatting sqref="D26:D28">
    <cfRule type="cellIs" priority="122" dxfId="71" operator="equal" stopIfTrue="1">
      <formula>"CW 2130-R11"</formula>
    </cfRule>
    <cfRule type="cellIs" priority="123" dxfId="71" operator="equal" stopIfTrue="1">
      <formula>"CW 3120-R2"</formula>
    </cfRule>
    <cfRule type="cellIs" priority="124" dxfId="71" operator="equal" stopIfTrue="1">
      <formula>"CW 3240-R7"</formula>
    </cfRule>
  </conditionalFormatting>
  <conditionalFormatting sqref="D23">
    <cfRule type="cellIs" priority="119" dxfId="71" operator="equal" stopIfTrue="1">
      <formula>"CW 2130-R11"</formula>
    </cfRule>
    <cfRule type="cellIs" priority="120" dxfId="71" operator="equal" stopIfTrue="1">
      <formula>"CW 3120-R2"</formula>
    </cfRule>
    <cfRule type="cellIs" priority="121" dxfId="71" operator="equal" stopIfTrue="1">
      <formula>"CW 3240-R7"</formula>
    </cfRule>
  </conditionalFormatting>
  <conditionalFormatting sqref="D38">
    <cfRule type="cellIs" priority="116" dxfId="71" operator="equal" stopIfTrue="1">
      <formula>"CW 2130-R11"</formula>
    </cfRule>
    <cfRule type="cellIs" priority="117" dxfId="71" operator="equal" stopIfTrue="1">
      <formula>"CW 3120-R2"</formula>
    </cfRule>
    <cfRule type="cellIs" priority="118" dxfId="71" operator="equal" stopIfTrue="1">
      <formula>"CW 3240-R7"</formula>
    </cfRule>
  </conditionalFormatting>
  <conditionalFormatting sqref="D40">
    <cfRule type="cellIs" priority="113" dxfId="71" operator="equal" stopIfTrue="1">
      <formula>"CW 2130-R11"</formula>
    </cfRule>
    <cfRule type="cellIs" priority="114" dxfId="71" operator="equal" stopIfTrue="1">
      <formula>"CW 3120-R2"</formula>
    </cfRule>
    <cfRule type="cellIs" priority="115" dxfId="71" operator="equal" stopIfTrue="1">
      <formula>"CW 3240-R7"</formula>
    </cfRule>
  </conditionalFormatting>
  <conditionalFormatting sqref="D39">
    <cfRule type="cellIs" priority="107" dxfId="71" operator="equal" stopIfTrue="1">
      <formula>"CW 2130-R11"</formula>
    </cfRule>
    <cfRule type="cellIs" priority="108" dxfId="71" operator="equal" stopIfTrue="1">
      <formula>"CW 3120-R2"</formula>
    </cfRule>
    <cfRule type="cellIs" priority="109" dxfId="71" operator="equal" stopIfTrue="1">
      <formula>"CW 3240-R7"</formula>
    </cfRule>
  </conditionalFormatting>
  <conditionalFormatting sqref="D73">
    <cfRule type="cellIs" priority="92" dxfId="71" operator="equal" stopIfTrue="1">
      <formula>"CW 2130-R11"</formula>
    </cfRule>
    <cfRule type="cellIs" priority="93" dxfId="71" operator="equal" stopIfTrue="1">
      <formula>"CW 3120-R2"</formula>
    </cfRule>
    <cfRule type="cellIs" priority="94" dxfId="71" operator="equal" stopIfTrue="1">
      <formula>"CW 3240-R7"</formula>
    </cfRule>
  </conditionalFormatting>
  <conditionalFormatting sqref="D75">
    <cfRule type="cellIs" priority="86" dxfId="71" operator="equal" stopIfTrue="1">
      <formula>"CW 2130-R11"</formula>
    </cfRule>
    <cfRule type="cellIs" priority="87" dxfId="71" operator="equal" stopIfTrue="1">
      <formula>"CW 3120-R2"</formula>
    </cfRule>
    <cfRule type="cellIs" priority="88" dxfId="71" operator="equal" stopIfTrue="1">
      <formula>"CW 3240-R7"</formula>
    </cfRule>
  </conditionalFormatting>
  <conditionalFormatting sqref="D85">
    <cfRule type="cellIs" priority="75" dxfId="71" operator="equal" stopIfTrue="1">
      <formula>"CW 2130-R11"</formula>
    </cfRule>
    <cfRule type="cellIs" priority="76" dxfId="71" operator="equal" stopIfTrue="1">
      <formula>"CW 3120-R2"</formula>
    </cfRule>
    <cfRule type="cellIs" priority="77" dxfId="71" operator="equal" stopIfTrue="1">
      <formula>"CW 3240-R7"</formula>
    </cfRule>
  </conditionalFormatting>
  <conditionalFormatting sqref="D98">
    <cfRule type="cellIs" priority="73" dxfId="71" operator="equal" stopIfTrue="1">
      <formula>"CW 3120-R2"</formula>
    </cfRule>
    <cfRule type="cellIs" priority="74" dxfId="71" operator="equal" stopIfTrue="1">
      <formula>"CW 3240-R7"</formula>
    </cfRule>
  </conditionalFormatting>
  <conditionalFormatting sqref="D90">
    <cfRule type="cellIs" priority="64" dxfId="71" operator="equal" stopIfTrue="1">
      <formula>"CW 2130-R11"</formula>
    </cfRule>
    <cfRule type="cellIs" priority="65" dxfId="71" operator="equal" stopIfTrue="1">
      <formula>"CW 3120-R2"</formula>
    </cfRule>
    <cfRule type="cellIs" priority="66" dxfId="71" operator="equal" stopIfTrue="1">
      <formula>"CW 3240-R7"</formula>
    </cfRule>
  </conditionalFormatting>
  <conditionalFormatting sqref="D105:D107">
    <cfRule type="cellIs" priority="61" dxfId="71" operator="equal" stopIfTrue="1">
      <formula>"CW 2130-R11"</formula>
    </cfRule>
    <cfRule type="cellIs" priority="62" dxfId="71" operator="equal" stopIfTrue="1">
      <formula>"CW 3120-R2"</formula>
    </cfRule>
    <cfRule type="cellIs" priority="63" dxfId="71" operator="equal" stopIfTrue="1">
      <formula>"CW 3240-R7"</formula>
    </cfRule>
  </conditionalFormatting>
  <conditionalFormatting sqref="D108">
    <cfRule type="cellIs" priority="58" dxfId="71" operator="equal" stopIfTrue="1">
      <formula>"CW 2130-R11"</formula>
    </cfRule>
    <cfRule type="cellIs" priority="59" dxfId="71" operator="equal" stopIfTrue="1">
      <formula>"CW 3120-R2"</formula>
    </cfRule>
    <cfRule type="cellIs" priority="60" dxfId="71" operator="equal" stopIfTrue="1">
      <formula>"CW 3240-R7"</formula>
    </cfRule>
  </conditionalFormatting>
  <conditionalFormatting sqref="D97">
    <cfRule type="cellIs" priority="52" dxfId="71" operator="equal" stopIfTrue="1">
      <formula>"CW 2130-R11"</formula>
    </cfRule>
    <cfRule type="cellIs" priority="53" dxfId="71" operator="equal" stopIfTrue="1">
      <formula>"CW 3120-R2"</formula>
    </cfRule>
    <cfRule type="cellIs" priority="54" dxfId="71" operator="equal" stopIfTrue="1">
      <formula>"CW 3240-R7"</formula>
    </cfRule>
  </conditionalFormatting>
  <conditionalFormatting sqref="D104">
    <cfRule type="cellIs" priority="49" dxfId="71" operator="equal" stopIfTrue="1">
      <formula>"CW 2130-R11"</formula>
    </cfRule>
    <cfRule type="cellIs" priority="50" dxfId="71" operator="equal" stopIfTrue="1">
      <formula>"CW 3120-R2"</formula>
    </cfRule>
    <cfRule type="cellIs" priority="51" dxfId="71" operator="equal" stopIfTrue="1">
      <formula>"CW 3240-R7"</formula>
    </cfRule>
  </conditionalFormatting>
  <conditionalFormatting sqref="D59">
    <cfRule type="cellIs" priority="46" dxfId="71" operator="equal" stopIfTrue="1">
      <formula>"CW 2130-R11"</formula>
    </cfRule>
    <cfRule type="cellIs" priority="47" dxfId="71" operator="equal" stopIfTrue="1">
      <formula>"CW 3120-R2"</formula>
    </cfRule>
    <cfRule type="cellIs" priority="48" dxfId="71" operator="equal" stopIfTrue="1">
      <formula>"CW 3240-R7"</formula>
    </cfRule>
  </conditionalFormatting>
  <conditionalFormatting sqref="D54:D55">
    <cfRule type="cellIs" priority="43" dxfId="71" operator="equal" stopIfTrue="1">
      <formula>"CW 2130-R11"</formula>
    </cfRule>
    <cfRule type="cellIs" priority="44" dxfId="71" operator="equal" stopIfTrue="1">
      <formula>"CW 3120-R2"</formula>
    </cfRule>
    <cfRule type="cellIs" priority="45" dxfId="71" operator="equal" stopIfTrue="1">
      <formula>"CW 3240-R7"</formula>
    </cfRule>
  </conditionalFormatting>
  <conditionalFormatting sqref="D16">
    <cfRule type="cellIs" priority="7" dxfId="71" operator="equal" stopIfTrue="1">
      <formula>"CW 2130-R11"</formula>
    </cfRule>
    <cfRule type="cellIs" priority="8" dxfId="71" operator="equal" stopIfTrue="1">
      <formula>"CW 3120-R2"</formula>
    </cfRule>
    <cfRule type="cellIs" priority="9" dxfId="71" operator="equal" stopIfTrue="1">
      <formula>"CW 3240-R7"</formula>
    </cfRule>
  </conditionalFormatting>
  <conditionalFormatting sqref="D34">
    <cfRule type="cellIs" priority="1" dxfId="71" operator="equal" stopIfTrue="1">
      <formula>"CW 2130-R11"</formula>
    </cfRule>
    <cfRule type="cellIs" priority="2" dxfId="71" operator="equal" stopIfTrue="1">
      <formula>"CW 3120-R2"</formula>
    </cfRule>
    <cfRule type="cellIs" priority="3" dxfId="71" operator="equal" stopIfTrue="1">
      <formula>"CW 3240-R7"</formula>
    </cfRule>
  </conditionalFormatting>
  <conditionalFormatting sqref="D7:D9">
    <cfRule type="cellIs" priority="25" dxfId="71" operator="equal" stopIfTrue="1">
      <formula>"CW 2130-R11"</formula>
    </cfRule>
    <cfRule type="cellIs" priority="26" dxfId="71" operator="equal" stopIfTrue="1">
      <formula>"CW 3120-R2"</formula>
    </cfRule>
    <cfRule type="cellIs" priority="27" dxfId="71" operator="equal" stopIfTrue="1">
      <formula>"CW 3240-R7"</formula>
    </cfRule>
  </conditionalFormatting>
  <conditionalFormatting sqref="D10">
    <cfRule type="cellIs" priority="19" dxfId="71" operator="equal" stopIfTrue="1">
      <formula>"CW 2130-R11"</formula>
    </cfRule>
    <cfRule type="cellIs" priority="20" dxfId="71" operator="equal" stopIfTrue="1">
      <formula>"CW 3120-R2"</formula>
    </cfRule>
    <cfRule type="cellIs" priority="21" dxfId="71" operator="equal" stopIfTrue="1">
      <formula>"CW 3240-R7"</formula>
    </cfRule>
  </conditionalFormatting>
  <conditionalFormatting sqref="D13:D15">
    <cfRule type="cellIs" priority="10" dxfId="71" operator="equal" stopIfTrue="1">
      <formula>"CW 2130-R11"</formula>
    </cfRule>
    <cfRule type="cellIs" priority="11" dxfId="71" operator="equal" stopIfTrue="1">
      <formula>"CW 3120-R2"</formula>
    </cfRule>
    <cfRule type="cellIs" priority="12" dxfId="71" operator="equal" stopIfTrue="1">
      <formula>"CW 3240-R7"</formula>
    </cfRule>
  </conditionalFormatting>
  <conditionalFormatting sqref="D31:D33">
    <cfRule type="cellIs" priority="4" dxfId="71" operator="equal" stopIfTrue="1">
      <formula>"CW 2130-R11"</formula>
    </cfRule>
    <cfRule type="cellIs" priority="5" dxfId="71" operator="equal" stopIfTrue="1">
      <formula>"CW 3120-R2"</formula>
    </cfRule>
    <cfRule type="cellIs" priority="6" dxfId="7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9 G25 G104 G57 G59:G60 G64:G67 G62 G78 G80 G82:G83 G85 G99:G102 G43:G44 G106:G108 G21:G23 G28 G46:G55 G70:G75 G87:G97 G38:G40 G9:G10 G7 G15:G16 G13 G33:G34 G31">
      <formula1>IF(G19&gt;=0.01,ROUND(G19,2),0.01)</formula1>
    </dataValidation>
    <dataValidation type="custom" allowBlank="1" showInputMessage="1" showErrorMessage="1" error="If you can enter a Unit  Price in this cell, pLease contact the Contract Administrator immediately!" sqref="G20 G58 G26:G27 G45 G42 G105 G56 G68 G63 G61 G79 G76:G77 G81 G86 G98 G24 G8 G14 G3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649-2012
&amp;XTemplate Version: C42011032 - RW&amp;R&amp;10Bid Submission
Page &amp;P+3 of 16</oddHeader>
    <oddFooter xml:space="preserve">&amp;R__________________
Name of Bidder                    </oddFooter>
  </headerFooter>
  <rowBreaks count="7" manualBreakCount="7">
    <brk id="11" max="255" man="1"/>
    <brk id="17" max="255" man="1"/>
    <brk id="29" max="255" man="1"/>
    <brk id="35" max="255" man="1"/>
    <brk id="57" max="255" man="1"/>
    <brk id="102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9  2012
File Size 78336</dc:description>
  <cp:lastModifiedBy>Johanna Waldner</cp:lastModifiedBy>
  <cp:lastPrinted>2012-08-10T16:47:13Z</cp:lastPrinted>
  <dcterms:created xsi:type="dcterms:W3CDTF">1999-03-31T15:44:33Z</dcterms:created>
  <dcterms:modified xsi:type="dcterms:W3CDTF">2012-08-10T16:47:58Z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