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10" windowHeight="12525" activeTab="0"/>
  </bookViews>
  <sheets>
    <sheet name="230-2013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'230-2013'!#REF!</definedName>
    <definedName name="HEADER">#REF!</definedName>
    <definedName name="PAGE1OF13" localSheetId="0">'230-2013'!#REF!</definedName>
    <definedName name="PAGE1OF13">#REF!</definedName>
    <definedName name="_xlnm.Print_Area" localSheetId="0">'230-2013'!$B$6:$H$363</definedName>
    <definedName name="_xlnm.Print_Titles" localSheetId="0">'230-2013'!$1:$5</definedName>
    <definedName name="TEMP" localSheetId="0">'230-2013'!#REF!</definedName>
    <definedName name="TEMP">#REF!</definedName>
    <definedName name="TENDERNO.181-" localSheetId="0">'230-2013'!#REF!</definedName>
    <definedName name="TENDERNO.181-">#REF!</definedName>
    <definedName name="TENDERSUBMISSI" localSheetId="0">'230-2013'!#REF!</definedName>
    <definedName name="TENDERSUBMISSI">#REF!</definedName>
    <definedName name="TESTHEAD" localSheetId="0">'230-2013'!#REF!</definedName>
    <definedName name="TESTHEAD">#REF!</definedName>
    <definedName name="XEVERYTHING" localSheetId="0">'230-2013'!$B$1:$IV$191</definedName>
    <definedName name="XEVERYTHING">#REF!</definedName>
    <definedName name="XITEMS" localSheetId="0">'230-2013'!$B$7:$IV$191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<sst xmlns="http://schemas.openxmlformats.org/spreadsheetml/2006/main" count="1344" uniqueCount="450">
  <si>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</si>
  <si>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</si>
  <si>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</si>
  <si>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</si>
  <si>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</si>
  <si>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</si>
  <si>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</si>
  <si>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</si>
  <si>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</si>
  <si>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</si>
  <si>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</si>
  <si>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</si>
  <si>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</si>
  <si>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KENASTON BOULEVARD SOUTHBOUND</t>
  </si>
  <si>
    <t/>
  </si>
  <si>
    <t>A.1</t>
  </si>
  <si>
    <t>Clearing and Grubbing</t>
  </si>
  <si>
    <t>ha</t>
  </si>
  <si>
    <t>A.2</t>
  </si>
  <si>
    <t>Excavation</t>
  </si>
  <si>
    <t>CW 3110-R17</t>
  </si>
  <si>
    <t>m³</t>
  </si>
  <si>
    <t>A004</t>
  </si>
  <si>
    <t>A.3</t>
  </si>
  <si>
    <t>Sub-Grade Compaction</t>
  </si>
  <si>
    <t>m²</t>
  </si>
  <si>
    <t>A007</t>
  </si>
  <si>
    <t>A.4</t>
  </si>
  <si>
    <t>Crushed Sub-base Material</t>
  </si>
  <si>
    <t>A007A</t>
  </si>
  <si>
    <t>i)</t>
  </si>
  <si>
    <t xml:space="preserve">50 mm </t>
  </si>
  <si>
    <t>tonne</t>
  </si>
  <si>
    <t>ii)</t>
  </si>
  <si>
    <t>A010</t>
  </si>
  <si>
    <t>A.5</t>
  </si>
  <si>
    <t>Supplying and Placing Base Course Material</t>
  </si>
  <si>
    <t>A012</t>
  </si>
  <si>
    <t>A.6</t>
  </si>
  <si>
    <t>Grading of Boulevards</t>
  </si>
  <si>
    <t>A013</t>
  </si>
  <si>
    <t>A.7</t>
  </si>
  <si>
    <t xml:space="preserve">Ditch Grading </t>
  </si>
  <si>
    <t>A022</t>
  </si>
  <si>
    <t>A.8</t>
  </si>
  <si>
    <t>Separation Geotextile Fabric</t>
  </si>
  <si>
    <t xml:space="preserve">CW 3130-R4 </t>
  </si>
  <si>
    <t>A022A</t>
  </si>
  <si>
    <t>A.9</t>
  </si>
  <si>
    <t>Supply and Install Geogrid</t>
  </si>
  <si>
    <t>CW 3135-R1</t>
  </si>
  <si>
    <t>A028</t>
  </si>
  <si>
    <t>A.11</t>
  </si>
  <si>
    <t>Common Excavation- Suitable site material</t>
  </si>
  <si>
    <t>A.12</t>
  </si>
  <si>
    <t>Fill Material</t>
  </si>
  <si>
    <t>A031</t>
  </si>
  <si>
    <t>Placing Suitable Site Material</t>
  </si>
  <si>
    <t>ROADWORK - REMOVALS/RENEWALS</t>
  </si>
  <si>
    <t>B001</t>
  </si>
  <si>
    <t>A.13</t>
  </si>
  <si>
    <t>Pavement Removal</t>
  </si>
  <si>
    <t>B003</t>
  </si>
  <si>
    <t>Asphalt Pavement</t>
  </si>
  <si>
    <t>B094</t>
  </si>
  <si>
    <t>A.14</t>
  </si>
  <si>
    <t>Drilled Dowels</t>
  </si>
  <si>
    <t xml:space="preserve">CW 3230-R7
</t>
  </si>
  <si>
    <t>B095</t>
  </si>
  <si>
    <t>19.1 mm Diameter</t>
  </si>
  <si>
    <t>each</t>
  </si>
  <si>
    <t>B096</t>
  </si>
  <si>
    <t>28.6 mm Diameter</t>
  </si>
  <si>
    <t>B097</t>
  </si>
  <si>
    <t>A.15</t>
  </si>
  <si>
    <t>Drilled Tie Bars</t>
  </si>
  <si>
    <t>B098</t>
  </si>
  <si>
    <t>20 M Deformed Tie Bar</t>
  </si>
  <si>
    <t>ROADWORK - NEW CONSTRUCTION</t>
  </si>
  <si>
    <t>C032</t>
  </si>
  <si>
    <t>A.17</t>
  </si>
  <si>
    <t>Concrete Curbs, Curb and Gutter, and Splash Strips</t>
  </si>
  <si>
    <t>C039</t>
  </si>
  <si>
    <t>SD-200            SD-203B</t>
  </si>
  <si>
    <t>m</t>
  </si>
  <si>
    <t>iii)</t>
  </si>
  <si>
    <t>C055</t>
  </si>
  <si>
    <t>A.18</t>
  </si>
  <si>
    <t xml:space="preserve">Construction of Asphaltic Concrete Pavements </t>
  </si>
  <si>
    <t xml:space="preserve">CW 3410-R9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</si>
  <si>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</si>
  <si>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</si>
  <si>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</si>
  <si>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</si>
  <si>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</si>
  <si>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</si>
  <si>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</si>
  <si>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</si>
  <si>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C063</t>
  </si>
  <si>
    <t>A.19</t>
  </si>
  <si>
    <t>Construction of Asphaltic Concrete Base Course (Type III)</t>
  </si>
  <si>
    <t>JOINT AND CRACK SEALING</t>
  </si>
  <si>
    <t>D006</t>
  </si>
  <si>
    <t>A.20</t>
  </si>
  <si>
    <t xml:space="preserve">Reflective Crack Maintenance </t>
  </si>
  <si>
    <t>CW 3250-R7</t>
  </si>
  <si>
    <t>A.21</t>
  </si>
  <si>
    <t>Crack Sealing</t>
  </si>
  <si>
    <t>E23</t>
  </si>
  <si>
    <t>ASSOCIATED DRAINAGE AND UNDERGROUND WORKS</t>
  </si>
  <si>
    <t>E003</t>
  </si>
  <si>
    <t>A.22</t>
  </si>
  <si>
    <t xml:space="preserve">Catch Basin  </t>
  </si>
  <si>
    <t>CW 2130-R12</t>
  </si>
  <si>
    <t>E004</t>
  </si>
  <si>
    <t>SD-024, 1800 mm deep</t>
  </si>
  <si>
    <t>E005</t>
  </si>
  <si>
    <t>SD-025, 1800 mm deep</t>
  </si>
  <si>
    <t>E006</t>
  </si>
  <si>
    <t>A.23</t>
  </si>
  <si>
    <t xml:space="preserve">Catch Pit </t>
  </si>
  <si>
    <t>E007</t>
  </si>
  <si>
    <t>SD-023</t>
  </si>
  <si>
    <t>A.24</t>
  </si>
  <si>
    <t>Ditch Inlet Grate</t>
  </si>
  <si>
    <t>E19</t>
  </si>
  <si>
    <t>E008</t>
  </si>
  <si>
    <t>A.25</t>
  </si>
  <si>
    <t>Sewer Service</t>
  </si>
  <si>
    <t>E009</t>
  </si>
  <si>
    <t>300 mm, SDR-35</t>
  </si>
  <si>
    <t>E010</t>
  </si>
  <si>
    <t>In a Trench, Class B Bedding , Class 3 Backfill</t>
  </si>
  <si>
    <t>b)</t>
  </si>
  <si>
    <t>In a Trench, Class B Bedding , Class 5 Backfill</t>
  </si>
  <si>
    <t>E011</t>
  </si>
  <si>
    <t>c)</t>
  </si>
  <si>
    <t>Trenchless Installation, Class B Bedding, Class 3 Backfill</t>
  </si>
  <si>
    <t>E012</t>
  </si>
  <si>
    <t>A.26</t>
  </si>
  <si>
    <t>Drainage Connection Pipe</t>
  </si>
  <si>
    <t>E032</t>
  </si>
  <si>
    <t>A.27</t>
  </si>
  <si>
    <t>Connecting to Existing Manhole</t>
  </si>
  <si>
    <t>E033</t>
  </si>
  <si>
    <t>300 mm Catch Basin Lead</t>
  </si>
  <si>
    <t>E036</t>
  </si>
  <si>
    <t>A.28</t>
  </si>
  <si>
    <t xml:space="preserve">Connecting to Existing Sewer </t>
  </si>
  <si>
    <t>E037</t>
  </si>
  <si>
    <t>300 mm (Type SDR-35) Connecting Pipe</t>
  </si>
  <si>
    <t>Connecting to 600 mm  (Type Concrete) Sewer</t>
  </si>
  <si>
    <t>Connecting to 900 mm  (Type Concrete) Sewer</t>
  </si>
  <si>
    <t>E051</t>
  </si>
  <si>
    <t>A.29</t>
  </si>
  <si>
    <t>Installation of Subdrains</t>
  </si>
  <si>
    <t>CW 3120-R4</t>
  </si>
  <si>
    <t>ADJUSTMENTS</t>
  </si>
  <si>
    <t>F002</t>
  </si>
  <si>
    <t>A.30</t>
  </si>
  <si>
    <t>Replacing Existing Risers</t>
  </si>
  <si>
    <t>F002A</t>
  </si>
  <si>
    <t>Pre-cast Concrete Risers</t>
  </si>
  <si>
    <t>vert. m</t>
  </si>
  <si>
    <t>F003</t>
  </si>
  <si>
    <t>A.31</t>
  </si>
  <si>
    <t>Lifter Rings</t>
  </si>
  <si>
    <t>CW 3210-R7</t>
  </si>
  <si>
    <t>F004</t>
  </si>
  <si>
    <t>38 mm</t>
  </si>
  <si>
    <t>F005</t>
  </si>
  <si>
    <t>51 mm</t>
  </si>
  <si>
    <t>F007</t>
  </si>
  <si>
    <t>76 mm</t>
  </si>
  <si>
    <t>A.32</t>
  </si>
  <si>
    <t>LANDSCAPING</t>
  </si>
  <si>
    <t>G001</t>
  </si>
  <si>
    <t>A.33</t>
  </si>
  <si>
    <t>Sodding</t>
  </si>
  <si>
    <t>CW 3510-R9</t>
  </si>
  <si>
    <t>G003</t>
  </si>
  <si>
    <t xml:space="preserve"> width &gt; or = 600 mm</t>
  </si>
  <si>
    <t>G005</t>
  </si>
  <si>
    <t>A.34</t>
  </si>
  <si>
    <t>Salt Tolerant Grass Seeding</t>
  </si>
  <si>
    <t>E11</t>
  </si>
  <si>
    <t>MISCELLANEOUS</t>
  </si>
  <si>
    <t>H013</t>
  </si>
  <si>
    <t>Grouted Stone Riprap</t>
  </si>
  <si>
    <t>CW 3615-R2</t>
  </si>
  <si>
    <t>Supply and Installation of Overhead Sign Support Structure</t>
  </si>
  <si>
    <t>E16</t>
  </si>
  <si>
    <t>Subtotal:</t>
  </si>
  <si>
    <t>B</t>
  </si>
  <si>
    <t>KENASTON BOULEVARD NORTHBOUND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</si>
  <si>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</si>
  <si>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</si>
  <si>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</si>
  <si>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</si>
  <si>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</si>
  <si>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</si>
  <si>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</si>
  <si>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</si>
  <si>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</si>
  <si>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</si>
  <si>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</si>
  <si>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</si>
  <si>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</si>
  <si>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</si>
  <si>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C001</t>
  </si>
  <si>
    <t>B.15</t>
  </si>
  <si>
    <t>Concrete Pavements, Median Slabs, Bull-noses, and Safety Medians</t>
  </si>
  <si>
    <t>CW 3310-R14</t>
  </si>
  <si>
    <t>C007</t>
  </si>
  <si>
    <t>Construction of 230 mm Concrete Pavement (Plain-Dowelled)</t>
  </si>
  <si>
    <t>B.16</t>
  </si>
  <si>
    <t>B.17</t>
  </si>
  <si>
    <t>B.18</t>
  </si>
  <si>
    <t>B.19</t>
  </si>
  <si>
    <t>Asphalt Curb</t>
  </si>
  <si>
    <t>E26</t>
  </si>
  <si>
    <t>l.m.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</si>
  <si>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</si>
  <si>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</si>
  <si>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</si>
  <si>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</si>
  <si>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</si>
  <si>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</si>
  <si>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</si>
  <si>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</si>
  <si>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</si>
  <si>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</si>
  <si>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</si>
  <si>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</si>
  <si>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</si>
  <si>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</si>
  <si>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B.35</t>
  </si>
  <si>
    <t>Steel Beam Guardrail</t>
  </si>
  <si>
    <t>E22</t>
  </si>
  <si>
    <t>C</t>
  </si>
  <si>
    <t>LDS</t>
  </si>
  <si>
    <t>C.1</t>
  </si>
  <si>
    <t>Remove Existing Culvert</t>
  </si>
  <si>
    <t>E25</t>
  </si>
  <si>
    <t>E052s</t>
  </si>
  <si>
    <t>C.2</t>
  </si>
  <si>
    <t>Corrugated Steel Pipe - Supply</t>
  </si>
  <si>
    <t>CW 3610-R3</t>
  </si>
  <si>
    <t>E053As</t>
  </si>
  <si>
    <t>(400 mm, 12  gauge)</t>
  </si>
  <si>
    <t>E057i</t>
  </si>
  <si>
    <t>C.3</t>
  </si>
  <si>
    <t>Corrugated Steel Pipe - Install</t>
  </si>
  <si>
    <t>E058Ai</t>
  </si>
  <si>
    <t>C.4</t>
  </si>
  <si>
    <t>Install Concrete Collar for Culvert Outfall</t>
  </si>
  <si>
    <t>C.5</t>
  </si>
  <si>
    <t>Gravity Sewers</t>
  </si>
  <si>
    <t>600mm C76-III</t>
  </si>
  <si>
    <t>750mm C76-III</t>
  </si>
  <si>
    <t>C.6</t>
  </si>
  <si>
    <t>Install 1500 LDS MH (SD-010)</t>
  </si>
  <si>
    <t>v.m.</t>
  </si>
  <si>
    <t>C.7</t>
  </si>
  <si>
    <t>D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</si>
  <si>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</si>
  <si>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</si>
  <si>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</si>
  <si>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</si>
  <si>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</si>
  <si>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</si>
  <si>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</si>
  <si>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</si>
  <si>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</si>
  <si>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</si>
  <si>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B002</t>
  </si>
  <si>
    <t>Concrete Pavement</t>
  </si>
  <si>
    <t>D.12</t>
  </si>
  <si>
    <t>D.13</t>
  </si>
  <si>
    <t>B100r</t>
  </si>
  <si>
    <t>D.14</t>
  </si>
  <si>
    <t>Miscellaneous Concrete Slab Removal</t>
  </si>
  <si>
    <t xml:space="preserve">CW 3235-R9  </t>
  </si>
  <si>
    <t>B105r</t>
  </si>
  <si>
    <t>Bullnose</t>
  </si>
  <si>
    <t>B126r</t>
  </si>
  <si>
    <t>D.15</t>
  </si>
  <si>
    <t>Concrete Curb Removal</t>
  </si>
  <si>
    <t xml:space="preserve">CW 3240-R10 </t>
  </si>
  <si>
    <t>B128r</t>
  </si>
  <si>
    <t>Modified Barrier  (Integral)</t>
  </si>
  <si>
    <t>Modified Barrier  (Separate)</t>
  </si>
  <si>
    <t>B129r</t>
  </si>
  <si>
    <t>Curb and Gutter</t>
  </si>
  <si>
    <t>B134r</t>
  </si>
  <si>
    <t>iv)</t>
  </si>
  <si>
    <t>Splash Strip (Separate)</t>
  </si>
  <si>
    <t>B219</t>
  </si>
  <si>
    <t>D.16</t>
  </si>
  <si>
    <t>Detectable Warning Surface Tiles</t>
  </si>
  <si>
    <t>CW 3326</t>
  </si>
  <si>
    <t>B221</t>
  </si>
  <si>
    <t xml:space="preserve">610 mm X 1220 mm </t>
  </si>
  <si>
    <t>D.17</t>
  </si>
  <si>
    <t>C011</t>
  </si>
  <si>
    <t>Construction of 150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</si>
  <si>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</si>
  <si>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</si>
  <si>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</si>
  <si>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</si>
  <si>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</si>
  <si>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</si>
  <si>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C019</t>
  </si>
  <si>
    <t>D.18</t>
  </si>
  <si>
    <t>Concrete Pavements for Early Opening</t>
  </si>
  <si>
    <t>C029</t>
  </si>
  <si>
    <t>Construction of 150 mm Concrete Pavement for Early Opening 24 hour (Reinforced)</t>
  </si>
  <si>
    <t>Construction of 150 mm Concrete Pavement for Early Opening 72 hour (Reinforced)</t>
  </si>
  <si>
    <t>D.19</t>
  </si>
  <si>
    <t>C036</t>
  </si>
  <si>
    <t>Construction of Modified Barrier (180 mm ht, Dowelled)</t>
  </si>
  <si>
    <t>SD-203B</t>
  </si>
  <si>
    <t>C037</t>
  </si>
  <si>
    <t>Construction of  Modified Barrier  (180 mm ht, Integral)</t>
  </si>
  <si>
    <t>E24</t>
  </si>
  <si>
    <t>D.21</t>
  </si>
  <si>
    <t>D.22</t>
  </si>
  <si>
    <t>C068</t>
  </si>
  <si>
    <t>Construction of Splash Strip, ( Separate, 600 mm width)</t>
  </si>
  <si>
    <t>SD-223B</t>
  </si>
  <si>
    <t>D.23</t>
  </si>
  <si>
    <t>D.24</t>
  </si>
  <si>
    <t>D.25</t>
  </si>
  <si>
    <t>250 mm, SDR-35</t>
  </si>
  <si>
    <t>D.26</t>
  </si>
  <si>
    <t>D.27</t>
  </si>
  <si>
    <t>250 mm Catch Basin Lead</t>
  </si>
  <si>
    <t>D.28</t>
  </si>
  <si>
    <t>D.29</t>
  </si>
  <si>
    <t>250 mm (Type SDR-35) Connecting Pipe</t>
  </si>
  <si>
    <t>Connecting to 375 mm  (Type PVC) Sewer</t>
  </si>
  <si>
    <t>Connecting to 750 mm  (Type Concrete) Sewer</t>
  </si>
  <si>
    <t>D.30</t>
  </si>
  <si>
    <t>F001</t>
  </si>
  <si>
    <t>D.31</t>
  </si>
  <si>
    <t>Adjustment of Catch Basins / Manholes Frames</t>
  </si>
  <si>
    <t>D.32</t>
  </si>
  <si>
    <t>D.33</t>
  </si>
  <si>
    <t>D.34</t>
  </si>
  <si>
    <t>D.35</t>
  </si>
  <si>
    <t>Interlocking Paving Stones</t>
  </si>
  <si>
    <t>E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</si>
  <si>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</si>
  <si>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</si>
  <si>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</si>
  <si>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</si>
  <si>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</si>
  <si>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</si>
  <si>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</si>
  <si>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</si>
  <si>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</si>
  <si>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</si>
  <si>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</si>
  <si>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</si>
  <si>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</si>
  <si>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</si>
  <si>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</si>
  <si>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</si>
  <si>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C015</t>
  </si>
  <si>
    <t>Construction of Monolithic Concrete Median Slabs</t>
  </si>
  <si>
    <t>SD-226A</t>
  </si>
  <si>
    <t>E.18</t>
  </si>
  <si>
    <t>E.19</t>
  </si>
  <si>
    <t>Construction of Curb and Gutter (180 mm ht, Modified Barrier, Integral, 600 mm width, 150 mm Plain Concrete Pavement)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</si>
  <si>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</si>
  <si>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</si>
  <si>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</si>
  <si>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</si>
  <si>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</si>
  <si>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</si>
  <si>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</si>
  <si>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</si>
  <si>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</si>
  <si>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</si>
  <si>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</si>
  <si>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</si>
  <si>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</si>
  <si>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</si>
  <si>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</si>
  <si>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ET-Plus End Treatment</t>
  </si>
  <si>
    <t>E12</t>
  </si>
  <si>
    <t>A038A</t>
  </si>
  <si>
    <t xml:space="preserve">150 mm </t>
  </si>
  <si>
    <t>CW 3310-R14  E19</t>
  </si>
  <si>
    <t>Construction of Curb and Gutter (8-12 mm ht, Curb Ramp,  Integral, 550 mm width, 170 mm Plain Concrete Pavement)</t>
  </si>
  <si>
    <t>Construction of Curb and Gutter (180 mm ht, Modified Barrier, Integral, 550 mm width, 170 mm Plain Concrete Pavement, Slip Form Paving)</t>
  </si>
  <si>
    <t>Construction of Curb and Gutter (120 mm ht, Mountable, Integral, 550 mm width, 170 mm Plain Concrete Pavement, Slip Form Paving)</t>
  </si>
  <si>
    <t>E20</t>
  </si>
  <si>
    <t>H012</t>
  </si>
  <si>
    <t>Random Stone Riprap</t>
  </si>
  <si>
    <t>E17</t>
  </si>
  <si>
    <t>Construction of Cast-in-Place Concrete Pile Foundations</t>
  </si>
  <si>
    <t>C010</t>
  </si>
  <si>
    <t>vi)</t>
  </si>
  <si>
    <t>Construction of 200 mm Concrete Pavement (Plain-Dowelled)</t>
  </si>
  <si>
    <t>C028</t>
  </si>
  <si>
    <t>Construction of 200 mm Concrete Pavement for Early Opening 24 (Plain-Dowelled)</t>
  </si>
  <si>
    <t>Construction of 200 mm Concrete Pavement for Early Opening 72 (Plain-Dowelled)</t>
  </si>
  <si>
    <t>C051</t>
  </si>
  <si>
    <t>100 mm Concrete Sidewalk</t>
  </si>
  <si>
    <t xml:space="preserve">CW 3325-R5  </t>
  </si>
  <si>
    <t>C054A</t>
  </si>
  <si>
    <t>CW 3335-R1</t>
  </si>
  <si>
    <t>C054</t>
  </si>
  <si>
    <t>Lean Concrete Base</t>
  </si>
  <si>
    <t>Construction of Curb and Gutter (330 mm ht, Safety Curb, Integral, 550 mm width, 170 mm Plain Concrete Pavement, Slip Form Paving)</t>
  </si>
  <si>
    <t>v)</t>
  </si>
  <si>
    <t>E.29</t>
  </si>
  <si>
    <t>A.10</t>
  </si>
  <si>
    <t>A.16</t>
  </si>
  <si>
    <t>150 mm, SDR-35</t>
  </si>
  <si>
    <t>In a Trench, Class B Bedding, Class 4 Backfill</t>
  </si>
  <si>
    <t>CW 3310-R14 E19</t>
  </si>
  <si>
    <t>E.30</t>
  </si>
  <si>
    <t xml:space="preserve">PART 1: KENASTON THROUGH LANES  </t>
  </si>
  <si>
    <t>D.36</t>
  </si>
  <si>
    <t>PART 2: AUXILIARY LANES AND INTERSECTION WORKS</t>
  </si>
  <si>
    <t>E.31</t>
  </si>
  <si>
    <t>E.32</t>
  </si>
  <si>
    <t>E.33</t>
  </si>
  <si>
    <t>B.34</t>
  </si>
  <si>
    <t>D.20</t>
  </si>
  <si>
    <t>Trenchless Installation, Class B Bedding , Class 4 Backfill</t>
  </si>
  <si>
    <t>FORM B (R1)</t>
  </si>
  <si>
    <t>Construction of 200 mm Concrete Pavement (Reinforced)</t>
  </si>
  <si>
    <t>C008</t>
  </si>
  <si>
    <t>A033</t>
  </si>
  <si>
    <t>Supplying and Placing Imported Material</t>
  </si>
  <si>
    <t>F009</t>
  </si>
  <si>
    <t>Adjustment of Valve Boxes</t>
  </si>
  <si>
    <t>F010</t>
  </si>
  <si>
    <t>Valve Box Extensions</t>
  </si>
  <si>
    <t>A.35</t>
  </si>
  <si>
    <t>A.36</t>
  </si>
  <si>
    <t>A.37</t>
  </si>
  <si>
    <t>B.36</t>
  </si>
  <si>
    <t>B.37</t>
  </si>
  <si>
    <t>B.38</t>
  </si>
  <si>
    <t>D.1</t>
  </si>
  <si>
    <t>E.1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</si>
</sst>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0.000"/>
    <numFmt numFmtId="169" formatCode="#\ ###\ ##0.00;;0;@"/>
    <numFmt numFmtId="170" formatCode="0.0"/>
    <numFmt numFmtId="171" formatCode="&quot;&quot;;&quot;&quot;;&quot;&quot;;&quot;&quot;"/>
    <numFmt numFmtId="172" formatCode="#\ ###\ ##0.?;[Red]0;[Red]0;[Red]@"/>
    <numFmt numFmtId="173" formatCode="#\ ###\ ##0.00;;0;[Red]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i/>
      <u val="single"/>
      <sz val="12"/>
      <name val="Arial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156">
    <xf numFmtId="0" fontId="0" fillId="2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10" borderId="0" applyNumberFormat="0" applyBorder="0" applyAlignment="0" applyProtection="0"/>
    <xf numFmtId="0" fontId="42" fillId="22" borderId="0" applyNumberFormat="0" applyBorder="0" applyAlignment="0" applyProtection="0"/>
    <xf numFmtId="0" fontId="1" fillId="16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14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18" borderId="0" applyNumberFormat="0" applyBorder="0" applyAlignment="0" applyProtection="0"/>
    <xf numFmtId="0" fontId="43" fillId="28" borderId="0" applyNumberFormat="0" applyBorder="0" applyAlignment="0" applyProtection="0"/>
    <xf numFmtId="0" fontId="14" fillId="20" borderId="0" applyNumberFormat="0" applyBorder="0" applyAlignment="0" applyProtection="0"/>
    <xf numFmtId="0" fontId="43" fillId="29" borderId="0" applyNumberFormat="0" applyBorder="0" applyAlignment="0" applyProtection="0"/>
    <xf numFmtId="0" fontId="14" fillId="30" borderId="0" applyNumberFormat="0" applyBorder="0" applyAlignment="0" applyProtection="0"/>
    <xf numFmtId="0" fontId="43" fillId="31" borderId="0" applyNumberFormat="0" applyBorder="0" applyAlignment="0" applyProtection="0"/>
    <xf numFmtId="0" fontId="14" fillId="32" borderId="0" applyNumberFormat="0" applyBorder="0" applyAlignment="0" applyProtection="0"/>
    <xf numFmtId="0" fontId="43" fillId="33" borderId="0" applyNumberFormat="0" applyBorder="0" applyAlignment="0" applyProtection="0"/>
    <xf numFmtId="0" fontId="14" fillId="34" borderId="0" applyNumberFormat="0" applyBorder="0" applyAlignment="0" applyProtection="0"/>
    <xf numFmtId="0" fontId="43" fillId="35" borderId="0" applyNumberFormat="0" applyBorder="0" applyAlignment="0" applyProtection="0"/>
    <xf numFmtId="0" fontId="14" fillId="36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43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30" borderId="0" applyNumberFormat="0" applyBorder="0" applyAlignment="0" applyProtection="0"/>
    <xf numFmtId="0" fontId="43" fillId="42" borderId="0" applyNumberFormat="0" applyBorder="0" applyAlignment="0" applyProtection="0"/>
    <xf numFmtId="0" fontId="14" fillId="32" borderId="0" applyNumberFormat="0" applyBorder="0" applyAlignment="0" applyProtection="0"/>
    <xf numFmtId="0" fontId="43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45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Fill="0">
      <alignment horizontal="right" vertical="top"/>
      <protection/>
    </xf>
    <xf numFmtId="0" fontId="16" fillId="0" borderId="0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171" fontId="17" fillId="0" borderId="2" applyFill="0">
      <alignment horizontal="right" vertical="top"/>
      <protection/>
    </xf>
    <xf numFmtId="171" fontId="17" fillId="0" borderId="2" applyFill="0">
      <alignment horizontal="right" vertical="top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8" fillId="0" borderId="3" applyFill="0">
      <alignment horizontal="center" vertical="center" wrapText="1"/>
      <protection/>
    </xf>
    <xf numFmtId="0" fontId="18" fillId="0" borderId="3" applyFill="0">
      <alignment horizontal="center" vertical="center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165" fontId="20" fillId="0" borderId="4" applyFill="0">
      <alignment horizontal="centerContinuous" wrapText="1"/>
      <protection/>
    </xf>
    <xf numFmtId="165" fontId="20" fillId="0" borderId="4" applyFill="0">
      <alignment horizontal="centerContinuous" wrapText="1"/>
      <protection/>
    </xf>
    <xf numFmtId="165" fontId="17" fillId="0" borderId="1" applyFill="0">
      <alignment horizontal="center" vertical="top" wrapText="1"/>
      <protection/>
    </xf>
    <xf numFmtId="165" fontId="17" fillId="0" borderId="1" applyFill="0">
      <alignment horizontal="center" vertical="top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172" fontId="17" fillId="0" borderId="1" applyFill="0">
      <alignment/>
      <protection/>
    </xf>
    <xf numFmtId="172" fontId="17" fillId="0" borderId="1" applyFill="0">
      <alignment/>
      <protection/>
    </xf>
    <xf numFmtId="173" fontId="17" fillId="0" borderId="1" applyFill="0">
      <alignment horizontal="right"/>
      <protection locked="0"/>
    </xf>
    <xf numFmtId="173" fontId="17" fillId="0" borderId="1" applyFill="0">
      <alignment horizontal="right"/>
      <protection locked="0"/>
    </xf>
    <xf numFmtId="169" fontId="17" fillId="0" borderId="1" applyFill="0">
      <alignment horizontal="right"/>
      <protection locked="0"/>
    </xf>
    <xf numFmtId="169" fontId="17" fillId="0" borderId="1" applyFill="0">
      <alignment horizontal="right"/>
      <protection locked="0"/>
    </xf>
    <xf numFmtId="169" fontId="17" fillId="0" borderId="1" applyFill="0">
      <alignment/>
      <protection/>
    </xf>
    <xf numFmtId="169" fontId="17" fillId="0" borderId="1" applyFill="0">
      <alignment/>
      <protection/>
    </xf>
    <xf numFmtId="169" fontId="17" fillId="0" borderId="3" applyFill="0">
      <alignment horizontal="right"/>
      <protection/>
    </xf>
    <xf numFmtId="169" fontId="17" fillId="0" borderId="3" applyFill="0">
      <alignment horizontal="right"/>
      <protection/>
    </xf>
    <xf numFmtId="0" fontId="45" fillId="46" borderId="5" applyNumberFormat="0" applyAlignment="0" applyProtection="0"/>
    <xf numFmtId="0" fontId="21" fillId="47" borderId="6" applyNumberFormat="0" applyAlignment="0" applyProtection="0"/>
    <xf numFmtId="0" fontId="46" fillId="48" borderId="7" applyNumberFormat="0" applyAlignment="0" applyProtection="0"/>
    <xf numFmtId="0" fontId="22" fillId="49" borderId="8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5" fillId="8" borderId="0" applyNumberFormat="0" applyBorder="0" applyAlignment="0" applyProtection="0"/>
    <xf numFmtId="0" fontId="49" fillId="0" borderId="9" applyNumberFormat="0" applyFill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28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0" fillId="0" borderId="16" applyNumberFormat="0" applyFill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0" fillId="2" borderId="0">
      <alignment/>
      <protection/>
    </xf>
    <xf numFmtId="0" fontId="12" fillId="0" borderId="0">
      <alignment/>
      <protection/>
    </xf>
    <xf numFmtId="0" fontId="42" fillId="54" borderId="17" applyNumberFormat="0" applyFont="0" applyAlignment="0" applyProtection="0"/>
    <xf numFmtId="0" fontId="0" fillId="55" borderId="18" applyNumberFormat="0" applyFont="0" applyAlignment="0" applyProtection="0"/>
    <xf numFmtId="174" fontId="18" fillId="0" borderId="3" applyNumberFormat="0" applyFont="0" applyFill="0" applyBorder="0" applyAlignment="0" applyProtection="0"/>
    <xf numFmtId="174" fontId="18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2" fillId="47" borderId="20" applyNumberFormat="0" applyAlignment="0" applyProtection="0"/>
    <xf numFmtId="9" fontId="42" fillId="0" borderId="0" applyFont="0" applyFill="0" applyBorder="0" applyAlignment="0" applyProtection="0"/>
    <xf numFmtId="0" fontId="33" fillId="0" borderId="0">
      <alignment horizontal="right"/>
      <protection/>
    </xf>
    <xf numFmtId="0" fontId="33" fillId="0" borderId="0">
      <alignment horizontal="right"/>
      <protection/>
    </xf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Fill="0">
      <alignment horizontal="left"/>
      <protection/>
    </xf>
    <xf numFmtId="0" fontId="17" fillId="0" borderId="0" applyFill="0">
      <alignment horizontal="left"/>
      <protection/>
    </xf>
    <xf numFmtId="0" fontId="35" fillId="0" borderId="0" applyFill="0">
      <alignment horizontal="centerContinuous" vertical="center"/>
      <protection/>
    </xf>
    <xf numFmtId="0" fontId="35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6" fontId="36" fillId="0" borderId="0" applyFill="0">
      <alignment horizontal="centerContinuous" vertical="center"/>
      <protection/>
    </xf>
    <xf numFmtId="176" fontId="36" fillId="0" borderId="0" applyFill="0">
      <alignment horizontal="centerContinuous" vertical="center"/>
      <protection/>
    </xf>
    <xf numFmtId="0" fontId="17" fillId="0" borderId="3">
      <alignment horizontal="centerContinuous" wrapText="1"/>
      <protection/>
    </xf>
    <xf numFmtId="0" fontId="17" fillId="0" borderId="3">
      <alignment horizontal="centerContinuous" wrapText="1"/>
      <protection/>
    </xf>
    <xf numFmtId="177" fontId="37" fillId="0" borderId="0" applyFill="0">
      <alignment horizontal="left"/>
      <protection/>
    </xf>
    <xf numFmtId="177" fontId="37" fillId="0" borderId="0" applyFill="0">
      <alignment horizontal="left"/>
      <protection/>
    </xf>
    <xf numFmtId="178" fontId="38" fillId="0" borderId="0" applyFill="0">
      <alignment horizontal="right"/>
      <protection/>
    </xf>
    <xf numFmtId="178" fontId="38" fillId="0" borderId="0" applyFill="0">
      <alignment horizontal="right"/>
      <protection/>
    </xf>
    <xf numFmtId="0" fontId="17" fillId="0" borderId="21" applyFill="0">
      <alignment/>
      <protection/>
    </xf>
    <xf numFmtId="0" fontId="17" fillId="0" borderId="21" applyFill="0">
      <alignment/>
      <protection/>
    </xf>
    <xf numFmtId="0" fontId="57" fillId="0" borderId="22" applyNumberFormat="0" applyFill="0" applyAlignment="0" applyProtection="0"/>
    <xf numFmtId="0" fontId="39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5">
    <xf numFmtId="0" fontId="0" fillId="2" borderId="0" xfId="0" applyAlignment="1">
      <alignment/>
    </xf>
    <xf numFmtId="7" fontId="2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22" fontId="3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4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0" fontId="0" fillId="2" borderId="0" xfId="0" applyNumberFormat="1" applyAlignment="1">
      <alignment horizontal="centerContinuous" vertical="center"/>
    </xf>
    <xf numFmtId="7" fontId="0" fillId="2" borderId="0" xfId="0" applyNumberFormat="1" applyAlignment="1">
      <alignment horizontal="right"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24" xfId="0" applyNumberFormat="1" applyBorder="1" applyAlignment="1">
      <alignment horizontal="center"/>
    </xf>
    <xf numFmtId="0" fontId="0" fillId="2" borderId="24" xfId="0" applyNumberFormat="1" applyBorder="1" applyAlignment="1">
      <alignment horizontal="center" vertical="top"/>
    </xf>
    <xf numFmtId="0" fontId="0" fillId="2" borderId="25" xfId="0" applyNumberFormat="1" applyBorder="1" applyAlignment="1">
      <alignment horizontal="center"/>
    </xf>
    <xf numFmtId="0" fontId="0" fillId="2" borderId="24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7" fontId="0" fillId="2" borderId="30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0" fontId="6" fillId="2" borderId="33" xfId="0" applyNumberFormat="1" applyFont="1" applyBorder="1" applyAlignment="1">
      <alignment horizontal="center" vertical="center"/>
    </xf>
    <xf numFmtId="7" fontId="0" fillId="2" borderId="3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8" fillId="0" borderId="1" xfId="0" applyNumberFormat="1" applyFont="1" applyFill="1" applyBorder="1" applyAlignment="1" applyProtection="1">
      <alignment horizontal="center" vertical="top"/>
      <protection/>
    </xf>
    <xf numFmtId="167" fontId="8" fillId="0" borderId="1" xfId="0" applyNumberFormat="1" applyFont="1" applyFill="1" applyBorder="1" applyAlignment="1" applyProtection="1">
      <alignment horizontal="left" vertical="top" wrapText="1"/>
      <protection/>
    </xf>
    <xf numFmtId="165" fontId="8" fillId="0" borderId="34" xfId="0" applyNumberFormat="1" applyFont="1" applyFill="1" applyBorder="1" applyAlignment="1" applyProtection="1">
      <alignment horizontal="left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top"/>
      <protection/>
    </xf>
    <xf numFmtId="168" fontId="8" fillId="0" borderId="1" xfId="0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64" fontId="8" fillId="0" borderId="1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4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1" fontId="8" fillId="0" borderId="1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167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35" xfId="0" applyNumberFormat="1" applyFont="1" applyFill="1" applyBorder="1" applyAlignment="1" applyProtection="1">
      <alignment horizontal="center" vertical="top" wrapText="1"/>
      <protection/>
    </xf>
    <xf numFmtId="1" fontId="8" fillId="0" borderId="35" xfId="0" applyNumberFormat="1" applyFont="1" applyFill="1" applyBorder="1" applyAlignment="1" applyProtection="1">
      <alignment horizontal="right" vertical="top"/>
      <protection/>
    </xf>
    <xf numFmtId="166" fontId="6" fillId="0" borderId="36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vertical="center" wrapText="1"/>
      <protection/>
    </xf>
    <xf numFmtId="165" fontId="8" fillId="0" borderId="1" xfId="0" applyNumberFormat="1" applyFont="1" applyFill="1" applyBorder="1" applyAlignment="1" applyProtection="1">
      <alignment horizontal="centerContinuous" wrapText="1"/>
      <protection/>
    </xf>
    <xf numFmtId="169" fontId="8" fillId="0" borderId="1" xfId="0" applyNumberFormat="1" applyFont="1" applyFill="1" applyBorder="1" applyAlignment="1" applyProtection="1">
      <alignment horizontal="centerContinuous"/>
      <protection/>
    </xf>
    <xf numFmtId="4" fontId="8" fillId="0" borderId="1" xfId="0" applyNumberFormat="1" applyFont="1" applyFill="1" applyBorder="1" applyAlignment="1" applyProtection="1">
      <alignment horizontal="center" vertical="top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top" wrapText="1"/>
      <protection/>
    </xf>
    <xf numFmtId="164" fontId="8" fillId="0" borderId="1" xfId="0" applyNumberFormat="1" applyFont="1" applyFill="1" applyBorder="1" applyAlignment="1" applyProtection="1">
      <alignment vertical="top" wrapText="1"/>
      <protection/>
    </xf>
    <xf numFmtId="167" fontId="8" fillId="0" borderId="1" xfId="0" applyNumberFormat="1" applyFont="1" applyFill="1" applyBorder="1" applyAlignment="1" applyProtection="1">
      <alignment horizontal="right" vertical="top" wrapText="1"/>
      <protection/>
    </xf>
    <xf numFmtId="165" fontId="8" fillId="0" borderId="1" xfId="0" applyNumberFormat="1" applyFont="1" applyFill="1" applyBorder="1" applyAlignment="1" applyProtection="1">
      <alignment vertical="top" wrapText="1"/>
      <protection/>
    </xf>
    <xf numFmtId="0" fontId="9" fillId="0" borderId="0" xfId="0" applyFont="1" applyFill="1" applyAlignment="1">
      <alignment vertical="top"/>
    </xf>
    <xf numFmtId="170" fontId="8" fillId="0" borderId="1" xfId="0" applyNumberFormat="1" applyFont="1" applyFill="1" applyBorder="1" applyAlignment="1" applyProtection="1">
      <alignment horizontal="right" vertical="top" wrapText="1"/>
      <protection/>
    </xf>
    <xf numFmtId="167" fontId="8" fillId="0" borderId="1" xfId="0" applyNumberFormat="1" applyFont="1" applyFill="1" applyBorder="1" applyAlignment="1" applyProtection="1">
      <alignment horizontal="left" vertical="top"/>
      <protection/>
    </xf>
    <xf numFmtId="7" fontId="0" fillId="2" borderId="37" xfId="0" applyNumberFormat="1" applyBorder="1" applyAlignment="1">
      <alignment horizontal="right"/>
    </xf>
    <xf numFmtId="0" fontId="6" fillId="2" borderId="37" xfId="0" applyNumberFormat="1" applyFont="1" applyBorder="1" applyAlignment="1">
      <alignment horizontal="center" vertical="center"/>
    </xf>
    <xf numFmtId="1" fontId="0" fillId="2" borderId="33" xfId="0" applyNumberFormat="1" applyBorder="1" applyAlignment="1">
      <alignment horizontal="right" vertical="center"/>
    </xf>
    <xf numFmtId="0" fontId="6" fillId="2" borderId="32" xfId="0" applyNumberFormat="1" applyFont="1" applyBorder="1" applyAlignment="1">
      <alignment horizontal="center" vertical="center"/>
    </xf>
    <xf numFmtId="1" fontId="0" fillId="2" borderId="38" xfId="0" applyNumberFormat="1" applyBorder="1" applyAlignment="1">
      <alignment horizontal="right" vertical="center"/>
    </xf>
    <xf numFmtId="2" fontId="0" fillId="2" borderId="32" xfId="0" applyNumberFormat="1" applyBorder="1" applyAlignment="1">
      <alignment horizontal="right" vertical="center"/>
    </xf>
    <xf numFmtId="166" fontId="6" fillId="0" borderId="36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vertical="center" wrapText="1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7" fontId="0" fillId="2" borderId="37" xfId="0" applyNumberFormat="1" applyBorder="1" applyAlignment="1">
      <alignment horizontal="right" vertical="center"/>
    </xf>
    <xf numFmtId="167" fontId="0" fillId="0" borderId="1" xfId="123" applyNumberFormat="1" applyFont="1" applyFill="1" applyBorder="1" applyAlignment="1" applyProtection="1">
      <alignment horizontal="left" vertical="top" wrapText="1"/>
      <protection/>
    </xf>
    <xf numFmtId="165" fontId="0" fillId="0" borderId="1" xfId="123" applyNumberFormat="1" applyFont="1" applyFill="1" applyBorder="1" applyAlignment="1" applyProtection="1">
      <alignment horizontal="left" vertical="top" wrapText="1"/>
      <protection/>
    </xf>
    <xf numFmtId="165" fontId="0" fillId="0" borderId="1" xfId="123" applyNumberFormat="1" applyFont="1" applyFill="1" applyBorder="1" applyAlignment="1" applyProtection="1">
      <alignment horizontal="center" vertical="top" wrapText="1"/>
      <protection/>
    </xf>
    <xf numFmtId="0" fontId="0" fillId="0" borderId="1" xfId="123" applyNumberFormat="1" applyFont="1" applyFill="1" applyBorder="1" applyAlignment="1" applyProtection="1">
      <alignment horizontal="center" vertical="top" wrapText="1"/>
      <protection/>
    </xf>
    <xf numFmtId="170" fontId="0" fillId="0" borderId="35" xfId="0" applyNumberFormat="1" applyFont="1" applyFill="1" applyBorder="1" applyAlignment="1" applyProtection="1">
      <alignment horizontal="right" vertical="top" wrapText="1"/>
      <protection/>
    </xf>
    <xf numFmtId="164" fontId="0" fillId="0" borderId="1" xfId="0" applyNumberFormat="1" applyFont="1" applyFill="1" applyBorder="1" applyAlignment="1" applyProtection="1">
      <alignment vertical="top"/>
      <protection locked="0"/>
    </xf>
    <xf numFmtId="164" fontId="0" fillId="0" borderId="1" xfId="0" applyNumberFormat="1" applyFont="1" applyFill="1" applyBorder="1" applyAlignment="1" applyProtection="1">
      <alignment vertical="top"/>
      <protection/>
    </xf>
    <xf numFmtId="167" fontId="0" fillId="0" borderId="1" xfId="0" applyNumberFormat="1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Fill="1" applyBorder="1" applyAlignment="1" applyProtection="1">
      <alignment vertical="top" wrapText="1"/>
      <protection/>
    </xf>
    <xf numFmtId="165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horizontal="center" vertical="top" wrapText="1"/>
      <protection/>
    </xf>
    <xf numFmtId="165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" fontId="0" fillId="0" borderId="35" xfId="0" applyNumberFormat="1" applyFont="1" applyFill="1" applyBorder="1" applyAlignment="1" applyProtection="1">
      <alignment horizontal="right" vertical="top" wrapText="1"/>
      <protection/>
    </xf>
    <xf numFmtId="4" fontId="59" fillId="56" borderId="1" xfId="0" applyNumberFormat="1" applyFont="1" applyFill="1" applyBorder="1" applyAlignment="1" applyProtection="1">
      <alignment horizontal="center" vertical="top" wrapText="1"/>
      <protection/>
    </xf>
    <xf numFmtId="0" fontId="0" fillId="56" borderId="0" xfId="0" applyFill="1" applyAlignment="1">
      <alignment/>
    </xf>
    <xf numFmtId="167" fontId="0" fillId="0" borderId="1" xfId="0" applyNumberFormat="1" applyFont="1" applyFill="1" applyBorder="1" applyAlignment="1" applyProtection="1">
      <alignment horizontal="right" vertical="top" wrapText="1"/>
      <protection/>
    </xf>
    <xf numFmtId="170" fontId="0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37" xfId="0" applyNumberFormat="1" applyFont="1" applyFill="1" applyBorder="1" applyAlignment="1">
      <alignment horizontal="center" vertical="center"/>
    </xf>
    <xf numFmtId="7" fontId="0" fillId="0" borderId="37" xfId="0" applyNumberFormat="1" applyFont="1" applyFill="1" applyBorder="1" applyAlignment="1">
      <alignment horizontal="right" vertical="center"/>
    </xf>
    <xf numFmtId="0" fontId="0" fillId="2" borderId="33" xfId="0" applyNumberFormat="1" applyBorder="1" applyAlignment="1">
      <alignment horizontal="right"/>
    </xf>
    <xf numFmtId="0" fontId="9" fillId="57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58" borderId="1" xfId="0" applyNumberFormat="1" applyFont="1" applyFill="1" applyBorder="1" applyAlignment="1" applyProtection="1">
      <alignment horizontal="center" vertical="top" wrapText="1"/>
      <protection/>
    </xf>
    <xf numFmtId="0" fontId="9" fillId="58" borderId="0" xfId="0" applyFont="1" applyFill="1" applyAlignment="1">
      <alignment/>
    </xf>
    <xf numFmtId="0" fontId="9" fillId="58" borderId="0" xfId="0" applyFont="1" applyFill="1" applyAlignment="1">
      <alignment/>
    </xf>
    <xf numFmtId="0" fontId="0" fillId="2" borderId="31" xfId="0" applyNumberFormat="1" applyBorder="1" applyAlignment="1">
      <alignment horizontal="right"/>
    </xf>
    <xf numFmtId="0" fontId="0" fillId="2" borderId="39" xfId="0" applyNumberFormat="1" applyBorder="1" applyAlignment="1">
      <alignment vertical="top"/>
    </xf>
    <xf numFmtId="0" fontId="5" fillId="2" borderId="40" xfId="0" applyNumberFormat="1" applyFont="1" applyBorder="1" applyAlignment="1">
      <alignment horizontal="centerContinuous"/>
    </xf>
    <xf numFmtId="0" fontId="0" fillId="2" borderId="40" xfId="0" applyNumberFormat="1" applyBorder="1" applyAlignment="1">
      <alignment horizontal="centerContinuous"/>
    </xf>
    <xf numFmtId="0" fontId="0" fillId="2" borderId="41" xfId="0" applyNumberFormat="1" applyBorder="1" applyAlignment="1">
      <alignment horizontal="right"/>
    </xf>
    <xf numFmtId="0" fontId="0" fillId="2" borderId="42" xfId="0" applyNumberFormat="1" applyBorder="1" applyAlignment="1">
      <alignment horizontal="right" vertical="center"/>
    </xf>
    <xf numFmtId="0" fontId="0" fillId="2" borderId="43" xfId="0" applyNumberFormat="1" applyBorder="1" applyAlignment="1">
      <alignment horizontal="right" vertical="center"/>
    </xf>
    <xf numFmtId="0" fontId="0" fillId="2" borderId="44" xfId="0" applyNumberFormat="1" applyBorder="1" applyAlignment="1">
      <alignment horizontal="right" vertical="center"/>
    </xf>
    <xf numFmtId="0" fontId="0" fillId="2" borderId="43" xfId="0" applyNumberFormat="1" applyBorder="1" applyAlignment="1">
      <alignment vertical="center"/>
    </xf>
    <xf numFmtId="7" fontId="0" fillId="2" borderId="28" xfId="0" applyNumberFormat="1" applyBorder="1" applyAlignment="1">
      <alignment horizontal="right"/>
    </xf>
    <xf numFmtId="0" fontId="6" fillId="2" borderId="28" xfId="0" applyNumberFormat="1" applyFont="1" applyBorder="1" applyAlignment="1">
      <alignment horizontal="center" vertical="center"/>
    </xf>
    <xf numFmtId="0" fontId="6" fillId="2" borderId="45" xfId="0" applyNumberFormat="1" applyFont="1" applyBorder="1" applyAlignment="1">
      <alignment horizontal="center"/>
    </xf>
    <xf numFmtId="1" fontId="13" fillId="2" borderId="46" xfId="0" applyNumberFormat="1" applyFont="1" applyBorder="1" applyAlignment="1">
      <alignment horizontal="left"/>
    </xf>
    <xf numFmtId="1" fontId="0" fillId="2" borderId="46" xfId="0" applyNumberFormat="1" applyBorder="1" applyAlignment="1">
      <alignment horizontal="center"/>
    </xf>
    <xf numFmtId="1" fontId="0" fillId="2" borderId="46" xfId="0" applyNumberFormat="1" applyBorder="1" applyAlignment="1">
      <alignment/>
    </xf>
    <xf numFmtId="7" fontId="3" fillId="2" borderId="47" xfId="0" applyNumberFormat="1" applyFont="1" applyBorder="1" applyAlignment="1">
      <alignment horizontal="right"/>
    </xf>
    <xf numFmtId="7" fontId="0" fillId="2" borderId="47" xfId="0" applyNumberFormat="1" applyBorder="1" applyAlignment="1">
      <alignment horizontal="right"/>
    </xf>
    <xf numFmtId="7" fontId="0" fillId="2" borderId="28" xfId="0" applyNumberFormat="1" applyBorder="1" applyAlignment="1">
      <alignment horizontal="right" vertical="center"/>
    </xf>
    <xf numFmtId="0" fontId="6" fillId="2" borderId="48" xfId="0" applyNumberFormat="1" applyFont="1" applyBorder="1" applyAlignment="1">
      <alignment horizontal="center" vertical="center"/>
    </xf>
    <xf numFmtId="0" fontId="6" fillId="2" borderId="49" xfId="0" applyNumberFormat="1" applyFont="1" applyBorder="1" applyAlignment="1">
      <alignment horizontal="center" vertical="center"/>
    </xf>
    <xf numFmtId="7" fontId="0" fillId="2" borderId="50" xfId="0" applyNumberFormat="1" applyBorder="1" applyAlignment="1">
      <alignment horizontal="right"/>
    </xf>
    <xf numFmtId="0" fontId="0" fillId="2" borderId="51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5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9" fillId="2" borderId="0" xfId="0" applyFont="1" applyAlignment="1" applyProtection="1">
      <alignment vertical="center"/>
      <protection/>
    </xf>
    <xf numFmtId="164" fontId="8" fillId="59" borderId="0" xfId="0" applyNumberFormat="1" applyFont="1" applyFill="1" applyBorder="1" applyAlignment="1" applyProtection="1">
      <alignment vertical="center"/>
      <protection/>
    </xf>
    <xf numFmtId="165" fontId="8" fillId="59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8" fontId="0" fillId="2" borderId="0" xfId="0" applyNumberFormat="1" applyAlignment="1">
      <alignment vertical="center"/>
    </xf>
    <xf numFmtId="0" fontId="5" fillId="2" borderId="38" xfId="0" applyNumberFormat="1" applyFont="1" applyBorder="1" applyAlignment="1">
      <alignment vertical="top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7" fillId="2" borderId="31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7" fillId="2" borderId="56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13" fillId="2" borderId="59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10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vertical="center" wrapText="1"/>
    </xf>
    <xf numFmtId="0" fontId="0" fillId="0" borderId="58" xfId="0" applyNumberFormat="1" applyFont="1" applyFill="1" applyBorder="1" applyAlignment="1">
      <alignment vertical="center" wrapText="1"/>
    </xf>
    <xf numFmtId="0" fontId="5" fillId="2" borderId="38" xfId="0" applyNumberFormat="1" applyFont="1" applyBorder="1" applyAlignment="1">
      <alignment vertical="top" wrapText="1"/>
    </xf>
    <xf numFmtId="0" fontId="0" fillId="2" borderId="53" xfId="0" applyNumberFormat="1" applyBorder="1" applyAlignment="1">
      <alignment wrapText="1"/>
    </xf>
    <xf numFmtId="0" fontId="0" fillId="2" borderId="54" xfId="0" applyNumberFormat="1" applyBorder="1" applyAlignment="1">
      <alignment wrapText="1"/>
    </xf>
    <xf numFmtId="1" fontId="13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63" xfId="0" applyNumberFormat="1" applyBorder="1" applyAlignment="1">
      <alignment/>
    </xf>
    <xf numFmtId="0" fontId="0" fillId="2" borderId="64" xfId="0" applyNumberFormat="1" applyBorder="1" applyAlignment="1">
      <alignment/>
    </xf>
    <xf numFmtId="7" fontId="0" fillId="2" borderId="65" xfId="0" applyNumberFormat="1" applyBorder="1" applyAlignment="1">
      <alignment horizontal="center"/>
    </xf>
    <xf numFmtId="0" fontId="0" fillId="2" borderId="66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4" xfId="0" applyNumberFormat="1" applyBorder="1" applyAlignment="1" quotePrefix="1">
      <alignment/>
    </xf>
    <xf numFmtId="0" fontId="5" fillId="2" borderId="67" xfId="0" applyNumberFormat="1" applyFont="1" applyBorder="1" applyAlignment="1">
      <alignment vertical="center"/>
    </xf>
    <xf numFmtId="0" fontId="0" fillId="2" borderId="68" xfId="0" applyNumberFormat="1" applyBorder="1" applyAlignment="1">
      <alignment vertical="center"/>
    </xf>
    <xf numFmtId="0" fontId="5" fillId="2" borderId="67" xfId="0" applyNumberFormat="1" applyFont="1" applyBorder="1" applyAlignment="1">
      <alignment vertical="center" wrapText="1"/>
    </xf>
    <xf numFmtId="0" fontId="0" fillId="2" borderId="68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Input" xfId="117"/>
    <cellStyle name="Input 2" xfId="118"/>
    <cellStyle name="Linked Cell" xfId="119"/>
    <cellStyle name="Linked Cell 2" xfId="120"/>
    <cellStyle name="Neutral" xfId="121"/>
    <cellStyle name="Neutral 2" xfId="122"/>
    <cellStyle name="Normal 2" xfId="123"/>
    <cellStyle name="Normal 3" xfId="124"/>
    <cellStyle name="Note" xfId="125"/>
    <cellStyle name="Note 2" xfId="126"/>
    <cellStyle name="Null" xfId="127"/>
    <cellStyle name="Null 2" xfId="128"/>
    <cellStyle name="Output" xfId="129"/>
    <cellStyle name="Output 2" xfId="130"/>
    <cellStyle name="Percent" xfId="131"/>
    <cellStyle name="Regular" xfId="132"/>
    <cellStyle name="Regular 2" xfId="133"/>
    <cellStyle name="Title" xfId="134"/>
    <cellStyle name="Title 2" xfId="135"/>
    <cellStyle name="TitleA" xfId="136"/>
    <cellStyle name="TitleA 2" xfId="137"/>
    <cellStyle name="TitleC" xfId="138"/>
    <cellStyle name="TitleC 2" xfId="139"/>
    <cellStyle name="TitleE8" xfId="140"/>
    <cellStyle name="TitleE8 2" xfId="141"/>
    <cellStyle name="TitleE8x" xfId="142"/>
    <cellStyle name="TitleE8x 2" xfId="143"/>
    <cellStyle name="TitleF" xfId="144"/>
    <cellStyle name="TitleF 2" xfId="145"/>
    <cellStyle name="TitleT" xfId="146"/>
    <cellStyle name="TitleT 2" xfId="147"/>
    <cellStyle name="TitleYC89" xfId="148"/>
    <cellStyle name="TitleYC89 2" xfId="149"/>
    <cellStyle name="TitleZ" xfId="150"/>
    <cellStyle name="TitleZ 2" xfId="151"/>
    <cellStyle name="Total" xfId="152"/>
    <cellStyle name="Total 2" xfId="153"/>
    <cellStyle name="Warning Text" xfId="154"/>
    <cellStyle name="Warning Text 2" xfId="155"/>
  </cellStyles>
  <dxfs count="2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dang\AppData\Local\Microsoft\Windows\Temporary%20Internet%20Files\Content.Outlook\496WQABZ\20130315_PRELIMINARY_ENG_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 ENGINEERING ESTIMATE"/>
      <sheetName val="M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363"/>
  <sheetViews>
    <sheetView showZeros="0" tabSelected="1" showOutlineSymbols="0" view="pageBreakPreview" zoomScale="85" zoomScaleNormal="87" zoomScaleSheetLayoutView="85" zoomScalePageLayoutView="0" workbookViewId="0" topLeftCell="B298">
      <selection activeCell="G14" sqref="G14"/>
    </sheetView>
  </sheetViews>
  <sheetFormatPr defaultColWidth="10.5546875" defaultRowHeight="15"/>
  <cols>
    <col min="1" max="1" width="7.88671875" style="136" hidden="1" customWidth="1"/>
    <col min="2" max="2" width="8.77734375" style="10" customWidth="1"/>
    <col min="3" max="3" width="36.77734375" style="5" customWidth="1"/>
    <col min="4" max="4" width="12.77734375" style="137" customWidth="1"/>
    <col min="5" max="5" width="6.77734375" style="5" customWidth="1"/>
    <col min="6" max="6" width="11.77734375" style="5" customWidth="1"/>
    <col min="7" max="7" width="11.77734375" style="136" customWidth="1"/>
    <col min="8" max="8" width="16.77734375" style="136" customWidth="1"/>
    <col min="9" max="16384" width="10.5546875" style="5" customWidth="1"/>
  </cols>
  <sheetData>
    <row r="1" spans="1:8" ht="15.75">
      <c r="A1" s="1"/>
      <c r="B1" s="2" t="s">
        <v>433</v>
      </c>
      <c r="C1" s="3"/>
      <c r="D1" s="3"/>
      <c r="E1" s="3"/>
      <c r="F1" s="3"/>
      <c r="G1" s="1"/>
      <c r="H1" s="4"/>
    </row>
    <row r="2" spans="1:8" ht="15">
      <c r="A2" s="6"/>
      <c r="B2" s="7" t="s">
        <v>0</v>
      </c>
      <c r="C2" s="8"/>
      <c r="D2" s="8"/>
      <c r="E2" s="8"/>
      <c r="F2" s="8"/>
      <c r="G2" s="6"/>
      <c r="H2" s="8"/>
    </row>
    <row r="3" spans="1:8" ht="15">
      <c r="A3" s="9"/>
      <c r="B3" s="10" t="s">
        <v>1</v>
      </c>
      <c r="C3" s="11"/>
      <c r="D3" s="11"/>
      <c r="E3" s="11"/>
      <c r="F3" s="11"/>
      <c r="G3" s="12"/>
      <c r="H3" s="13"/>
    </row>
    <row r="4" spans="1:8" ht="15">
      <c r="A4" s="14" t="s">
        <v>2</v>
      </c>
      <c r="B4" s="15" t="s">
        <v>3</v>
      </c>
      <c r="C4" s="16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7" t="s">
        <v>9</v>
      </c>
    </row>
    <row r="5" spans="1:8" ht="15.75" thickBot="1">
      <c r="A5" s="20"/>
      <c r="B5" s="21"/>
      <c r="C5" s="22"/>
      <c r="D5" s="23" t="s">
        <v>10</v>
      </c>
      <c r="E5" s="24"/>
      <c r="F5" s="25" t="s">
        <v>11</v>
      </c>
      <c r="G5" s="26"/>
      <c r="H5" s="27"/>
    </row>
    <row r="6" spans="1:8" ht="30" customHeight="1" thickTop="1">
      <c r="A6" s="28"/>
      <c r="B6" s="148" t="s">
        <v>424</v>
      </c>
      <c r="C6" s="149"/>
      <c r="D6" s="149"/>
      <c r="E6" s="149"/>
      <c r="F6" s="150"/>
      <c r="G6" s="29"/>
      <c r="H6" s="30"/>
    </row>
    <row r="7" spans="1:8" s="34" customFormat="1" ht="30" customHeight="1">
      <c r="A7" s="31"/>
      <c r="B7" s="32" t="s">
        <v>12</v>
      </c>
      <c r="C7" s="151" t="s">
        <v>13</v>
      </c>
      <c r="D7" s="152"/>
      <c r="E7" s="152"/>
      <c r="F7" s="153"/>
      <c r="G7" s="31"/>
      <c r="H7" s="33" t="s">
        <v>14</v>
      </c>
    </row>
    <row r="8" spans="1:8" s="43" customFormat="1" ht="30" customHeight="1">
      <c r="A8" s="35"/>
      <c r="B8" s="36" t="s">
        <v>15</v>
      </c>
      <c r="C8" s="37" t="s">
        <v>16</v>
      </c>
      <c r="D8" s="38" t="s">
        <v>238</v>
      </c>
      <c r="E8" s="39" t="s">
        <v>17</v>
      </c>
      <c r="F8" s="40">
        <v>0.5</v>
      </c>
      <c r="G8" s="41"/>
      <c r="H8" s="42">
        <f>ROUND(G8*F8,2)</f>
        <v>0</v>
      </c>
    </row>
    <row r="9" spans="1:8" s="43" customFormat="1" ht="30" customHeight="1">
      <c r="A9" s="44"/>
      <c r="B9" s="36" t="s">
        <v>18</v>
      </c>
      <c r="C9" s="45" t="s">
        <v>19</v>
      </c>
      <c r="D9" s="38" t="s">
        <v>390</v>
      </c>
      <c r="E9" s="46" t="s">
        <v>21</v>
      </c>
      <c r="F9" s="47">
        <v>1300</v>
      </c>
      <c r="G9" s="41"/>
      <c r="H9" s="42">
        <f>ROUND(G9*F9,2)</f>
        <v>0</v>
      </c>
    </row>
    <row r="10" spans="1:8" s="49" customFormat="1" ht="30" customHeight="1">
      <c r="A10" s="35" t="s">
        <v>22</v>
      </c>
      <c r="B10" s="36" t="s">
        <v>23</v>
      </c>
      <c r="C10" s="45" t="s">
        <v>24</v>
      </c>
      <c r="D10" s="38" t="s">
        <v>20</v>
      </c>
      <c r="E10" s="46" t="s">
        <v>25</v>
      </c>
      <c r="F10" s="47">
        <v>43250</v>
      </c>
      <c r="G10" s="41"/>
      <c r="H10" s="42">
        <f>ROUND(G10*F10,2)</f>
        <v>0</v>
      </c>
    </row>
    <row r="11" spans="1:8" s="43" customFormat="1" ht="32.25" customHeight="1">
      <c r="A11" s="35" t="s">
        <v>26</v>
      </c>
      <c r="B11" s="36" t="s">
        <v>27</v>
      </c>
      <c r="C11" s="45" t="s">
        <v>28</v>
      </c>
      <c r="D11" s="38" t="s">
        <v>20</v>
      </c>
      <c r="E11" s="46"/>
      <c r="F11" s="47"/>
      <c r="G11" s="50"/>
      <c r="H11" s="42"/>
    </row>
    <row r="12" spans="1:8" s="43" customFormat="1" ht="30" customHeight="1">
      <c r="A12" s="35" t="s">
        <v>29</v>
      </c>
      <c r="B12" s="51" t="s">
        <v>30</v>
      </c>
      <c r="C12" s="45" t="s">
        <v>31</v>
      </c>
      <c r="D12" s="38" t="s">
        <v>14</v>
      </c>
      <c r="E12" s="46" t="s">
        <v>32</v>
      </c>
      <c r="F12" s="47">
        <v>17600</v>
      </c>
      <c r="G12" s="41"/>
      <c r="H12" s="42">
        <f aca="true" t="shared" si="0" ref="H12:H18">ROUND(G12*F12,2)</f>
        <v>0</v>
      </c>
    </row>
    <row r="13" spans="1:14" s="43" customFormat="1" ht="30" customHeight="1">
      <c r="A13" s="44" t="s">
        <v>391</v>
      </c>
      <c r="B13" s="51" t="s">
        <v>33</v>
      </c>
      <c r="C13" s="45" t="s">
        <v>392</v>
      </c>
      <c r="D13" s="38" t="s">
        <v>14</v>
      </c>
      <c r="E13" s="46" t="s">
        <v>32</v>
      </c>
      <c r="F13" s="47">
        <v>50800</v>
      </c>
      <c r="G13" s="41"/>
      <c r="H13" s="42">
        <f t="shared" si="0"/>
        <v>0</v>
      </c>
      <c r="I13" s="139"/>
      <c r="J13" s="140"/>
      <c r="K13" s="141"/>
      <c r="L13" s="141"/>
      <c r="M13" s="141"/>
      <c r="N13" s="48"/>
    </row>
    <row r="14" spans="1:8" s="43" customFormat="1" ht="39.75" customHeight="1">
      <c r="A14" s="35" t="s">
        <v>34</v>
      </c>
      <c r="B14" s="36" t="s">
        <v>35</v>
      </c>
      <c r="C14" s="45" t="s">
        <v>36</v>
      </c>
      <c r="D14" s="38" t="s">
        <v>20</v>
      </c>
      <c r="E14" s="46" t="s">
        <v>21</v>
      </c>
      <c r="F14" s="47">
        <v>4400</v>
      </c>
      <c r="G14" s="41"/>
      <c r="H14" s="42">
        <f t="shared" si="0"/>
        <v>0</v>
      </c>
    </row>
    <row r="15" spans="1:8" s="49" customFormat="1" ht="30" customHeight="1">
      <c r="A15" s="44" t="s">
        <v>37</v>
      </c>
      <c r="B15" s="36" t="s">
        <v>38</v>
      </c>
      <c r="C15" s="45" t="s">
        <v>39</v>
      </c>
      <c r="D15" s="38" t="s">
        <v>20</v>
      </c>
      <c r="E15" s="46" t="s">
        <v>25</v>
      </c>
      <c r="F15" s="47">
        <v>29000</v>
      </c>
      <c r="G15" s="41"/>
      <c r="H15" s="42">
        <f t="shared" si="0"/>
        <v>0</v>
      </c>
    </row>
    <row r="16" spans="1:8" s="49" customFormat="1" ht="30" customHeight="1">
      <c r="A16" s="35" t="s">
        <v>40</v>
      </c>
      <c r="B16" s="36" t="s">
        <v>41</v>
      </c>
      <c r="C16" s="45" t="s">
        <v>42</v>
      </c>
      <c r="D16" s="38" t="s">
        <v>20</v>
      </c>
      <c r="E16" s="46" t="s">
        <v>25</v>
      </c>
      <c r="F16" s="47">
        <v>49000</v>
      </c>
      <c r="G16" s="41"/>
      <c r="H16" s="42">
        <f t="shared" si="0"/>
        <v>0</v>
      </c>
    </row>
    <row r="17" spans="1:8" s="49" customFormat="1" ht="43.5" customHeight="1">
      <c r="A17" s="35" t="s">
        <v>43</v>
      </c>
      <c r="B17" s="36" t="s">
        <v>44</v>
      </c>
      <c r="C17" s="45" t="s">
        <v>45</v>
      </c>
      <c r="D17" s="38" t="s">
        <v>46</v>
      </c>
      <c r="E17" s="46" t="s">
        <v>25</v>
      </c>
      <c r="F17" s="47">
        <v>43250</v>
      </c>
      <c r="G17" s="41"/>
      <c r="H17" s="42">
        <f t="shared" si="0"/>
        <v>0</v>
      </c>
    </row>
    <row r="18" spans="1:8" s="49" customFormat="1" ht="43.5" customHeight="1">
      <c r="A18" s="35" t="s">
        <v>47</v>
      </c>
      <c r="B18" s="36" t="s">
        <v>48</v>
      </c>
      <c r="C18" s="45" t="s">
        <v>49</v>
      </c>
      <c r="D18" s="38" t="s">
        <v>50</v>
      </c>
      <c r="E18" s="46" t="s">
        <v>25</v>
      </c>
      <c r="F18" s="47">
        <v>4000</v>
      </c>
      <c r="G18" s="41"/>
      <c r="H18" s="42">
        <f t="shared" si="0"/>
        <v>0</v>
      </c>
    </row>
    <row r="19" spans="1:8" s="49" customFormat="1" ht="43.5" customHeight="1">
      <c r="A19" s="35"/>
      <c r="B19" s="36" t="s">
        <v>418</v>
      </c>
      <c r="C19" s="45" t="s">
        <v>53</v>
      </c>
      <c r="D19" s="38" t="s">
        <v>390</v>
      </c>
      <c r="E19" s="46" t="s">
        <v>21</v>
      </c>
      <c r="F19" s="47">
        <v>30700</v>
      </c>
      <c r="G19" s="41"/>
      <c r="H19" s="42">
        <f>ROUND(G19*F19,2)</f>
        <v>0</v>
      </c>
    </row>
    <row r="20" spans="1:8" s="49" customFormat="1" ht="30" customHeight="1">
      <c r="A20" s="44"/>
      <c r="B20" s="36" t="s">
        <v>52</v>
      </c>
      <c r="C20" s="45" t="s">
        <v>55</v>
      </c>
      <c r="D20" s="38" t="s">
        <v>390</v>
      </c>
      <c r="E20" s="46"/>
      <c r="F20" s="47"/>
      <c r="G20" s="50"/>
      <c r="H20" s="42"/>
    </row>
    <row r="21" spans="1:8" s="49" customFormat="1" ht="30" customHeight="1">
      <c r="A21" s="35" t="s">
        <v>56</v>
      </c>
      <c r="B21" s="51" t="s">
        <v>30</v>
      </c>
      <c r="C21" s="45" t="s">
        <v>57</v>
      </c>
      <c r="D21" s="52"/>
      <c r="E21" s="46" t="s">
        <v>21</v>
      </c>
      <c r="F21" s="53">
        <v>39100</v>
      </c>
      <c r="G21" s="41"/>
      <c r="H21" s="42">
        <f>ROUND(G21*F21,2)</f>
        <v>0</v>
      </c>
    </row>
    <row r="22" spans="1:16" s="49" customFormat="1" ht="33.75" customHeight="1" thickBot="1">
      <c r="A22" s="44" t="s">
        <v>436</v>
      </c>
      <c r="B22" s="51" t="s">
        <v>33</v>
      </c>
      <c r="C22" s="45" t="s">
        <v>437</v>
      </c>
      <c r="D22" s="52"/>
      <c r="E22" s="46" t="s">
        <v>21</v>
      </c>
      <c r="F22" s="53">
        <v>4000</v>
      </c>
      <c r="G22" s="41"/>
      <c r="H22" s="42">
        <f>ROUND(G22*F22,2)</f>
        <v>0</v>
      </c>
      <c r="I22" s="142"/>
      <c r="J22" s="143"/>
      <c r="K22" s="144"/>
      <c r="L22" s="145"/>
      <c r="M22" s="146"/>
      <c r="N22" s="146"/>
      <c r="O22" s="146"/>
      <c r="P22" s="48"/>
    </row>
    <row r="23" spans="1:8" s="43" customFormat="1" ht="43.5" customHeight="1" thickTop="1">
      <c r="A23" s="54"/>
      <c r="B23" s="55"/>
      <c r="C23" s="56" t="s">
        <v>58</v>
      </c>
      <c r="D23" s="57"/>
      <c r="E23" s="57"/>
      <c r="F23" s="57"/>
      <c r="G23" s="50"/>
      <c r="H23" s="58"/>
    </row>
    <row r="24" spans="1:8" s="43" customFormat="1" ht="30" customHeight="1">
      <c r="A24" s="59" t="s">
        <v>59</v>
      </c>
      <c r="B24" s="36" t="s">
        <v>54</v>
      </c>
      <c r="C24" s="45" t="s">
        <v>61</v>
      </c>
      <c r="D24" s="38" t="s">
        <v>20</v>
      </c>
      <c r="E24" s="46"/>
      <c r="F24" s="47"/>
      <c r="G24" s="50"/>
      <c r="H24" s="42"/>
    </row>
    <row r="25" spans="1:8" s="49" customFormat="1" ht="30" customHeight="1">
      <c r="A25" s="59" t="s">
        <v>275</v>
      </c>
      <c r="B25" s="51" t="s">
        <v>30</v>
      </c>
      <c r="C25" s="45" t="s">
        <v>276</v>
      </c>
      <c r="D25" s="38" t="s">
        <v>14</v>
      </c>
      <c r="E25" s="46" t="s">
        <v>25</v>
      </c>
      <c r="F25" s="47">
        <v>65</v>
      </c>
      <c r="G25" s="41"/>
      <c r="H25" s="42">
        <f>ROUND(G25*F25,2)</f>
        <v>0</v>
      </c>
    </row>
    <row r="26" spans="1:8" s="49" customFormat="1" ht="30" customHeight="1">
      <c r="A26" s="59" t="s">
        <v>62</v>
      </c>
      <c r="B26" s="51" t="s">
        <v>33</v>
      </c>
      <c r="C26" s="45" t="s">
        <v>63</v>
      </c>
      <c r="D26" s="38" t="s">
        <v>14</v>
      </c>
      <c r="E26" s="46" t="s">
        <v>25</v>
      </c>
      <c r="F26" s="47">
        <v>1275</v>
      </c>
      <c r="G26" s="41"/>
      <c r="H26" s="42">
        <f>ROUND(G26*F26,2)</f>
        <v>0</v>
      </c>
    </row>
    <row r="27" spans="1:8" s="49" customFormat="1" ht="30" customHeight="1">
      <c r="A27" s="59" t="s">
        <v>64</v>
      </c>
      <c r="B27" s="36" t="s">
        <v>60</v>
      </c>
      <c r="C27" s="45" t="s">
        <v>66</v>
      </c>
      <c r="D27" s="38" t="s">
        <v>67</v>
      </c>
      <c r="E27" s="46"/>
      <c r="F27" s="47"/>
      <c r="G27" s="50"/>
      <c r="H27" s="42"/>
    </row>
    <row r="28" spans="1:8" s="49" customFormat="1" ht="30" customHeight="1">
      <c r="A28" s="59" t="s">
        <v>68</v>
      </c>
      <c r="B28" s="51" t="s">
        <v>30</v>
      </c>
      <c r="C28" s="45" t="s">
        <v>69</v>
      </c>
      <c r="D28" s="38" t="s">
        <v>14</v>
      </c>
      <c r="E28" s="46" t="s">
        <v>70</v>
      </c>
      <c r="F28" s="47">
        <v>40</v>
      </c>
      <c r="G28" s="41"/>
      <c r="H28" s="42">
        <f>ROUND(G28*F28,2)</f>
        <v>0</v>
      </c>
    </row>
    <row r="29" spans="1:8" s="49" customFormat="1" ht="30" customHeight="1">
      <c r="A29" s="59" t="s">
        <v>71</v>
      </c>
      <c r="B29" s="51" t="s">
        <v>33</v>
      </c>
      <c r="C29" s="45" t="s">
        <v>72</v>
      </c>
      <c r="D29" s="38" t="s">
        <v>14</v>
      </c>
      <c r="E29" s="46" t="s">
        <v>70</v>
      </c>
      <c r="F29" s="47">
        <v>15</v>
      </c>
      <c r="G29" s="41"/>
      <c r="H29" s="42">
        <f>ROUND(G29*F29,2)</f>
        <v>0</v>
      </c>
    </row>
    <row r="30" spans="1:8" s="49" customFormat="1" ht="30" customHeight="1">
      <c r="A30" s="59" t="s">
        <v>73</v>
      </c>
      <c r="B30" s="36" t="s">
        <v>65</v>
      </c>
      <c r="C30" s="45" t="s">
        <v>75</v>
      </c>
      <c r="D30" s="38" t="s">
        <v>67</v>
      </c>
      <c r="E30" s="46"/>
      <c r="F30" s="47"/>
      <c r="G30" s="50"/>
      <c r="H30" s="42"/>
    </row>
    <row r="31" spans="1:8" s="49" customFormat="1" ht="30" customHeight="1" thickBot="1">
      <c r="A31" s="59" t="s">
        <v>76</v>
      </c>
      <c r="B31" s="51" t="s">
        <v>30</v>
      </c>
      <c r="C31" s="45" t="s">
        <v>77</v>
      </c>
      <c r="D31" s="38" t="s">
        <v>14</v>
      </c>
      <c r="E31" s="46" t="s">
        <v>70</v>
      </c>
      <c r="F31" s="47">
        <v>20</v>
      </c>
      <c r="G31" s="41"/>
      <c r="H31" s="42">
        <f>ROUND(G31*F31,2)</f>
        <v>0</v>
      </c>
    </row>
    <row r="32" spans="1:8" s="43" customFormat="1" ht="34.5" customHeight="1" thickTop="1">
      <c r="A32" s="54"/>
      <c r="B32" s="60"/>
      <c r="C32" s="56" t="s">
        <v>78</v>
      </c>
      <c r="D32" s="57"/>
      <c r="E32" s="57"/>
      <c r="F32" s="57"/>
      <c r="G32" s="50"/>
      <c r="H32" s="58"/>
    </row>
    <row r="33" spans="1:8" s="43" customFormat="1" ht="43.5" customHeight="1">
      <c r="A33" s="44" t="s">
        <v>79</v>
      </c>
      <c r="B33" s="36" t="s">
        <v>74</v>
      </c>
      <c r="C33" s="45" t="s">
        <v>81</v>
      </c>
      <c r="D33" s="38" t="s">
        <v>393</v>
      </c>
      <c r="E33" s="46"/>
      <c r="F33" s="61"/>
      <c r="G33" s="50"/>
      <c r="H33" s="62"/>
    </row>
    <row r="34" spans="1:8" s="43" customFormat="1" ht="75" customHeight="1">
      <c r="A34" s="44"/>
      <c r="B34" s="51" t="s">
        <v>30</v>
      </c>
      <c r="C34" s="45" t="s">
        <v>395</v>
      </c>
      <c r="D34" s="38"/>
      <c r="E34" s="46" t="s">
        <v>84</v>
      </c>
      <c r="F34" s="61">
        <v>155</v>
      </c>
      <c r="G34" s="41"/>
      <c r="H34" s="42">
        <f>ROUND(G34*F34,2)</f>
        <v>0</v>
      </c>
    </row>
    <row r="35" spans="1:8" s="43" customFormat="1" ht="75" customHeight="1">
      <c r="A35" s="44"/>
      <c r="B35" s="51" t="s">
        <v>33</v>
      </c>
      <c r="C35" s="45" t="s">
        <v>394</v>
      </c>
      <c r="D35" s="38"/>
      <c r="E35" s="46" t="s">
        <v>84</v>
      </c>
      <c r="F35" s="61">
        <v>150</v>
      </c>
      <c r="G35" s="41"/>
      <c r="H35" s="42">
        <f>ROUND(G35*F35,2)</f>
        <v>0</v>
      </c>
    </row>
    <row r="36" spans="1:8" s="43" customFormat="1" ht="75" customHeight="1">
      <c r="A36" s="44"/>
      <c r="B36" s="51" t="s">
        <v>85</v>
      </c>
      <c r="C36" s="45" t="s">
        <v>396</v>
      </c>
      <c r="D36" s="38"/>
      <c r="E36" s="46" t="s">
        <v>84</v>
      </c>
      <c r="F36" s="61">
        <v>4320</v>
      </c>
      <c r="G36" s="41"/>
      <c r="H36" s="42">
        <f>ROUND(G36*F36,2)</f>
        <v>0</v>
      </c>
    </row>
    <row r="37" spans="1:15" s="43" customFormat="1" ht="30" customHeight="1">
      <c r="A37" s="44" t="s">
        <v>408</v>
      </c>
      <c r="B37" s="36" t="s">
        <v>419</v>
      </c>
      <c r="C37" s="45" t="s">
        <v>409</v>
      </c>
      <c r="D37" s="38" t="s">
        <v>410</v>
      </c>
      <c r="E37" s="46" t="s">
        <v>25</v>
      </c>
      <c r="F37" s="61">
        <v>535</v>
      </c>
      <c r="G37" s="41"/>
      <c r="H37" s="42">
        <f>ROUND(G37*F37,2)</f>
        <v>0</v>
      </c>
      <c r="I37" s="138"/>
      <c r="J37" s="139"/>
      <c r="K37" s="140"/>
      <c r="L37" s="141"/>
      <c r="M37" s="141"/>
      <c r="N37" s="141"/>
      <c r="O37" s="48"/>
    </row>
    <row r="38" spans="1:8" s="49" customFormat="1" ht="43.5" customHeight="1">
      <c r="A38" s="44" t="s">
        <v>86</v>
      </c>
      <c r="B38" s="36" t="s">
        <v>80</v>
      </c>
      <c r="C38" s="45" t="s">
        <v>88</v>
      </c>
      <c r="D38" s="38" t="s">
        <v>89</v>
      </c>
      <c r="F38" s="47"/>
      <c r="G38" s="50"/>
      <c r="H38" s="62"/>
    </row>
    <row r="39" spans="1:8" s="49" customFormat="1" ht="30" customHeight="1">
      <c r="A39" s="44" t="s">
        <v>90</v>
      </c>
      <c r="B39" s="51" t="s">
        <v>30</v>
      </c>
      <c r="C39" s="45" t="s">
        <v>91</v>
      </c>
      <c r="D39" s="38"/>
      <c r="E39" s="46"/>
      <c r="F39" s="47"/>
      <c r="G39" s="50"/>
      <c r="H39" s="62"/>
    </row>
    <row r="40" spans="1:8" s="49" customFormat="1" ht="30" customHeight="1">
      <c r="A40" s="44" t="s">
        <v>92</v>
      </c>
      <c r="B40" s="63" t="s">
        <v>93</v>
      </c>
      <c r="C40" s="45" t="s">
        <v>94</v>
      </c>
      <c r="D40" s="38"/>
      <c r="E40" s="46" t="s">
        <v>32</v>
      </c>
      <c r="F40" s="47">
        <v>5400</v>
      </c>
      <c r="G40" s="41"/>
      <c r="H40" s="42">
        <f>ROUND(G40*F40,2)</f>
        <v>0</v>
      </c>
    </row>
    <row r="41" spans="1:8" s="49" customFormat="1" ht="30" customHeight="1">
      <c r="A41" s="44" t="s">
        <v>95</v>
      </c>
      <c r="B41" s="51" t="s">
        <v>33</v>
      </c>
      <c r="C41" s="45" t="s">
        <v>96</v>
      </c>
      <c r="D41" s="38"/>
      <c r="E41" s="46"/>
      <c r="F41" s="47"/>
      <c r="G41" s="50"/>
      <c r="H41" s="62"/>
    </row>
    <row r="42" spans="1:8" s="49" customFormat="1" ht="30" customHeight="1">
      <c r="A42" s="44" t="s">
        <v>97</v>
      </c>
      <c r="B42" s="63" t="s">
        <v>93</v>
      </c>
      <c r="C42" s="45" t="s">
        <v>94</v>
      </c>
      <c r="D42" s="38"/>
      <c r="E42" s="46" t="s">
        <v>32</v>
      </c>
      <c r="F42" s="47">
        <v>250</v>
      </c>
      <c r="G42" s="41"/>
      <c r="H42" s="42">
        <f>ROUND(G42*F42,2)</f>
        <v>0</v>
      </c>
    </row>
    <row r="43" spans="1:8" s="49" customFormat="1" ht="39.75" customHeight="1" thickBot="1">
      <c r="A43" s="44" t="s">
        <v>98</v>
      </c>
      <c r="B43" s="36" t="s">
        <v>87</v>
      </c>
      <c r="C43" s="45" t="s">
        <v>100</v>
      </c>
      <c r="D43" s="38" t="s">
        <v>89</v>
      </c>
      <c r="E43" s="46" t="s">
        <v>32</v>
      </c>
      <c r="F43" s="47">
        <v>7700</v>
      </c>
      <c r="G43" s="41"/>
      <c r="H43" s="42">
        <f>ROUND(G43*F43,2)</f>
        <v>0</v>
      </c>
    </row>
    <row r="44" spans="1:8" s="43" customFormat="1" ht="36" customHeight="1" thickTop="1">
      <c r="A44" s="54"/>
      <c r="B44" s="60"/>
      <c r="C44" s="56" t="s">
        <v>101</v>
      </c>
      <c r="D44" s="57"/>
      <c r="E44" s="57"/>
      <c r="F44" s="57"/>
      <c r="G44" s="50"/>
      <c r="H44" s="58"/>
    </row>
    <row r="45" spans="1:8" s="43" customFormat="1" ht="30" customHeight="1">
      <c r="A45" s="44" t="s">
        <v>102</v>
      </c>
      <c r="B45" s="36" t="s">
        <v>99</v>
      </c>
      <c r="C45" s="45" t="s">
        <v>104</v>
      </c>
      <c r="D45" s="38" t="s">
        <v>105</v>
      </c>
      <c r="E45" s="46" t="s">
        <v>84</v>
      </c>
      <c r="F45" s="61">
        <v>2000</v>
      </c>
      <c r="G45" s="41"/>
      <c r="H45" s="42">
        <f>ROUND(G45*F45,2)</f>
        <v>0</v>
      </c>
    </row>
    <row r="46" spans="1:8" s="43" customFormat="1" ht="30" customHeight="1" thickBot="1">
      <c r="A46" s="44"/>
      <c r="B46" s="36" t="s">
        <v>103</v>
      </c>
      <c r="C46" s="45" t="s">
        <v>107</v>
      </c>
      <c r="D46" s="38" t="s">
        <v>324</v>
      </c>
      <c r="E46" s="46" t="s">
        <v>84</v>
      </c>
      <c r="F46" s="61">
        <v>6000</v>
      </c>
      <c r="G46" s="41"/>
      <c r="H46" s="42">
        <f>ROUND(G46*F46,2)</f>
        <v>0</v>
      </c>
    </row>
    <row r="47" spans="1:8" s="43" customFormat="1" ht="36" customHeight="1" thickTop="1">
      <c r="A47" s="54"/>
      <c r="B47" s="60"/>
      <c r="C47" s="56" t="s">
        <v>109</v>
      </c>
      <c r="D47" s="57"/>
      <c r="E47" s="57"/>
      <c r="F47" s="57"/>
      <c r="G47" s="50"/>
      <c r="H47" s="58"/>
    </row>
    <row r="48" spans="1:8" s="43" customFormat="1" ht="30" customHeight="1">
      <c r="A48" s="44" t="s">
        <v>110</v>
      </c>
      <c r="B48" s="36" t="s">
        <v>106</v>
      </c>
      <c r="C48" s="45" t="s">
        <v>112</v>
      </c>
      <c r="D48" s="38" t="s">
        <v>113</v>
      </c>
      <c r="E48" s="46"/>
      <c r="F48" s="61"/>
      <c r="G48" s="50"/>
      <c r="H48" s="62"/>
    </row>
    <row r="49" spans="1:8" s="43" customFormat="1" ht="30" customHeight="1">
      <c r="A49" s="44" t="s">
        <v>114</v>
      </c>
      <c r="B49" s="51" t="s">
        <v>30</v>
      </c>
      <c r="C49" s="45" t="s">
        <v>115</v>
      </c>
      <c r="D49" s="38"/>
      <c r="E49" s="46" t="s">
        <v>70</v>
      </c>
      <c r="F49" s="61">
        <v>15</v>
      </c>
      <c r="G49" s="41"/>
      <c r="H49" s="42">
        <f>ROUND(G49*F49,2)</f>
        <v>0</v>
      </c>
    </row>
    <row r="50" spans="1:8" s="43" customFormat="1" ht="30" customHeight="1">
      <c r="A50" s="44" t="s">
        <v>116</v>
      </c>
      <c r="B50" s="51" t="s">
        <v>33</v>
      </c>
      <c r="C50" s="45" t="s">
        <v>117</v>
      </c>
      <c r="D50" s="38"/>
      <c r="E50" s="46" t="s">
        <v>70</v>
      </c>
      <c r="F50" s="61">
        <v>12</v>
      </c>
      <c r="G50" s="41"/>
      <c r="H50" s="42">
        <f>ROUND(G50*F50,2)</f>
        <v>0</v>
      </c>
    </row>
    <row r="51" spans="1:8" s="43" customFormat="1" ht="30" customHeight="1">
      <c r="A51" s="44" t="s">
        <v>118</v>
      </c>
      <c r="B51" s="36" t="s">
        <v>111</v>
      </c>
      <c r="C51" s="45" t="s">
        <v>120</v>
      </c>
      <c r="D51" s="38" t="s">
        <v>113</v>
      </c>
      <c r="E51" s="46"/>
      <c r="F51" s="61"/>
      <c r="G51" s="50"/>
      <c r="H51" s="62"/>
    </row>
    <row r="52" spans="1:8" s="43" customFormat="1" ht="30" customHeight="1">
      <c r="A52" s="44" t="s">
        <v>121</v>
      </c>
      <c r="B52" s="51" t="s">
        <v>30</v>
      </c>
      <c r="C52" s="45" t="s">
        <v>122</v>
      </c>
      <c r="D52" s="38"/>
      <c r="E52" s="46" t="s">
        <v>70</v>
      </c>
      <c r="F52" s="61">
        <v>20</v>
      </c>
      <c r="G52" s="41"/>
      <c r="H52" s="42">
        <f>ROUND(G52*F52,2)</f>
        <v>0</v>
      </c>
    </row>
    <row r="53" spans="1:8" s="43" customFormat="1" ht="30" customHeight="1">
      <c r="A53" s="44"/>
      <c r="B53" s="36" t="s">
        <v>119</v>
      </c>
      <c r="C53" s="45" t="s">
        <v>124</v>
      </c>
      <c r="D53" s="38" t="s">
        <v>397</v>
      </c>
      <c r="E53" s="46" t="s">
        <v>70</v>
      </c>
      <c r="F53" s="61">
        <v>12</v>
      </c>
      <c r="G53" s="41"/>
      <c r="H53" s="42">
        <f>ROUND(G53*F53,2)</f>
        <v>0</v>
      </c>
    </row>
    <row r="54" spans="1:8" s="49" customFormat="1" ht="30" customHeight="1">
      <c r="A54" s="44" t="s">
        <v>126</v>
      </c>
      <c r="B54" s="36" t="s">
        <v>123</v>
      </c>
      <c r="C54" s="45" t="s">
        <v>128</v>
      </c>
      <c r="D54" s="38" t="s">
        <v>113</v>
      </c>
      <c r="E54" s="46"/>
      <c r="F54" s="61"/>
      <c r="G54" s="50"/>
      <c r="H54" s="62"/>
    </row>
    <row r="55" spans="1:15" s="49" customFormat="1" ht="30" customHeight="1">
      <c r="A55" s="44" t="s">
        <v>129</v>
      </c>
      <c r="B55" s="51" t="s">
        <v>30</v>
      </c>
      <c r="C55" s="45" t="s">
        <v>420</v>
      </c>
      <c r="D55" s="38"/>
      <c r="E55" s="46"/>
      <c r="F55" s="61"/>
      <c r="G55" s="50"/>
      <c r="H55" s="62"/>
      <c r="I55" s="138"/>
      <c r="J55" s="139"/>
      <c r="K55" s="140"/>
      <c r="L55" s="141"/>
      <c r="M55" s="141"/>
      <c r="N55" s="141"/>
      <c r="O55" s="48"/>
    </row>
    <row r="56" spans="1:15" s="49" customFormat="1" ht="43.5" customHeight="1">
      <c r="A56" s="44" t="s">
        <v>131</v>
      </c>
      <c r="B56" s="63" t="s">
        <v>93</v>
      </c>
      <c r="C56" s="45" t="s">
        <v>421</v>
      </c>
      <c r="D56" s="38"/>
      <c r="E56" s="46" t="s">
        <v>84</v>
      </c>
      <c r="F56" s="61">
        <v>60</v>
      </c>
      <c r="G56" s="41"/>
      <c r="H56" s="42">
        <f>ROUND(G56*F56,2)</f>
        <v>0</v>
      </c>
      <c r="I56" s="138"/>
      <c r="J56" s="139"/>
      <c r="K56" s="140"/>
      <c r="L56" s="141"/>
      <c r="M56" s="141"/>
      <c r="N56" s="141"/>
      <c r="O56" s="48"/>
    </row>
    <row r="57" spans="1:15" s="49" customFormat="1" ht="30" customHeight="1">
      <c r="A57" s="44" t="s">
        <v>129</v>
      </c>
      <c r="B57" s="51" t="s">
        <v>33</v>
      </c>
      <c r="C57" s="45" t="s">
        <v>333</v>
      </c>
      <c r="D57" s="38"/>
      <c r="E57" s="46"/>
      <c r="F57" s="61"/>
      <c r="G57" s="50"/>
      <c r="H57" s="62"/>
      <c r="I57" s="138"/>
      <c r="J57" s="139"/>
      <c r="K57" s="140"/>
      <c r="L57" s="141"/>
      <c r="M57" s="141"/>
      <c r="N57" s="141"/>
      <c r="O57" s="48"/>
    </row>
    <row r="58" spans="1:15" s="49" customFormat="1" ht="43.5" customHeight="1">
      <c r="A58" s="44" t="s">
        <v>135</v>
      </c>
      <c r="B58" s="63" t="s">
        <v>93</v>
      </c>
      <c r="C58" s="45" t="s">
        <v>137</v>
      </c>
      <c r="D58" s="38"/>
      <c r="E58" s="46" t="s">
        <v>84</v>
      </c>
      <c r="F58" s="61">
        <v>20</v>
      </c>
      <c r="G58" s="41"/>
      <c r="H58" s="42">
        <f>ROUND(G58*F58,2)</f>
        <v>0</v>
      </c>
      <c r="I58" s="138"/>
      <c r="J58" s="139"/>
      <c r="K58" s="140"/>
      <c r="L58" s="141"/>
      <c r="M58" s="141"/>
      <c r="N58" s="141"/>
      <c r="O58" s="48"/>
    </row>
    <row r="59" spans="1:8" s="49" customFormat="1" ht="30" customHeight="1">
      <c r="A59" s="44" t="s">
        <v>129</v>
      </c>
      <c r="B59" s="51" t="s">
        <v>85</v>
      </c>
      <c r="C59" s="45" t="s">
        <v>130</v>
      </c>
      <c r="D59" s="38"/>
      <c r="E59" s="46"/>
      <c r="F59" s="61"/>
      <c r="G59" s="50"/>
      <c r="H59" s="62"/>
    </row>
    <row r="60" spans="1:8" s="49" customFormat="1" ht="43.5" customHeight="1">
      <c r="A60" s="44" t="s">
        <v>131</v>
      </c>
      <c r="B60" s="63" t="s">
        <v>93</v>
      </c>
      <c r="C60" s="45" t="s">
        <v>132</v>
      </c>
      <c r="D60" s="38"/>
      <c r="E60" s="46" t="s">
        <v>84</v>
      </c>
      <c r="F60" s="61">
        <v>85</v>
      </c>
      <c r="G60" s="41"/>
      <c r="H60" s="42">
        <f>ROUND(G60*F60,2)</f>
        <v>0</v>
      </c>
    </row>
    <row r="61" spans="1:8" s="49" customFormat="1" ht="43.5" customHeight="1">
      <c r="A61" s="44" t="s">
        <v>135</v>
      </c>
      <c r="B61" s="63" t="s">
        <v>133</v>
      </c>
      <c r="C61" s="45" t="s">
        <v>137</v>
      </c>
      <c r="D61" s="38"/>
      <c r="E61" s="46" t="s">
        <v>84</v>
      </c>
      <c r="F61" s="61">
        <v>270</v>
      </c>
      <c r="G61" s="41"/>
      <c r="H61" s="42">
        <f>ROUND(G61*F61,2)</f>
        <v>0</v>
      </c>
    </row>
    <row r="62" spans="1:8" s="49" customFormat="1" ht="43.5" customHeight="1">
      <c r="A62" s="44" t="s">
        <v>135</v>
      </c>
      <c r="B62" s="63" t="s">
        <v>136</v>
      </c>
      <c r="C62" s="45" t="s">
        <v>432</v>
      </c>
      <c r="D62" s="38"/>
      <c r="E62" s="46" t="s">
        <v>84</v>
      </c>
      <c r="F62" s="61">
        <v>180</v>
      </c>
      <c r="G62" s="41"/>
      <c r="H62" s="42">
        <f>ROUND(G62*F62,2)</f>
        <v>0</v>
      </c>
    </row>
    <row r="63" spans="1:8" s="49" customFormat="1" ht="30" customHeight="1">
      <c r="A63" s="44" t="s">
        <v>138</v>
      </c>
      <c r="B63" s="36" t="s">
        <v>127</v>
      </c>
      <c r="C63" s="45" t="s">
        <v>140</v>
      </c>
      <c r="D63" s="38" t="s">
        <v>113</v>
      </c>
      <c r="E63" s="46" t="s">
        <v>84</v>
      </c>
      <c r="F63" s="61">
        <v>40</v>
      </c>
      <c r="G63" s="41"/>
      <c r="H63" s="42">
        <f>ROUND(G63*F63,2)</f>
        <v>0</v>
      </c>
    </row>
    <row r="64" spans="1:8" s="65" customFormat="1" ht="30" customHeight="1">
      <c r="A64" s="44" t="s">
        <v>141</v>
      </c>
      <c r="B64" s="36" t="s">
        <v>139</v>
      </c>
      <c r="C64" s="64" t="s">
        <v>143</v>
      </c>
      <c r="D64" s="38" t="s">
        <v>113</v>
      </c>
      <c r="E64" s="46"/>
      <c r="F64" s="61"/>
      <c r="G64" s="50"/>
      <c r="H64" s="62"/>
    </row>
    <row r="65" spans="1:8" s="65" customFormat="1" ht="30" customHeight="1">
      <c r="A65" s="44" t="s">
        <v>144</v>
      </c>
      <c r="B65" s="51" t="s">
        <v>30</v>
      </c>
      <c r="C65" s="64" t="s">
        <v>145</v>
      </c>
      <c r="D65" s="38"/>
      <c r="E65" s="46" t="s">
        <v>70</v>
      </c>
      <c r="F65" s="61">
        <v>6</v>
      </c>
      <c r="G65" s="41"/>
      <c r="H65" s="42">
        <f>ROUND(G65*F65,2)</f>
        <v>0</v>
      </c>
    </row>
    <row r="66" spans="1:8" s="65" customFormat="1" ht="30" customHeight="1">
      <c r="A66" s="44" t="s">
        <v>146</v>
      </c>
      <c r="B66" s="36" t="s">
        <v>142</v>
      </c>
      <c r="C66" s="64" t="s">
        <v>148</v>
      </c>
      <c r="D66" s="38" t="s">
        <v>113</v>
      </c>
      <c r="E66" s="46"/>
      <c r="F66" s="61"/>
      <c r="G66" s="50"/>
      <c r="H66" s="62"/>
    </row>
    <row r="67" spans="1:15" s="65" customFormat="1" ht="39.75" customHeight="1">
      <c r="A67" s="44" t="s">
        <v>149</v>
      </c>
      <c r="B67" s="51" t="s">
        <v>30</v>
      </c>
      <c r="C67" s="64" t="s">
        <v>339</v>
      </c>
      <c r="D67" s="38"/>
      <c r="E67" s="46"/>
      <c r="F67" s="61"/>
      <c r="G67" s="50"/>
      <c r="H67" s="62"/>
      <c r="I67" s="138"/>
      <c r="J67" s="139"/>
      <c r="K67" s="140"/>
      <c r="L67" s="141"/>
      <c r="M67" s="141"/>
      <c r="N67" s="141"/>
      <c r="O67" s="48"/>
    </row>
    <row r="68" spans="1:8" s="49" customFormat="1" ht="43.5" customHeight="1">
      <c r="A68" s="44"/>
      <c r="B68" s="63" t="s">
        <v>93</v>
      </c>
      <c r="C68" s="45" t="s">
        <v>341</v>
      </c>
      <c r="D68" s="38"/>
      <c r="E68" s="46" t="s">
        <v>70</v>
      </c>
      <c r="F68" s="61">
        <v>1</v>
      </c>
      <c r="G68" s="41"/>
      <c r="H68" s="42">
        <f>ROUND(G68*F68,2)</f>
        <v>0</v>
      </c>
    </row>
    <row r="69" spans="1:8" s="49" customFormat="1" ht="43.5" customHeight="1">
      <c r="A69" s="44"/>
      <c r="B69" s="63" t="s">
        <v>133</v>
      </c>
      <c r="C69" s="45" t="s">
        <v>152</v>
      </c>
      <c r="D69" s="38"/>
      <c r="E69" s="46" t="s">
        <v>70</v>
      </c>
      <c r="F69" s="61">
        <v>1</v>
      </c>
      <c r="G69" s="41"/>
      <c r="H69" s="42">
        <f>ROUND(G69*F69,2)</f>
        <v>0</v>
      </c>
    </row>
    <row r="70" spans="1:8" s="65" customFormat="1" ht="39.75" customHeight="1">
      <c r="A70" s="44" t="s">
        <v>149</v>
      </c>
      <c r="B70" s="51" t="s">
        <v>33</v>
      </c>
      <c r="C70" s="64" t="s">
        <v>150</v>
      </c>
      <c r="D70" s="38"/>
      <c r="E70" s="46"/>
      <c r="F70" s="61"/>
      <c r="G70" s="50"/>
      <c r="H70" s="62"/>
    </row>
    <row r="71" spans="1:8" s="49" customFormat="1" ht="43.5" customHeight="1">
      <c r="A71" s="44"/>
      <c r="B71" s="63" t="s">
        <v>93</v>
      </c>
      <c r="C71" s="45" t="s">
        <v>151</v>
      </c>
      <c r="D71" s="38"/>
      <c r="E71" s="46" t="s">
        <v>70</v>
      </c>
      <c r="F71" s="61">
        <v>2</v>
      </c>
      <c r="G71" s="41"/>
      <c r="H71" s="42">
        <f>ROUND(G71*F71,2)</f>
        <v>0</v>
      </c>
    </row>
    <row r="72" spans="1:8" s="49" customFormat="1" ht="43.5" customHeight="1">
      <c r="A72" s="44"/>
      <c r="B72" s="63" t="s">
        <v>133</v>
      </c>
      <c r="C72" s="45" t="s">
        <v>152</v>
      </c>
      <c r="D72" s="38"/>
      <c r="E72" s="46" t="s">
        <v>70</v>
      </c>
      <c r="F72" s="61">
        <v>7</v>
      </c>
      <c r="G72" s="41"/>
      <c r="H72" s="42">
        <f>ROUND(G72*F72,2)</f>
        <v>0</v>
      </c>
    </row>
    <row r="73" spans="1:8" s="49" customFormat="1" ht="30" customHeight="1" thickBot="1">
      <c r="A73" s="44" t="s">
        <v>153</v>
      </c>
      <c r="B73" s="36" t="s">
        <v>147</v>
      </c>
      <c r="C73" s="45" t="s">
        <v>155</v>
      </c>
      <c r="D73" s="38" t="s">
        <v>156</v>
      </c>
      <c r="E73" s="46" t="s">
        <v>84</v>
      </c>
      <c r="F73" s="61">
        <v>3015</v>
      </c>
      <c r="G73" s="41"/>
      <c r="H73" s="42">
        <f>ROUND(G73*F73,2)</f>
        <v>0</v>
      </c>
    </row>
    <row r="74" spans="1:8" s="43" customFormat="1" ht="36" customHeight="1" thickTop="1">
      <c r="A74" s="54"/>
      <c r="B74" s="60"/>
      <c r="C74" s="56" t="s">
        <v>157</v>
      </c>
      <c r="D74" s="57"/>
      <c r="E74" s="57"/>
      <c r="F74" s="57"/>
      <c r="G74" s="50"/>
      <c r="H74" s="58"/>
    </row>
    <row r="75" spans="1:8" s="49" customFormat="1" ht="30" customHeight="1">
      <c r="A75" s="44" t="s">
        <v>158</v>
      </c>
      <c r="B75" s="36" t="s">
        <v>154</v>
      </c>
      <c r="C75" s="45" t="s">
        <v>160</v>
      </c>
      <c r="D75" s="38" t="s">
        <v>113</v>
      </c>
      <c r="E75" s="46"/>
      <c r="F75" s="61"/>
      <c r="G75" s="42"/>
      <c r="H75" s="62"/>
    </row>
    <row r="76" spans="1:8" s="49" customFormat="1" ht="30" customHeight="1">
      <c r="A76" s="44" t="s">
        <v>161</v>
      </c>
      <c r="B76" s="51" t="s">
        <v>30</v>
      </c>
      <c r="C76" s="45" t="s">
        <v>162</v>
      </c>
      <c r="D76" s="38"/>
      <c r="E76" s="46" t="s">
        <v>163</v>
      </c>
      <c r="F76" s="66">
        <v>5.5</v>
      </c>
      <c r="G76" s="41"/>
      <c r="H76" s="42">
        <f>ROUND(G76*F76,2)</f>
        <v>0</v>
      </c>
    </row>
    <row r="77" spans="1:8" s="43" customFormat="1" ht="30" customHeight="1">
      <c r="A77" s="44" t="s">
        <v>164</v>
      </c>
      <c r="B77" s="36" t="s">
        <v>159</v>
      </c>
      <c r="C77" s="45" t="s">
        <v>166</v>
      </c>
      <c r="D77" s="38" t="s">
        <v>167</v>
      </c>
      <c r="E77" s="46"/>
      <c r="F77" s="61"/>
      <c r="G77" s="50"/>
      <c r="H77" s="62"/>
    </row>
    <row r="78" spans="1:8" s="49" customFormat="1" ht="30" customHeight="1">
      <c r="A78" s="44" t="s">
        <v>168</v>
      </c>
      <c r="B78" s="51" t="s">
        <v>30</v>
      </c>
      <c r="C78" s="45" t="s">
        <v>169</v>
      </c>
      <c r="D78" s="38"/>
      <c r="E78" s="46" t="s">
        <v>70</v>
      </c>
      <c r="F78" s="61">
        <v>4</v>
      </c>
      <c r="G78" s="41"/>
      <c r="H78" s="42">
        <f>ROUND(G78*F78,2)</f>
        <v>0</v>
      </c>
    </row>
    <row r="79" spans="1:8" s="49" customFormat="1" ht="30" customHeight="1">
      <c r="A79" s="44" t="s">
        <v>170</v>
      </c>
      <c r="B79" s="51" t="s">
        <v>33</v>
      </c>
      <c r="C79" s="45" t="s">
        <v>171</v>
      </c>
      <c r="D79" s="38"/>
      <c r="E79" s="46" t="s">
        <v>70</v>
      </c>
      <c r="F79" s="61">
        <v>2</v>
      </c>
      <c r="G79" s="41"/>
      <c r="H79" s="42">
        <f>ROUND(G79*F79,2)</f>
        <v>0</v>
      </c>
    </row>
    <row r="80" spans="1:8" s="49" customFormat="1" ht="30" customHeight="1" thickBot="1">
      <c r="A80" s="44" t="s">
        <v>172</v>
      </c>
      <c r="B80" s="51" t="s">
        <v>85</v>
      </c>
      <c r="C80" s="45" t="s">
        <v>173</v>
      </c>
      <c r="D80" s="38"/>
      <c r="E80" s="46" t="s">
        <v>70</v>
      </c>
      <c r="F80" s="61">
        <v>2</v>
      </c>
      <c r="G80" s="41"/>
      <c r="H80" s="42">
        <f>ROUND(G80*F80,2)</f>
        <v>0</v>
      </c>
    </row>
    <row r="81" spans="1:8" s="43" customFormat="1" ht="36" customHeight="1" thickTop="1">
      <c r="A81" s="54"/>
      <c r="B81" s="60"/>
      <c r="C81" s="56" t="s">
        <v>175</v>
      </c>
      <c r="D81" s="57"/>
      <c r="E81" s="57"/>
      <c r="F81" s="57"/>
      <c r="G81" s="50"/>
      <c r="H81" s="58"/>
    </row>
    <row r="82" spans="1:8" s="43" customFormat="1" ht="30" customHeight="1">
      <c r="A82" s="59" t="s">
        <v>176</v>
      </c>
      <c r="B82" s="36" t="s">
        <v>165</v>
      </c>
      <c r="C82" s="45" t="s">
        <v>178</v>
      </c>
      <c r="D82" s="38" t="s">
        <v>179</v>
      </c>
      <c r="E82" s="46"/>
      <c r="F82" s="47"/>
      <c r="G82" s="50"/>
      <c r="H82" s="42"/>
    </row>
    <row r="83" spans="1:8" s="49" customFormat="1" ht="30" customHeight="1">
      <c r="A83" s="59" t="s">
        <v>180</v>
      </c>
      <c r="B83" s="51" t="s">
        <v>30</v>
      </c>
      <c r="C83" s="45" t="s">
        <v>181</v>
      </c>
      <c r="D83" s="38"/>
      <c r="E83" s="46" t="s">
        <v>25</v>
      </c>
      <c r="F83" s="47">
        <v>6100</v>
      </c>
      <c r="G83" s="41"/>
      <c r="H83" s="42">
        <f>ROUND(G83*F83,2)</f>
        <v>0</v>
      </c>
    </row>
    <row r="84" spans="1:8" s="49" customFormat="1" ht="30" customHeight="1" thickBot="1">
      <c r="A84" s="59" t="s">
        <v>182</v>
      </c>
      <c r="B84" s="36" t="s">
        <v>174</v>
      </c>
      <c r="C84" s="45" t="s">
        <v>184</v>
      </c>
      <c r="D84" s="38" t="s">
        <v>185</v>
      </c>
      <c r="E84" s="46" t="s">
        <v>25</v>
      </c>
      <c r="F84" s="47">
        <v>115600</v>
      </c>
      <c r="G84" s="41"/>
      <c r="H84" s="42">
        <f>ROUND(G84*F84,2)</f>
        <v>0</v>
      </c>
    </row>
    <row r="85" spans="1:8" s="49" customFormat="1" ht="36" customHeight="1" thickTop="1">
      <c r="A85" s="54"/>
      <c r="B85" s="60"/>
      <c r="C85" s="56" t="s">
        <v>186</v>
      </c>
      <c r="D85" s="57"/>
      <c r="E85" s="57"/>
      <c r="F85" s="57"/>
      <c r="G85" s="50"/>
      <c r="H85" s="58"/>
    </row>
    <row r="86" spans="1:15" s="43" customFormat="1" ht="30" customHeight="1">
      <c r="A86" s="59" t="s">
        <v>398</v>
      </c>
      <c r="B86" s="67" t="s">
        <v>177</v>
      </c>
      <c r="C86" s="45" t="s">
        <v>399</v>
      </c>
      <c r="D86" s="38" t="s">
        <v>189</v>
      </c>
      <c r="E86" s="46" t="s">
        <v>21</v>
      </c>
      <c r="F86" s="47">
        <v>55</v>
      </c>
      <c r="G86" s="41"/>
      <c r="H86" s="42">
        <f>ROUND(G86*F86,2)</f>
        <v>0</v>
      </c>
      <c r="I86" s="138"/>
      <c r="J86" s="139"/>
      <c r="K86" s="140"/>
      <c r="L86" s="141"/>
      <c r="M86" s="141"/>
      <c r="N86" s="141"/>
      <c r="O86" s="48"/>
    </row>
    <row r="87" spans="1:8" s="43" customFormat="1" ht="30" customHeight="1">
      <c r="A87" s="59" t="s">
        <v>187</v>
      </c>
      <c r="B87" s="67" t="s">
        <v>183</v>
      </c>
      <c r="C87" s="45" t="s">
        <v>188</v>
      </c>
      <c r="D87" s="38" t="s">
        <v>189</v>
      </c>
      <c r="E87" s="46" t="s">
        <v>21</v>
      </c>
      <c r="F87" s="47">
        <v>37</v>
      </c>
      <c r="G87" s="41"/>
      <c r="H87" s="42">
        <f>ROUND(G87*F87,2)</f>
        <v>0</v>
      </c>
    </row>
    <row r="88" spans="1:16" s="49" customFormat="1" ht="32.25" customHeight="1">
      <c r="A88" s="44" t="s">
        <v>343</v>
      </c>
      <c r="B88" s="36" t="s">
        <v>442</v>
      </c>
      <c r="C88" s="45" t="s">
        <v>345</v>
      </c>
      <c r="D88" s="38" t="s">
        <v>167</v>
      </c>
      <c r="E88" s="46" t="s">
        <v>70</v>
      </c>
      <c r="F88" s="61">
        <v>2</v>
      </c>
      <c r="G88" s="41"/>
      <c r="H88" s="42">
        <f>ROUND(G88*F88,2)</f>
        <v>0</v>
      </c>
      <c r="I88" s="142"/>
      <c r="J88" s="138"/>
      <c r="K88" s="139"/>
      <c r="L88" s="140"/>
      <c r="M88" s="141"/>
      <c r="N88" s="141"/>
      <c r="O88" s="141"/>
      <c r="P88" s="48"/>
    </row>
    <row r="89" spans="1:16" s="43" customFormat="1" ht="30" customHeight="1">
      <c r="A89" s="44" t="s">
        <v>438</v>
      </c>
      <c r="B89" s="36" t="s">
        <v>443</v>
      </c>
      <c r="C89" s="45" t="s">
        <v>439</v>
      </c>
      <c r="D89" s="38" t="s">
        <v>167</v>
      </c>
      <c r="E89" s="46" t="s">
        <v>70</v>
      </c>
      <c r="F89" s="61">
        <v>2</v>
      </c>
      <c r="G89" s="41"/>
      <c r="H89" s="42">
        <f>ROUND(G89*F89,2)</f>
        <v>0</v>
      </c>
      <c r="I89" s="142"/>
      <c r="J89" s="138"/>
      <c r="K89" s="139"/>
      <c r="L89" s="140"/>
      <c r="M89" s="141"/>
      <c r="N89" s="141"/>
      <c r="O89" s="141"/>
      <c r="P89" s="48"/>
    </row>
    <row r="90" spans="1:16" s="43" customFormat="1" ht="30" customHeight="1">
      <c r="A90" s="44" t="s">
        <v>440</v>
      </c>
      <c r="B90" s="36" t="s">
        <v>444</v>
      </c>
      <c r="C90" s="45" t="s">
        <v>441</v>
      </c>
      <c r="D90" s="38" t="s">
        <v>167</v>
      </c>
      <c r="E90" s="46" t="s">
        <v>70</v>
      </c>
      <c r="F90" s="61">
        <v>2</v>
      </c>
      <c r="G90" s="41"/>
      <c r="H90" s="42">
        <f>ROUND(G90*F90,2)</f>
        <v>0</v>
      </c>
      <c r="I90" s="142"/>
      <c r="J90" s="138"/>
      <c r="K90" s="139"/>
      <c r="L90" s="140"/>
      <c r="M90" s="141"/>
      <c r="N90" s="141"/>
      <c r="O90" s="141"/>
      <c r="P90" s="48"/>
    </row>
    <row r="91" spans="1:8" ht="30" customHeight="1" thickBot="1">
      <c r="A91" s="68"/>
      <c r="B91" s="69" t="str">
        <f>B7</f>
        <v>A</v>
      </c>
      <c r="C91" s="154" t="str">
        <f>C7</f>
        <v>KENASTON BOULEVARD SOUTHBOUND</v>
      </c>
      <c r="D91" s="155"/>
      <c r="E91" s="155"/>
      <c r="F91" s="156"/>
      <c r="G91" s="68" t="s">
        <v>192</v>
      </c>
      <c r="H91" s="68">
        <f>SUM(H7:H90)</f>
        <v>0</v>
      </c>
    </row>
    <row r="92" spans="1:8" s="34" customFormat="1" ht="30" customHeight="1" thickTop="1">
      <c r="A92" s="70"/>
      <c r="B92" s="71" t="s">
        <v>193</v>
      </c>
      <c r="C92" s="157" t="s">
        <v>194</v>
      </c>
      <c r="D92" s="158"/>
      <c r="E92" s="158"/>
      <c r="F92" s="159"/>
      <c r="G92" s="72"/>
      <c r="H92" s="73"/>
    </row>
    <row r="93" spans="1:8" s="43" customFormat="1" ht="30" customHeight="1">
      <c r="A93" s="35"/>
      <c r="B93" s="36" t="s">
        <v>195</v>
      </c>
      <c r="C93" s="37" t="s">
        <v>16</v>
      </c>
      <c r="D93" s="38" t="s">
        <v>238</v>
      </c>
      <c r="E93" s="39" t="s">
        <v>17</v>
      </c>
      <c r="F93" s="40">
        <v>0.5</v>
      </c>
      <c r="G93" s="41"/>
      <c r="H93" s="42">
        <f>ROUND(G93*F93,2)</f>
        <v>0</v>
      </c>
    </row>
    <row r="94" spans="1:8" s="43" customFormat="1" ht="30" customHeight="1">
      <c r="A94" s="44"/>
      <c r="B94" s="36" t="s">
        <v>196</v>
      </c>
      <c r="C94" s="45" t="s">
        <v>19</v>
      </c>
      <c r="D94" s="38" t="s">
        <v>390</v>
      </c>
      <c r="E94" s="46" t="s">
        <v>21</v>
      </c>
      <c r="F94" s="47">
        <v>2000</v>
      </c>
      <c r="G94" s="41"/>
      <c r="H94" s="42">
        <f>ROUND(G94*F94,2)</f>
        <v>0</v>
      </c>
    </row>
    <row r="95" spans="1:8" s="49" customFormat="1" ht="30" customHeight="1">
      <c r="A95" s="35" t="s">
        <v>22</v>
      </c>
      <c r="B95" s="36" t="s">
        <v>197</v>
      </c>
      <c r="C95" s="45" t="s">
        <v>24</v>
      </c>
      <c r="D95" s="38" t="s">
        <v>20</v>
      </c>
      <c r="E95" s="46" t="s">
        <v>25</v>
      </c>
      <c r="F95" s="47">
        <v>17100</v>
      </c>
      <c r="G95" s="41"/>
      <c r="H95" s="42">
        <f>ROUND(G95*F95,2)</f>
        <v>0</v>
      </c>
    </row>
    <row r="96" spans="1:8" s="43" customFormat="1" ht="32.25" customHeight="1">
      <c r="A96" s="35" t="s">
        <v>26</v>
      </c>
      <c r="B96" s="36" t="s">
        <v>198</v>
      </c>
      <c r="C96" s="45" t="s">
        <v>28</v>
      </c>
      <c r="D96" s="38" t="s">
        <v>20</v>
      </c>
      <c r="E96" s="46"/>
      <c r="F96" s="47"/>
      <c r="G96" s="50"/>
      <c r="H96" s="42"/>
    </row>
    <row r="97" spans="1:8" s="43" customFormat="1" ht="30" customHeight="1">
      <c r="A97" s="35" t="s">
        <v>29</v>
      </c>
      <c r="B97" s="51" t="s">
        <v>30</v>
      </c>
      <c r="C97" s="45" t="s">
        <v>31</v>
      </c>
      <c r="D97" s="38" t="s">
        <v>14</v>
      </c>
      <c r="E97" s="46" t="s">
        <v>32</v>
      </c>
      <c r="F97" s="47">
        <v>6900</v>
      </c>
      <c r="G97" s="41"/>
      <c r="H97" s="42">
        <f aca="true" t="shared" si="1" ref="H97:H103">ROUND(G97*F97,2)</f>
        <v>0</v>
      </c>
    </row>
    <row r="98" spans="1:15" s="43" customFormat="1" ht="30" customHeight="1">
      <c r="A98" s="44" t="s">
        <v>391</v>
      </c>
      <c r="B98" s="51" t="s">
        <v>33</v>
      </c>
      <c r="C98" s="45" t="s">
        <v>392</v>
      </c>
      <c r="D98" s="38" t="s">
        <v>14</v>
      </c>
      <c r="E98" s="46" t="s">
        <v>32</v>
      </c>
      <c r="F98" s="47">
        <v>25000</v>
      </c>
      <c r="G98" s="41"/>
      <c r="H98" s="42">
        <f t="shared" si="1"/>
        <v>0</v>
      </c>
      <c r="I98" s="138"/>
      <c r="J98" s="139"/>
      <c r="K98" s="140"/>
      <c r="L98" s="141"/>
      <c r="M98" s="141"/>
      <c r="N98" s="141"/>
      <c r="O98" s="48"/>
    </row>
    <row r="99" spans="1:8" s="43" customFormat="1" ht="34.5" customHeight="1">
      <c r="A99" s="35" t="s">
        <v>34</v>
      </c>
      <c r="B99" s="36" t="s">
        <v>199</v>
      </c>
      <c r="C99" s="45" t="s">
        <v>36</v>
      </c>
      <c r="D99" s="38" t="s">
        <v>20</v>
      </c>
      <c r="E99" s="46" t="s">
        <v>21</v>
      </c>
      <c r="F99" s="47">
        <v>1800</v>
      </c>
      <c r="G99" s="41"/>
      <c r="H99" s="42">
        <f t="shared" si="1"/>
        <v>0</v>
      </c>
    </row>
    <row r="100" spans="1:8" s="49" customFormat="1" ht="30" customHeight="1">
      <c r="A100" s="44" t="s">
        <v>37</v>
      </c>
      <c r="B100" s="36" t="s">
        <v>200</v>
      </c>
      <c r="C100" s="45" t="s">
        <v>39</v>
      </c>
      <c r="D100" s="38" t="s">
        <v>20</v>
      </c>
      <c r="E100" s="46" t="s">
        <v>25</v>
      </c>
      <c r="F100" s="47">
        <v>7650</v>
      </c>
      <c r="G100" s="41"/>
      <c r="H100" s="42">
        <f t="shared" si="1"/>
        <v>0</v>
      </c>
    </row>
    <row r="101" spans="1:8" s="49" customFormat="1" ht="30" customHeight="1">
      <c r="A101" s="35" t="s">
        <v>40</v>
      </c>
      <c r="B101" s="36" t="s">
        <v>201</v>
      </c>
      <c r="C101" s="45" t="s">
        <v>42</v>
      </c>
      <c r="D101" s="38" t="s">
        <v>20</v>
      </c>
      <c r="E101" s="46" t="s">
        <v>25</v>
      </c>
      <c r="F101" s="47">
        <v>19150</v>
      </c>
      <c r="G101" s="41"/>
      <c r="H101" s="42">
        <f t="shared" si="1"/>
        <v>0</v>
      </c>
    </row>
    <row r="102" spans="1:8" s="49" customFormat="1" ht="43.5" customHeight="1">
      <c r="A102" s="35" t="s">
        <v>43</v>
      </c>
      <c r="B102" s="36" t="s">
        <v>202</v>
      </c>
      <c r="C102" s="45" t="s">
        <v>45</v>
      </c>
      <c r="D102" s="38" t="s">
        <v>46</v>
      </c>
      <c r="E102" s="46" t="s">
        <v>25</v>
      </c>
      <c r="F102" s="47">
        <v>17100</v>
      </c>
      <c r="G102" s="41"/>
      <c r="H102" s="42">
        <f t="shared" si="1"/>
        <v>0</v>
      </c>
    </row>
    <row r="103" spans="1:8" s="49" customFormat="1" ht="43.5" customHeight="1">
      <c r="A103" s="35" t="s">
        <v>47</v>
      </c>
      <c r="B103" s="36" t="s">
        <v>203</v>
      </c>
      <c r="C103" s="45" t="s">
        <v>49</v>
      </c>
      <c r="D103" s="38" t="s">
        <v>50</v>
      </c>
      <c r="E103" s="46" t="s">
        <v>25</v>
      </c>
      <c r="F103" s="47">
        <v>2000</v>
      </c>
      <c r="G103" s="41"/>
      <c r="H103" s="42">
        <f t="shared" si="1"/>
        <v>0</v>
      </c>
    </row>
    <row r="104" spans="1:8" s="49" customFormat="1" ht="31.5" customHeight="1">
      <c r="A104" s="35"/>
      <c r="B104" s="36" t="s">
        <v>204</v>
      </c>
      <c r="C104" s="45" t="s">
        <v>53</v>
      </c>
      <c r="D104" s="38" t="s">
        <v>390</v>
      </c>
      <c r="E104" s="46" t="s">
        <v>21</v>
      </c>
      <c r="F104" s="47">
        <v>21700</v>
      </c>
      <c r="G104" s="41"/>
      <c r="H104" s="42">
        <f>ROUND(G104*F104,2)</f>
        <v>0</v>
      </c>
    </row>
    <row r="105" spans="1:8" s="49" customFormat="1" ht="30" customHeight="1">
      <c r="A105" s="44"/>
      <c r="B105" s="36" t="s">
        <v>205</v>
      </c>
      <c r="C105" s="45" t="s">
        <v>55</v>
      </c>
      <c r="D105" s="38" t="s">
        <v>390</v>
      </c>
      <c r="E105" s="46"/>
      <c r="F105" s="47"/>
      <c r="G105" s="50"/>
      <c r="H105" s="42"/>
    </row>
    <row r="106" spans="1:8" s="49" customFormat="1" ht="30" customHeight="1" thickBot="1">
      <c r="A106" s="35" t="s">
        <v>56</v>
      </c>
      <c r="B106" s="51" t="s">
        <v>30</v>
      </c>
      <c r="C106" s="45" t="s">
        <v>57</v>
      </c>
      <c r="D106" s="52"/>
      <c r="E106" s="46" t="s">
        <v>21</v>
      </c>
      <c r="F106" s="53">
        <v>19800</v>
      </c>
      <c r="G106" s="41"/>
      <c r="H106" s="42">
        <f>ROUND(G106*F106,2)</f>
        <v>0</v>
      </c>
    </row>
    <row r="107" spans="1:8" s="43" customFormat="1" ht="43.5" customHeight="1" thickTop="1">
      <c r="A107" s="74"/>
      <c r="B107" s="75"/>
      <c r="C107" s="76" t="s">
        <v>58</v>
      </c>
      <c r="D107" s="57"/>
      <c r="E107" s="57"/>
      <c r="F107" s="57"/>
      <c r="G107" s="50"/>
      <c r="H107" s="58"/>
    </row>
    <row r="108" spans="1:8" s="43" customFormat="1" ht="30" customHeight="1">
      <c r="A108" s="59" t="s">
        <v>59</v>
      </c>
      <c r="B108" s="36" t="s">
        <v>206</v>
      </c>
      <c r="C108" s="45" t="s">
        <v>61</v>
      </c>
      <c r="D108" s="38" t="s">
        <v>20</v>
      </c>
      <c r="E108" s="46"/>
      <c r="F108" s="47"/>
      <c r="G108" s="50"/>
      <c r="H108" s="42"/>
    </row>
    <row r="109" spans="1:8" s="49" customFormat="1" ht="30" customHeight="1">
      <c r="A109" s="59" t="s">
        <v>62</v>
      </c>
      <c r="B109" s="51" t="s">
        <v>30</v>
      </c>
      <c r="C109" s="45" t="s">
        <v>63</v>
      </c>
      <c r="D109" s="38" t="s">
        <v>14</v>
      </c>
      <c r="E109" s="46" t="s">
        <v>25</v>
      </c>
      <c r="F109" s="47">
        <v>300</v>
      </c>
      <c r="G109" s="41"/>
      <c r="H109" s="42">
        <f>ROUND(G109*F109,2)</f>
        <v>0</v>
      </c>
    </row>
    <row r="110" spans="1:8" s="49" customFormat="1" ht="30" customHeight="1">
      <c r="A110" s="59" t="s">
        <v>64</v>
      </c>
      <c r="B110" s="36" t="s">
        <v>207</v>
      </c>
      <c r="C110" s="45" t="s">
        <v>66</v>
      </c>
      <c r="D110" s="38" t="s">
        <v>67</v>
      </c>
      <c r="E110" s="46"/>
      <c r="F110" s="47"/>
      <c r="G110" s="50"/>
      <c r="H110" s="42"/>
    </row>
    <row r="111" spans="1:8" s="49" customFormat="1" ht="30" customHeight="1">
      <c r="A111" s="59" t="s">
        <v>68</v>
      </c>
      <c r="B111" s="51" t="s">
        <v>30</v>
      </c>
      <c r="C111" s="45" t="s">
        <v>69</v>
      </c>
      <c r="D111" s="38" t="s">
        <v>14</v>
      </c>
      <c r="E111" s="46" t="s">
        <v>70</v>
      </c>
      <c r="F111" s="47">
        <v>30</v>
      </c>
      <c r="G111" s="41"/>
      <c r="H111" s="42">
        <f>ROUND(G111*F111,2)</f>
        <v>0</v>
      </c>
    </row>
    <row r="112" spans="1:8" s="49" customFormat="1" ht="30" customHeight="1">
      <c r="A112" s="59" t="s">
        <v>71</v>
      </c>
      <c r="B112" s="51" t="s">
        <v>33</v>
      </c>
      <c r="C112" s="45" t="s">
        <v>72</v>
      </c>
      <c r="D112" s="38" t="s">
        <v>14</v>
      </c>
      <c r="E112" s="46" t="s">
        <v>70</v>
      </c>
      <c r="F112" s="47">
        <v>15</v>
      </c>
      <c r="G112" s="41"/>
      <c r="H112" s="42">
        <f>ROUND(G112*F112,2)</f>
        <v>0</v>
      </c>
    </row>
    <row r="113" spans="1:8" s="49" customFormat="1" ht="30" customHeight="1">
      <c r="A113" s="59" t="s">
        <v>73</v>
      </c>
      <c r="B113" s="36" t="s">
        <v>208</v>
      </c>
      <c r="C113" s="45" t="s">
        <v>75</v>
      </c>
      <c r="D113" s="38" t="s">
        <v>67</v>
      </c>
      <c r="E113" s="46"/>
      <c r="F113" s="47"/>
      <c r="G113" s="50"/>
      <c r="H113" s="42"/>
    </row>
    <row r="114" spans="1:8" s="49" customFormat="1" ht="30" customHeight="1" thickBot="1">
      <c r="A114" s="59" t="s">
        <v>76</v>
      </c>
      <c r="B114" s="51" t="s">
        <v>30</v>
      </c>
      <c r="C114" s="45" t="s">
        <v>77</v>
      </c>
      <c r="D114" s="38" t="s">
        <v>14</v>
      </c>
      <c r="E114" s="46" t="s">
        <v>70</v>
      </c>
      <c r="F114" s="47">
        <v>10</v>
      </c>
      <c r="G114" s="41"/>
      <c r="H114" s="42">
        <f>ROUND(G114*F114,2)</f>
        <v>0</v>
      </c>
    </row>
    <row r="115" spans="1:8" s="43" customFormat="1" ht="34.5" customHeight="1" thickTop="1">
      <c r="A115" s="74"/>
      <c r="B115" s="77"/>
      <c r="C115" s="76" t="s">
        <v>78</v>
      </c>
      <c r="D115" s="57"/>
      <c r="E115" s="57"/>
      <c r="F115" s="57"/>
      <c r="G115" s="50"/>
      <c r="H115" s="58"/>
    </row>
    <row r="116" spans="1:8" s="43" customFormat="1" ht="43.5" customHeight="1">
      <c r="A116" s="44" t="s">
        <v>209</v>
      </c>
      <c r="B116" s="36" t="s">
        <v>210</v>
      </c>
      <c r="C116" s="45" t="s">
        <v>211</v>
      </c>
      <c r="D116" s="38" t="s">
        <v>212</v>
      </c>
      <c r="E116" s="46"/>
      <c r="F116" s="61"/>
      <c r="G116" s="50"/>
      <c r="H116" s="62"/>
    </row>
    <row r="117" spans="1:8" s="43" customFormat="1" ht="43.5" customHeight="1">
      <c r="A117" s="44" t="s">
        <v>213</v>
      </c>
      <c r="B117" s="51" t="s">
        <v>30</v>
      </c>
      <c r="C117" s="45" t="s">
        <v>214</v>
      </c>
      <c r="D117" s="38" t="s">
        <v>14</v>
      </c>
      <c r="E117" s="46" t="s">
        <v>25</v>
      </c>
      <c r="F117" s="61">
        <v>50</v>
      </c>
      <c r="G117" s="41"/>
      <c r="H117" s="42">
        <f>ROUND(G117*F117,2)</f>
        <v>0</v>
      </c>
    </row>
    <row r="118" spans="1:8" s="43" customFormat="1" ht="43.5" customHeight="1">
      <c r="A118" s="44"/>
      <c r="B118" s="36" t="s">
        <v>215</v>
      </c>
      <c r="C118" s="45" t="s">
        <v>81</v>
      </c>
      <c r="D118" s="38" t="s">
        <v>422</v>
      </c>
      <c r="E118" s="46"/>
      <c r="F118" s="61"/>
      <c r="G118" s="50"/>
      <c r="H118" s="62"/>
    </row>
    <row r="119" spans="1:8" s="43" customFormat="1" ht="75" customHeight="1">
      <c r="A119" s="44"/>
      <c r="B119" s="51" t="s">
        <v>30</v>
      </c>
      <c r="C119" s="45" t="s">
        <v>395</v>
      </c>
      <c r="D119" s="38"/>
      <c r="E119" s="46" t="s">
        <v>84</v>
      </c>
      <c r="F119" s="61">
        <v>10</v>
      </c>
      <c r="G119" s="41"/>
      <c r="H119" s="42">
        <f>ROUND(G119*F119,2)</f>
        <v>0</v>
      </c>
    </row>
    <row r="120" spans="1:8" s="43" customFormat="1" ht="75" customHeight="1">
      <c r="A120" s="44"/>
      <c r="B120" s="51" t="s">
        <v>33</v>
      </c>
      <c r="C120" s="45" t="s">
        <v>394</v>
      </c>
      <c r="D120" s="38"/>
      <c r="E120" s="46" t="s">
        <v>84</v>
      </c>
      <c r="F120" s="61">
        <v>10</v>
      </c>
      <c r="G120" s="41"/>
      <c r="H120" s="42">
        <f>ROUND(G120*F120,2)</f>
        <v>0</v>
      </c>
    </row>
    <row r="121" spans="1:8" s="43" customFormat="1" ht="75" customHeight="1">
      <c r="A121" s="44"/>
      <c r="B121" s="51" t="s">
        <v>85</v>
      </c>
      <c r="C121" s="45" t="s">
        <v>396</v>
      </c>
      <c r="D121" s="38"/>
      <c r="E121" s="46" t="s">
        <v>84</v>
      </c>
      <c r="F121" s="61">
        <v>2220</v>
      </c>
      <c r="G121" s="41"/>
      <c r="H121" s="42">
        <f>ROUND(G121*F121,2)</f>
        <v>0</v>
      </c>
    </row>
    <row r="122" spans="1:8" s="49" customFormat="1" ht="43.5" customHeight="1">
      <c r="A122" s="44" t="s">
        <v>86</v>
      </c>
      <c r="B122" s="36" t="s">
        <v>216</v>
      </c>
      <c r="C122" s="45" t="s">
        <v>88</v>
      </c>
      <c r="D122" s="38" t="s">
        <v>89</v>
      </c>
      <c r="F122" s="47"/>
      <c r="G122" s="50"/>
      <c r="H122" s="62"/>
    </row>
    <row r="123" spans="1:8" s="49" customFormat="1" ht="30" customHeight="1">
      <c r="A123" s="44" t="s">
        <v>90</v>
      </c>
      <c r="B123" s="51" t="s">
        <v>30</v>
      </c>
      <c r="C123" s="45" t="s">
        <v>91</v>
      </c>
      <c r="D123" s="38"/>
      <c r="E123" s="46"/>
      <c r="F123" s="47"/>
      <c r="G123" s="50"/>
      <c r="H123" s="62"/>
    </row>
    <row r="124" spans="1:8" s="49" customFormat="1" ht="30" customHeight="1">
      <c r="A124" s="44" t="s">
        <v>92</v>
      </c>
      <c r="B124" s="63" t="s">
        <v>93</v>
      </c>
      <c r="C124" s="45" t="s">
        <v>94</v>
      </c>
      <c r="D124" s="38"/>
      <c r="E124" s="46" t="s">
        <v>32</v>
      </c>
      <c r="F124" s="47">
        <v>1900</v>
      </c>
      <c r="G124" s="41"/>
      <c r="H124" s="42">
        <f>ROUND(G124*F124,2)</f>
        <v>0</v>
      </c>
    </row>
    <row r="125" spans="1:8" s="49" customFormat="1" ht="30" customHeight="1">
      <c r="A125" s="44" t="s">
        <v>95</v>
      </c>
      <c r="B125" s="51" t="s">
        <v>33</v>
      </c>
      <c r="C125" s="45" t="s">
        <v>96</v>
      </c>
      <c r="D125" s="38"/>
      <c r="E125" s="46"/>
      <c r="F125" s="47"/>
      <c r="G125" s="50"/>
      <c r="H125" s="62"/>
    </row>
    <row r="126" spans="1:8" s="49" customFormat="1" ht="30" customHeight="1">
      <c r="A126" s="44" t="s">
        <v>97</v>
      </c>
      <c r="B126" s="63" t="s">
        <v>93</v>
      </c>
      <c r="C126" s="45" t="s">
        <v>94</v>
      </c>
      <c r="D126" s="38"/>
      <c r="E126" s="46" t="s">
        <v>32</v>
      </c>
      <c r="F126" s="47">
        <v>100</v>
      </c>
      <c r="G126" s="41"/>
      <c r="H126" s="42">
        <f>ROUND(G126*F126,2)</f>
        <v>0</v>
      </c>
    </row>
    <row r="127" spans="1:8" s="49" customFormat="1" ht="39.75" customHeight="1">
      <c r="A127" s="44" t="s">
        <v>98</v>
      </c>
      <c r="B127" s="36" t="s">
        <v>217</v>
      </c>
      <c r="C127" s="45" t="s">
        <v>100</v>
      </c>
      <c r="D127" s="38" t="s">
        <v>89</v>
      </c>
      <c r="E127" s="46" t="s">
        <v>32</v>
      </c>
      <c r="F127" s="47">
        <v>3700</v>
      </c>
      <c r="G127" s="41"/>
      <c r="H127" s="42">
        <f>ROUND(G127*F127,2)</f>
        <v>0</v>
      </c>
    </row>
    <row r="128" spans="1:8" s="49" customFormat="1" ht="39.75" customHeight="1" thickBot="1">
      <c r="A128" s="44"/>
      <c r="B128" s="36" t="s">
        <v>218</v>
      </c>
      <c r="C128" s="45" t="s">
        <v>219</v>
      </c>
      <c r="D128" s="38" t="s">
        <v>220</v>
      </c>
      <c r="E128" s="46" t="s">
        <v>221</v>
      </c>
      <c r="F128" s="47">
        <v>30</v>
      </c>
      <c r="G128" s="41"/>
      <c r="H128" s="42">
        <f>ROUND(G128*F128,2)</f>
        <v>0</v>
      </c>
    </row>
    <row r="129" spans="1:8" s="43" customFormat="1" ht="36" customHeight="1" thickTop="1">
      <c r="A129" s="74"/>
      <c r="B129" s="77"/>
      <c r="C129" s="76" t="s">
        <v>101</v>
      </c>
      <c r="D129" s="57"/>
      <c r="E129" s="57"/>
      <c r="F129" s="57"/>
      <c r="G129" s="50"/>
      <c r="H129" s="58"/>
    </row>
    <row r="130" spans="1:8" s="43" customFormat="1" ht="30" customHeight="1">
      <c r="A130" s="44" t="s">
        <v>102</v>
      </c>
      <c r="B130" s="36" t="s">
        <v>222</v>
      </c>
      <c r="C130" s="45" t="s">
        <v>104</v>
      </c>
      <c r="D130" s="38" t="s">
        <v>105</v>
      </c>
      <c r="E130" s="46" t="s">
        <v>84</v>
      </c>
      <c r="F130" s="61">
        <v>1000</v>
      </c>
      <c r="G130" s="41"/>
      <c r="H130" s="42">
        <f>ROUND(G130*F130,2)</f>
        <v>0</v>
      </c>
    </row>
    <row r="131" spans="1:8" s="43" customFormat="1" ht="30" customHeight="1" thickBot="1">
      <c r="A131" s="44"/>
      <c r="B131" s="36" t="s">
        <v>223</v>
      </c>
      <c r="C131" s="45" t="s">
        <v>107</v>
      </c>
      <c r="D131" s="38" t="s">
        <v>324</v>
      </c>
      <c r="E131" s="46" t="s">
        <v>84</v>
      </c>
      <c r="F131" s="61">
        <v>2900</v>
      </c>
      <c r="G131" s="41"/>
      <c r="H131" s="42">
        <f>ROUND(G131*F131,2)</f>
        <v>0</v>
      </c>
    </row>
    <row r="132" spans="1:8" s="43" customFormat="1" ht="36" customHeight="1" thickTop="1">
      <c r="A132" s="74"/>
      <c r="B132" s="77"/>
      <c r="C132" s="76" t="s">
        <v>109</v>
      </c>
      <c r="D132" s="57"/>
      <c r="E132" s="57"/>
      <c r="F132" s="57"/>
      <c r="G132" s="50"/>
      <c r="H132" s="58"/>
    </row>
    <row r="133" spans="1:8" s="43" customFormat="1" ht="30" customHeight="1">
      <c r="A133" s="44" t="s">
        <v>110</v>
      </c>
      <c r="B133" s="36" t="s">
        <v>224</v>
      </c>
      <c r="C133" s="45" t="s">
        <v>112</v>
      </c>
      <c r="D133" s="38" t="s">
        <v>113</v>
      </c>
      <c r="E133" s="46"/>
      <c r="F133" s="61"/>
      <c r="G133" s="50"/>
      <c r="H133" s="62"/>
    </row>
    <row r="134" spans="1:8" s="43" customFormat="1" ht="30" customHeight="1">
      <c r="A134" s="44" t="s">
        <v>114</v>
      </c>
      <c r="B134" s="51" t="s">
        <v>30</v>
      </c>
      <c r="C134" s="45" t="s">
        <v>115</v>
      </c>
      <c r="D134" s="38"/>
      <c r="E134" s="46" t="s">
        <v>70</v>
      </c>
      <c r="F134" s="61">
        <v>9</v>
      </c>
      <c r="G134" s="41"/>
      <c r="H134" s="42">
        <f>ROUND(G134*F134,2)</f>
        <v>0</v>
      </c>
    </row>
    <row r="135" spans="1:8" s="43" customFormat="1" ht="30" customHeight="1">
      <c r="A135" s="44" t="s">
        <v>116</v>
      </c>
      <c r="B135" s="51" t="s">
        <v>33</v>
      </c>
      <c r="C135" s="45" t="s">
        <v>117</v>
      </c>
      <c r="D135" s="38"/>
      <c r="E135" s="46" t="s">
        <v>70</v>
      </c>
      <c r="F135" s="61">
        <v>8</v>
      </c>
      <c r="G135" s="41"/>
      <c r="H135" s="42">
        <f>ROUND(G135*F135,2)</f>
        <v>0</v>
      </c>
    </row>
    <row r="136" spans="1:8" s="43" customFormat="1" ht="30" customHeight="1">
      <c r="A136" s="44" t="s">
        <v>118</v>
      </c>
      <c r="B136" s="36" t="s">
        <v>225</v>
      </c>
      <c r="C136" s="45" t="s">
        <v>120</v>
      </c>
      <c r="D136" s="38" t="s">
        <v>113</v>
      </c>
      <c r="E136" s="46"/>
      <c r="F136" s="61"/>
      <c r="G136" s="50"/>
      <c r="H136" s="62"/>
    </row>
    <row r="137" spans="1:8" s="43" customFormat="1" ht="30" customHeight="1">
      <c r="A137" s="44" t="s">
        <v>121</v>
      </c>
      <c r="B137" s="51" t="s">
        <v>30</v>
      </c>
      <c r="C137" s="45" t="s">
        <v>122</v>
      </c>
      <c r="D137" s="38"/>
      <c r="E137" s="46" t="s">
        <v>70</v>
      </c>
      <c r="F137" s="61">
        <v>12</v>
      </c>
      <c r="G137" s="41"/>
      <c r="H137" s="42">
        <f>ROUND(G137*F137,2)</f>
        <v>0</v>
      </c>
    </row>
    <row r="138" spans="1:8" s="43" customFormat="1" ht="30" customHeight="1">
      <c r="A138" s="44"/>
      <c r="B138" s="36" t="s">
        <v>226</v>
      </c>
      <c r="C138" s="45" t="s">
        <v>124</v>
      </c>
      <c r="D138" s="38" t="s">
        <v>125</v>
      </c>
      <c r="E138" s="46" t="s">
        <v>70</v>
      </c>
      <c r="F138" s="61">
        <v>8</v>
      </c>
      <c r="G138" s="41"/>
      <c r="H138" s="42">
        <f>ROUND(G138*F138,2)</f>
        <v>0</v>
      </c>
    </row>
    <row r="139" spans="1:8" s="49" customFormat="1" ht="30" customHeight="1">
      <c r="A139" s="44" t="s">
        <v>126</v>
      </c>
      <c r="B139" s="36" t="s">
        <v>227</v>
      </c>
      <c r="C139" s="45" t="s">
        <v>128</v>
      </c>
      <c r="D139" s="38" t="s">
        <v>113</v>
      </c>
      <c r="E139" s="46"/>
      <c r="F139" s="61"/>
      <c r="G139" s="50"/>
      <c r="H139" s="62"/>
    </row>
    <row r="140" spans="1:15" s="49" customFormat="1" ht="30" customHeight="1">
      <c r="A140" s="44" t="s">
        <v>129</v>
      </c>
      <c r="B140" s="51" t="s">
        <v>30</v>
      </c>
      <c r="C140" s="45" t="s">
        <v>420</v>
      </c>
      <c r="D140" s="38"/>
      <c r="E140" s="46"/>
      <c r="F140" s="61"/>
      <c r="G140" s="50"/>
      <c r="H140" s="62"/>
      <c r="I140" s="138"/>
      <c r="J140" s="139"/>
      <c r="K140" s="140"/>
      <c r="L140" s="141"/>
      <c r="M140" s="141"/>
      <c r="N140" s="141"/>
      <c r="O140" s="48"/>
    </row>
    <row r="141" spans="1:15" s="49" customFormat="1" ht="43.5" customHeight="1">
      <c r="A141" s="44" t="s">
        <v>131</v>
      </c>
      <c r="B141" s="63" t="s">
        <v>93</v>
      </c>
      <c r="C141" s="45" t="s">
        <v>421</v>
      </c>
      <c r="D141" s="38"/>
      <c r="E141" s="46" t="s">
        <v>84</v>
      </c>
      <c r="F141" s="61">
        <v>60</v>
      </c>
      <c r="G141" s="41"/>
      <c r="H141" s="42">
        <f>ROUND(G141*F141,2)</f>
        <v>0</v>
      </c>
      <c r="I141" s="138"/>
      <c r="J141" s="139"/>
      <c r="K141" s="140"/>
      <c r="L141" s="141"/>
      <c r="M141" s="141"/>
      <c r="N141" s="141"/>
      <c r="O141" s="48"/>
    </row>
    <row r="142" spans="1:15" s="49" customFormat="1" ht="30" customHeight="1">
      <c r="A142" s="44" t="s">
        <v>129</v>
      </c>
      <c r="B142" s="51" t="s">
        <v>33</v>
      </c>
      <c r="C142" s="45" t="s">
        <v>333</v>
      </c>
      <c r="D142" s="38"/>
      <c r="E142" s="46"/>
      <c r="F142" s="61"/>
      <c r="G142" s="50"/>
      <c r="H142" s="62"/>
      <c r="I142" s="138"/>
      <c r="J142" s="139"/>
      <c r="K142" s="140"/>
      <c r="L142" s="141"/>
      <c r="M142" s="141"/>
      <c r="N142" s="141"/>
      <c r="O142" s="48"/>
    </row>
    <row r="143" spans="1:15" s="49" customFormat="1" ht="43.5" customHeight="1">
      <c r="A143" s="44" t="s">
        <v>135</v>
      </c>
      <c r="B143" s="63" t="s">
        <v>93</v>
      </c>
      <c r="C143" s="45" t="s">
        <v>137</v>
      </c>
      <c r="D143" s="38"/>
      <c r="E143" s="46" t="s">
        <v>84</v>
      </c>
      <c r="F143" s="61">
        <v>32</v>
      </c>
      <c r="G143" s="41"/>
      <c r="H143" s="42">
        <f>ROUND(G143*F143,2)</f>
        <v>0</v>
      </c>
      <c r="I143" s="138"/>
      <c r="J143" s="139"/>
      <c r="K143" s="140"/>
      <c r="L143" s="141"/>
      <c r="M143" s="141"/>
      <c r="N143" s="141"/>
      <c r="O143" s="48"/>
    </row>
    <row r="144" spans="1:8" s="49" customFormat="1" ht="30" customHeight="1">
      <c r="A144" s="44" t="s">
        <v>129</v>
      </c>
      <c r="B144" s="51" t="s">
        <v>85</v>
      </c>
      <c r="C144" s="45" t="s">
        <v>130</v>
      </c>
      <c r="D144" s="38"/>
      <c r="E144" s="46"/>
      <c r="F144" s="61"/>
      <c r="G144" s="50"/>
      <c r="H144" s="62"/>
    </row>
    <row r="145" spans="1:8" s="49" customFormat="1" ht="43.5" customHeight="1">
      <c r="A145" s="44" t="s">
        <v>131</v>
      </c>
      <c r="B145" s="63" t="s">
        <v>93</v>
      </c>
      <c r="C145" s="45" t="s">
        <v>132</v>
      </c>
      <c r="D145" s="38"/>
      <c r="E145" s="46" t="s">
        <v>84</v>
      </c>
      <c r="F145" s="61">
        <v>52</v>
      </c>
      <c r="G145" s="41"/>
      <c r="H145" s="42">
        <f>ROUND(G145*F145,2)</f>
        <v>0</v>
      </c>
    </row>
    <row r="146" spans="1:8" s="49" customFormat="1" ht="43.5" customHeight="1">
      <c r="A146" s="44" t="s">
        <v>135</v>
      </c>
      <c r="B146" s="63" t="s">
        <v>133</v>
      </c>
      <c r="C146" s="45" t="s">
        <v>137</v>
      </c>
      <c r="D146" s="38"/>
      <c r="E146" s="46" t="s">
        <v>84</v>
      </c>
      <c r="F146" s="61">
        <v>205</v>
      </c>
      <c r="G146" s="41"/>
      <c r="H146" s="42">
        <f>ROUND(G146*F146,2)</f>
        <v>0</v>
      </c>
    </row>
    <row r="147" spans="1:8" s="49" customFormat="1" ht="43.5" customHeight="1">
      <c r="A147" s="44" t="s">
        <v>135</v>
      </c>
      <c r="B147" s="63" t="s">
        <v>136</v>
      </c>
      <c r="C147" s="45" t="s">
        <v>432</v>
      </c>
      <c r="D147" s="38"/>
      <c r="E147" s="46" t="s">
        <v>84</v>
      </c>
      <c r="F147" s="61">
        <v>90</v>
      </c>
      <c r="G147" s="41"/>
      <c r="H147" s="42">
        <f>ROUND(G147*F147,2)</f>
        <v>0</v>
      </c>
    </row>
    <row r="148" spans="1:8" s="49" customFormat="1" ht="30" customHeight="1">
      <c r="A148" s="44" t="s">
        <v>138</v>
      </c>
      <c r="B148" s="36" t="s">
        <v>228</v>
      </c>
      <c r="C148" s="45" t="s">
        <v>140</v>
      </c>
      <c r="D148" s="38" t="s">
        <v>113</v>
      </c>
      <c r="E148" s="46" t="s">
        <v>84</v>
      </c>
      <c r="F148" s="61">
        <v>30</v>
      </c>
      <c r="G148" s="41"/>
      <c r="H148" s="42">
        <f>ROUND(G148*F148,2)</f>
        <v>0</v>
      </c>
    </row>
    <row r="149" spans="1:8" s="65" customFormat="1" ht="30" customHeight="1">
      <c r="A149" s="44" t="s">
        <v>141</v>
      </c>
      <c r="B149" s="36" t="s">
        <v>229</v>
      </c>
      <c r="C149" s="64" t="s">
        <v>143</v>
      </c>
      <c r="D149" s="38" t="s">
        <v>113</v>
      </c>
      <c r="E149" s="46"/>
      <c r="F149" s="61"/>
      <c r="G149" s="50"/>
      <c r="H149" s="62"/>
    </row>
    <row r="150" spans="1:15" s="65" customFormat="1" ht="30" customHeight="1">
      <c r="A150" s="44" t="s">
        <v>144</v>
      </c>
      <c r="B150" s="51" t="s">
        <v>30</v>
      </c>
      <c r="C150" s="64" t="s">
        <v>336</v>
      </c>
      <c r="D150" s="38"/>
      <c r="E150" s="46" t="s">
        <v>70</v>
      </c>
      <c r="F150" s="61">
        <v>1</v>
      </c>
      <c r="G150" s="41"/>
      <c r="H150" s="42">
        <f>ROUND(G150*F150,2)</f>
        <v>0</v>
      </c>
      <c r="I150" s="138"/>
      <c r="J150" s="139"/>
      <c r="K150" s="140"/>
      <c r="L150" s="141"/>
      <c r="M150" s="141"/>
      <c r="N150" s="141"/>
      <c r="O150" s="48"/>
    </row>
    <row r="151" spans="1:8" s="65" customFormat="1" ht="30" customHeight="1">
      <c r="A151" s="44" t="s">
        <v>144</v>
      </c>
      <c r="B151" s="51" t="s">
        <v>33</v>
      </c>
      <c r="C151" s="64" t="s">
        <v>145</v>
      </c>
      <c r="D151" s="38"/>
      <c r="E151" s="46" t="s">
        <v>70</v>
      </c>
      <c r="F151" s="61">
        <v>4</v>
      </c>
      <c r="G151" s="41"/>
      <c r="H151" s="42">
        <f>ROUND(G151*F151,2)</f>
        <v>0</v>
      </c>
    </row>
    <row r="152" spans="1:8" s="65" customFormat="1" ht="30" customHeight="1">
      <c r="A152" s="44" t="s">
        <v>146</v>
      </c>
      <c r="B152" s="36" t="s">
        <v>230</v>
      </c>
      <c r="C152" s="64" t="s">
        <v>148</v>
      </c>
      <c r="D152" s="38" t="s">
        <v>113</v>
      </c>
      <c r="E152" s="46"/>
      <c r="F152" s="61"/>
      <c r="G152" s="50"/>
      <c r="H152" s="62"/>
    </row>
    <row r="153" spans="1:8" s="65" customFormat="1" ht="39.75" customHeight="1">
      <c r="A153" s="44" t="s">
        <v>149</v>
      </c>
      <c r="B153" s="51" t="s">
        <v>30</v>
      </c>
      <c r="C153" s="64" t="s">
        <v>150</v>
      </c>
      <c r="D153" s="38"/>
      <c r="E153" s="46"/>
      <c r="F153" s="61"/>
      <c r="G153" s="50"/>
      <c r="H153" s="62"/>
    </row>
    <row r="154" spans="1:8" s="49" customFormat="1" ht="43.5" customHeight="1">
      <c r="A154" s="44"/>
      <c r="B154" s="63" t="s">
        <v>93</v>
      </c>
      <c r="C154" s="45" t="s">
        <v>151</v>
      </c>
      <c r="D154" s="38"/>
      <c r="E154" s="46" t="s">
        <v>70</v>
      </c>
      <c r="F154" s="61">
        <v>5</v>
      </c>
      <c r="G154" s="41"/>
      <c r="H154" s="42">
        <f>ROUND(G154*F154,2)</f>
        <v>0</v>
      </c>
    </row>
    <row r="155" spans="1:8" s="49" customFormat="1" ht="30" customHeight="1" thickBot="1">
      <c r="A155" s="44" t="s">
        <v>153</v>
      </c>
      <c r="B155" s="36" t="s">
        <v>231</v>
      </c>
      <c r="C155" s="45" t="s">
        <v>155</v>
      </c>
      <c r="D155" s="38" t="s">
        <v>156</v>
      </c>
      <c r="E155" s="46" t="s">
        <v>84</v>
      </c>
      <c r="F155" s="61">
        <v>1700</v>
      </c>
      <c r="G155" s="41"/>
      <c r="H155" s="42">
        <f>ROUND(G155*F155,2)</f>
        <v>0</v>
      </c>
    </row>
    <row r="156" spans="1:8" s="43" customFormat="1" ht="36" customHeight="1" thickTop="1">
      <c r="A156" s="74"/>
      <c r="B156" s="77"/>
      <c r="C156" s="76" t="s">
        <v>157</v>
      </c>
      <c r="D156" s="57"/>
      <c r="E156" s="57"/>
      <c r="F156" s="57"/>
      <c r="G156" s="50"/>
      <c r="H156" s="58"/>
    </row>
    <row r="157" spans="1:8" s="49" customFormat="1" ht="30" customHeight="1">
      <c r="A157" s="44" t="s">
        <v>158</v>
      </c>
      <c r="B157" s="36" t="s">
        <v>232</v>
      </c>
      <c r="C157" s="45" t="s">
        <v>160</v>
      </c>
      <c r="D157" s="38" t="s">
        <v>113</v>
      </c>
      <c r="E157" s="46"/>
      <c r="F157" s="61"/>
      <c r="G157" s="42"/>
      <c r="H157" s="62"/>
    </row>
    <row r="158" spans="1:8" s="49" customFormat="1" ht="30" customHeight="1">
      <c r="A158" s="44" t="s">
        <v>161</v>
      </c>
      <c r="B158" s="51" t="s">
        <v>30</v>
      </c>
      <c r="C158" s="45" t="s">
        <v>162</v>
      </c>
      <c r="D158" s="38"/>
      <c r="E158" s="46" t="s">
        <v>163</v>
      </c>
      <c r="F158" s="66">
        <v>3</v>
      </c>
      <c r="G158" s="41"/>
      <c r="H158" s="42">
        <f>ROUND(G158*F158,2)</f>
        <v>0</v>
      </c>
    </row>
    <row r="159" spans="1:8" s="43" customFormat="1" ht="30" customHeight="1">
      <c r="A159" s="44" t="s">
        <v>164</v>
      </c>
      <c r="B159" s="36" t="s">
        <v>233</v>
      </c>
      <c r="C159" s="45" t="s">
        <v>166</v>
      </c>
      <c r="D159" s="38" t="s">
        <v>167</v>
      </c>
      <c r="E159" s="46"/>
      <c r="F159" s="61"/>
      <c r="G159" s="50"/>
      <c r="H159" s="62"/>
    </row>
    <row r="160" spans="1:8" s="49" customFormat="1" ht="30" customHeight="1">
      <c r="A160" s="44" t="s">
        <v>168</v>
      </c>
      <c r="B160" s="51" t="s">
        <v>30</v>
      </c>
      <c r="C160" s="45" t="s">
        <v>169</v>
      </c>
      <c r="D160" s="38"/>
      <c r="E160" s="46" t="s">
        <v>70</v>
      </c>
      <c r="F160" s="61">
        <v>2</v>
      </c>
      <c r="G160" s="41"/>
      <c r="H160" s="42">
        <f>ROUND(G160*F160,2)</f>
        <v>0</v>
      </c>
    </row>
    <row r="161" spans="1:8" s="49" customFormat="1" ht="30" customHeight="1" thickBot="1">
      <c r="A161" s="44" t="s">
        <v>170</v>
      </c>
      <c r="B161" s="51" t="s">
        <v>33</v>
      </c>
      <c r="C161" s="45" t="s">
        <v>171</v>
      </c>
      <c r="D161" s="38"/>
      <c r="E161" s="46" t="s">
        <v>70</v>
      </c>
      <c r="F161" s="61">
        <v>1</v>
      </c>
      <c r="G161" s="41"/>
      <c r="H161" s="42">
        <f>ROUND(G161*F161,2)</f>
        <v>0</v>
      </c>
    </row>
    <row r="162" spans="1:8" s="43" customFormat="1" ht="36" customHeight="1" thickTop="1">
      <c r="A162" s="74"/>
      <c r="B162" s="77"/>
      <c r="C162" s="76" t="s">
        <v>175</v>
      </c>
      <c r="D162" s="57"/>
      <c r="E162" s="57"/>
      <c r="F162" s="57"/>
      <c r="G162" s="50"/>
      <c r="H162" s="58"/>
    </row>
    <row r="163" spans="1:15" s="43" customFormat="1" ht="30" customHeight="1">
      <c r="A163" s="59" t="s">
        <v>176</v>
      </c>
      <c r="B163" s="36" t="s">
        <v>234</v>
      </c>
      <c r="C163" s="45" t="s">
        <v>178</v>
      </c>
      <c r="D163" s="38" t="s">
        <v>179</v>
      </c>
      <c r="E163" s="46"/>
      <c r="F163" s="47"/>
      <c r="G163" s="50"/>
      <c r="H163" s="42"/>
      <c r="I163" s="138"/>
      <c r="J163" s="139"/>
      <c r="K163" s="140"/>
      <c r="L163" s="141"/>
      <c r="M163" s="141"/>
      <c r="N163" s="141"/>
      <c r="O163" s="48"/>
    </row>
    <row r="164" spans="1:15" s="49" customFormat="1" ht="30" customHeight="1">
      <c r="A164" s="59" t="s">
        <v>180</v>
      </c>
      <c r="B164" s="51" t="s">
        <v>33</v>
      </c>
      <c r="C164" s="45" t="s">
        <v>181</v>
      </c>
      <c r="D164" s="38"/>
      <c r="E164" s="46" t="s">
        <v>25</v>
      </c>
      <c r="F164" s="47">
        <v>2050</v>
      </c>
      <c r="G164" s="41"/>
      <c r="H164" s="42">
        <f>ROUND(G164*F164,2)</f>
        <v>0</v>
      </c>
      <c r="I164" s="138"/>
      <c r="J164" s="139"/>
      <c r="K164" s="140"/>
      <c r="L164" s="141"/>
      <c r="M164" s="141"/>
      <c r="N164" s="141"/>
      <c r="O164" s="48"/>
    </row>
    <row r="165" spans="1:8" s="49" customFormat="1" ht="30" customHeight="1" thickBot="1">
      <c r="A165" s="59" t="s">
        <v>182</v>
      </c>
      <c r="B165" s="36" t="s">
        <v>235</v>
      </c>
      <c r="C165" s="45" t="s">
        <v>184</v>
      </c>
      <c r="D165" s="38" t="s">
        <v>185</v>
      </c>
      <c r="E165" s="46" t="s">
        <v>25</v>
      </c>
      <c r="F165" s="47">
        <v>52900</v>
      </c>
      <c r="G165" s="41"/>
      <c r="H165" s="42">
        <f>ROUND(G165*F165,2)</f>
        <v>0</v>
      </c>
    </row>
    <row r="166" spans="1:8" s="49" customFormat="1" ht="36" customHeight="1" thickTop="1">
      <c r="A166" s="74"/>
      <c r="B166" s="77"/>
      <c r="C166" s="76" t="s">
        <v>186</v>
      </c>
      <c r="D166" s="57"/>
      <c r="E166" s="57"/>
      <c r="F166" s="57"/>
      <c r="G166" s="50"/>
      <c r="H166" s="58"/>
    </row>
    <row r="167" spans="1:15" s="43" customFormat="1" ht="30" customHeight="1">
      <c r="A167" s="59" t="s">
        <v>398</v>
      </c>
      <c r="B167" s="67" t="s">
        <v>430</v>
      </c>
      <c r="C167" s="45" t="s">
        <v>399</v>
      </c>
      <c r="D167" s="38" t="s">
        <v>189</v>
      </c>
      <c r="E167" s="46" t="s">
        <v>21</v>
      </c>
      <c r="F167" s="47">
        <v>52</v>
      </c>
      <c r="G167" s="41"/>
      <c r="H167" s="42">
        <f>ROUND(G167*F167,2)</f>
        <v>0</v>
      </c>
      <c r="I167" s="138"/>
      <c r="J167" s="139"/>
      <c r="K167" s="140"/>
      <c r="L167" s="141"/>
      <c r="M167" s="141"/>
      <c r="N167" s="141"/>
      <c r="O167" s="48"/>
    </row>
    <row r="168" spans="1:8" s="43" customFormat="1" ht="30" customHeight="1">
      <c r="A168" s="59" t="s">
        <v>187</v>
      </c>
      <c r="B168" s="67" t="s">
        <v>236</v>
      </c>
      <c r="C168" s="45" t="s">
        <v>188</v>
      </c>
      <c r="D168" s="38" t="s">
        <v>189</v>
      </c>
      <c r="E168" s="46" t="s">
        <v>21</v>
      </c>
      <c r="F168" s="47">
        <v>27</v>
      </c>
      <c r="G168" s="41"/>
      <c r="H168" s="42">
        <f>ROUND(G168*F168,2)</f>
        <v>0</v>
      </c>
    </row>
    <row r="169" spans="1:16" s="49" customFormat="1" ht="32.25" customHeight="1">
      <c r="A169" s="44" t="s">
        <v>343</v>
      </c>
      <c r="B169" s="36" t="s">
        <v>445</v>
      </c>
      <c r="C169" s="45" t="s">
        <v>345</v>
      </c>
      <c r="D169" s="38" t="s">
        <v>167</v>
      </c>
      <c r="E169" s="46" t="s">
        <v>70</v>
      </c>
      <c r="F169" s="61">
        <v>1</v>
      </c>
      <c r="G169" s="41"/>
      <c r="H169" s="42">
        <f>ROUND(G169*F169,2)</f>
        <v>0</v>
      </c>
      <c r="I169" s="142"/>
      <c r="J169" s="138"/>
      <c r="K169" s="139"/>
      <c r="L169" s="140"/>
      <c r="M169" s="141"/>
      <c r="N169" s="141"/>
      <c r="O169" s="141"/>
      <c r="P169" s="48"/>
    </row>
    <row r="170" spans="1:16" s="43" customFormat="1" ht="30" customHeight="1">
      <c r="A170" s="44" t="s">
        <v>438</v>
      </c>
      <c r="B170" s="36" t="s">
        <v>446</v>
      </c>
      <c r="C170" s="45" t="s">
        <v>439</v>
      </c>
      <c r="D170" s="38" t="s">
        <v>167</v>
      </c>
      <c r="E170" s="46" t="s">
        <v>70</v>
      </c>
      <c r="F170" s="61">
        <v>1</v>
      </c>
      <c r="G170" s="41"/>
      <c r="H170" s="42">
        <f>ROUND(G170*F170,2)</f>
        <v>0</v>
      </c>
      <c r="I170" s="142"/>
      <c r="J170" s="138"/>
      <c r="K170" s="139"/>
      <c r="L170" s="140"/>
      <c r="M170" s="141"/>
      <c r="N170" s="141"/>
      <c r="O170" s="141"/>
      <c r="P170" s="48"/>
    </row>
    <row r="171" spans="1:16" s="43" customFormat="1" ht="30" customHeight="1">
      <c r="A171" s="44" t="s">
        <v>440</v>
      </c>
      <c r="B171" s="36" t="s">
        <v>447</v>
      </c>
      <c r="C171" s="45" t="s">
        <v>441</v>
      </c>
      <c r="D171" s="38" t="s">
        <v>167</v>
      </c>
      <c r="E171" s="46" t="s">
        <v>70</v>
      </c>
      <c r="F171" s="61">
        <v>1</v>
      </c>
      <c r="G171" s="41"/>
      <c r="H171" s="42">
        <f>ROUND(G171*F171,2)</f>
        <v>0</v>
      </c>
      <c r="I171" s="142"/>
      <c r="J171" s="138"/>
      <c r="K171" s="139"/>
      <c r="L171" s="140"/>
      <c r="M171" s="141"/>
      <c r="N171" s="141"/>
      <c r="O171" s="141"/>
      <c r="P171" s="48"/>
    </row>
    <row r="172" spans="1:8" s="34" customFormat="1" ht="30" customHeight="1" thickBot="1">
      <c r="A172" s="33"/>
      <c r="B172" s="69" t="str">
        <f>B92</f>
        <v>B</v>
      </c>
      <c r="C172" s="154" t="str">
        <f>C92</f>
        <v>KENASTON BOULEVARD NORTHBOUND</v>
      </c>
      <c r="D172" s="155"/>
      <c r="E172" s="155"/>
      <c r="F172" s="156"/>
      <c r="G172" s="78" t="s">
        <v>192</v>
      </c>
      <c r="H172" s="78">
        <f>SUM(H92:H171)</f>
        <v>0</v>
      </c>
    </row>
    <row r="173" spans="1:8" s="34" customFormat="1" ht="30" customHeight="1" thickTop="1">
      <c r="A173" s="31"/>
      <c r="B173" s="32" t="s">
        <v>239</v>
      </c>
      <c r="C173" s="157" t="s">
        <v>240</v>
      </c>
      <c r="D173" s="158"/>
      <c r="E173" s="158"/>
      <c r="F173" s="159"/>
      <c r="G173" s="31"/>
      <c r="H173" s="33"/>
    </row>
    <row r="174" spans="1:8" s="49" customFormat="1" ht="30" customHeight="1">
      <c r="A174" s="44"/>
      <c r="B174" s="79" t="s">
        <v>241</v>
      </c>
      <c r="C174" s="80" t="s">
        <v>242</v>
      </c>
      <c r="D174" s="81" t="s">
        <v>243</v>
      </c>
      <c r="E174" s="82" t="s">
        <v>70</v>
      </c>
      <c r="F174" s="83">
        <v>2</v>
      </c>
      <c r="G174" s="84"/>
      <c r="H174" s="85">
        <f>ROUND(G174*F174,2)</f>
        <v>0</v>
      </c>
    </row>
    <row r="175" spans="1:8" s="65" customFormat="1" ht="30" customHeight="1">
      <c r="A175" s="44" t="s">
        <v>244</v>
      </c>
      <c r="B175" s="86" t="s">
        <v>245</v>
      </c>
      <c r="C175" s="87" t="s">
        <v>246</v>
      </c>
      <c r="D175" s="88" t="s">
        <v>247</v>
      </c>
      <c r="E175" s="89"/>
      <c r="F175" s="90"/>
      <c r="G175" s="91"/>
      <c r="H175" s="92"/>
    </row>
    <row r="176" spans="1:8" s="96" customFormat="1" ht="30" customHeight="1">
      <c r="A176" s="93" t="s">
        <v>248</v>
      </c>
      <c r="B176" s="94" t="s">
        <v>30</v>
      </c>
      <c r="C176" s="95" t="s">
        <v>249</v>
      </c>
      <c r="D176" s="88"/>
      <c r="E176" s="89" t="s">
        <v>84</v>
      </c>
      <c r="F176" s="90">
        <v>84</v>
      </c>
      <c r="G176" s="84"/>
      <c r="H176" s="85">
        <f>ROUND(G176*F176,2)</f>
        <v>0</v>
      </c>
    </row>
    <row r="177" spans="1:8" s="65" customFormat="1" ht="30" customHeight="1">
      <c r="A177" s="44" t="s">
        <v>250</v>
      </c>
      <c r="B177" s="86" t="s">
        <v>251</v>
      </c>
      <c r="C177" s="87" t="s">
        <v>252</v>
      </c>
      <c r="D177" s="88" t="s">
        <v>247</v>
      </c>
      <c r="E177" s="89"/>
      <c r="F177" s="90"/>
      <c r="G177" s="91"/>
      <c r="H177" s="92"/>
    </row>
    <row r="178" spans="1:8" s="96" customFormat="1" ht="30" customHeight="1">
      <c r="A178" s="93" t="s">
        <v>253</v>
      </c>
      <c r="B178" s="94" t="s">
        <v>30</v>
      </c>
      <c r="C178" s="95" t="s">
        <v>249</v>
      </c>
      <c r="D178" s="88"/>
      <c r="E178" s="89" t="s">
        <v>84</v>
      </c>
      <c r="F178" s="90">
        <v>84</v>
      </c>
      <c r="G178" s="84"/>
      <c r="H178" s="85">
        <f>ROUND(G178*F178,2)</f>
        <v>0</v>
      </c>
    </row>
    <row r="179" spans="1:8" s="49" customFormat="1" ht="30" customHeight="1">
      <c r="A179" s="44"/>
      <c r="B179" s="79" t="s">
        <v>254</v>
      </c>
      <c r="C179" s="80" t="s">
        <v>255</v>
      </c>
      <c r="D179" s="81" t="s">
        <v>243</v>
      </c>
      <c r="E179" s="82" t="s">
        <v>70</v>
      </c>
      <c r="F179" s="97">
        <v>6</v>
      </c>
      <c r="G179" s="84"/>
      <c r="H179" s="85">
        <f>ROUND(G179*F179,2)</f>
        <v>0</v>
      </c>
    </row>
    <row r="180" spans="1:8" s="65" customFormat="1" ht="30" customHeight="1">
      <c r="A180" s="44"/>
      <c r="B180" s="86" t="s">
        <v>256</v>
      </c>
      <c r="C180" s="87" t="s">
        <v>257</v>
      </c>
      <c r="D180" s="88" t="s">
        <v>247</v>
      </c>
      <c r="E180" s="89"/>
      <c r="F180" s="90"/>
      <c r="G180" s="91"/>
      <c r="H180" s="92"/>
    </row>
    <row r="181" spans="1:8" s="99" customFormat="1" ht="30" customHeight="1">
      <c r="A181" s="98"/>
      <c r="B181" s="94" t="s">
        <v>30</v>
      </c>
      <c r="C181" s="95" t="s">
        <v>258</v>
      </c>
      <c r="D181" s="88"/>
      <c r="E181" s="89"/>
      <c r="F181" s="90"/>
      <c r="G181" s="91"/>
      <c r="H181" s="92"/>
    </row>
    <row r="182" spans="1:8" s="99" customFormat="1" ht="30" customHeight="1">
      <c r="A182" s="98"/>
      <c r="B182" s="100" t="s">
        <v>93</v>
      </c>
      <c r="C182" s="95" t="s">
        <v>134</v>
      </c>
      <c r="D182" s="88"/>
      <c r="E182" s="89" t="s">
        <v>84</v>
      </c>
      <c r="F182" s="101">
        <v>757</v>
      </c>
      <c r="G182" s="84"/>
      <c r="H182" s="85">
        <f>ROUND(G182*F182,2)</f>
        <v>0</v>
      </c>
    </row>
    <row r="183" spans="1:8" s="99" customFormat="1" ht="30" customHeight="1">
      <c r="A183" s="98"/>
      <c r="B183" s="94" t="s">
        <v>33</v>
      </c>
      <c r="C183" s="95" t="s">
        <v>259</v>
      </c>
      <c r="D183" s="88"/>
      <c r="E183" s="89"/>
      <c r="F183" s="90"/>
      <c r="G183" s="91"/>
      <c r="H183" s="92"/>
    </row>
    <row r="184" spans="1:8" s="99" customFormat="1" ht="30" customHeight="1">
      <c r="A184" s="98"/>
      <c r="B184" s="100" t="s">
        <v>93</v>
      </c>
      <c r="C184" s="95" t="s">
        <v>134</v>
      </c>
      <c r="D184" s="88"/>
      <c r="E184" s="89" t="s">
        <v>84</v>
      </c>
      <c r="F184" s="101">
        <v>119</v>
      </c>
      <c r="G184" s="84"/>
      <c r="H184" s="85">
        <f>ROUND(G184*F184,2)</f>
        <v>0</v>
      </c>
    </row>
    <row r="185" spans="1:8" s="49" customFormat="1" ht="30" customHeight="1">
      <c r="A185" s="44"/>
      <c r="B185" s="79" t="s">
        <v>260</v>
      </c>
      <c r="C185" s="80" t="s">
        <v>261</v>
      </c>
      <c r="D185" s="81" t="s">
        <v>113</v>
      </c>
      <c r="E185" s="82" t="s">
        <v>262</v>
      </c>
      <c r="F185" s="83">
        <v>25.6</v>
      </c>
      <c r="G185" s="84"/>
      <c r="H185" s="85">
        <f>ROUND(G185*F185,2)</f>
        <v>0</v>
      </c>
    </row>
    <row r="186" spans="1:8" s="65" customFormat="1" ht="30" customHeight="1">
      <c r="A186" s="44" t="s">
        <v>141</v>
      </c>
      <c r="B186" s="86" t="s">
        <v>263</v>
      </c>
      <c r="C186" s="87" t="s">
        <v>143</v>
      </c>
      <c r="D186" s="88" t="s">
        <v>113</v>
      </c>
      <c r="E186" s="89"/>
      <c r="F186" s="90"/>
      <c r="G186" s="91"/>
      <c r="H186" s="92"/>
    </row>
    <row r="187" spans="1:8" s="65" customFormat="1" ht="30" customHeight="1">
      <c r="A187" s="44"/>
      <c r="B187" s="94" t="s">
        <v>30</v>
      </c>
      <c r="C187" s="87" t="s">
        <v>258</v>
      </c>
      <c r="D187" s="88"/>
      <c r="E187" s="89" t="s">
        <v>70</v>
      </c>
      <c r="F187" s="90">
        <v>1</v>
      </c>
      <c r="G187" s="84"/>
      <c r="H187" s="85">
        <f>ROUND(G187*F187,2)</f>
        <v>0</v>
      </c>
    </row>
    <row r="188" spans="1:8" s="65" customFormat="1" ht="30" customHeight="1">
      <c r="A188" s="44"/>
      <c r="B188" s="94" t="s">
        <v>33</v>
      </c>
      <c r="C188" s="87" t="s">
        <v>259</v>
      </c>
      <c r="D188" s="88"/>
      <c r="E188" s="89" t="s">
        <v>70</v>
      </c>
      <c r="F188" s="90">
        <v>1</v>
      </c>
      <c r="G188" s="84"/>
      <c r="H188" s="85">
        <f>ROUND(G188*F188,2)</f>
        <v>0</v>
      </c>
    </row>
    <row r="189" spans="1:8" s="34" customFormat="1" ht="30" customHeight="1" thickBot="1">
      <c r="A189" s="33"/>
      <c r="B189" s="102" t="str">
        <f>B173</f>
        <v>C</v>
      </c>
      <c r="C189" s="163" t="str">
        <f>C173</f>
        <v>LDS</v>
      </c>
      <c r="D189" s="164"/>
      <c r="E189" s="164"/>
      <c r="F189" s="165"/>
      <c r="G189" s="103" t="s">
        <v>192</v>
      </c>
      <c r="H189" s="103">
        <f>SUM(H173:H188)</f>
        <v>0</v>
      </c>
    </row>
    <row r="190" spans="1:8" ht="32.25" customHeight="1" thickTop="1">
      <c r="A190" s="28"/>
      <c r="B190" s="166" t="s">
        <v>426</v>
      </c>
      <c r="C190" s="167"/>
      <c r="D190" s="167"/>
      <c r="E190" s="167"/>
      <c r="F190" s="167"/>
      <c r="G190" s="168"/>
      <c r="H190" s="104"/>
    </row>
    <row r="191" spans="1:8" s="34" customFormat="1" ht="30" customHeight="1">
      <c r="A191" s="31"/>
      <c r="B191" s="32" t="s">
        <v>264</v>
      </c>
      <c r="C191" s="151" t="s">
        <v>13</v>
      </c>
      <c r="D191" s="152"/>
      <c r="E191" s="152"/>
      <c r="F191" s="153"/>
      <c r="G191" s="31"/>
      <c r="H191" s="33"/>
    </row>
    <row r="192" spans="1:8" s="49" customFormat="1" ht="30" customHeight="1">
      <c r="A192" s="35" t="s">
        <v>22</v>
      </c>
      <c r="B192" s="36" t="s">
        <v>448</v>
      </c>
      <c r="C192" s="45" t="s">
        <v>24</v>
      </c>
      <c r="D192" s="38" t="s">
        <v>20</v>
      </c>
      <c r="E192" s="46" t="s">
        <v>25</v>
      </c>
      <c r="F192" s="47">
        <v>11600</v>
      </c>
      <c r="G192" s="41"/>
      <c r="H192" s="42">
        <f>ROUND(G192*F192,2)</f>
        <v>0</v>
      </c>
    </row>
    <row r="193" spans="1:8" s="43" customFormat="1" ht="32.25" customHeight="1">
      <c r="A193" s="35" t="s">
        <v>26</v>
      </c>
      <c r="B193" s="36" t="s">
        <v>265</v>
      </c>
      <c r="C193" s="45" t="s">
        <v>28</v>
      </c>
      <c r="D193" s="38" t="s">
        <v>20</v>
      </c>
      <c r="E193" s="46"/>
      <c r="F193" s="47"/>
      <c r="G193" s="50"/>
      <c r="H193" s="42"/>
    </row>
    <row r="194" spans="1:8" s="43" customFormat="1" ht="30" customHeight="1">
      <c r="A194" s="35" t="s">
        <v>29</v>
      </c>
      <c r="B194" s="51" t="s">
        <v>30</v>
      </c>
      <c r="C194" s="45" t="s">
        <v>31</v>
      </c>
      <c r="D194" s="38" t="s">
        <v>14</v>
      </c>
      <c r="E194" s="46" t="s">
        <v>32</v>
      </c>
      <c r="F194" s="47">
        <v>4700</v>
      </c>
      <c r="G194" s="41"/>
      <c r="H194" s="42">
        <f aca="true" t="shared" si="2" ref="H194:H201">ROUND(G194*F194,2)</f>
        <v>0</v>
      </c>
    </row>
    <row r="195" spans="1:15" s="43" customFormat="1" ht="30" customHeight="1">
      <c r="A195" s="44" t="s">
        <v>391</v>
      </c>
      <c r="B195" s="51" t="s">
        <v>33</v>
      </c>
      <c r="C195" s="45" t="s">
        <v>392</v>
      </c>
      <c r="D195" s="38" t="s">
        <v>14</v>
      </c>
      <c r="E195" s="46" t="s">
        <v>32</v>
      </c>
      <c r="F195" s="47">
        <v>17900</v>
      </c>
      <c r="G195" s="41"/>
      <c r="H195" s="42">
        <f t="shared" si="2"/>
        <v>0</v>
      </c>
      <c r="I195" s="138"/>
      <c r="J195" s="139"/>
      <c r="K195" s="140"/>
      <c r="L195" s="141"/>
      <c r="M195" s="141"/>
      <c r="N195" s="141"/>
      <c r="O195" s="48"/>
    </row>
    <row r="196" spans="1:8" s="43" customFormat="1" ht="39" customHeight="1">
      <c r="A196" s="35" t="s">
        <v>34</v>
      </c>
      <c r="B196" s="36" t="s">
        <v>266</v>
      </c>
      <c r="C196" s="45" t="s">
        <v>36</v>
      </c>
      <c r="D196" s="38" t="s">
        <v>20</v>
      </c>
      <c r="E196" s="46" t="s">
        <v>21</v>
      </c>
      <c r="F196" s="47">
        <v>1150</v>
      </c>
      <c r="G196" s="41"/>
      <c r="H196" s="42">
        <f t="shared" si="2"/>
        <v>0</v>
      </c>
    </row>
    <row r="197" spans="1:8" s="49" customFormat="1" ht="30" customHeight="1">
      <c r="A197" s="44" t="s">
        <v>37</v>
      </c>
      <c r="B197" s="36" t="s">
        <v>267</v>
      </c>
      <c r="C197" s="45" t="s">
        <v>39</v>
      </c>
      <c r="D197" s="38" t="s">
        <v>20</v>
      </c>
      <c r="E197" s="46" t="s">
        <v>25</v>
      </c>
      <c r="F197" s="47">
        <v>2500</v>
      </c>
      <c r="G197" s="41"/>
      <c r="H197" s="42">
        <f t="shared" si="2"/>
        <v>0</v>
      </c>
    </row>
    <row r="198" spans="1:8" s="49" customFormat="1" ht="30" customHeight="1">
      <c r="A198" s="35" t="s">
        <v>40</v>
      </c>
      <c r="B198" s="36" t="s">
        <v>268</v>
      </c>
      <c r="C198" s="45" t="s">
        <v>42</v>
      </c>
      <c r="D198" s="38" t="s">
        <v>20</v>
      </c>
      <c r="E198" s="46" t="s">
        <v>25</v>
      </c>
      <c r="F198" s="47">
        <v>1000</v>
      </c>
      <c r="G198" s="41"/>
      <c r="H198" s="42">
        <f t="shared" si="2"/>
        <v>0</v>
      </c>
    </row>
    <row r="199" spans="1:8" s="49" customFormat="1" ht="43.5" customHeight="1">
      <c r="A199" s="35" t="s">
        <v>43</v>
      </c>
      <c r="B199" s="36" t="s">
        <v>269</v>
      </c>
      <c r="C199" s="45" t="s">
        <v>45</v>
      </c>
      <c r="D199" s="38" t="s">
        <v>46</v>
      </c>
      <c r="E199" s="46" t="s">
        <v>25</v>
      </c>
      <c r="F199" s="47">
        <v>11600</v>
      </c>
      <c r="G199" s="41"/>
      <c r="H199" s="42">
        <f t="shared" si="2"/>
        <v>0</v>
      </c>
    </row>
    <row r="200" spans="1:8" s="105" customFormat="1" ht="43.5" customHeight="1">
      <c r="A200" s="35" t="s">
        <v>47</v>
      </c>
      <c r="B200" s="36" t="s">
        <v>270</v>
      </c>
      <c r="C200" s="45" t="s">
        <v>49</v>
      </c>
      <c r="D200" s="38" t="s">
        <v>50</v>
      </c>
      <c r="E200" s="46" t="s">
        <v>25</v>
      </c>
      <c r="F200" s="47">
        <v>2000</v>
      </c>
      <c r="G200" s="41"/>
      <c r="H200" s="42">
        <f t="shared" si="2"/>
        <v>0</v>
      </c>
    </row>
    <row r="201" spans="1:8" s="49" customFormat="1" ht="43.5" customHeight="1">
      <c r="A201" s="35" t="s">
        <v>51</v>
      </c>
      <c r="B201" s="36" t="s">
        <v>271</v>
      </c>
      <c r="C201" s="45" t="s">
        <v>53</v>
      </c>
      <c r="D201" s="38" t="s">
        <v>390</v>
      </c>
      <c r="E201" s="46" t="s">
        <v>21</v>
      </c>
      <c r="F201" s="47">
        <v>9100</v>
      </c>
      <c r="G201" s="41"/>
      <c r="H201" s="42">
        <f t="shared" si="2"/>
        <v>0</v>
      </c>
    </row>
    <row r="202" spans="1:8" s="49" customFormat="1" ht="30" customHeight="1">
      <c r="A202" s="44"/>
      <c r="B202" s="36" t="s">
        <v>272</v>
      </c>
      <c r="C202" s="45" t="s">
        <v>55</v>
      </c>
      <c r="D202" s="38" t="s">
        <v>390</v>
      </c>
      <c r="E202" s="46"/>
      <c r="F202" s="47"/>
      <c r="G202" s="50"/>
      <c r="H202" s="42"/>
    </row>
    <row r="203" spans="1:8" s="49" customFormat="1" ht="30" customHeight="1" thickBot="1">
      <c r="A203" s="35" t="s">
        <v>56</v>
      </c>
      <c r="B203" s="51" t="s">
        <v>30</v>
      </c>
      <c r="C203" s="45" t="s">
        <v>57</v>
      </c>
      <c r="D203" s="52"/>
      <c r="E203" s="46" t="s">
        <v>21</v>
      </c>
      <c r="F203" s="53">
        <v>2600</v>
      </c>
      <c r="G203" s="41"/>
      <c r="H203" s="42">
        <f>ROUND(G203*F203,2)</f>
        <v>0</v>
      </c>
    </row>
    <row r="204" spans="1:8" s="43" customFormat="1" ht="43.5" customHeight="1" thickTop="1">
      <c r="A204" s="54"/>
      <c r="B204" s="55"/>
      <c r="C204" s="56" t="s">
        <v>58</v>
      </c>
      <c r="D204" s="57"/>
      <c r="E204" s="57"/>
      <c r="F204" s="57"/>
      <c r="G204" s="50"/>
      <c r="H204" s="58"/>
    </row>
    <row r="205" spans="1:8" s="43" customFormat="1" ht="30" customHeight="1">
      <c r="A205" s="59" t="s">
        <v>59</v>
      </c>
      <c r="B205" s="36" t="s">
        <v>273</v>
      </c>
      <c r="C205" s="45" t="s">
        <v>61</v>
      </c>
      <c r="D205" s="38" t="s">
        <v>20</v>
      </c>
      <c r="E205" s="46"/>
      <c r="F205" s="47"/>
      <c r="G205" s="50"/>
      <c r="H205" s="42"/>
    </row>
    <row r="206" spans="1:8" s="49" customFormat="1" ht="30" customHeight="1">
      <c r="A206" s="59" t="s">
        <v>275</v>
      </c>
      <c r="B206" s="51" t="s">
        <v>30</v>
      </c>
      <c r="C206" s="45" t="s">
        <v>276</v>
      </c>
      <c r="D206" s="38" t="s">
        <v>14</v>
      </c>
      <c r="E206" s="46" t="s">
        <v>25</v>
      </c>
      <c r="F206" s="47">
        <v>266</v>
      </c>
      <c r="G206" s="41"/>
      <c r="H206" s="42">
        <f>ROUND(G206*F206,2)</f>
        <v>0</v>
      </c>
    </row>
    <row r="207" spans="1:8" s="49" customFormat="1" ht="30" customHeight="1">
      <c r="A207" s="59" t="s">
        <v>62</v>
      </c>
      <c r="B207" s="51" t="s">
        <v>33</v>
      </c>
      <c r="C207" s="45" t="s">
        <v>63</v>
      </c>
      <c r="D207" s="38" t="s">
        <v>14</v>
      </c>
      <c r="E207" s="46" t="s">
        <v>25</v>
      </c>
      <c r="F207" s="47">
        <v>850</v>
      </c>
      <c r="G207" s="41"/>
      <c r="H207" s="42">
        <f>ROUND(G207*F207,2)</f>
        <v>0</v>
      </c>
    </row>
    <row r="208" spans="1:8" s="49" customFormat="1" ht="30" customHeight="1">
      <c r="A208" s="59" t="s">
        <v>64</v>
      </c>
      <c r="B208" s="36" t="s">
        <v>274</v>
      </c>
      <c r="C208" s="45" t="s">
        <v>66</v>
      </c>
      <c r="D208" s="38" t="s">
        <v>67</v>
      </c>
      <c r="E208" s="46"/>
      <c r="F208" s="47"/>
      <c r="G208" s="50"/>
      <c r="H208" s="42"/>
    </row>
    <row r="209" spans="1:8" s="49" customFormat="1" ht="30" customHeight="1">
      <c r="A209" s="59" t="s">
        <v>68</v>
      </c>
      <c r="B209" s="51" t="s">
        <v>30</v>
      </c>
      <c r="C209" s="45" t="s">
        <v>69</v>
      </c>
      <c r="D209" s="38" t="s">
        <v>14</v>
      </c>
      <c r="E209" s="46" t="s">
        <v>70</v>
      </c>
      <c r="F209" s="47">
        <v>40</v>
      </c>
      <c r="G209" s="41"/>
      <c r="H209" s="42">
        <f>ROUND(G209*F209,2)</f>
        <v>0</v>
      </c>
    </row>
    <row r="210" spans="1:8" s="49" customFormat="1" ht="30" customHeight="1">
      <c r="A210" s="59" t="s">
        <v>71</v>
      </c>
      <c r="B210" s="51" t="s">
        <v>33</v>
      </c>
      <c r="C210" s="45" t="s">
        <v>72</v>
      </c>
      <c r="D210" s="38" t="s">
        <v>14</v>
      </c>
      <c r="E210" s="46" t="s">
        <v>70</v>
      </c>
      <c r="F210" s="47">
        <v>20</v>
      </c>
      <c r="G210" s="41"/>
      <c r="H210" s="42">
        <f>ROUND(G210*F210,2)</f>
        <v>0</v>
      </c>
    </row>
    <row r="211" spans="1:8" s="49" customFormat="1" ht="30" customHeight="1">
      <c r="A211" s="59" t="s">
        <v>73</v>
      </c>
      <c r="B211" s="36" t="s">
        <v>277</v>
      </c>
      <c r="C211" s="45" t="s">
        <v>75</v>
      </c>
      <c r="D211" s="38" t="s">
        <v>67</v>
      </c>
      <c r="E211" s="46"/>
      <c r="F211" s="47"/>
      <c r="G211" s="50"/>
      <c r="H211" s="42"/>
    </row>
    <row r="212" spans="1:8" s="49" customFormat="1" ht="30" customHeight="1">
      <c r="A212" s="59" t="s">
        <v>76</v>
      </c>
      <c r="B212" s="51" t="s">
        <v>30</v>
      </c>
      <c r="C212" s="45" t="s">
        <v>77</v>
      </c>
      <c r="D212" s="38" t="s">
        <v>14</v>
      </c>
      <c r="E212" s="46" t="s">
        <v>70</v>
      </c>
      <c r="F212" s="47">
        <v>20</v>
      </c>
      <c r="G212" s="41"/>
      <c r="H212" s="42">
        <f>ROUND(G212*F212,2)</f>
        <v>0</v>
      </c>
    </row>
    <row r="213" spans="1:8" s="43" customFormat="1" ht="32.25" customHeight="1">
      <c r="A213" s="59" t="s">
        <v>279</v>
      </c>
      <c r="B213" s="36" t="s">
        <v>278</v>
      </c>
      <c r="C213" s="45" t="s">
        <v>281</v>
      </c>
      <c r="D213" s="38" t="s">
        <v>282</v>
      </c>
      <c r="E213" s="46"/>
      <c r="F213" s="47"/>
      <c r="G213" s="50"/>
      <c r="H213" s="42"/>
    </row>
    <row r="214" spans="1:8" s="49" customFormat="1" ht="30" customHeight="1">
      <c r="A214" s="59" t="s">
        <v>283</v>
      </c>
      <c r="B214" s="51" t="s">
        <v>30</v>
      </c>
      <c r="C214" s="45" t="s">
        <v>284</v>
      </c>
      <c r="D214" s="38" t="s">
        <v>14</v>
      </c>
      <c r="E214" s="46" t="s">
        <v>25</v>
      </c>
      <c r="F214" s="47">
        <v>5</v>
      </c>
      <c r="G214" s="41"/>
      <c r="H214" s="42">
        <f>ROUND(G214*F214,2)</f>
        <v>0</v>
      </c>
    </row>
    <row r="215" spans="1:8" s="43" customFormat="1" ht="30" customHeight="1">
      <c r="A215" s="59" t="s">
        <v>285</v>
      </c>
      <c r="B215" s="36" t="s">
        <v>280</v>
      </c>
      <c r="C215" s="45" t="s">
        <v>287</v>
      </c>
      <c r="D215" s="38" t="s">
        <v>288</v>
      </c>
      <c r="E215" s="46"/>
      <c r="F215" s="47"/>
      <c r="G215" s="50"/>
      <c r="H215" s="42"/>
    </row>
    <row r="216" spans="1:8" s="49" customFormat="1" ht="30" customHeight="1">
      <c r="A216" s="59" t="s">
        <v>289</v>
      </c>
      <c r="B216" s="51" t="s">
        <v>30</v>
      </c>
      <c r="C216" s="45" t="s">
        <v>290</v>
      </c>
      <c r="D216" s="38"/>
      <c r="E216" s="46" t="s">
        <v>84</v>
      </c>
      <c r="F216" s="47">
        <v>42</v>
      </c>
      <c r="G216" s="41"/>
      <c r="H216" s="42">
        <f>ROUND(G216*F216,2)</f>
        <v>0</v>
      </c>
    </row>
    <row r="217" spans="1:8" s="49" customFormat="1" ht="30" customHeight="1">
      <c r="A217" s="59"/>
      <c r="B217" s="51" t="s">
        <v>33</v>
      </c>
      <c r="C217" s="45" t="s">
        <v>291</v>
      </c>
      <c r="D217" s="38"/>
      <c r="E217" s="46" t="s">
        <v>84</v>
      </c>
      <c r="F217" s="47">
        <v>20</v>
      </c>
      <c r="G217" s="41"/>
      <c r="H217" s="42">
        <f>ROUND(G217*F217,2)</f>
        <v>0</v>
      </c>
    </row>
    <row r="218" spans="1:8" s="49" customFormat="1" ht="30" customHeight="1">
      <c r="A218" s="59" t="s">
        <v>292</v>
      </c>
      <c r="B218" s="51" t="s">
        <v>85</v>
      </c>
      <c r="C218" s="45" t="s">
        <v>293</v>
      </c>
      <c r="D218" s="38" t="s">
        <v>14</v>
      </c>
      <c r="E218" s="46" t="s">
        <v>84</v>
      </c>
      <c r="F218" s="47">
        <v>108</v>
      </c>
      <c r="G218" s="41"/>
      <c r="H218" s="42">
        <f>ROUND(G218*F218,2)</f>
        <v>0</v>
      </c>
    </row>
    <row r="219" spans="1:8" s="106" customFormat="1" ht="30" customHeight="1">
      <c r="A219" s="59" t="s">
        <v>294</v>
      </c>
      <c r="B219" s="51" t="s">
        <v>295</v>
      </c>
      <c r="C219" s="45" t="s">
        <v>296</v>
      </c>
      <c r="D219" s="38"/>
      <c r="E219" s="46" t="s">
        <v>84</v>
      </c>
      <c r="F219" s="47">
        <v>28</v>
      </c>
      <c r="G219" s="41"/>
      <c r="H219" s="42">
        <f>ROUND(G219*F219,2)</f>
        <v>0</v>
      </c>
    </row>
    <row r="220" spans="1:8" s="49" customFormat="1" ht="30" customHeight="1">
      <c r="A220" s="59" t="s">
        <v>297</v>
      </c>
      <c r="B220" s="36" t="s">
        <v>286</v>
      </c>
      <c r="C220" s="45" t="s">
        <v>299</v>
      </c>
      <c r="D220" s="38" t="s">
        <v>300</v>
      </c>
      <c r="E220" s="46"/>
      <c r="F220" s="61"/>
      <c r="G220" s="42"/>
      <c r="H220" s="42"/>
    </row>
    <row r="221" spans="1:8" s="49" customFormat="1" ht="30" customHeight="1" thickBot="1">
      <c r="A221" s="59" t="s">
        <v>301</v>
      </c>
      <c r="B221" s="51" t="s">
        <v>30</v>
      </c>
      <c r="C221" s="45" t="s">
        <v>302</v>
      </c>
      <c r="D221" s="38"/>
      <c r="E221" s="46" t="s">
        <v>70</v>
      </c>
      <c r="F221" s="61">
        <v>40</v>
      </c>
      <c r="G221" s="41"/>
      <c r="H221" s="42">
        <f>ROUND(G221*F221,2)</f>
        <v>0</v>
      </c>
    </row>
    <row r="222" spans="1:8" s="43" customFormat="1" ht="34.5" customHeight="1" thickTop="1">
      <c r="A222" s="54"/>
      <c r="B222" s="60"/>
      <c r="C222" s="56" t="s">
        <v>78</v>
      </c>
      <c r="D222" s="57"/>
      <c r="E222" s="57"/>
      <c r="F222" s="57"/>
      <c r="G222" s="50"/>
      <c r="H222" s="58"/>
    </row>
    <row r="223" spans="1:8" s="43" customFormat="1" ht="43.5" customHeight="1">
      <c r="A223" s="44" t="s">
        <v>209</v>
      </c>
      <c r="B223" s="36" t="s">
        <v>298</v>
      </c>
      <c r="C223" s="45" t="s">
        <v>211</v>
      </c>
      <c r="D223" s="38" t="s">
        <v>212</v>
      </c>
      <c r="E223" s="46"/>
      <c r="F223" s="61"/>
      <c r="G223" s="50"/>
      <c r="H223" s="62"/>
    </row>
    <row r="224" spans="1:15" s="43" customFormat="1" ht="43.5" customHeight="1">
      <c r="A224" s="44" t="s">
        <v>435</v>
      </c>
      <c r="B224" s="51" t="s">
        <v>30</v>
      </c>
      <c r="C224" s="45" t="s">
        <v>434</v>
      </c>
      <c r="D224" s="38" t="s">
        <v>14</v>
      </c>
      <c r="E224" s="46" t="s">
        <v>25</v>
      </c>
      <c r="F224" s="61">
        <v>1750</v>
      </c>
      <c r="G224" s="41"/>
      <c r="H224" s="42">
        <f>ROUND(G224*F224,2)</f>
        <v>0</v>
      </c>
      <c r="I224" s="138"/>
      <c r="J224" s="139"/>
      <c r="K224" s="140"/>
      <c r="L224" s="141"/>
      <c r="M224" s="141"/>
      <c r="N224" s="141"/>
      <c r="O224" s="48"/>
    </row>
    <row r="225" spans="1:8" s="43" customFormat="1" ht="43.5" customHeight="1">
      <c r="A225" s="44" t="s">
        <v>304</v>
      </c>
      <c r="B225" s="51" t="s">
        <v>33</v>
      </c>
      <c r="C225" s="45" t="s">
        <v>305</v>
      </c>
      <c r="D225" s="38" t="s">
        <v>14</v>
      </c>
      <c r="E225" s="46" t="s">
        <v>25</v>
      </c>
      <c r="F225" s="61">
        <v>60</v>
      </c>
      <c r="G225" s="41"/>
      <c r="H225" s="42">
        <f>ROUND(G225*F225,2)</f>
        <v>0</v>
      </c>
    </row>
    <row r="226" spans="1:8" s="108" customFormat="1" ht="43.5" customHeight="1">
      <c r="A226" s="107" t="s">
        <v>309</v>
      </c>
      <c r="B226" s="51" t="s">
        <v>85</v>
      </c>
      <c r="C226" s="45" t="s">
        <v>310</v>
      </c>
      <c r="D226" s="38" t="s">
        <v>311</v>
      </c>
      <c r="E226" s="46" t="s">
        <v>25</v>
      </c>
      <c r="F226" s="61">
        <v>40</v>
      </c>
      <c r="G226" s="41"/>
      <c r="H226" s="42">
        <f>ROUND(G226*F226,2)</f>
        <v>0</v>
      </c>
    </row>
    <row r="227" spans="1:8" s="43" customFormat="1" ht="43.5" customHeight="1">
      <c r="A227" s="44" t="s">
        <v>312</v>
      </c>
      <c r="B227" s="36" t="s">
        <v>303</v>
      </c>
      <c r="C227" s="45" t="s">
        <v>314</v>
      </c>
      <c r="D227" s="38" t="s">
        <v>212</v>
      </c>
      <c r="E227" s="46"/>
      <c r="F227" s="61"/>
      <c r="G227" s="50"/>
      <c r="H227" s="62"/>
    </row>
    <row r="228" spans="1:15" s="43" customFormat="1" ht="54.75" customHeight="1">
      <c r="A228" s="44" t="s">
        <v>405</v>
      </c>
      <c r="B228" s="51" t="s">
        <v>30</v>
      </c>
      <c r="C228" s="45" t="s">
        <v>406</v>
      </c>
      <c r="D228" s="38"/>
      <c r="E228" s="46" t="s">
        <v>25</v>
      </c>
      <c r="F228" s="61">
        <v>10</v>
      </c>
      <c r="G228" s="41"/>
      <c r="H228" s="42">
        <f>ROUND(G228*F228,2)</f>
        <v>0</v>
      </c>
      <c r="I228" s="138"/>
      <c r="J228" s="139"/>
      <c r="K228" s="140"/>
      <c r="L228" s="141"/>
      <c r="M228" s="141"/>
      <c r="N228" s="141"/>
      <c r="O228" s="48"/>
    </row>
    <row r="229" spans="1:15" s="43" customFormat="1" ht="54.75" customHeight="1">
      <c r="A229" s="44" t="s">
        <v>405</v>
      </c>
      <c r="B229" s="51" t="s">
        <v>33</v>
      </c>
      <c r="C229" s="45" t="s">
        <v>407</v>
      </c>
      <c r="D229" s="38"/>
      <c r="E229" s="46" t="s">
        <v>25</v>
      </c>
      <c r="F229" s="61">
        <v>15</v>
      </c>
      <c r="G229" s="41"/>
      <c r="H229" s="42">
        <f>ROUND(G229*F229,2)</f>
        <v>0</v>
      </c>
      <c r="I229" s="138"/>
      <c r="J229" s="139"/>
      <c r="K229" s="140"/>
      <c r="L229" s="141"/>
      <c r="M229" s="141"/>
      <c r="N229" s="141"/>
      <c r="O229" s="48"/>
    </row>
    <row r="230" spans="1:8" s="43" customFormat="1" ht="54.75" customHeight="1">
      <c r="A230" s="44" t="s">
        <v>315</v>
      </c>
      <c r="B230" s="51" t="s">
        <v>85</v>
      </c>
      <c r="C230" s="45" t="s">
        <v>316</v>
      </c>
      <c r="D230" s="38"/>
      <c r="E230" s="46" t="s">
        <v>25</v>
      </c>
      <c r="F230" s="61">
        <v>10</v>
      </c>
      <c r="G230" s="41"/>
      <c r="H230" s="42">
        <f>ROUND(G230*F230,2)</f>
        <v>0</v>
      </c>
    </row>
    <row r="231" spans="1:8" s="43" customFormat="1" ht="54.75" customHeight="1">
      <c r="A231" s="44" t="s">
        <v>315</v>
      </c>
      <c r="B231" s="51" t="s">
        <v>295</v>
      </c>
      <c r="C231" s="45" t="s">
        <v>317</v>
      </c>
      <c r="D231" s="38"/>
      <c r="E231" s="46" t="s">
        <v>25</v>
      </c>
      <c r="F231" s="61">
        <v>15</v>
      </c>
      <c r="G231" s="41"/>
      <c r="H231" s="42">
        <f>ROUND(G231*F231,2)</f>
        <v>0</v>
      </c>
    </row>
    <row r="232" spans="1:8" s="43" customFormat="1" ht="43.5" customHeight="1">
      <c r="A232" s="44" t="s">
        <v>79</v>
      </c>
      <c r="B232" s="36" t="s">
        <v>313</v>
      </c>
      <c r="C232" s="45" t="s">
        <v>81</v>
      </c>
      <c r="D232" s="38" t="s">
        <v>393</v>
      </c>
      <c r="E232" s="46"/>
      <c r="F232" s="61"/>
      <c r="G232" s="50"/>
      <c r="H232" s="62"/>
    </row>
    <row r="233" spans="1:8" s="49" customFormat="1" ht="43.5" customHeight="1">
      <c r="A233" s="44" t="s">
        <v>319</v>
      </c>
      <c r="B233" s="51" t="s">
        <v>30</v>
      </c>
      <c r="C233" s="45" t="s">
        <v>320</v>
      </c>
      <c r="D233" s="38" t="s">
        <v>321</v>
      </c>
      <c r="E233" s="46" t="s">
        <v>84</v>
      </c>
      <c r="F233" s="47">
        <v>20</v>
      </c>
      <c r="G233" s="41"/>
      <c r="H233" s="42">
        <f aca="true" t="shared" si="3" ref="H233:H239">ROUND(G233*F233,2)</f>
        <v>0</v>
      </c>
    </row>
    <row r="234" spans="1:8" s="49" customFormat="1" ht="43.5" customHeight="1">
      <c r="A234" s="44" t="s">
        <v>322</v>
      </c>
      <c r="B234" s="51" t="s">
        <v>33</v>
      </c>
      <c r="C234" s="45" t="s">
        <v>323</v>
      </c>
      <c r="D234" s="38" t="s">
        <v>321</v>
      </c>
      <c r="E234" s="46" t="s">
        <v>84</v>
      </c>
      <c r="F234" s="47">
        <v>450</v>
      </c>
      <c r="G234" s="41"/>
      <c r="H234" s="42">
        <f t="shared" si="3"/>
        <v>0</v>
      </c>
    </row>
    <row r="235" spans="1:15" s="43" customFormat="1" ht="66" customHeight="1">
      <c r="A235" s="44" t="s">
        <v>82</v>
      </c>
      <c r="B235" s="51" t="s">
        <v>85</v>
      </c>
      <c r="C235" s="45" t="s">
        <v>373</v>
      </c>
      <c r="D235" s="38" t="s">
        <v>83</v>
      </c>
      <c r="E235" s="46" t="s">
        <v>84</v>
      </c>
      <c r="F235" s="61">
        <v>40</v>
      </c>
      <c r="G235" s="41"/>
      <c r="H235" s="42">
        <f t="shared" si="3"/>
        <v>0</v>
      </c>
      <c r="I235" s="138"/>
      <c r="J235" s="139"/>
      <c r="K235" s="140"/>
      <c r="L235" s="141"/>
      <c r="M235" s="141"/>
      <c r="N235" s="141"/>
      <c r="O235" s="48"/>
    </row>
    <row r="236" spans="1:8" s="43" customFormat="1" ht="75" customHeight="1">
      <c r="A236" s="44"/>
      <c r="B236" s="51" t="s">
        <v>295</v>
      </c>
      <c r="C236" s="45" t="s">
        <v>395</v>
      </c>
      <c r="D236" s="38"/>
      <c r="E236" s="46" t="s">
        <v>84</v>
      </c>
      <c r="F236" s="61">
        <v>420</v>
      </c>
      <c r="G236" s="41"/>
      <c r="H236" s="42">
        <f t="shared" si="3"/>
        <v>0</v>
      </c>
    </row>
    <row r="237" spans="1:8" s="43" customFormat="1" ht="75" customHeight="1">
      <c r="A237" s="44"/>
      <c r="B237" s="51" t="s">
        <v>416</v>
      </c>
      <c r="C237" s="45" t="s">
        <v>396</v>
      </c>
      <c r="D237" s="38"/>
      <c r="E237" s="46" t="s">
        <v>84</v>
      </c>
      <c r="F237" s="61">
        <v>330</v>
      </c>
      <c r="G237" s="41"/>
      <c r="H237" s="42">
        <f t="shared" si="3"/>
        <v>0</v>
      </c>
    </row>
    <row r="238" spans="1:8" s="49" customFormat="1" ht="43.5" customHeight="1">
      <c r="A238" s="59" t="s">
        <v>327</v>
      </c>
      <c r="B238" s="51" t="s">
        <v>403</v>
      </c>
      <c r="C238" s="45" t="s">
        <v>328</v>
      </c>
      <c r="D238" s="38" t="s">
        <v>329</v>
      </c>
      <c r="E238" s="46" t="s">
        <v>84</v>
      </c>
      <c r="F238" s="47">
        <v>390</v>
      </c>
      <c r="G238" s="41"/>
      <c r="H238" s="42">
        <f>ROUND(G238*F238,2)</f>
        <v>0</v>
      </c>
    </row>
    <row r="239" spans="1:15" s="43" customFormat="1" ht="30" customHeight="1">
      <c r="A239" s="44" t="s">
        <v>408</v>
      </c>
      <c r="B239" s="36" t="s">
        <v>318</v>
      </c>
      <c r="C239" s="45" t="s">
        <v>409</v>
      </c>
      <c r="D239" s="38" t="s">
        <v>410</v>
      </c>
      <c r="E239" s="46" t="s">
        <v>25</v>
      </c>
      <c r="F239" s="61">
        <v>100</v>
      </c>
      <c r="G239" s="41"/>
      <c r="H239" s="42">
        <f t="shared" si="3"/>
        <v>0</v>
      </c>
      <c r="I239" s="138"/>
      <c r="J239" s="139"/>
      <c r="K239" s="140"/>
      <c r="L239" s="141"/>
      <c r="M239" s="141"/>
      <c r="N239" s="141"/>
      <c r="O239" s="48"/>
    </row>
    <row r="240" spans="1:8" s="49" customFormat="1" ht="43.5" customHeight="1">
      <c r="A240" s="44" t="s">
        <v>86</v>
      </c>
      <c r="B240" s="36" t="s">
        <v>431</v>
      </c>
      <c r="C240" s="45" t="s">
        <v>88</v>
      </c>
      <c r="D240" s="38" t="s">
        <v>89</v>
      </c>
      <c r="F240" s="47"/>
      <c r="G240" s="50"/>
      <c r="H240" s="62"/>
    </row>
    <row r="241" spans="1:8" s="49" customFormat="1" ht="30" customHeight="1">
      <c r="A241" s="44" t="s">
        <v>90</v>
      </c>
      <c r="B241" s="51" t="s">
        <v>30</v>
      </c>
      <c r="C241" s="45" t="s">
        <v>91</v>
      </c>
      <c r="D241" s="38"/>
      <c r="E241" s="46"/>
      <c r="F241" s="47"/>
      <c r="G241" s="50"/>
      <c r="H241" s="62"/>
    </row>
    <row r="242" spans="1:8" s="49" customFormat="1" ht="30" customHeight="1">
      <c r="A242" s="44" t="s">
        <v>92</v>
      </c>
      <c r="B242" s="63" t="s">
        <v>93</v>
      </c>
      <c r="C242" s="45" t="s">
        <v>94</v>
      </c>
      <c r="D242" s="38"/>
      <c r="E242" s="46" t="s">
        <v>32</v>
      </c>
      <c r="F242" s="47">
        <v>1200</v>
      </c>
      <c r="G242" s="41"/>
      <c r="H242" s="42">
        <f>ROUND(G242*F242,2)</f>
        <v>0</v>
      </c>
    </row>
    <row r="243" spans="1:8" s="49" customFormat="1" ht="30" customHeight="1">
      <c r="A243" s="44" t="s">
        <v>95</v>
      </c>
      <c r="B243" s="51" t="s">
        <v>33</v>
      </c>
      <c r="C243" s="45" t="s">
        <v>96</v>
      </c>
      <c r="D243" s="38"/>
      <c r="E243" s="46"/>
      <c r="F243" s="47"/>
      <c r="G243" s="50"/>
      <c r="H243" s="62"/>
    </row>
    <row r="244" spans="1:8" s="49" customFormat="1" ht="30" customHeight="1">
      <c r="A244" s="44" t="s">
        <v>97</v>
      </c>
      <c r="B244" s="63" t="s">
        <v>93</v>
      </c>
      <c r="C244" s="45" t="s">
        <v>94</v>
      </c>
      <c r="D244" s="38"/>
      <c r="E244" s="46" t="s">
        <v>32</v>
      </c>
      <c r="F244" s="47">
        <v>210</v>
      </c>
      <c r="G244" s="41"/>
      <c r="H244" s="42">
        <f>ROUND(G244*F244,2)</f>
        <v>0</v>
      </c>
    </row>
    <row r="245" spans="1:8" s="49" customFormat="1" ht="39.75" customHeight="1" thickBot="1">
      <c r="A245" s="44" t="s">
        <v>98</v>
      </c>
      <c r="B245" s="36" t="s">
        <v>325</v>
      </c>
      <c r="C245" s="45" t="s">
        <v>100</v>
      </c>
      <c r="D245" s="38" t="s">
        <v>89</v>
      </c>
      <c r="E245" s="46" t="s">
        <v>32</v>
      </c>
      <c r="F245" s="47">
        <v>2700</v>
      </c>
      <c r="G245" s="41"/>
      <c r="H245" s="42">
        <f>ROUND(G245*F245,2)</f>
        <v>0</v>
      </c>
    </row>
    <row r="246" spans="1:8" s="43" customFormat="1" ht="36" customHeight="1" thickTop="1">
      <c r="A246" s="54"/>
      <c r="B246" s="60"/>
      <c r="C246" s="56" t="s">
        <v>109</v>
      </c>
      <c r="D246" s="57"/>
      <c r="E246" s="57"/>
      <c r="F246" s="57"/>
      <c r="G246" s="50"/>
      <c r="H246" s="58"/>
    </row>
    <row r="247" spans="1:8" s="43" customFormat="1" ht="30" customHeight="1">
      <c r="A247" s="44" t="s">
        <v>110</v>
      </c>
      <c r="B247" s="36" t="s">
        <v>326</v>
      </c>
      <c r="C247" s="45" t="s">
        <v>112</v>
      </c>
      <c r="D247" s="38" t="s">
        <v>113</v>
      </c>
      <c r="E247" s="46"/>
      <c r="F247" s="61"/>
      <c r="G247" s="50"/>
      <c r="H247" s="62"/>
    </row>
    <row r="248" spans="1:8" s="43" customFormat="1" ht="30" customHeight="1">
      <c r="A248" s="44" t="s">
        <v>114</v>
      </c>
      <c r="B248" s="51" t="s">
        <v>30</v>
      </c>
      <c r="C248" s="45" t="s">
        <v>115</v>
      </c>
      <c r="D248" s="38"/>
      <c r="E248" s="46" t="s">
        <v>70</v>
      </c>
      <c r="F248" s="61">
        <v>7</v>
      </c>
      <c r="G248" s="41"/>
      <c r="H248" s="42">
        <f>ROUND(G248*F248,2)</f>
        <v>0</v>
      </c>
    </row>
    <row r="249" spans="1:8" s="43" customFormat="1" ht="30" customHeight="1">
      <c r="A249" s="44" t="s">
        <v>118</v>
      </c>
      <c r="B249" s="36" t="s">
        <v>330</v>
      </c>
      <c r="C249" s="45" t="s">
        <v>120</v>
      </c>
      <c r="D249" s="38" t="s">
        <v>113</v>
      </c>
      <c r="E249" s="46"/>
      <c r="F249" s="61"/>
      <c r="G249" s="50"/>
      <c r="H249" s="62"/>
    </row>
    <row r="250" spans="1:8" s="43" customFormat="1" ht="30" customHeight="1">
      <c r="A250" s="44" t="s">
        <v>121</v>
      </c>
      <c r="B250" s="51" t="s">
        <v>30</v>
      </c>
      <c r="C250" s="45" t="s">
        <v>122</v>
      </c>
      <c r="D250" s="38"/>
      <c r="E250" s="46" t="s">
        <v>70</v>
      </c>
      <c r="F250" s="61">
        <v>1</v>
      </c>
      <c r="G250" s="41"/>
      <c r="H250" s="42">
        <f>ROUND(G250*F250,2)</f>
        <v>0</v>
      </c>
    </row>
    <row r="251" spans="1:8" s="49" customFormat="1" ht="30" customHeight="1">
      <c r="A251" s="44" t="s">
        <v>126</v>
      </c>
      <c r="B251" s="36" t="s">
        <v>331</v>
      </c>
      <c r="C251" s="45" t="s">
        <v>128</v>
      </c>
      <c r="D251" s="38" t="s">
        <v>113</v>
      </c>
      <c r="E251" s="46"/>
      <c r="F251" s="61"/>
      <c r="G251" s="50"/>
      <c r="H251" s="62"/>
    </row>
    <row r="252" spans="1:8" s="49" customFormat="1" ht="30" customHeight="1">
      <c r="A252" s="44" t="s">
        <v>129</v>
      </c>
      <c r="B252" s="51" t="s">
        <v>30</v>
      </c>
      <c r="C252" s="45" t="s">
        <v>333</v>
      </c>
      <c r="D252" s="38"/>
      <c r="E252" s="46"/>
      <c r="F252" s="61"/>
      <c r="G252" s="50"/>
      <c r="H252" s="62"/>
    </row>
    <row r="253" spans="1:8" s="49" customFormat="1" ht="43.5" customHeight="1">
      <c r="A253" s="44" t="s">
        <v>131</v>
      </c>
      <c r="B253" s="63" t="s">
        <v>93</v>
      </c>
      <c r="C253" s="45" t="s">
        <v>132</v>
      </c>
      <c r="D253" s="38"/>
      <c r="E253" s="46" t="s">
        <v>84</v>
      </c>
      <c r="F253" s="61">
        <v>5</v>
      </c>
      <c r="G253" s="41"/>
      <c r="H253" s="42">
        <f>ROUND(G253*F253,2)</f>
        <v>0</v>
      </c>
    </row>
    <row r="254" spans="1:8" s="49" customFormat="1" ht="43.5" customHeight="1">
      <c r="A254" s="44" t="s">
        <v>135</v>
      </c>
      <c r="B254" s="63" t="s">
        <v>133</v>
      </c>
      <c r="C254" s="45" t="s">
        <v>137</v>
      </c>
      <c r="D254" s="38"/>
      <c r="E254" s="46" t="s">
        <v>84</v>
      </c>
      <c r="F254" s="61">
        <v>100</v>
      </c>
      <c r="G254" s="41"/>
      <c r="H254" s="42">
        <f>ROUND(G254*F254,2)</f>
        <v>0</v>
      </c>
    </row>
    <row r="255" spans="1:8" s="49" customFormat="1" ht="30" customHeight="1">
      <c r="A255" s="44" t="s">
        <v>138</v>
      </c>
      <c r="B255" s="36" t="s">
        <v>332</v>
      </c>
      <c r="C255" s="45" t="s">
        <v>140</v>
      </c>
      <c r="D255" s="38" t="s">
        <v>113</v>
      </c>
      <c r="E255" s="46" t="s">
        <v>84</v>
      </c>
      <c r="F255" s="61">
        <v>2</v>
      </c>
      <c r="G255" s="41"/>
      <c r="H255" s="42">
        <f>ROUND(G255*F255,2)</f>
        <v>0</v>
      </c>
    </row>
    <row r="256" spans="1:8" s="65" customFormat="1" ht="30" customHeight="1">
      <c r="A256" s="44" t="s">
        <v>141</v>
      </c>
      <c r="B256" s="36" t="s">
        <v>334</v>
      </c>
      <c r="C256" s="64" t="s">
        <v>143</v>
      </c>
      <c r="D256" s="38" t="s">
        <v>113</v>
      </c>
      <c r="E256" s="46"/>
      <c r="F256" s="61"/>
      <c r="G256" s="50"/>
      <c r="H256" s="62"/>
    </row>
    <row r="257" spans="1:8" s="65" customFormat="1" ht="30" customHeight="1">
      <c r="A257" s="44" t="s">
        <v>144</v>
      </c>
      <c r="B257" s="51" t="s">
        <v>30</v>
      </c>
      <c r="C257" s="64" t="s">
        <v>336</v>
      </c>
      <c r="D257" s="38"/>
      <c r="E257" s="46" t="s">
        <v>70</v>
      </c>
      <c r="F257" s="61">
        <v>2</v>
      </c>
      <c r="G257" s="41"/>
      <c r="H257" s="42">
        <f>ROUND(G257*F257,2)</f>
        <v>0</v>
      </c>
    </row>
    <row r="258" spans="1:8" s="65" customFormat="1" ht="30" customHeight="1">
      <c r="A258" s="44" t="s">
        <v>146</v>
      </c>
      <c r="B258" s="36" t="s">
        <v>335</v>
      </c>
      <c r="C258" s="64" t="s">
        <v>148</v>
      </c>
      <c r="D258" s="38" t="s">
        <v>113</v>
      </c>
      <c r="E258" s="46"/>
      <c r="F258" s="61"/>
      <c r="G258" s="50"/>
      <c r="H258" s="62"/>
    </row>
    <row r="259" spans="1:8" s="65" customFormat="1" ht="39.75" customHeight="1">
      <c r="A259" s="44" t="s">
        <v>149</v>
      </c>
      <c r="B259" s="51" t="s">
        <v>30</v>
      </c>
      <c r="C259" s="64" t="s">
        <v>339</v>
      </c>
      <c r="D259" s="38"/>
      <c r="E259" s="46"/>
      <c r="F259" s="61"/>
      <c r="G259" s="50"/>
      <c r="H259" s="62"/>
    </row>
    <row r="260" spans="1:8" s="49" customFormat="1" ht="43.5" customHeight="1">
      <c r="A260" s="44"/>
      <c r="B260" s="63" t="s">
        <v>93</v>
      </c>
      <c r="C260" s="45" t="s">
        <v>341</v>
      </c>
      <c r="D260" s="38"/>
      <c r="E260" s="46" t="s">
        <v>70</v>
      </c>
      <c r="F260" s="61">
        <v>1</v>
      </c>
      <c r="G260" s="41"/>
      <c r="H260" s="42">
        <f>ROUND(G260*F260,2)</f>
        <v>0</v>
      </c>
    </row>
    <row r="261" spans="1:8" s="49" customFormat="1" ht="43.5" customHeight="1">
      <c r="A261" s="44"/>
      <c r="B261" s="63" t="s">
        <v>133</v>
      </c>
      <c r="C261" s="45" t="s">
        <v>152</v>
      </c>
      <c r="D261" s="38"/>
      <c r="E261" s="46" t="s">
        <v>70</v>
      </c>
      <c r="F261" s="61">
        <v>3</v>
      </c>
      <c r="G261" s="41"/>
      <c r="H261" s="42">
        <f>ROUND(G261*F261,2)</f>
        <v>0</v>
      </c>
    </row>
    <row r="262" spans="1:8" s="65" customFormat="1" ht="39.75" customHeight="1">
      <c r="A262" s="44" t="s">
        <v>149</v>
      </c>
      <c r="B262" s="51" t="s">
        <v>33</v>
      </c>
      <c r="C262" s="64" t="s">
        <v>150</v>
      </c>
      <c r="D262" s="38"/>
      <c r="E262" s="46"/>
      <c r="F262" s="61"/>
      <c r="G262" s="50"/>
      <c r="H262" s="62"/>
    </row>
    <row r="263" spans="1:8" s="49" customFormat="1" ht="43.5" customHeight="1">
      <c r="A263" s="44"/>
      <c r="B263" s="63" t="s">
        <v>93</v>
      </c>
      <c r="C263" s="45" t="s">
        <v>340</v>
      </c>
      <c r="D263" s="38"/>
      <c r="E263" s="46" t="s">
        <v>70</v>
      </c>
      <c r="F263" s="61">
        <v>1</v>
      </c>
      <c r="G263" s="41"/>
      <c r="H263" s="42">
        <f>ROUND(G263*F263,2)</f>
        <v>0</v>
      </c>
    </row>
    <row r="264" spans="1:8" s="49" customFormat="1" ht="30" customHeight="1" thickBot="1">
      <c r="A264" s="44" t="s">
        <v>153</v>
      </c>
      <c r="B264" s="36" t="s">
        <v>337</v>
      </c>
      <c r="C264" s="45" t="s">
        <v>155</v>
      </c>
      <c r="D264" s="38" t="s">
        <v>156</v>
      </c>
      <c r="E264" s="46" t="s">
        <v>84</v>
      </c>
      <c r="F264" s="61">
        <v>144</v>
      </c>
      <c r="G264" s="41"/>
      <c r="H264" s="42">
        <f>ROUND(G264*F264,2)</f>
        <v>0</v>
      </c>
    </row>
    <row r="265" spans="1:8" s="43" customFormat="1" ht="36" customHeight="1" thickTop="1">
      <c r="A265" s="54"/>
      <c r="B265" s="60"/>
      <c r="C265" s="56" t="s">
        <v>157</v>
      </c>
      <c r="D265" s="57"/>
      <c r="E265" s="57"/>
      <c r="F265" s="57"/>
      <c r="G265" s="50"/>
      <c r="H265" s="58"/>
    </row>
    <row r="266" spans="1:8" s="109" customFormat="1" ht="43.5" customHeight="1">
      <c r="A266" s="107" t="s">
        <v>343</v>
      </c>
      <c r="B266" s="36" t="s">
        <v>338</v>
      </c>
      <c r="C266" s="45" t="s">
        <v>345</v>
      </c>
      <c r="D266" s="38" t="s">
        <v>167</v>
      </c>
      <c r="E266" s="46" t="s">
        <v>70</v>
      </c>
      <c r="F266" s="61">
        <v>1</v>
      </c>
      <c r="G266" s="41"/>
      <c r="H266" s="42">
        <f>ROUND(G266*F266,2)</f>
        <v>0</v>
      </c>
    </row>
    <row r="267" spans="1:8" s="43" customFormat="1" ht="30" customHeight="1">
      <c r="A267" s="44" t="s">
        <v>164</v>
      </c>
      <c r="B267" s="36" t="s">
        <v>342</v>
      </c>
      <c r="C267" s="45" t="s">
        <v>166</v>
      </c>
      <c r="D267" s="38" t="s">
        <v>167</v>
      </c>
      <c r="E267" s="46"/>
      <c r="F267" s="61"/>
      <c r="G267" s="50"/>
      <c r="H267" s="62"/>
    </row>
    <row r="268" spans="1:8" s="49" customFormat="1" ht="30" customHeight="1">
      <c r="A268" s="44" t="s">
        <v>168</v>
      </c>
      <c r="B268" s="51" t="s">
        <v>30</v>
      </c>
      <c r="C268" s="45" t="s">
        <v>169</v>
      </c>
      <c r="D268" s="38"/>
      <c r="E268" s="46" t="s">
        <v>70</v>
      </c>
      <c r="F268" s="61">
        <v>1</v>
      </c>
      <c r="G268" s="41"/>
      <c r="H268" s="42">
        <f>ROUND(G268*F268,2)</f>
        <v>0</v>
      </c>
    </row>
    <row r="269" spans="1:8" s="49" customFormat="1" ht="30" customHeight="1" thickBot="1">
      <c r="A269" s="44" t="s">
        <v>170</v>
      </c>
      <c r="B269" s="51" t="s">
        <v>33</v>
      </c>
      <c r="C269" s="45" t="s">
        <v>171</v>
      </c>
      <c r="D269" s="38"/>
      <c r="E269" s="46" t="s">
        <v>70</v>
      </c>
      <c r="F269" s="61">
        <v>1</v>
      </c>
      <c r="G269" s="41"/>
      <c r="H269" s="42">
        <f>ROUND(G269*F269,2)</f>
        <v>0</v>
      </c>
    </row>
    <row r="270" spans="1:8" s="43" customFormat="1" ht="36" customHeight="1" thickTop="1">
      <c r="A270" s="54"/>
      <c r="B270" s="60"/>
      <c r="C270" s="56" t="s">
        <v>175</v>
      </c>
      <c r="D270" s="57"/>
      <c r="E270" s="57"/>
      <c r="F270" s="57"/>
      <c r="G270" s="50"/>
      <c r="H270" s="58"/>
    </row>
    <row r="271" spans="1:8" s="43" customFormat="1" ht="30" customHeight="1">
      <c r="A271" s="59" t="s">
        <v>176</v>
      </c>
      <c r="B271" s="36" t="s">
        <v>344</v>
      </c>
      <c r="C271" s="45" t="s">
        <v>178</v>
      </c>
      <c r="D271" s="38" t="s">
        <v>179</v>
      </c>
      <c r="E271" s="46"/>
      <c r="F271" s="47"/>
      <c r="G271" s="50"/>
      <c r="H271" s="42"/>
    </row>
    <row r="272" spans="1:8" s="49" customFormat="1" ht="30" customHeight="1">
      <c r="A272" s="59" t="s">
        <v>180</v>
      </c>
      <c r="B272" s="51" t="s">
        <v>30</v>
      </c>
      <c r="C272" s="45" t="s">
        <v>181</v>
      </c>
      <c r="D272" s="38"/>
      <c r="E272" s="46" t="s">
        <v>25</v>
      </c>
      <c r="F272" s="47">
        <v>400</v>
      </c>
      <c r="G272" s="41"/>
      <c r="H272" s="42">
        <f>ROUND(G272*F272,2)</f>
        <v>0</v>
      </c>
    </row>
    <row r="273" spans="1:8" s="49" customFormat="1" ht="30" customHeight="1" thickBot="1">
      <c r="A273" s="59" t="s">
        <v>182</v>
      </c>
      <c r="B273" s="36" t="s">
        <v>346</v>
      </c>
      <c r="C273" s="45" t="s">
        <v>184</v>
      </c>
      <c r="D273" s="38" t="s">
        <v>185</v>
      </c>
      <c r="E273" s="46" t="s">
        <v>25</v>
      </c>
      <c r="F273" s="47">
        <v>4400</v>
      </c>
      <c r="G273" s="41"/>
      <c r="H273" s="42">
        <f>ROUND(G273*F273,2)</f>
        <v>0</v>
      </c>
    </row>
    <row r="274" spans="1:8" s="43" customFormat="1" ht="36" customHeight="1" thickTop="1">
      <c r="A274" s="54"/>
      <c r="B274" s="60"/>
      <c r="C274" s="56" t="s">
        <v>186</v>
      </c>
      <c r="D274" s="57"/>
      <c r="E274" s="57"/>
      <c r="F274" s="57"/>
      <c r="G274" s="50"/>
      <c r="H274" s="58"/>
    </row>
    <row r="275" spans="1:15" s="49" customFormat="1" ht="30" customHeight="1">
      <c r="A275" s="44" t="s">
        <v>411</v>
      </c>
      <c r="B275" s="36" t="s">
        <v>347</v>
      </c>
      <c r="C275" s="45" t="s">
        <v>350</v>
      </c>
      <c r="D275" s="38" t="s">
        <v>412</v>
      </c>
      <c r="E275" s="46" t="s">
        <v>25</v>
      </c>
      <c r="F275" s="61">
        <v>270</v>
      </c>
      <c r="G275" s="41"/>
      <c r="H275" s="42">
        <f>ROUND(G275*F275,2)</f>
        <v>0</v>
      </c>
      <c r="I275" s="138"/>
      <c r="J275" s="139"/>
      <c r="K275" s="140"/>
      <c r="L275" s="141"/>
      <c r="M275" s="141"/>
      <c r="N275" s="141"/>
      <c r="O275" s="48"/>
    </row>
    <row r="276" spans="1:15" s="49" customFormat="1" ht="30" customHeight="1">
      <c r="A276" s="44" t="s">
        <v>413</v>
      </c>
      <c r="B276" s="36" t="s">
        <v>348</v>
      </c>
      <c r="C276" s="45" t="s">
        <v>414</v>
      </c>
      <c r="D276" s="38" t="s">
        <v>412</v>
      </c>
      <c r="E276" s="46" t="s">
        <v>25</v>
      </c>
      <c r="F276" s="61">
        <v>270</v>
      </c>
      <c r="G276" s="41"/>
      <c r="H276" s="42">
        <f>ROUND(G276*F276,2)</f>
        <v>0</v>
      </c>
      <c r="I276" s="138"/>
      <c r="J276" s="139"/>
      <c r="K276" s="140"/>
      <c r="L276" s="141"/>
      <c r="M276" s="141"/>
      <c r="N276" s="141"/>
      <c r="O276" s="48"/>
    </row>
    <row r="277" spans="1:8" s="43" customFormat="1" ht="30" customHeight="1">
      <c r="A277" s="59"/>
      <c r="B277" s="36" t="s">
        <v>349</v>
      </c>
      <c r="C277" s="45" t="s">
        <v>401</v>
      </c>
      <c r="D277" s="38" t="s">
        <v>191</v>
      </c>
      <c r="E277" s="46" t="s">
        <v>70</v>
      </c>
      <c r="F277" s="47">
        <v>1</v>
      </c>
      <c r="G277" s="41"/>
      <c r="H277" s="42">
        <f>ROUND(G277*F277,2)</f>
        <v>0</v>
      </c>
    </row>
    <row r="278" spans="1:8" s="43" customFormat="1" ht="30" customHeight="1">
      <c r="A278" s="59"/>
      <c r="B278" s="67" t="s">
        <v>425</v>
      </c>
      <c r="C278" s="45" t="s">
        <v>190</v>
      </c>
      <c r="D278" s="38" t="s">
        <v>400</v>
      </c>
      <c r="E278" s="46" t="s">
        <v>70</v>
      </c>
      <c r="F278" s="47">
        <v>1</v>
      </c>
      <c r="G278" s="41"/>
      <c r="H278" s="42">
        <f>ROUND(G278*F278,2)</f>
        <v>0</v>
      </c>
    </row>
    <row r="279" spans="1:8" s="34" customFormat="1" ht="30" customHeight="1" thickBot="1">
      <c r="A279" s="78"/>
      <c r="B279" s="69" t="str">
        <f>B191</f>
        <v>D</v>
      </c>
      <c r="C279" s="154" t="str">
        <f>C191</f>
        <v>KENASTON BOULEVARD SOUTHBOUND</v>
      </c>
      <c r="D279" s="155"/>
      <c r="E279" s="155"/>
      <c r="F279" s="156"/>
      <c r="G279" s="78" t="s">
        <v>192</v>
      </c>
      <c r="H279" s="78">
        <f>SUM(H191:H278)</f>
        <v>0</v>
      </c>
    </row>
    <row r="280" spans="1:8" s="34" customFormat="1" ht="30" customHeight="1" thickTop="1">
      <c r="A280" s="70"/>
      <c r="B280" s="71" t="s">
        <v>351</v>
      </c>
      <c r="C280" s="157" t="s">
        <v>194</v>
      </c>
      <c r="D280" s="158"/>
      <c r="E280" s="158"/>
      <c r="F280" s="159"/>
      <c r="G280" s="72"/>
      <c r="H280" s="73"/>
    </row>
    <row r="281" spans="1:8" s="49" customFormat="1" ht="30" customHeight="1">
      <c r="A281" s="35" t="s">
        <v>22</v>
      </c>
      <c r="B281" s="36" t="s">
        <v>449</v>
      </c>
      <c r="C281" s="45" t="s">
        <v>24</v>
      </c>
      <c r="D281" s="38" t="s">
        <v>20</v>
      </c>
      <c r="E281" s="46" t="s">
        <v>25</v>
      </c>
      <c r="F281" s="47">
        <v>6800</v>
      </c>
      <c r="G281" s="41"/>
      <c r="H281" s="42">
        <f>ROUND(G281*F281,2)</f>
        <v>0</v>
      </c>
    </row>
    <row r="282" spans="1:8" s="43" customFormat="1" ht="32.25" customHeight="1">
      <c r="A282" s="35" t="s">
        <v>26</v>
      </c>
      <c r="B282" s="36" t="s">
        <v>352</v>
      </c>
      <c r="C282" s="45" t="s">
        <v>28</v>
      </c>
      <c r="D282" s="38" t="s">
        <v>20</v>
      </c>
      <c r="E282" s="46"/>
      <c r="F282" s="47"/>
      <c r="G282" s="50"/>
      <c r="H282" s="42"/>
    </row>
    <row r="283" spans="1:8" s="43" customFormat="1" ht="30" customHeight="1">
      <c r="A283" s="35" t="s">
        <v>29</v>
      </c>
      <c r="B283" s="51" t="s">
        <v>30</v>
      </c>
      <c r="C283" s="45" t="s">
        <v>31</v>
      </c>
      <c r="D283" s="38" t="s">
        <v>14</v>
      </c>
      <c r="E283" s="46" t="s">
        <v>32</v>
      </c>
      <c r="F283" s="47">
        <v>2700</v>
      </c>
      <c r="G283" s="41"/>
      <c r="H283" s="42">
        <f aca="true" t="shared" si="4" ref="H283:H290">ROUND(G283*F283,2)</f>
        <v>0</v>
      </c>
    </row>
    <row r="284" spans="1:15" s="43" customFormat="1" ht="30" customHeight="1">
      <c r="A284" s="44" t="s">
        <v>391</v>
      </c>
      <c r="B284" s="51" t="s">
        <v>33</v>
      </c>
      <c r="C284" s="45" t="s">
        <v>392</v>
      </c>
      <c r="D284" s="38" t="s">
        <v>14</v>
      </c>
      <c r="E284" s="46" t="s">
        <v>32</v>
      </c>
      <c r="F284" s="47">
        <v>10400</v>
      </c>
      <c r="G284" s="41"/>
      <c r="H284" s="42">
        <f t="shared" si="4"/>
        <v>0</v>
      </c>
      <c r="I284" s="138"/>
      <c r="J284" s="139"/>
      <c r="K284" s="140"/>
      <c r="L284" s="141"/>
      <c r="M284" s="141"/>
      <c r="N284" s="141"/>
      <c r="O284" s="48"/>
    </row>
    <row r="285" spans="1:8" s="43" customFormat="1" ht="39.75" customHeight="1">
      <c r="A285" s="35" t="s">
        <v>34</v>
      </c>
      <c r="B285" s="36" t="s">
        <v>353</v>
      </c>
      <c r="C285" s="45" t="s">
        <v>36</v>
      </c>
      <c r="D285" s="38" t="s">
        <v>20</v>
      </c>
      <c r="E285" s="46" t="s">
        <v>21</v>
      </c>
      <c r="F285" s="47">
        <v>650</v>
      </c>
      <c r="G285" s="41"/>
      <c r="H285" s="42">
        <f t="shared" si="4"/>
        <v>0</v>
      </c>
    </row>
    <row r="286" spans="1:8" s="49" customFormat="1" ht="30" customHeight="1">
      <c r="A286" s="44" t="s">
        <v>37</v>
      </c>
      <c r="B286" s="36" t="s">
        <v>354</v>
      </c>
      <c r="C286" s="45" t="s">
        <v>39</v>
      </c>
      <c r="D286" s="38" t="s">
        <v>20</v>
      </c>
      <c r="E286" s="46" t="s">
        <v>25</v>
      </c>
      <c r="F286" s="47">
        <v>3250</v>
      </c>
      <c r="G286" s="41"/>
      <c r="H286" s="42">
        <f t="shared" si="4"/>
        <v>0</v>
      </c>
    </row>
    <row r="287" spans="1:8" s="49" customFormat="1" ht="30" customHeight="1">
      <c r="A287" s="35" t="s">
        <v>40</v>
      </c>
      <c r="B287" s="36" t="s">
        <v>355</v>
      </c>
      <c r="C287" s="45" t="s">
        <v>42</v>
      </c>
      <c r="D287" s="38" t="s">
        <v>20</v>
      </c>
      <c r="E287" s="46" t="s">
        <v>25</v>
      </c>
      <c r="F287" s="47">
        <v>7350</v>
      </c>
      <c r="G287" s="41"/>
      <c r="H287" s="42">
        <f t="shared" si="4"/>
        <v>0</v>
      </c>
    </row>
    <row r="288" spans="1:8" s="49" customFormat="1" ht="43.5" customHeight="1">
      <c r="A288" s="35" t="s">
        <v>43</v>
      </c>
      <c r="B288" s="36" t="s">
        <v>356</v>
      </c>
      <c r="C288" s="45" t="s">
        <v>45</v>
      </c>
      <c r="D288" s="38" t="s">
        <v>46</v>
      </c>
      <c r="E288" s="46" t="s">
        <v>25</v>
      </c>
      <c r="F288" s="47">
        <v>6800</v>
      </c>
      <c r="G288" s="41"/>
      <c r="H288" s="42">
        <f t="shared" si="4"/>
        <v>0</v>
      </c>
    </row>
    <row r="289" spans="1:8" s="49" customFormat="1" ht="43.5" customHeight="1">
      <c r="A289" s="35" t="s">
        <v>47</v>
      </c>
      <c r="B289" s="36" t="s">
        <v>357</v>
      </c>
      <c r="C289" s="45" t="s">
        <v>49</v>
      </c>
      <c r="D289" s="38" t="s">
        <v>50</v>
      </c>
      <c r="E289" s="46" t="s">
        <v>25</v>
      </c>
      <c r="F289" s="47">
        <v>500</v>
      </c>
      <c r="G289" s="41"/>
      <c r="H289" s="42">
        <f t="shared" si="4"/>
        <v>0</v>
      </c>
    </row>
    <row r="290" spans="1:8" s="49" customFormat="1" ht="43.5" customHeight="1">
      <c r="A290" s="35"/>
      <c r="B290" s="36" t="s">
        <v>358</v>
      </c>
      <c r="C290" s="45" t="s">
        <v>53</v>
      </c>
      <c r="D290" s="38" t="s">
        <v>390</v>
      </c>
      <c r="E290" s="46" t="s">
        <v>21</v>
      </c>
      <c r="F290" s="47">
        <v>4500</v>
      </c>
      <c r="G290" s="41"/>
      <c r="H290" s="42">
        <f t="shared" si="4"/>
        <v>0</v>
      </c>
    </row>
    <row r="291" spans="1:8" s="49" customFormat="1" ht="30" customHeight="1">
      <c r="A291" s="44"/>
      <c r="B291" s="36" t="s">
        <v>359</v>
      </c>
      <c r="C291" s="45" t="s">
        <v>55</v>
      </c>
      <c r="D291" s="38" t="s">
        <v>390</v>
      </c>
      <c r="E291" s="46"/>
      <c r="F291" s="47"/>
      <c r="G291" s="50"/>
      <c r="H291" s="42"/>
    </row>
    <row r="292" spans="1:8" s="49" customFormat="1" ht="30" customHeight="1" thickBot="1">
      <c r="A292" s="35" t="s">
        <v>56</v>
      </c>
      <c r="B292" s="51" t="s">
        <v>30</v>
      </c>
      <c r="C292" s="45" t="s">
        <v>57</v>
      </c>
      <c r="D292" s="52"/>
      <c r="E292" s="46" t="s">
        <v>21</v>
      </c>
      <c r="F292" s="53">
        <v>2700</v>
      </c>
      <c r="G292" s="41"/>
      <c r="H292" s="42">
        <f>ROUND(G292*F292,2)</f>
        <v>0</v>
      </c>
    </row>
    <row r="293" spans="1:8" s="43" customFormat="1" ht="43.5" customHeight="1" thickTop="1">
      <c r="A293" s="74"/>
      <c r="B293" s="75"/>
      <c r="C293" s="76" t="s">
        <v>58</v>
      </c>
      <c r="D293" s="57"/>
      <c r="E293" s="57"/>
      <c r="F293" s="57"/>
      <c r="G293" s="50"/>
      <c r="H293" s="58"/>
    </row>
    <row r="294" spans="1:8" s="43" customFormat="1" ht="30" customHeight="1">
      <c r="A294" s="59" t="s">
        <v>59</v>
      </c>
      <c r="B294" s="36" t="s">
        <v>360</v>
      </c>
      <c r="C294" s="45" t="s">
        <v>61</v>
      </c>
      <c r="D294" s="38" t="s">
        <v>20</v>
      </c>
      <c r="E294" s="46"/>
      <c r="F294" s="47"/>
      <c r="G294" s="50"/>
      <c r="H294" s="42"/>
    </row>
    <row r="295" spans="1:8" s="49" customFormat="1" ht="30" customHeight="1">
      <c r="A295" s="59" t="s">
        <v>275</v>
      </c>
      <c r="B295" s="51" t="s">
        <v>30</v>
      </c>
      <c r="C295" s="45" t="s">
        <v>276</v>
      </c>
      <c r="D295" s="38" t="s">
        <v>14</v>
      </c>
      <c r="E295" s="46" t="s">
        <v>25</v>
      </c>
      <c r="F295" s="47">
        <v>50</v>
      </c>
      <c r="G295" s="41"/>
      <c r="H295" s="42">
        <f>ROUND(G295*F295,2)</f>
        <v>0</v>
      </c>
    </row>
    <row r="296" spans="1:8" s="49" customFormat="1" ht="30" customHeight="1">
      <c r="A296" s="59" t="s">
        <v>62</v>
      </c>
      <c r="B296" s="51" t="s">
        <v>33</v>
      </c>
      <c r="C296" s="45" t="s">
        <v>63</v>
      </c>
      <c r="D296" s="38" t="s">
        <v>14</v>
      </c>
      <c r="E296" s="46" t="s">
        <v>25</v>
      </c>
      <c r="F296" s="47">
        <v>150</v>
      </c>
      <c r="G296" s="41"/>
      <c r="H296" s="42">
        <f>ROUND(G296*F296,2)</f>
        <v>0</v>
      </c>
    </row>
    <row r="297" spans="1:8" s="49" customFormat="1" ht="30" customHeight="1">
      <c r="A297" s="59" t="s">
        <v>64</v>
      </c>
      <c r="B297" s="36" t="s">
        <v>361</v>
      </c>
      <c r="C297" s="45" t="s">
        <v>66</v>
      </c>
      <c r="D297" s="38" t="s">
        <v>67</v>
      </c>
      <c r="E297" s="46"/>
      <c r="F297" s="47"/>
      <c r="G297" s="50"/>
      <c r="H297" s="42"/>
    </row>
    <row r="298" spans="1:8" s="49" customFormat="1" ht="30" customHeight="1">
      <c r="A298" s="59" t="s">
        <v>68</v>
      </c>
      <c r="B298" s="51" t="s">
        <v>30</v>
      </c>
      <c r="C298" s="45" t="s">
        <v>69</v>
      </c>
      <c r="D298" s="38" t="s">
        <v>14</v>
      </c>
      <c r="E298" s="46" t="s">
        <v>70</v>
      </c>
      <c r="F298" s="47">
        <v>280</v>
      </c>
      <c r="G298" s="41"/>
      <c r="H298" s="42">
        <f>ROUND(G298*F298,2)</f>
        <v>0</v>
      </c>
    </row>
    <row r="299" spans="1:8" s="49" customFormat="1" ht="30" customHeight="1">
      <c r="A299" s="59" t="s">
        <v>71</v>
      </c>
      <c r="B299" s="51" t="s">
        <v>33</v>
      </c>
      <c r="C299" s="45" t="s">
        <v>72</v>
      </c>
      <c r="D299" s="38" t="s">
        <v>14</v>
      </c>
      <c r="E299" s="46" t="s">
        <v>70</v>
      </c>
      <c r="F299" s="47">
        <v>200</v>
      </c>
      <c r="G299" s="41"/>
      <c r="H299" s="42">
        <f>ROUND(G299*F299,2)</f>
        <v>0</v>
      </c>
    </row>
    <row r="300" spans="1:8" s="49" customFormat="1" ht="30" customHeight="1">
      <c r="A300" s="59" t="s">
        <v>73</v>
      </c>
      <c r="B300" s="36" t="s">
        <v>362</v>
      </c>
      <c r="C300" s="45" t="s">
        <v>75</v>
      </c>
      <c r="D300" s="38" t="s">
        <v>67</v>
      </c>
      <c r="E300" s="46"/>
      <c r="F300" s="47"/>
      <c r="G300" s="50"/>
      <c r="H300" s="42"/>
    </row>
    <row r="301" spans="1:8" s="49" customFormat="1" ht="30" customHeight="1">
      <c r="A301" s="59" t="s">
        <v>76</v>
      </c>
      <c r="B301" s="51" t="s">
        <v>30</v>
      </c>
      <c r="C301" s="45" t="s">
        <v>77</v>
      </c>
      <c r="D301" s="38" t="s">
        <v>14</v>
      </c>
      <c r="E301" s="46" t="s">
        <v>70</v>
      </c>
      <c r="F301" s="47">
        <v>20</v>
      </c>
      <c r="G301" s="41"/>
      <c r="H301" s="42">
        <f>ROUND(G301*F301,2)</f>
        <v>0</v>
      </c>
    </row>
    <row r="302" spans="1:8" s="43" customFormat="1" ht="43.5" customHeight="1">
      <c r="A302" s="59" t="s">
        <v>279</v>
      </c>
      <c r="B302" s="36" t="s">
        <v>363</v>
      </c>
      <c r="C302" s="45" t="s">
        <v>281</v>
      </c>
      <c r="D302" s="38" t="s">
        <v>282</v>
      </c>
      <c r="E302" s="46"/>
      <c r="F302" s="47"/>
      <c r="G302" s="50"/>
      <c r="H302" s="42"/>
    </row>
    <row r="303" spans="1:8" s="49" customFormat="1" ht="30" customHeight="1">
      <c r="A303" s="59" t="s">
        <v>283</v>
      </c>
      <c r="B303" s="51" t="s">
        <v>30</v>
      </c>
      <c r="C303" s="45" t="s">
        <v>284</v>
      </c>
      <c r="D303" s="38" t="s">
        <v>14</v>
      </c>
      <c r="E303" s="46" t="s">
        <v>25</v>
      </c>
      <c r="F303" s="47">
        <v>2</v>
      </c>
      <c r="G303" s="41"/>
      <c r="H303" s="42">
        <f>ROUND(G303*F303,2)</f>
        <v>0</v>
      </c>
    </row>
    <row r="304" spans="1:8" s="43" customFormat="1" ht="30" customHeight="1">
      <c r="A304" s="59" t="s">
        <v>285</v>
      </c>
      <c r="B304" s="36" t="s">
        <v>364</v>
      </c>
      <c r="C304" s="45" t="s">
        <v>287</v>
      </c>
      <c r="D304" s="38" t="s">
        <v>288</v>
      </c>
      <c r="E304" s="46"/>
      <c r="F304" s="47"/>
      <c r="G304" s="50"/>
      <c r="H304" s="42"/>
    </row>
    <row r="305" spans="1:8" s="49" customFormat="1" ht="30" customHeight="1">
      <c r="A305" s="59" t="s">
        <v>289</v>
      </c>
      <c r="B305" s="51" t="s">
        <v>30</v>
      </c>
      <c r="C305" s="45" t="s">
        <v>290</v>
      </c>
      <c r="D305" s="38"/>
      <c r="E305" s="46" t="s">
        <v>84</v>
      </c>
      <c r="F305" s="47">
        <v>10</v>
      </c>
      <c r="G305" s="41"/>
      <c r="H305" s="42">
        <f>ROUND(G305*F305,2)</f>
        <v>0</v>
      </c>
    </row>
    <row r="306" spans="1:8" s="49" customFormat="1" ht="30" customHeight="1">
      <c r="A306" s="59"/>
      <c r="B306" s="51" t="s">
        <v>33</v>
      </c>
      <c r="C306" s="45" t="s">
        <v>291</v>
      </c>
      <c r="D306" s="38"/>
      <c r="E306" s="46" t="s">
        <v>84</v>
      </c>
      <c r="F306" s="47">
        <v>5</v>
      </c>
      <c r="G306" s="41"/>
      <c r="H306" s="42">
        <f>ROUND(G306*F306,2)</f>
        <v>0</v>
      </c>
    </row>
    <row r="307" spans="1:8" s="49" customFormat="1" ht="30" customHeight="1">
      <c r="A307" s="59" t="s">
        <v>297</v>
      </c>
      <c r="B307" s="36" t="s">
        <v>365</v>
      </c>
      <c r="C307" s="45" t="s">
        <v>299</v>
      </c>
      <c r="D307" s="38" t="s">
        <v>300</v>
      </c>
      <c r="E307" s="46"/>
      <c r="F307" s="61"/>
      <c r="G307" s="42"/>
      <c r="H307" s="42"/>
    </row>
    <row r="308" spans="1:8" s="49" customFormat="1" ht="30" customHeight="1" thickBot="1">
      <c r="A308" s="59" t="s">
        <v>301</v>
      </c>
      <c r="B308" s="51" t="s">
        <v>30</v>
      </c>
      <c r="C308" s="45" t="s">
        <v>302</v>
      </c>
      <c r="D308" s="38"/>
      <c r="E308" s="46" t="s">
        <v>70</v>
      </c>
      <c r="F308" s="61">
        <v>19</v>
      </c>
      <c r="G308" s="41"/>
      <c r="H308" s="42">
        <f>ROUND(G308*F308,2)</f>
        <v>0</v>
      </c>
    </row>
    <row r="309" spans="1:8" s="43" customFormat="1" ht="34.5" customHeight="1" thickTop="1">
      <c r="A309" s="74"/>
      <c r="B309" s="77"/>
      <c r="C309" s="76" t="s">
        <v>78</v>
      </c>
      <c r="D309" s="57"/>
      <c r="E309" s="57"/>
      <c r="F309" s="57"/>
      <c r="G309" s="50"/>
      <c r="H309" s="58"/>
    </row>
    <row r="310" spans="1:8" s="43" customFormat="1" ht="43.5" customHeight="1">
      <c r="A310" s="44" t="s">
        <v>209</v>
      </c>
      <c r="B310" s="36" t="s">
        <v>366</v>
      </c>
      <c r="C310" s="45" t="s">
        <v>211</v>
      </c>
      <c r="D310" s="38" t="s">
        <v>212</v>
      </c>
      <c r="E310" s="46"/>
      <c r="F310" s="61"/>
      <c r="G310" s="50"/>
      <c r="H310" s="62"/>
    </row>
    <row r="311" spans="1:8" s="43" customFormat="1" ht="43.5" customHeight="1">
      <c r="A311" s="44" t="s">
        <v>213</v>
      </c>
      <c r="B311" s="51" t="s">
        <v>30</v>
      </c>
      <c r="C311" s="45" t="s">
        <v>214</v>
      </c>
      <c r="D311" s="38" t="s">
        <v>14</v>
      </c>
      <c r="E311" s="46" t="s">
        <v>25</v>
      </c>
      <c r="F311" s="61">
        <v>250</v>
      </c>
      <c r="G311" s="41"/>
      <c r="H311" s="42">
        <f>ROUND(G311*F311,2)</f>
        <v>0</v>
      </c>
    </row>
    <row r="312" spans="1:15" s="43" customFormat="1" ht="43.5" customHeight="1">
      <c r="A312" s="44" t="s">
        <v>402</v>
      </c>
      <c r="B312" s="51" t="s">
        <v>33</v>
      </c>
      <c r="C312" s="45" t="s">
        <v>404</v>
      </c>
      <c r="D312" s="38" t="s">
        <v>14</v>
      </c>
      <c r="E312" s="46" t="s">
        <v>25</v>
      </c>
      <c r="F312" s="61">
        <v>20</v>
      </c>
      <c r="G312" s="41"/>
      <c r="H312" s="42">
        <f>ROUND(G312*F312,2)</f>
        <v>0</v>
      </c>
      <c r="I312" s="138"/>
      <c r="J312" s="139"/>
      <c r="K312" s="140"/>
      <c r="L312" s="141"/>
      <c r="M312" s="141"/>
      <c r="N312" s="141"/>
      <c r="O312" s="48"/>
    </row>
    <row r="313" spans="1:8" s="43" customFormat="1" ht="43.5" customHeight="1">
      <c r="A313" s="44" t="s">
        <v>306</v>
      </c>
      <c r="B313" s="51" t="s">
        <v>85</v>
      </c>
      <c r="C313" s="45" t="s">
        <v>307</v>
      </c>
      <c r="D313" s="38" t="s">
        <v>308</v>
      </c>
      <c r="E313" s="46" t="s">
        <v>25</v>
      </c>
      <c r="F313" s="61">
        <v>15</v>
      </c>
      <c r="G313" s="41"/>
      <c r="H313" s="42">
        <f>ROUND(G313*F313,2)</f>
        <v>0</v>
      </c>
    </row>
    <row r="314" spans="1:8" s="43" customFormat="1" ht="43.5" customHeight="1">
      <c r="A314" s="44" t="s">
        <v>368</v>
      </c>
      <c r="B314" s="51" t="s">
        <v>295</v>
      </c>
      <c r="C314" s="45" t="s">
        <v>369</v>
      </c>
      <c r="D314" s="38" t="s">
        <v>370</v>
      </c>
      <c r="E314" s="46" t="s">
        <v>25</v>
      </c>
      <c r="F314" s="61">
        <v>8</v>
      </c>
      <c r="G314" s="41"/>
      <c r="H314" s="42">
        <f>ROUND(G314*F314,2)</f>
        <v>0</v>
      </c>
    </row>
    <row r="315" spans="1:8" s="108" customFormat="1" ht="43.5" customHeight="1">
      <c r="A315" s="107" t="s">
        <v>309</v>
      </c>
      <c r="B315" s="51" t="s">
        <v>416</v>
      </c>
      <c r="C315" s="45" t="s">
        <v>310</v>
      </c>
      <c r="D315" s="38" t="s">
        <v>311</v>
      </c>
      <c r="E315" s="46" t="s">
        <v>25</v>
      </c>
      <c r="F315" s="61">
        <v>45</v>
      </c>
      <c r="G315" s="41"/>
      <c r="H315" s="42">
        <f>ROUND(G315*F315,2)</f>
        <v>0</v>
      </c>
    </row>
    <row r="316" spans="1:8" s="43" customFormat="1" ht="43.5" customHeight="1">
      <c r="A316" s="44" t="s">
        <v>312</v>
      </c>
      <c r="B316" s="36" t="s">
        <v>367</v>
      </c>
      <c r="C316" s="45" t="s">
        <v>314</v>
      </c>
      <c r="D316" s="38" t="s">
        <v>212</v>
      </c>
      <c r="E316" s="46"/>
      <c r="F316" s="61"/>
      <c r="G316" s="50"/>
      <c r="H316" s="62"/>
    </row>
    <row r="317" spans="1:15" s="43" customFormat="1" ht="54.75" customHeight="1">
      <c r="A317" s="44" t="s">
        <v>405</v>
      </c>
      <c r="B317" s="51" t="s">
        <v>30</v>
      </c>
      <c r="C317" s="45" t="s">
        <v>406</v>
      </c>
      <c r="D317" s="38"/>
      <c r="E317" s="46" t="s">
        <v>25</v>
      </c>
      <c r="F317" s="61">
        <v>10</v>
      </c>
      <c r="G317" s="41"/>
      <c r="H317" s="42">
        <f>ROUND(G317*F317,2)</f>
        <v>0</v>
      </c>
      <c r="I317" s="138"/>
      <c r="J317" s="139"/>
      <c r="K317" s="140"/>
      <c r="L317" s="141"/>
      <c r="M317" s="141"/>
      <c r="N317" s="141"/>
      <c r="O317" s="48"/>
    </row>
    <row r="318" spans="1:8" s="43" customFormat="1" ht="43.5" customHeight="1">
      <c r="A318" s="44" t="s">
        <v>79</v>
      </c>
      <c r="B318" s="36" t="s">
        <v>371</v>
      </c>
      <c r="C318" s="45" t="s">
        <v>81</v>
      </c>
      <c r="D318" s="38" t="s">
        <v>393</v>
      </c>
      <c r="E318" s="46"/>
      <c r="F318" s="61"/>
      <c r="G318" s="50"/>
      <c r="H318" s="62"/>
    </row>
    <row r="319" spans="1:8" s="49" customFormat="1" ht="43.5" customHeight="1">
      <c r="A319" s="44" t="s">
        <v>319</v>
      </c>
      <c r="B319" s="51" t="s">
        <v>30</v>
      </c>
      <c r="C319" s="45" t="s">
        <v>320</v>
      </c>
      <c r="D319" s="38" t="s">
        <v>321</v>
      </c>
      <c r="E319" s="46" t="s">
        <v>84</v>
      </c>
      <c r="F319" s="47">
        <v>70</v>
      </c>
      <c r="G319" s="41"/>
      <c r="H319" s="42">
        <f>ROUND(G319*F319,2)</f>
        <v>0</v>
      </c>
    </row>
    <row r="320" spans="1:8" s="43" customFormat="1" ht="75" customHeight="1">
      <c r="A320" s="44"/>
      <c r="B320" s="51" t="s">
        <v>33</v>
      </c>
      <c r="C320" s="45" t="s">
        <v>395</v>
      </c>
      <c r="D320" s="38"/>
      <c r="E320" s="46" t="s">
        <v>84</v>
      </c>
      <c r="F320" s="61">
        <v>10</v>
      </c>
      <c r="G320" s="41"/>
      <c r="H320" s="42">
        <f>ROUND(G320*F320,2)</f>
        <v>0</v>
      </c>
    </row>
    <row r="321" spans="1:8" s="43" customFormat="1" ht="75" customHeight="1">
      <c r="A321" s="44"/>
      <c r="B321" s="51" t="s">
        <v>85</v>
      </c>
      <c r="C321" s="45" t="s">
        <v>396</v>
      </c>
      <c r="D321" s="38"/>
      <c r="E321" s="46" t="s">
        <v>84</v>
      </c>
      <c r="F321" s="61">
        <v>100</v>
      </c>
      <c r="G321" s="41"/>
      <c r="H321" s="42">
        <f>ROUND(G321*F321,2)</f>
        <v>0</v>
      </c>
    </row>
    <row r="322" spans="1:8" s="43" customFormat="1" ht="75" customHeight="1">
      <c r="A322" s="44"/>
      <c r="B322" s="51" t="s">
        <v>295</v>
      </c>
      <c r="C322" s="45" t="s">
        <v>415</v>
      </c>
      <c r="D322" s="38"/>
      <c r="E322" s="46" t="s">
        <v>84</v>
      </c>
      <c r="F322" s="61">
        <v>20</v>
      </c>
      <c r="G322" s="41"/>
      <c r="H322" s="42">
        <f>ROUND(G322*F322,2)</f>
        <v>0</v>
      </c>
    </row>
    <row r="323" spans="1:15" s="43" customFormat="1" ht="30" customHeight="1">
      <c r="A323" s="44" t="s">
        <v>408</v>
      </c>
      <c r="B323" s="36" t="s">
        <v>372</v>
      </c>
      <c r="C323" s="45" t="s">
        <v>409</v>
      </c>
      <c r="D323" s="38" t="s">
        <v>410</v>
      </c>
      <c r="E323" s="46" t="s">
        <v>25</v>
      </c>
      <c r="F323" s="61">
        <v>50</v>
      </c>
      <c r="G323" s="41"/>
      <c r="H323" s="42">
        <f>ROUND(G323*F323,2)</f>
        <v>0</v>
      </c>
      <c r="I323" s="138"/>
      <c r="J323" s="139"/>
      <c r="K323" s="140"/>
      <c r="L323" s="141"/>
      <c r="M323" s="141"/>
      <c r="N323" s="141"/>
      <c r="O323" s="48"/>
    </row>
    <row r="324" spans="1:8" s="49" customFormat="1" ht="43.5" customHeight="1">
      <c r="A324" s="44" t="s">
        <v>86</v>
      </c>
      <c r="B324" s="36" t="s">
        <v>374</v>
      </c>
      <c r="C324" s="45" t="s">
        <v>88</v>
      </c>
      <c r="D324" s="38" t="s">
        <v>89</v>
      </c>
      <c r="F324" s="47"/>
      <c r="G324" s="50"/>
      <c r="H324" s="62"/>
    </row>
    <row r="325" spans="1:8" s="49" customFormat="1" ht="30" customHeight="1">
      <c r="A325" s="44" t="s">
        <v>90</v>
      </c>
      <c r="B325" s="51" t="s">
        <v>30</v>
      </c>
      <c r="C325" s="45" t="s">
        <v>91</v>
      </c>
      <c r="D325" s="38"/>
      <c r="E325" s="46"/>
      <c r="F325" s="47"/>
      <c r="G325" s="50"/>
      <c r="H325" s="62"/>
    </row>
    <row r="326" spans="1:8" s="49" customFormat="1" ht="30" customHeight="1">
      <c r="A326" s="44" t="s">
        <v>92</v>
      </c>
      <c r="B326" s="63" t="s">
        <v>93</v>
      </c>
      <c r="C326" s="45" t="s">
        <v>94</v>
      </c>
      <c r="D326" s="38"/>
      <c r="E326" s="46" t="s">
        <v>32</v>
      </c>
      <c r="F326" s="47">
        <v>730</v>
      </c>
      <c r="G326" s="41"/>
      <c r="H326" s="42">
        <f>ROUND(G326*F326,2)</f>
        <v>0</v>
      </c>
    </row>
    <row r="327" spans="1:8" s="49" customFormat="1" ht="30" customHeight="1">
      <c r="A327" s="44" t="s">
        <v>95</v>
      </c>
      <c r="B327" s="51" t="s">
        <v>33</v>
      </c>
      <c r="C327" s="45" t="s">
        <v>96</v>
      </c>
      <c r="D327" s="38"/>
      <c r="E327" s="46"/>
      <c r="F327" s="47"/>
      <c r="G327" s="50"/>
      <c r="H327" s="62"/>
    </row>
    <row r="328" spans="1:8" s="49" customFormat="1" ht="30" customHeight="1">
      <c r="A328" s="44" t="s">
        <v>97</v>
      </c>
      <c r="B328" s="63" t="s">
        <v>93</v>
      </c>
      <c r="C328" s="45" t="s">
        <v>94</v>
      </c>
      <c r="D328" s="38"/>
      <c r="E328" s="46" t="s">
        <v>32</v>
      </c>
      <c r="F328" s="47">
        <v>100</v>
      </c>
      <c r="G328" s="41"/>
      <c r="H328" s="42">
        <f>ROUND(G328*F328,2)</f>
        <v>0</v>
      </c>
    </row>
    <row r="329" spans="1:8" s="49" customFormat="1" ht="39.75" customHeight="1" thickBot="1">
      <c r="A329" s="44" t="s">
        <v>98</v>
      </c>
      <c r="B329" s="36" t="s">
        <v>375</v>
      </c>
      <c r="C329" s="45" t="s">
        <v>100</v>
      </c>
      <c r="D329" s="38" t="s">
        <v>89</v>
      </c>
      <c r="E329" s="46" t="s">
        <v>32</v>
      </c>
      <c r="F329" s="47">
        <v>1700</v>
      </c>
      <c r="G329" s="41"/>
      <c r="H329" s="42">
        <f>ROUND(G329*F329,2)</f>
        <v>0</v>
      </c>
    </row>
    <row r="330" spans="1:8" s="43" customFormat="1" ht="36" customHeight="1" thickTop="1">
      <c r="A330" s="74"/>
      <c r="B330" s="77"/>
      <c r="C330" s="76" t="s">
        <v>109</v>
      </c>
      <c r="D330" s="57"/>
      <c r="E330" s="57"/>
      <c r="F330" s="57"/>
      <c r="G330" s="50"/>
      <c r="H330" s="58"/>
    </row>
    <row r="331" spans="1:8" s="49" customFormat="1" ht="30" customHeight="1" thickBot="1">
      <c r="A331" s="44" t="s">
        <v>153</v>
      </c>
      <c r="B331" s="36" t="s">
        <v>376</v>
      </c>
      <c r="C331" s="45" t="s">
        <v>155</v>
      </c>
      <c r="D331" s="38" t="s">
        <v>156</v>
      </c>
      <c r="E331" s="46" t="s">
        <v>84</v>
      </c>
      <c r="F331" s="61">
        <v>24</v>
      </c>
      <c r="G331" s="41"/>
      <c r="H331" s="42">
        <f>ROUND(G331*F331,2)</f>
        <v>0</v>
      </c>
    </row>
    <row r="332" spans="1:8" s="43" customFormat="1" ht="36" customHeight="1" thickTop="1">
      <c r="A332" s="74"/>
      <c r="B332" s="77"/>
      <c r="C332" s="76" t="s">
        <v>157</v>
      </c>
      <c r="D332" s="57"/>
      <c r="E332" s="57"/>
      <c r="F332" s="57"/>
      <c r="G332" s="50"/>
      <c r="H332" s="58"/>
    </row>
    <row r="333" spans="1:8" s="109" customFormat="1" ht="43.5" customHeight="1">
      <c r="A333" s="107" t="s">
        <v>343</v>
      </c>
      <c r="B333" s="36" t="s">
        <v>377</v>
      </c>
      <c r="C333" s="45" t="s">
        <v>345</v>
      </c>
      <c r="D333" s="38" t="s">
        <v>167</v>
      </c>
      <c r="E333" s="46" t="s">
        <v>70</v>
      </c>
      <c r="F333" s="61">
        <v>1</v>
      </c>
      <c r="G333" s="41"/>
      <c r="H333" s="42">
        <f>ROUND(G333*F333,2)</f>
        <v>0</v>
      </c>
    </row>
    <row r="334" spans="1:8" s="43" customFormat="1" ht="30" customHeight="1">
      <c r="A334" s="44" t="s">
        <v>164</v>
      </c>
      <c r="B334" s="36" t="s">
        <v>378</v>
      </c>
      <c r="C334" s="45" t="s">
        <v>166</v>
      </c>
      <c r="D334" s="38" t="s">
        <v>167</v>
      </c>
      <c r="E334" s="46"/>
      <c r="F334" s="61"/>
      <c r="G334" s="50"/>
      <c r="H334" s="62"/>
    </row>
    <row r="335" spans="1:8" s="49" customFormat="1" ht="30" customHeight="1">
      <c r="A335" s="44" t="s">
        <v>168</v>
      </c>
      <c r="B335" s="51" t="s">
        <v>30</v>
      </c>
      <c r="C335" s="45" t="s">
        <v>169</v>
      </c>
      <c r="D335" s="38"/>
      <c r="E335" s="46" t="s">
        <v>70</v>
      </c>
      <c r="F335" s="61">
        <v>2</v>
      </c>
      <c r="G335" s="41"/>
      <c r="H335" s="42">
        <f>ROUND(G335*F335,2)</f>
        <v>0</v>
      </c>
    </row>
    <row r="336" spans="1:8" s="49" customFormat="1" ht="30" customHeight="1" thickBot="1">
      <c r="A336" s="44" t="s">
        <v>170</v>
      </c>
      <c r="B336" s="51" t="s">
        <v>33</v>
      </c>
      <c r="C336" s="45" t="s">
        <v>171</v>
      </c>
      <c r="D336" s="38"/>
      <c r="E336" s="46" t="s">
        <v>70</v>
      </c>
      <c r="F336" s="61">
        <v>2</v>
      </c>
      <c r="G336" s="41"/>
      <c r="H336" s="42">
        <f>ROUND(G336*F336,2)</f>
        <v>0</v>
      </c>
    </row>
    <row r="337" spans="1:8" s="43" customFormat="1" ht="36" customHeight="1" thickTop="1">
      <c r="A337" s="74"/>
      <c r="B337" s="77"/>
      <c r="C337" s="76" t="s">
        <v>175</v>
      </c>
      <c r="D337" s="57"/>
      <c r="E337" s="57"/>
      <c r="F337" s="57"/>
      <c r="G337" s="50"/>
      <c r="H337" s="58"/>
    </row>
    <row r="338" spans="1:8" s="43" customFormat="1" ht="30" customHeight="1">
      <c r="A338" s="59" t="s">
        <v>176</v>
      </c>
      <c r="B338" s="36" t="s">
        <v>379</v>
      </c>
      <c r="C338" s="45" t="s">
        <v>178</v>
      </c>
      <c r="D338" s="38" t="s">
        <v>179</v>
      </c>
      <c r="E338" s="46"/>
      <c r="F338" s="47"/>
      <c r="G338" s="50"/>
      <c r="H338" s="42"/>
    </row>
    <row r="339" spans="1:8" s="49" customFormat="1" ht="30" customHeight="1">
      <c r="A339" s="59" t="s">
        <v>180</v>
      </c>
      <c r="B339" s="51" t="s">
        <v>30</v>
      </c>
      <c r="C339" s="45" t="s">
        <v>181</v>
      </c>
      <c r="D339" s="38"/>
      <c r="E339" s="46" t="s">
        <v>25</v>
      </c>
      <c r="F339" s="47">
        <v>550</v>
      </c>
      <c r="G339" s="41"/>
      <c r="H339" s="42">
        <f>ROUND(G339*F339,2)</f>
        <v>0</v>
      </c>
    </row>
    <row r="340" spans="1:8" s="49" customFormat="1" ht="30" customHeight="1" thickBot="1">
      <c r="A340" s="59" t="s">
        <v>182</v>
      </c>
      <c r="B340" s="36" t="s">
        <v>380</v>
      </c>
      <c r="C340" s="45" t="s">
        <v>184</v>
      </c>
      <c r="D340" s="38" t="s">
        <v>185</v>
      </c>
      <c r="E340" s="46" t="s">
        <v>25</v>
      </c>
      <c r="F340" s="47">
        <v>6400</v>
      </c>
      <c r="G340" s="41"/>
      <c r="H340" s="42">
        <f>ROUND(G340*F340,2)</f>
        <v>0</v>
      </c>
    </row>
    <row r="341" spans="1:8" s="43" customFormat="1" ht="36" customHeight="1" thickTop="1">
      <c r="A341" s="54"/>
      <c r="B341" s="60"/>
      <c r="C341" s="56" t="s">
        <v>186</v>
      </c>
      <c r="D341" s="57"/>
      <c r="E341" s="57"/>
      <c r="F341" s="57"/>
      <c r="G341" s="50"/>
      <c r="H341" s="58"/>
    </row>
    <row r="342" spans="1:8" s="43" customFormat="1" ht="30" customHeight="1">
      <c r="A342" s="59" t="s">
        <v>187</v>
      </c>
      <c r="B342" s="67" t="s">
        <v>381</v>
      </c>
      <c r="C342" s="45" t="s">
        <v>188</v>
      </c>
      <c r="D342" s="38" t="s">
        <v>189</v>
      </c>
      <c r="E342" s="46" t="s">
        <v>21</v>
      </c>
      <c r="F342" s="47">
        <v>5</v>
      </c>
      <c r="G342" s="41"/>
      <c r="H342" s="42">
        <f aca="true" t="shared" si="5" ref="H342:H348">ROUND(G342*F342,2)</f>
        <v>0</v>
      </c>
    </row>
    <row r="343" spans="1:15" s="49" customFormat="1" ht="30" customHeight="1">
      <c r="A343" s="44" t="s">
        <v>411</v>
      </c>
      <c r="B343" s="36" t="s">
        <v>382</v>
      </c>
      <c r="C343" s="45" t="s">
        <v>350</v>
      </c>
      <c r="D343" s="38" t="s">
        <v>412</v>
      </c>
      <c r="E343" s="46" t="s">
        <v>25</v>
      </c>
      <c r="F343" s="61">
        <v>50</v>
      </c>
      <c r="G343" s="41"/>
      <c r="H343" s="42">
        <f t="shared" si="5"/>
        <v>0</v>
      </c>
      <c r="I343" s="138"/>
      <c r="J343" s="139"/>
      <c r="K343" s="140"/>
      <c r="L343" s="141"/>
      <c r="M343" s="141"/>
      <c r="N343" s="141"/>
      <c r="O343" s="48"/>
    </row>
    <row r="344" spans="1:15" s="49" customFormat="1" ht="30" customHeight="1">
      <c r="A344" s="44" t="s">
        <v>413</v>
      </c>
      <c r="B344" s="36" t="s">
        <v>417</v>
      </c>
      <c r="C344" s="45" t="s">
        <v>414</v>
      </c>
      <c r="D344" s="38" t="s">
        <v>412</v>
      </c>
      <c r="E344" s="46" t="s">
        <v>25</v>
      </c>
      <c r="F344" s="61">
        <v>50</v>
      </c>
      <c r="G344" s="41"/>
      <c r="H344" s="42">
        <f t="shared" si="5"/>
        <v>0</v>
      </c>
      <c r="I344" s="138"/>
      <c r="J344" s="139"/>
      <c r="K344" s="140"/>
      <c r="L344" s="141"/>
      <c r="M344" s="141"/>
      <c r="N344" s="141"/>
      <c r="O344" s="48"/>
    </row>
    <row r="345" spans="1:8" s="43" customFormat="1" ht="30" customHeight="1">
      <c r="A345" s="59"/>
      <c r="B345" s="67" t="s">
        <v>423</v>
      </c>
      <c r="C345" s="45" t="s">
        <v>401</v>
      </c>
      <c r="D345" s="38" t="s">
        <v>191</v>
      </c>
      <c r="E345" s="46" t="s">
        <v>70</v>
      </c>
      <c r="F345" s="47">
        <v>4</v>
      </c>
      <c r="G345" s="41"/>
      <c r="H345" s="42">
        <f t="shared" si="5"/>
        <v>0</v>
      </c>
    </row>
    <row r="346" spans="1:8" s="43" customFormat="1" ht="30" customHeight="1">
      <c r="A346" s="59"/>
      <c r="B346" s="67" t="s">
        <v>427</v>
      </c>
      <c r="C346" s="45" t="s">
        <v>190</v>
      </c>
      <c r="D346" s="38" t="s">
        <v>400</v>
      </c>
      <c r="E346" s="46" t="s">
        <v>70</v>
      </c>
      <c r="F346" s="47">
        <v>2</v>
      </c>
      <c r="G346" s="41"/>
      <c r="H346" s="42">
        <f t="shared" si="5"/>
        <v>0</v>
      </c>
    </row>
    <row r="347" spans="1:8" s="43" customFormat="1" ht="30" customHeight="1">
      <c r="A347" s="59"/>
      <c r="B347" s="67" t="s">
        <v>428</v>
      </c>
      <c r="C347" s="45" t="s">
        <v>237</v>
      </c>
      <c r="D347" s="38" t="s">
        <v>108</v>
      </c>
      <c r="E347" s="46" t="s">
        <v>221</v>
      </c>
      <c r="F347" s="47">
        <v>35</v>
      </c>
      <c r="G347" s="41"/>
      <c r="H347" s="42">
        <f t="shared" si="5"/>
        <v>0</v>
      </c>
    </row>
    <row r="348" spans="1:8" s="43" customFormat="1" ht="30" customHeight="1">
      <c r="A348" s="59"/>
      <c r="B348" s="67" t="s">
        <v>429</v>
      </c>
      <c r="C348" s="45" t="s">
        <v>389</v>
      </c>
      <c r="D348" s="38" t="s">
        <v>108</v>
      </c>
      <c r="E348" s="46" t="s">
        <v>70</v>
      </c>
      <c r="F348" s="47">
        <v>1</v>
      </c>
      <c r="G348" s="41"/>
      <c r="H348" s="42">
        <f t="shared" si="5"/>
        <v>0</v>
      </c>
    </row>
    <row r="349" spans="1:9" s="34" customFormat="1" ht="30" customHeight="1" thickBot="1">
      <c r="A349" s="33"/>
      <c r="B349" s="69" t="str">
        <f>B280</f>
        <v>E</v>
      </c>
      <c r="C349" s="154" t="str">
        <f>C280</f>
        <v>KENASTON BOULEVARD NORTHBOUND</v>
      </c>
      <c r="D349" s="155"/>
      <c r="E349" s="155"/>
      <c r="F349" s="156"/>
      <c r="G349" s="78" t="s">
        <v>192</v>
      </c>
      <c r="H349" s="78">
        <f>SUM(H280:H348)</f>
        <v>0</v>
      </c>
      <c r="I349" s="147"/>
    </row>
    <row r="350" spans="1:8" ht="36" customHeight="1" thickTop="1">
      <c r="A350" s="110"/>
      <c r="B350" s="111"/>
      <c r="C350" s="112" t="s">
        <v>383</v>
      </c>
      <c r="D350" s="113"/>
      <c r="E350" s="113"/>
      <c r="F350" s="113"/>
      <c r="G350" s="113"/>
      <c r="H350" s="114"/>
    </row>
    <row r="351" spans="1:8" s="118" customFormat="1" ht="31.5" customHeight="1" thickBot="1">
      <c r="A351" s="115"/>
      <c r="B351" s="180" t="str">
        <f>B6</f>
        <v>PART 1: KENASTON THROUGH LANES  </v>
      </c>
      <c r="C351" s="181"/>
      <c r="D351" s="181"/>
      <c r="E351" s="181"/>
      <c r="F351" s="181"/>
      <c r="G351" s="116"/>
      <c r="H351" s="117"/>
    </row>
    <row r="352" spans="1:8" ht="30" customHeight="1" thickBot="1" thickTop="1">
      <c r="A352" s="119"/>
      <c r="B352" s="120" t="s">
        <v>12</v>
      </c>
      <c r="C352" s="160" t="str">
        <f>C7</f>
        <v>KENASTON BOULEVARD SOUTHBOUND</v>
      </c>
      <c r="D352" s="161"/>
      <c r="E352" s="161"/>
      <c r="F352" s="162"/>
      <c r="G352" s="119" t="s">
        <v>192</v>
      </c>
      <c r="H352" s="119">
        <f>H91</f>
        <v>0</v>
      </c>
    </row>
    <row r="353" spans="1:8" ht="30" customHeight="1" thickBot="1" thickTop="1">
      <c r="A353" s="68"/>
      <c r="B353" s="69" t="str">
        <f>B92</f>
        <v>B</v>
      </c>
      <c r="C353" s="169" t="str">
        <f>C92</f>
        <v>KENASTON BOULEVARD NORTHBOUND</v>
      </c>
      <c r="D353" s="170"/>
      <c r="E353" s="170"/>
      <c r="F353" s="171"/>
      <c r="G353" s="68" t="s">
        <v>192</v>
      </c>
      <c r="H353" s="68">
        <f>H172</f>
        <v>0</v>
      </c>
    </row>
    <row r="354" spans="1:8" ht="30" customHeight="1" thickBot="1" thickTop="1">
      <c r="A354" s="68"/>
      <c r="B354" s="69" t="str">
        <f>B173</f>
        <v>C</v>
      </c>
      <c r="C354" s="169" t="str">
        <f>C173</f>
        <v>LDS</v>
      </c>
      <c r="D354" s="170"/>
      <c r="E354" s="170"/>
      <c r="F354" s="171"/>
      <c r="G354" s="68" t="s">
        <v>192</v>
      </c>
      <c r="H354" s="68">
        <f>H189</f>
        <v>0</v>
      </c>
    </row>
    <row r="355" spans="1:8" ht="28.5" customHeight="1" thickBot="1" thickTop="1">
      <c r="A355" s="68"/>
      <c r="B355" s="121"/>
      <c r="C355" s="122"/>
      <c r="D355" s="123"/>
      <c r="E355" s="124"/>
      <c r="F355" s="124"/>
      <c r="G355" s="125" t="s">
        <v>384</v>
      </c>
      <c r="H355" s="126">
        <f>SUM(H352:H354)</f>
        <v>0</v>
      </c>
    </row>
    <row r="356" spans="1:8" s="34" customFormat="1" ht="33.75" customHeight="1" thickBot="1" thickTop="1">
      <c r="A356" s="78"/>
      <c r="B356" s="182" t="str">
        <f>B190</f>
        <v>PART 2: AUXILIARY LANES AND INTERSECTION WORKS</v>
      </c>
      <c r="C356" s="183"/>
      <c r="D356" s="183"/>
      <c r="E356" s="183"/>
      <c r="F356" s="183"/>
      <c r="G356" s="184"/>
      <c r="H356" s="127"/>
    </row>
    <row r="357" spans="1:8" ht="30" customHeight="1" thickBot="1" thickTop="1">
      <c r="A357" s="119"/>
      <c r="B357" s="128" t="str">
        <f>B191</f>
        <v>D</v>
      </c>
      <c r="C357" s="160" t="str">
        <f>C191</f>
        <v>KENASTON BOULEVARD SOUTHBOUND</v>
      </c>
      <c r="D357" s="161"/>
      <c r="E357" s="161"/>
      <c r="F357" s="162"/>
      <c r="G357" s="119" t="s">
        <v>192</v>
      </c>
      <c r="H357" s="119">
        <f>H279</f>
        <v>0</v>
      </c>
    </row>
    <row r="358" spans="1:8" ht="30" customHeight="1" thickBot="1" thickTop="1">
      <c r="A358" s="119"/>
      <c r="B358" s="129" t="str">
        <f>B280</f>
        <v>E</v>
      </c>
      <c r="C358" s="169" t="str">
        <f>C280</f>
        <v>KENASTON BOULEVARD NORTHBOUND</v>
      </c>
      <c r="D358" s="170"/>
      <c r="E358" s="170"/>
      <c r="F358" s="171"/>
      <c r="G358" s="119" t="s">
        <v>192</v>
      </c>
      <c r="H358" s="119">
        <f>H349</f>
        <v>0</v>
      </c>
    </row>
    <row r="359" spans="1:8" ht="28.5" customHeight="1" thickBot="1" thickTop="1">
      <c r="A359" s="68"/>
      <c r="B359" s="121"/>
      <c r="C359" s="122"/>
      <c r="D359" s="123"/>
      <c r="E359" s="124"/>
      <c r="F359" s="124"/>
      <c r="G359" s="125" t="s">
        <v>385</v>
      </c>
      <c r="H359" s="126">
        <f>SUM(H357:H358)</f>
        <v>0</v>
      </c>
    </row>
    <row r="360" spans="1:8" s="11" customFormat="1" ht="37.5" customHeight="1" thickTop="1">
      <c r="A360" s="28"/>
      <c r="B360" s="172" t="s">
        <v>386</v>
      </c>
      <c r="C360" s="173"/>
      <c r="D360" s="173"/>
      <c r="E360" s="173"/>
      <c r="F360" s="173"/>
      <c r="G360" s="174">
        <f>H355+H359</f>
        <v>0</v>
      </c>
      <c r="H360" s="175"/>
    </row>
    <row r="361" spans="1:8" ht="37.5" customHeight="1">
      <c r="A361" s="28"/>
      <c r="B361" s="176" t="s">
        <v>387</v>
      </c>
      <c r="C361" s="177"/>
      <c r="D361" s="177"/>
      <c r="E361" s="177"/>
      <c r="F361" s="177"/>
      <c r="G361" s="177"/>
      <c r="H361" s="178"/>
    </row>
    <row r="362" spans="1:8" ht="37.5" customHeight="1">
      <c r="A362" s="28"/>
      <c r="B362" s="179" t="s">
        <v>388</v>
      </c>
      <c r="C362" s="177"/>
      <c r="D362" s="177"/>
      <c r="E362" s="177"/>
      <c r="F362" s="177"/>
      <c r="G362" s="177"/>
      <c r="H362" s="178"/>
    </row>
    <row r="363" spans="1:8" ht="15.75" customHeight="1">
      <c r="A363" s="130"/>
      <c r="B363" s="131"/>
      <c r="C363" s="132"/>
      <c r="D363" s="133"/>
      <c r="E363" s="132"/>
      <c r="F363" s="132"/>
      <c r="G363" s="134"/>
      <c r="H363" s="135"/>
    </row>
  </sheetData>
  <sheetProtection password="F8DE" sheet="1" selectLockedCells="1"/>
  <mergeCells count="23">
    <mergeCell ref="C358:F358"/>
    <mergeCell ref="B360:F360"/>
    <mergeCell ref="G360:H360"/>
    <mergeCell ref="B361:H361"/>
    <mergeCell ref="B362:H362"/>
    <mergeCell ref="B351:F351"/>
    <mergeCell ref="C352:F352"/>
    <mergeCell ref="C353:F353"/>
    <mergeCell ref="C354:F354"/>
    <mergeCell ref="B356:G356"/>
    <mergeCell ref="C357:F357"/>
    <mergeCell ref="C189:F189"/>
    <mergeCell ref="B190:G190"/>
    <mergeCell ref="C191:F191"/>
    <mergeCell ref="C279:F279"/>
    <mergeCell ref="C280:F280"/>
    <mergeCell ref="C349:F349"/>
    <mergeCell ref="B6:F6"/>
    <mergeCell ref="C7:F7"/>
    <mergeCell ref="C91:F91"/>
    <mergeCell ref="C92:F92"/>
    <mergeCell ref="C172:F172"/>
    <mergeCell ref="C173:F173"/>
  </mergeCells>
  <conditionalFormatting sqref="D175 D49:D50 D177 D74 D70:D72 D47 D192:D194 D281:D283 D8:D12 D30:D34 D93:D97 D113:D115 D267:D273 D334:D340 D38:D45 D122:D127 D84:D85 D14:D21 D99:D111 D158:D166 D196:D209 D240:D246 D285:D298 D76:D81 D87 D277:D278 D168 D345:D346 D26:D28 D23:D24">
    <cfRule type="cellIs" priority="299" dxfId="269" operator="equal" stopIfTrue="1">
      <formula>"CW 2130-R11"</formula>
    </cfRule>
    <cfRule type="cellIs" priority="300" dxfId="269" operator="equal" stopIfTrue="1">
      <formula>"CW 3120-R2"</formula>
    </cfRule>
    <cfRule type="cellIs" priority="301" dxfId="269" operator="equal" stopIfTrue="1">
      <formula>"CW 3240-R7"</formula>
    </cfRule>
  </conditionalFormatting>
  <conditionalFormatting sqref="D75 D48 D63 D66 D51:D54 D251:D254 D256:D257 D57:D58 D142:D143">
    <cfRule type="cellIs" priority="302" dxfId="269" operator="equal" stopIfTrue="1">
      <formula>"CW 3120-R2"</formula>
    </cfRule>
    <cfRule type="cellIs" priority="303" dxfId="269" operator="equal" stopIfTrue="1">
      <formula>"CW 3240-R7"</formula>
    </cfRule>
  </conditionalFormatting>
  <conditionalFormatting sqref="D73">
    <cfRule type="cellIs" priority="304" dxfId="269" operator="equal" stopIfTrue="1">
      <formula>"CW 2130-R11"</formula>
    </cfRule>
    <cfRule type="cellIs" priority="305" dxfId="269" operator="equal" stopIfTrue="1">
      <formula>"CW 3240-R7"</formula>
    </cfRule>
  </conditionalFormatting>
  <conditionalFormatting sqref="D176">
    <cfRule type="cellIs" priority="296" dxfId="269" operator="equal" stopIfTrue="1">
      <formula>"CW 2130-R11"</formula>
    </cfRule>
    <cfRule type="cellIs" priority="297" dxfId="269" operator="equal" stopIfTrue="1">
      <formula>"CW 3120-R2"</formula>
    </cfRule>
    <cfRule type="cellIs" priority="298" dxfId="269" operator="equal" stopIfTrue="1">
      <formula>"CW 3240-R7"</formula>
    </cfRule>
  </conditionalFormatting>
  <conditionalFormatting sqref="D178">
    <cfRule type="cellIs" priority="293" dxfId="269" operator="equal" stopIfTrue="1">
      <formula>"CW 2130-R11"</formula>
    </cfRule>
    <cfRule type="cellIs" priority="294" dxfId="269" operator="equal" stopIfTrue="1">
      <formula>"CW 3120-R2"</formula>
    </cfRule>
    <cfRule type="cellIs" priority="295" dxfId="269" operator="equal" stopIfTrue="1">
      <formula>"CW 3240-R7"</formula>
    </cfRule>
  </conditionalFormatting>
  <conditionalFormatting sqref="D35">
    <cfRule type="cellIs" priority="290" dxfId="269" operator="equal" stopIfTrue="1">
      <formula>"CW 2130-R11"</formula>
    </cfRule>
    <cfRule type="cellIs" priority="291" dxfId="269" operator="equal" stopIfTrue="1">
      <formula>"CW 3120-R2"</formula>
    </cfRule>
    <cfRule type="cellIs" priority="292" dxfId="269" operator="equal" stopIfTrue="1">
      <formula>"CW 3240-R7"</formula>
    </cfRule>
  </conditionalFormatting>
  <conditionalFormatting sqref="D36">
    <cfRule type="cellIs" priority="287" dxfId="269" operator="equal" stopIfTrue="1">
      <formula>"CW 2130-R11"</formula>
    </cfRule>
    <cfRule type="cellIs" priority="288" dxfId="269" operator="equal" stopIfTrue="1">
      <formula>"CW 3120-R2"</formula>
    </cfRule>
    <cfRule type="cellIs" priority="289" dxfId="269" operator="equal" stopIfTrue="1">
      <formula>"CW 3240-R7"</formula>
    </cfRule>
  </conditionalFormatting>
  <conditionalFormatting sqref="D29">
    <cfRule type="cellIs" priority="284" dxfId="269" operator="equal" stopIfTrue="1">
      <formula>"CW 2130-R11"</formula>
    </cfRule>
    <cfRule type="cellIs" priority="285" dxfId="269" operator="equal" stopIfTrue="1">
      <formula>"CW 3120-R2"</formula>
    </cfRule>
    <cfRule type="cellIs" priority="286" dxfId="269" operator="equal" stopIfTrue="1">
      <formula>"CW 3240-R7"</formula>
    </cfRule>
  </conditionalFormatting>
  <conditionalFormatting sqref="D181">
    <cfRule type="cellIs" priority="267" dxfId="269" operator="equal" stopIfTrue="1">
      <formula>"CW 2130-R11"</formula>
    </cfRule>
    <cfRule type="cellIs" priority="268" dxfId="269" operator="equal" stopIfTrue="1">
      <formula>"CW 3120-R2"</formula>
    </cfRule>
    <cfRule type="cellIs" priority="269" dxfId="269" operator="equal" stopIfTrue="1">
      <formula>"CW 3240-R7"</formula>
    </cfRule>
  </conditionalFormatting>
  <conditionalFormatting sqref="D182">
    <cfRule type="cellIs" priority="264" dxfId="269" operator="equal" stopIfTrue="1">
      <formula>"CW 2130-R11"</formula>
    </cfRule>
    <cfRule type="cellIs" priority="265" dxfId="269" operator="equal" stopIfTrue="1">
      <formula>"CW 3120-R2"</formula>
    </cfRule>
    <cfRule type="cellIs" priority="266" dxfId="269" operator="equal" stopIfTrue="1">
      <formula>"CW 3240-R7"</formula>
    </cfRule>
  </conditionalFormatting>
  <conditionalFormatting sqref="D185">
    <cfRule type="cellIs" priority="281" dxfId="269" operator="equal" stopIfTrue="1">
      <formula>"CW 2130-R11"</formula>
    </cfRule>
    <cfRule type="cellIs" priority="282" dxfId="269" operator="equal" stopIfTrue="1">
      <formula>"CW 3120-R2"</formula>
    </cfRule>
    <cfRule type="cellIs" priority="283" dxfId="269" operator="equal" stopIfTrue="1">
      <formula>"CW 3240-R7"</formula>
    </cfRule>
  </conditionalFormatting>
  <conditionalFormatting sqref="D185">
    <cfRule type="cellIs" priority="279" dxfId="269" operator="equal" stopIfTrue="1">
      <formula>"CW 3120-R2"</formula>
    </cfRule>
    <cfRule type="cellIs" priority="280" dxfId="269" operator="equal" stopIfTrue="1">
      <formula>"CW 3240-R7"</formula>
    </cfRule>
  </conditionalFormatting>
  <conditionalFormatting sqref="D59">
    <cfRule type="cellIs" priority="277" dxfId="269" operator="equal" stopIfTrue="1">
      <formula>"CW 3120-R2"</formula>
    </cfRule>
    <cfRule type="cellIs" priority="278" dxfId="269" operator="equal" stopIfTrue="1">
      <formula>"CW 3240-R7"</formula>
    </cfRule>
  </conditionalFormatting>
  <conditionalFormatting sqref="D62">
    <cfRule type="cellIs" priority="273" dxfId="269" operator="equal" stopIfTrue="1">
      <formula>"CW 3120-R2"</formula>
    </cfRule>
    <cfRule type="cellIs" priority="274" dxfId="269" operator="equal" stopIfTrue="1">
      <formula>"CW 3240-R7"</formula>
    </cfRule>
  </conditionalFormatting>
  <conditionalFormatting sqref="D60:D61">
    <cfRule type="cellIs" priority="275" dxfId="269" operator="equal" stopIfTrue="1">
      <formula>"CW 3120-R2"</formula>
    </cfRule>
    <cfRule type="cellIs" priority="276" dxfId="269" operator="equal" stopIfTrue="1">
      <formula>"CW 3240-R7"</formula>
    </cfRule>
  </conditionalFormatting>
  <conditionalFormatting sqref="D64:D65">
    <cfRule type="cellIs" priority="256" dxfId="269" operator="equal" stopIfTrue="1">
      <formula>"CW 3120-R2"</formula>
    </cfRule>
    <cfRule type="cellIs" priority="257" dxfId="269" operator="equal" stopIfTrue="1">
      <formula>"CW 3240-R7"</formula>
    </cfRule>
  </conditionalFormatting>
  <conditionalFormatting sqref="D180">
    <cfRule type="cellIs" priority="270" dxfId="269" operator="equal" stopIfTrue="1">
      <formula>"CW 2130-R11"</formula>
    </cfRule>
    <cfRule type="cellIs" priority="271" dxfId="269" operator="equal" stopIfTrue="1">
      <formula>"CW 3120-R2"</formula>
    </cfRule>
    <cfRule type="cellIs" priority="272" dxfId="269" operator="equal" stopIfTrue="1">
      <formula>"CW 3240-R7"</formula>
    </cfRule>
  </conditionalFormatting>
  <conditionalFormatting sqref="D184">
    <cfRule type="cellIs" priority="258" dxfId="269" operator="equal" stopIfTrue="1">
      <formula>"CW 2130-R11"</formula>
    </cfRule>
    <cfRule type="cellIs" priority="259" dxfId="269" operator="equal" stopIfTrue="1">
      <formula>"CW 3120-R2"</formula>
    </cfRule>
    <cfRule type="cellIs" priority="260" dxfId="269" operator="equal" stopIfTrue="1">
      <formula>"CW 3240-R7"</formula>
    </cfRule>
  </conditionalFormatting>
  <conditionalFormatting sqref="D183">
    <cfRule type="cellIs" priority="261" dxfId="269" operator="equal" stopIfTrue="1">
      <formula>"CW 2130-R11"</formula>
    </cfRule>
    <cfRule type="cellIs" priority="262" dxfId="269" operator="equal" stopIfTrue="1">
      <formula>"CW 3120-R2"</formula>
    </cfRule>
    <cfRule type="cellIs" priority="263" dxfId="269" operator="equal" stopIfTrue="1">
      <formula>"CW 3240-R7"</formula>
    </cfRule>
  </conditionalFormatting>
  <conditionalFormatting sqref="D248 D259 D227 D232:D233 D211:D216 D218:D223 D225 D230 D265:D266 D236 D261">
    <cfRule type="cellIs" priority="251" dxfId="269" operator="equal" stopIfTrue="1">
      <formula>"CW 2130-R11"</formula>
    </cfRule>
    <cfRule type="cellIs" priority="252" dxfId="269" operator="equal" stopIfTrue="1">
      <formula>"CW 3120-R2"</formula>
    </cfRule>
    <cfRule type="cellIs" priority="253" dxfId="269" operator="equal" stopIfTrue="1">
      <formula>"CW 3240-R7"</formula>
    </cfRule>
  </conditionalFormatting>
  <conditionalFormatting sqref="D247 D258">
    <cfRule type="cellIs" priority="254" dxfId="269" operator="equal" stopIfTrue="1">
      <formula>"CW 3120-R2"</formula>
    </cfRule>
    <cfRule type="cellIs" priority="255" dxfId="269" operator="equal" stopIfTrue="1">
      <formula>"CW 3240-R7"</formula>
    </cfRule>
  </conditionalFormatting>
  <conditionalFormatting sqref="D231">
    <cfRule type="cellIs" priority="248" dxfId="269" operator="equal" stopIfTrue="1">
      <formula>"CW 2130-R11"</formula>
    </cfRule>
    <cfRule type="cellIs" priority="249" dxfId="269" operator="equal" stopIfTrue="1">
      <formula>"CW 3120-R2"</formula>
    </cfRule>
    <cfRule type="cellIs" priority="250" dxfId="269" operator="equal" stopIfTrue="1">
      <formula>"CW 3240-R7"</formula>
    </cfRule>
  </conditionalFormatting>
  <conditionalFormatting sqref="D237">
    <cfRule type="cellIs" priority="245" dxfId="269" operator="equal" stopIfTrue="1">
      <formula>"CW 2130-R11"</formula>
    </cfRule>
    <cfRule type="cellIs" priority="246" dxfId="269" operator="equal" stopIfTrue="1">
      <formula>"CW 3120-R2"</formula>
    </cfRule>
    <cfRule type="cellIs" priority="247" dxfId="269" operator="equal" stopIfTrue="1">
      <formula>"CW 3240-R7"</formula>
    </cfRule>
  </conditionalFormatting>
  <conditionalFormatting sqref="D226">
    <cfRule type="cellIs" priority="242" dxfId="269" operator="equal" stopIfTrue="1">
      <formula>"CW 2130-R11"</formula>
    </cfRule>
    <cfRule type="cellIs" priority="243" dxfId="269" operator="equal" stopIfTrue="1">
      <formula>"CW 3120-R2"</formula>
    </cfRule>
    <cfRule type="cellIs" priority="244" dxfId="269" operator="equal" stopIfTrue="1">
      <formula>"CW 3240-R7"</formula>
    </cfRule>
  </conditionalFormatting>
  <conditionalFormatting sqref="D210">
    <cfRule type="cellIs" priority="239" dxfId="269" operator="equal" stopIfTrue="1">
      <formula>"CW 2130-R11"</formula>
    </cfRule>
    <cfRule type="cellIs" priority="240" dxfId="269" operator="equal" stopIfTrue="1">
      <formula>"CW 3120-R2"</formula>
    </cfRule>
    <cfRule type="cellIs" priority="241" dxfId="269" operator="equal" stopIfTrue="1">
      <formula>"CW 3240-R7"</formula>
    </cfRule>
  </conditionalFormatting>
  <conditionalFormatting sqref="D217">
    <cfRule type="cellIs" priority="236" dxfId="269" operator="equal" stopIfTrue="1">
      <formula>"CW 2130-R11"</formula>
    </cfRule>
    <cfRule type="cellIs" priority="237" dxfId="269" operator="equal" stopIfTrue="1">
      <formula>"CW 3120-R2"</formula>
    </cfRule>
    <cfRule type="cellIs" priority="238" dxfId="269" operator="equal" stopIfTrue="1">
      <formula>"CW 3240-R7"</formula>
    </cfRule>
  </conditionalFormatting>
  <conditionalFormatting sqref="D262:D263">
    <cfRule type="cellIs" priority="222" dxfId="269" operator="equal" stopIfTrue="1">
      <formula>"CW 2130-R11"</formula>
    </cfRule>
    <cfRule type="cellIs" priority="223" dxfId="269" operator="equal" stopIfTrue="1">
      <formula>"CW 3120-R2"</formula>
    </cfRule>
    <cfRule type="cellIs" priority="224" dxfId="269" operator="equal" stopIfTrue="1">
      <formula>"CW 3240-R7"</formula>
    </cfRule>
  </conditionalFormatting>
  <conditionalFormatting sqref="D179">
    <cfRule type="cellIs" priority="219" dxfId="269" operator="equal" stopIfTrue="1">
      <formula>"CW 2130-R11"</formula>
    </cfRule>
    <cfRule type="cellIs" priority="220" dxfId="269" operator="equal" stopIfTrue="1">
      <formula>"CW 3120-R2"</formula>
    </cfRule>
    <cfRule type="cellIs" priority="221" dxfId="269" operator="equal" stopIfTrue="1">
      <formula>"CW 3240-R7"</formula>
    </cfRule>
  </conditionalFormatting>
  <conditionalFormatting sqref="D179">
    <cfRule type="cellIs" priority="217" dxfId="269" operator="equal" stopIfTrue="1">
      <formula>"CW 3120-R2"</formula>
    </cfRule>
    <cfRule type="cellIs" priority="218" dxfId="269" operator="equal" stopIfTrue="1">
      <formula>"CW 3240-R7"</formula>
    </cfRule>
  </conditionalFormatting>
  <conditionalFormatting sqref="D186:D187">
    <cfRule type="cellIs" priority="215" dxfId="269" operator="equal" stopIfTrue="1">
      <formula>"CW 3120-R2"</formula>
    </cfRule>
    <cfRule type="cellIs" priority="216" dxfId="269" operator="equal" stopIfTrue="1">
      <formula>"CW 3240-R7"</formula>
    </cfRule>
  </conditionalFormatting>
  <conditionalFormatting sqref="D188">
    <cfRule type="cellIs" priority="213" dxfId="269" operator="equal" stopIfTrue="1">
      <formula>"CW 3120-R2"</formula>
    </cfRule>
    <cfRule type="cellIs" priority="214" dxfId="269" operator="equal" stopIfTrue="1">
      <formula>"CW 3240-R7"</formula>
    </cfRule>
  </conditionalFormatting>
  <conditionalFormatting sqref="D249:D250">
    <cfRule type="cellIs" priority="211" dxfId="269" operator="equal" stopIfTrue="1">
      <formula>"CW 3120-R2"</formula>
    </cfRule>
    <cfRule type="cellIs" priority="212" dxfId="269" operator="equal" stopIfTrue="1">
      <formula>"CW 3240-R7"</formula>
    </cfRule>
  </conditionalFormatting>
  <conditionalFormatting sqref="D255">
    <cfRule type="cellIs" priority="209" dxfId="269" operator="equal" stopIfTrue="1">
      <formula>"CW 3120-R2"</formula>
    </cfRule>
    <cfRule type="cellIs" priority="210" dxfId="269" operator="equal" stopIfTrue="1">
      <formula>"CW 3240-R7"</formula>
    </cfRule>
  </conditionalFormatting>
  <conditionalFormatting sqref="D134:D135 D156 D153:D154 D118:D119 D131:D132 D129">
    <cfRule type="cellIs" priority="199" dxfId="269" operator="equal" stopIfTrue="1">
      <formula>"CW 2130-R11"</formula>
    </cfRule>
    <cfRule type="cellIs" priority="200" dxfId="269" operator="equal" stopIfTrue="1">
      <formula>"CW 3120-R2"</formula>
    </cfRule>
    <cfRule type="cellIs" priority="201" dxfId="269" operator="equal" stopIfTrue="1">
      <formula>"CW 3240-R7"</formula>
    </cfRule>
  </conditionalFormatting>
  <conditionalFormatting sqref="D157 D133 D148 D152 D136:D139">
    <cfRule type="cellIs" priority="202" dxfId="269" operator="equal" stopIfTrue="1">
      <formula>"CW 3120-R2"</formula>
    </cfRule>
    <cfRule type="cellIs" priority="203" dxfId="269" operator="equal" stopIfTrue="1">
      <formula>"CW 3240-R7"</formula>
    </cfRule>
  </conditionalFormatting>
  <conditionalFormatting sqref="D155">
    <cfRule type="cellIs" priority="204" dxfId="269" operator="equal" stopIfTrue="1">
      <formula>"CW 2130-R11"</formula>
    </cfRule>
    <cfRule type="cellIs" priority="205" dxfId="269" operator="equal" stopIfTrue="1">
      <formula>"CW 3240-R7"</formula>
    </cfRule>
  </conditionalFormatting>
  <conditionalFormatting sqref="D120">
    <cfRule type="cellIs" priority="196" dxfId="269" operator="equal" stopIfTrue="1">
      <formula>"CW 2130-R11"</formula>
    </cfRule>
    <cfRule type="cellIs" priority="197" dxfId="269" operator="equal" stopIfTrue="1">
      <formula>"CW 3120-R2"</formula>
    </cfRule>
    <cfRule type="cellIs" priority="198" dxfId="269" operator="equal" stopIfTrue="1">
      <formula>"CW 3240-R7"</formula>
    </cfRule>
  </conditionalFormatting>
  <conditionalFormatting sqref="D121">
    <cfRule type="cellIs" priority="193" dxfId="269" operator="equal" stopIfTrue="1">
      <formula>"CW 2130-R11"</formula>
    </cfRule>
    <cfRule type="cellIs" priority="194" dxfId="269" operator="equal" stopIfTrue="1">
      <formula>"CW 3120-R2"</formula>
    </cfRule>
    <cfRule type="cellIs" priority="195" dxfId="269" operator="equal" stopIfTrue="1">
      <formula>"CW 3240-R7"</formula>
    </cfRule>
  </conditionalFormatting>
  <conditionalFormatting sqref="D112">
    <cfRule type="cellIs" priority="190" dxfId="269" operator="equal" stopIfTrue="1">
      <formula>"CW 2130-R11"</formula>
    </cfRule>
    <cfRule type="cellIs" priority="191" dxfId="269" operator="equal" stopIfTrue="1">
      <formula>"CW 3120-R2"</formula>
    </cfRule>
    <cfRule type="cellIs" priority="192" dxfId="269" operator="equal" stopIfTrue="1">
      <formula>"CW 3240-R7"</formula>
    </cfRule>
  </conditionalFormatting>
  <conditionalFormatting sqref="D144">
    <cfRule type="cellIs" priority="188" dxfId="269" operator="equal" stopIfTrue="1">
      <formula>"CW 3120-R2"</formula>
    </cfRule>
    <cfRule type="cellIs" priority="189" dxfId="269" operator="equal" stopIfTrue="1">
      <formula>"CW 3240-R7"</formula>
    </cfRule>
  </conditionalFormatting>
  <conditionalFormatting sqref="D147">
    <cfRule type="cellIs" priority="184" dxfId="269" operator="equal" stopIfTrue="1">
      <formula>"CW 3120-R2"</formula>
    </cfRule>
    <cfRule type="cellIs" priority="185" dxfId="269" operator="equal" stopIfTrue="1">
      <formula>"CW 3240-R7"</formula>
    </cfRule>
  </conditionalFormatting>
  <conditionalFormatting sqref="D145:D146">
    <cfRule type="cellIs" priority="186" dxfId="269" operator="equal" stopIfTrue="1">
      <formula>"CW 3120-R2"</formula>
    </cfRule>
    <cfRule type="cellIs" priority="187" dxfId="269" operator="equal" stopIfTrue="1">
      <formula>"CW 3240-R7"</formula>
    </cfRule>
  </conditionalFormatting>
  <conditionalFormatting sqref="D149 D151">
    <cfRule type="cellIs" priority="182" dxfId="269" operator="equal" stopIfTrue="1">
      <formula>"CW 3120-R2"</formula>
    </cfRule>
    <cfRule type="cellIs" priority="183" dxfId="269" operator="equal" stopIfTrue="1">
      <formula>"CW 3240-R7"</formula>
    </cfRule>
  </conditionalFormatting>
  <conditionalFormatting sqref="D117">
    <cfRule type="cellIs" priority="179" dxfId="269" operator="equal" stopIfTrue="1">
      <formula>"CW 2130-R11"</formula>
    </cfRule>
    <cfRule type="cellIs" priority="180" dxfId="269" operator="equal" stopIfTrue="1">
      <formula>"CW 3120-R2"</formula>
    </cfRule>
    <cfRule type="cellIs" priority="181" dxfId="269" operator="equal" stopIfTrue="1">
      <formula>"CW 3240-R7"</formula>
    </cfRule>
  </conditionalFormatting>
  <conditionalFormatting sqref="D324:D330 D307:D311 D313">
    <cfRule type="cellIs" priority="176" dxfId="269" operator="equal" stopIfTrue="1">
      <formula>"CW 2130-R11"</formula>
    </cfRule>
    <cfRule type="cellIs" priority="177" dxfId="269" operator="equal" stopIfTrue="1">
      <formula>"CW 3120-R2"</formula>
    </cfRule>
    <cfRule type="cellIs" priority="178" dxfId="269" operator="equal" stopIfTrue="1">
      <formula>"CW 3240-R7"</formula>
    </cfRule>
  </conditionalFormatting>
  <conditionalFormatting sqref="D316 D318:D320 D300:D305 D332:D333">
    <cfRule type="cellIs" priority="173" dxfId="269" operator="equal" stopIfTrue="1">
      <formula>"CW 2130-R11"</formula>
    </cfRule>
    <cfRule type="cellIs" priority="174" dxfId="269" operator="equal" stopIfTrue="1">
      <formula>"CW 3120-R2"</formula>
    </cfRule>
    <cfRule type="cellIs" priority="175" dxfId="269" operator="equal" stopIfTrue="1">
      <formula>"CW 3240-R7"</formula>
    </cfRule>
  </conditionalFormatting>
  <conditionalFormatting sqref="D321">
    <cfRule type="cellIs" priority="170" dxfId="269" operator="equal" stopIfTrue="1">
      <formula>"CW 2130-R11"</formula>
    </cfRule>
    <cfRule type="cellIs" priority="171" dxfId="269" operator="equal" stopIfTrue="1">
      <formula>"CW 3120-R2"</formula>
    </cfRule>
    <cfRule type="cellIs" priority="172" dxfId="269" operator="equal" stopIfTrue="1">
      <formula>"CW 3240-R7"</formula>
    </cfRule>
  </conditionalFormatting>
  <conditionalFormatting sqref="D315">
    <cfRule type="cellIs" priority="167" dxfId="269" operator="equal" stopIfTrue="1">
      <formula>"CW 2130-R11"</formula>
    </cfRule>
    <cfRule type="cellIs" priority="168" dxfId="269" operator="equal" stopIfTrue="1">
      <formula>"CW 3120-R2"</formula>
    </cfRule>
    <cfRule type="cellIs" priority="169" dxfId="269" operator="equal" stopIfTrue="1">
      <formula>"CW 3240-R7"</formula>
    </cfRule>
  </conditionalFormatting>
  <conditionalFormatting sqref="D299">
    <cfRule type="cellIs" priority="164" dxfId="269" operator="equal" stopIfTrue="1">
      <formula>"CW 2130-R11"</formula>
    </cfRule>
    <cfRule type="cellIs" priority="165" dxfId="269" operator="equal" stopIfTrue="1">
      <formula>"CW 3120-R2"</formula>
    </cfRule>
    <cfRule type="cellIs" priority="166" dxfId="269" operator="equal" stopIfTrue="1">
      <formula>"CW 3240-R7"</formula>
    </cfRule>
  </conditionalFormatting>
  <conditionalFormatting sqref="D306">
    <cfRule type="cellIs" priority="161" dxfId="269" operator="equal" stopIfTrue="1">
      <formula>"CW 2130-R11"</formula>
    </cfRule>
    <cfRule type="cellIs" priority="162" dxfId="269" operator="equal" stopIfTrue="1">
      <formula>"CW 3120-R2"</formula>
    </cfRule>
    <cfRule type="cellIs" priority="163" dxfId="269" operator="equal" stopIfTrue="1">
      <formula>"CW 3240-R7"</formula>
    </cfRule>
  </conditionalFormatting>
  <conditionalFormatting sqref="D174">
    <cfRule type="cellIs" priority="149" dxfId="269" operator="equal" stopIfTrue="1">
      <formula>"CW 2130-R11"</formula>
    </cfRule>
    <cfRule type="cellIs" priority="150" dxfId="269" operator="equal" stopIfTrue="1">
      <formula>"CW 3120-R2"</formula>
    </cfRule>
    <cfRule type="cellIs" priority="151" dxfId="269" operator="equal" stopIfTrue="1">
      <formula>"CW 3240-R7"</formula>
    </cfRule>
  </conditionalFormatting>
  <conditionalFormatting sqref="D347">
    <cfRule type="cellIs" priority="144" dxfId="269" operator="equal" stopIfTrue="1">
      <formula>"CW 2130-R11"</formula>
    </cfRule>
    <cfRule type="cellIs" priority="145" dxfId="269" operator="equal" stopIfTrue="1">
      <formula>"CW 3120-R2"</formula>
    </cfRule>
    <cfRule type="cellIs" priority="146" dxfId="269" operator="equal" stopIfTrue="1">
      <formula>"CW 3240-R7"</formula>
    </cfRule>
  </conditionalFormatting>
  <conditionalFormatting sqref="D174">
    <cfRule type="cellIs" priority="147" dxfId="269" operator="equal" stopIfTrue="1">
      <formula>"CW 3120-R2"</formula>
    </cfRule>
    <cfRule type="cellIs" priority="148" dxfId="269" operator="equal" stopIfTrue="1">
      <formula>"CW 3240-R7"</formula>
    </cfRule>
  </conditionalFormatting>
  <conditionalFormatting sqref="D46">
    <cfRule type="cellIs" priority="141" dxfId="269" operator="equal" stopIfTrue="1">
      <formula>"CW 2130-R11"</formula>
    </cfRule>
    <cfRule type="cellIs" priority="142" dxfId="269" operator="equal" stopIfTrue="1">
      <formula>"CW 3120-R2"</formula>
    </cfRule>
    <cfRule type="cellIs" priority="143" dxfId="269" operator="equal" stopIfTrue="1">
      <formula>"CW 3240-R7"</formula>
    </cfRule>
  </conditionalFormatting>
  <conditionalFormatting sqref="D264">
    <cfRule type="cellIs" priority="139" dxfId="269" operator="equal" stopIfTrue="1">
      <formula>"CW 2130-R11"</formula>
    </cfRule>
    <cfRule type="cellIs" priority="140" dxfId="269" operator="equal" stopIfTrue="1">
      <formula>"CW 3240-R7"</formula>
    </cfRule>
  </conditionalFormatting>
  <conditionalFormatting sqref="D331">
    <cfRule type="cellIs" priority="137" dxfId="269" operator="equal" stopIfTrue="1">
      <formula>"CW 2130-R11"</formula>
    </cfRule>
    <cfRule type="cellIs" priority="138" dxfId="269" operator="equal" stopIfTrue="1">
      <formula>"CW 3240-R7"</formula>
    </cfRule>
  </conditionalFormatting>
  <conditionalFormatting sqref="D130">
    <cfRule type="cellIs" priority="131" dxfId="269" operator="equal" stopIfTrue="1">
      <formula>"CW 2130-R11"</formula>
    </cfRule>
    <cfRule type="cellIs" priority="132" dxfId="269" operator="equal" stopIfTrue="1">
      <formula>"CW 3120-R2"</formula>
    </cfRule>
    <cfRule type="cellIs" priority="133" dxfId="269" operator="equal" stopIfTrue="1">
      <formula>"CW 3240-R7"</formula>
    </cfRule>
  </conditionalFormatting>
  <conditionalFormatting sqref="D234">
    <cfRule type="cellIs" priority="128" dxfId="269" operator="equal" stopIfTrue="1">
      <formula>"CW 2130-R11"</formula>
    </cfRule>
    <cfRule type="cellIs" priority="129" dxfId="269" operator="equal" stopIfTrue="1">
      <formula>"CW 3120-R2"</formula>
    </cfRule>
    <cfRule type="cellIs" priority="130" dxfId="269" operator="equal" stopIfTrue="1">
      <formula>"CW 3240-R7"</formula>
    </cfRule>
  </conditionalFormatting>
  <conditionalFormatting sqref="D238">
    <cfRule type="cellIs" priority="125" dxfId="269" operator="equal" stopIfTrue="1">
      <formula>"CW 2130-R11"</formula>
    </cfRule>
    <cfRule type="cellIs" priority="126" dxfId="269" operator="equal" stopIfTrue="1">
      <formula>"CW 3120-R2"</formula>
    </cfRule>
    <cfRule type="cellIs" priority="127" dxfId="269" operator="equal" stopIfTrue="1">
      <formula>"CW 3240-R7"</formula>
    </cfRule>
  </conditionalFormatting>
  <conditionalFormatting sqref="D116">
    <cfRule type="cellIs" priority="122" dxfId="269" operator="equal" stopIfTrue="1">
      <formula>"CW 2130-R11"</formula>
    </cfRule>
    <cfRule type="cellIs" priority="123" dxfId="269" operator="equal" stopIfTrue="1">
      <formula>"CW 3120-R2"</formula>
    </cfRule>
    <cfRule type="cellIs" priority="124" dxfId="269" operator="equal" stopIfTrue="1">
      <formula>"CW 3240-R7"</formula>
    </cfRule>
  </conditionalFormatting>
  <conditionalFormatting sqref="D348">
    <cfRule type="cellIs" priority="119" dxfId="269" operator="equal" stopIfTrue="1">
      <formula>"CW 2130-R11"</formula>
    </cfRule>
    <cfRule type="cellIs" priority="120" dxfId="269" operator="equal" stopIfTrue="1">
      <formula>"CW 3120-R2"</formula>
    </cfRule>
    <cfRule type="cellIs" priority="121" dxfId="269" operator="equal" stopIfTrue="1">
      <formula>"CW 3240-R7"</formula>
    </cfRule>
  </conditionalFormatting>
  <conditionalFormatting sqref="D128">
    <cfRule type="cellIs" priority="116" dxfId="269" operator="equal" stopIfTrue="1">
      <formula>"CW 2130-R11"</formula>
    </cfRule>
    <cfRule type="cellIs" priority="117" dxfId="269" operator="equal" stopIfTrue="1">
      <formula>"CW 3120-R2"</formula>
    </cfRule>
    <cfRule type="cellIs" priority="118" dxfId="269" operator="equal" stopIfTrue="1">
      <formula>"CW 3240-R7"</formula>
    </cfRule>
  </conditionalFormatting>
  <conditionalFormatting sqref="D314">
    <cfRule type="cellIs" priority="113" dxfId="269" operator="equal" stopIfTrue="1">
      <formula>"CW 2130-R11"</formula>
    </cfRule>
    <cfRule type="cellIs" priority="114" dxfId="269" operator="equal" stopIfTrue="1">
      <formula>"CW 3120-R2"</formula>
    </cfRule>
    <cfRule type="cellIs" priority="115" dxfId="269" operator="equal" stopIfTrue="1">
      <formula>"CW 3240-R7"</formula>
    </cfRule>
  </conditionalFormatting>
  <conditionalFormatting sqref="D82:D83">
    <cfRule type="cellIs" priority="110" dxfId="269" operator="equal" stopIfTrue="1">
      <formula>"CW 2130-R11"</formula>
    </cfRule>
    <cfRule type="cellIs" priority="111" dxfId="269" operator="equal" stopIfTrue="1">
      <formula>"CW 3120-R2"</formula>
    </cfRule>
    <cfRule type="cellIs" priority="112" dxfId="269" operator="equal" stopIfTrue="1">
      <formula>"CW 3240-R7"</formula>
    </cfRule>
  </conditionalFormatting>
  <conditionalFormatting sqref="D274">
    <cfRule type="cellIs" priority="107" dxfId="269" operator="equal" stopIfTrue="1">
      <formula>"CW 2130-R11"</formula>
    </cfRule>
    <cfRule type="cellIs" priority="108" dxfId="269" operator="equal" stopIfTrue="1">
      <formula>"CW 3120-R2"</formula>
    </cfRule>
    <cfRule type="cellIs" priority="109" dxfId="269" operator="equal" stopIfTrue="1">
      <formula>"CW 3240-R7"</formula>
    </cfRule>
  </conditionalFormatting>
  <conditionalFormatting sqref="D341">
    <cfRule type="cellIs" priority="104" dxfId="269" operator="equal" stopIfTrue="1">
      <formula>"CW 2130-R11"</formula>
    </cfRule>
    <cfRule type="cellIs" priority="105" dxfId="269" operator="equal" stopIfTrue="1">
      <formula>"CW 3120-R2"</formula>
    </cfRule>
    <cfRule type="cellIs" priority="106" dxfId="269" operator="equal" stopIfTrue="1">
      <formula>"CW 3240-R7"</formula>
    </cfRule>
  </conditionalFormatting>
  <conditionalFormatting sqref="D13">
    <cfRule type="cellIs" priority="98" dxfId="269" operator="equal" stopIfTrue="1">
      <formula>"CW 2130-R11"</formula>
    </cfRule>
    <cfRule type="cellIs" priority="99" dxfId="269" operator="equal" stopIfTrue="1">
      <formula>"CW 3120-R2"</formula>
    </cfRule>
    <cfRule type="cellIs" priority="100" dxfId="269" operator="equal" stopIfTrue="1">
      <formula>"CW 3240-R7"</formula>
    </cfRule>
  </conditionalFormatting>
  <conditionalFormatting sqref="D86">
    <cfRule type="cellIs" priority="95" dxfId="269" operator="equal" stopIfTrue="1">
      <formula>"CW 2130-R11"</formula>
    </cfRule>
    <cfRule type="cellIs" priority="96" dxfId="269" operator="equal" stopIfTrue="1">
      <formula>"CW 3120-R2"</formula>
    </cfRule>
    <cfRule type="cellIs" priority="97" dxfId="269" operator="equal" stopIfTrue="1">
      <formula>"CW 3240-R7"</formula>
    </cfRule>
  </conditionalFormatting>
  <conditionalFormatting sqref="D98">
    <cfRule type="cellIs" priority="92" dxfId="269" operator="equal" stopIfTrue="1">
      <formula>"CW 2130-R11"</formula>
    </cfRule>
    <cfRule type="cellIs" priority="93" dxfId="269" operator="equal" stopIfTrue="1">
      <formula>"CW 3120-R2"</formula>
    </cfRule>
    <cfRule type="cellIs" priority="94" dxfId="269" operator="equal" stopIfTrue="1">
      <formula>"CW 3240-R7"</formula>
    </cfRule>
  </conditionalFormatting>
  <conditionalFormatting sqref="D167">
    <cfRule type="cellIs" priority="86" dxfId="269" operator="equal" stopIfTrue="1">
      <formula>"CW 2130-R11"</formula>
    </cfRule>
    <cfRule type="cellIs" priority="87" dxfId="269" operator="equal" stopIfTrue="1">
      <formula>"CW 3120-R2"</formula>
    </cfRule>
    <cfRule type="cellIs" priority="88" dxfId="269" operator="equal" stopIfTrue="1">
      <formula>"CW 3240-R7"</formula>
    </cfRule>
  </conditionalFormatting>
  <conditionalFormatting sqref="D195">
    <cfRule type="cellIs" priority="83" dxfId="269" operator="equal" stopIfTrue="1">
      <formula>"CW 2130-R11"</formula>
    </cfRule>
    <cfRule type="cellIs" priority="84" dxfId="269" operator="equal" stopIfTrue="1">
      <formula>"CW 3120-R2"</formula>
    </cfRule>
    <cfRule type="cellIs" priority="85" dxfId="269" operator="equal" stopIfTrue="1">
      <formula>"CW 3240-R7"</formula>
    </cfRule>
  </conditionalFormatting>
  <conditionalFormatting sqref="D224">
    <cfRule type="cellIs" priority="80" dxfId="269" operator="equal" stopIfTrue="1">
      <formula>"CW 2130-R11"</formula>
    </cfRule>
    <cfRule type="cellIs" priority="81" dxfId="269" operator="equal" stopIfTrue="1">
      <formula>"CW 3120-R2"</formula>
    </cfRule>
    <cfRule type="cellIs" priority="82" dxfId="269" operator="equal" stopIfTrue="1">
      <formula>"CW 3240-R7"</formula>
    </cfRule>
  </conditionalFormatting>
  <conditionalFormatting sqref="D228">
    <cfRule type="cellIs" priority="77" dxfId="269" operator="equal" stopIfTrue="1">
      <formula>"CW 2130-R11"</formula>
    </cfRule>
    <cfRule type="cellIs" priority="78" dxfId="269" operator="equal" stopIfTrue="1">
      <formula>"CW 3120-R2"</formula>
    </cfRule>
    <cfRule type="cellIs" priority="79" dxfId="269" operator="equal" stopIfTrue="1">
      <formula>"CW 3240-R7"</formula>
    </cfRule>
  </conditionalFormatting>
  <conditionalFormatting sqref="D229">
    <cfRule type="cellIs" priority="74" dxfId="269" operator="equal" stopIfTrue="1">
      <formula>"CW 2130-R11"</formula>
    </cfRule>
    <cfRule type="cellIs" priority="75" dxfId="269" operator="equal" stopIfTrue="1">
      <formula>"CW 3120-R2"</formula>
    </cfRule>
    <cfRule type="cellIs" priority="76" dxfId="269" operator="equal" stopIfTrue="1">
      <formula>"CW 3240-R7"</formula>
    </cfRule>
  </conditionalFormatting>
  <conditionalFormatting sqref="D235">
    <cfRule type="cellIs" priority="71" dxfId="269" operator="equal" stopIfTrue="1">
      <formula>"CW 2130-R11"</formula>
    </cfRule>
    <cfRule type="cellIs" priority="72" dxfId="269" operator="equal" stopIfTrue="1">
      <formula>"CW 3120-R2"</formula>
    </cfRule>
    <cfRule type="cellIs" priority="73" dxfId="269" operator="equal" stopIfTrue="1">
      <formula>"CW 3240-R7"</formula>
    </cfRule>
  </conditionalFormatting>
  <conditionalFormatting sqref="D239">
    <cfRule type="cellIs" priority="68" dxfId="269" operator="equal" stopIfTrue="1">
      <formula>"CW 2130-R11"</formula>
    </cfRule>
    <cfRule type="cellIs" priority="69" dxfId="269" operator="equal" stopIfTrue="1">
      <formula>"CW 3120-R2"</formula>
    </cfRule>
    <cfRule type="cellIs" priority="70" dxfId="269" operator="equal" stopIfTrue="1">
      <formula>"CW 3240-R7"</formula>
    </cfRule>
  </conditionalFormatting>
  <conditionalFormatting sqref="D37">
    <cfRule type="cellIs" priority="65" dxfId="269" operator="equal" stopIfTrue="1">
      <formula>"CW 2130-R11"</formula>
    </cfRule>
    <cfRule type="cellIs" priority="66" dxfId="269" operator="equal" stopIfTrue="1">
      <formula>"CW 3120-R2"</formula>
    </cfRule>
    <cfRule type="cellIs" priority="67" dxfId="269" operator="equal" stopIfTrue="1">
      <formula>"CW 3240-R7"</formula>
    </cfRule>
  </conditionalFormatting>
  <conditionalFormatting sqref="D275:D276">
    <cfRule type="cellIs" priority="62" dxfId="269" operator="equal" stopIfTrue="1">
      <formula>"CW 2130-R11"</formula>
    </cfRule>
    <cfRule type="cellIs" priority="63" dxfId="269" operator="equal" stopIfTrue="1">
      <formula>"CW 3120-R2"</formula>
    </cfRule>
    <cfRule type="cellIs" priority="64" dxfId="269" operator="equal" stopIfTrue="1">
      <formula>"CW 3240-R7"</formula>
    </cfRule>
  </conditionalFormatting>
  <conditionalFormatting sqref="D284">
    <cfRule type="cellIs" priority="59" dxfId="269" operator="equal" stopIfTrue="1">
      <formula>"CW 2130-R11"</formula>
    </cfRule>
    <cfRule type="cellIs" priority="60" dxfId="269" operator="equal" stopIfTrue="1">
      <formula>"CW 3120-R2"</formula>
    </cfRule>
    <cfRule type="cellIs" priority="61" dxfId="269" operator="equal" stopIfTrue="1">
      <formula>"CW 3240-R7"</formula>
    </cfRule>
  </conditionalFormatting>
  <conditionalFormatting sqref="D312">
    <cfRule type="cellIs" priority="56" dxfId="269" operator="equal" stopIfTrue="1">
      <formula>"CW 2130-R11"</formula>
    </cfRule>
    <cfRule type="cellIs" priority="57" dxfId="269" operator="equal" stopIfTrue="1">
      <formula>"CW 3120-R2"</formula>
    </cfRule>
    <cfRule type="cellIs" priority="58" dxfId="269" operator="equal" stopIfTrue="1">
      <formula>"CW 3240-R7"</formula>
    </cfRule>
  </conditionalFormatting>
  <conditionalFormatting sqref="D317">
    <cfRule type="cellIs" priority="53" dxfId="269" operator="equal" stopIfTrue="1">
      <formula>"CW 2130-R11"</formula>
    </cfRule>
    <cfRule type="cellIs" priority="54" dxfId="269" operator="equal" stopIfTrue="1">
      <formula>"CW 3120-R2"</formula>
    </cfRule>
    <cfRule type="cellIs" priority="55" dxfId="269" operator="equal" stopIfTrue="1">
      <formula>"CW 3240-R7"</formula>
    </cfRule>
  </conditionalFormatting>
  <conditionalFormatting sqref="D323">
    <cfRule type="cellIs" priority="50" dxfId="269" operator="equal" stopIfTrue="1">
      <formula>"CW 2130-R11"</formula>
    </cfRule>
    <cfRule type="cellIs" priority="51" dxfId="269" operator="equal" stopIfTrue="1">
      <formula>"CW 3120-R2"</formula>
    </cfRule>
    <cfRule type="cellIs" priority="52" dxfId="269" operator="equal" stopIfTrue="1">
      <formula>"CW 3240-R7"</formula>
    </cfRule>
  </conditionalFormatting>
  <conditionalFormatting sqref="D322">
    <cfRule type="cellIs" priority="47" dxfId="269" operator="equal" stopIfTrue="1">
      <formula>"CW 2130-R11"</formula>
    </cfRule>
    <cfRule type="cellIs" priority="48" dxfId="269" operator="equal" stopIfTrue="1">
      <formula>"CW 3120-R2"</formula>
    </cfRule>
    <cfRule type="cellIs" priority="49" dxfId="269" operator="equal" stopIfTrue="1">
      <formula>"CW 3240-R7"</formula>
    </cfRule>
  </conditionalFormatting>
  <conditionalFormatting sqref="D343:D344">
    <cfRule type="cellIs" priority="44" dxfId="269" operator="equal" stopIfTrue="1">
      <formula>"CW 2130-R11"</formula>
    </cfRule>
    <cfRule type="cellIs" priority="45" dxfId="269" operator="equal" stopIfTrue="1">
      <formula>"CW 3120-R2"</formula>
    </cfRule>
    <cfRule type="cellIs" priority="46" dxfId="269" operator="equal" stopIfTrue="1">
      <formula>"CW 3240-R7"</formula>
    </cfRule>
  </conditionalFormatting>
  <conditionalFormatting sqref="D55:D56">
    <cfRule type="cellIs" priority="42" dxfId="269" operator="equal" stopIfTrue="1">
      <formula>"CW 3120-R2"</formula>
    </cfRule>
    <cfRule type="cellIs" priority="43" dxfId="269" operator="equal" stopIfTrue="1">
      <formula>"CW 3240-R7"</formula>
    </cfRule>
  </conditionalFormatting>
  <conditionalFormatting sqref="D67">
    <cfRule type="cellIs" priority="37" dxfId="269" operator="equal" stopIfTrue="1">
      <formula>"CW 2130-R11"</formula>
    </cfRule>
    <cfRule type="cellIs" priority="38" dxfId="269" operator="equal" stopIfTrue="1">
      <formula>"CW 3120-R2"</formula>
    </cfRule>
    <cfRule type="cellIs" priority="39" dxfId="269" operator="equal" stopIfTrue="1">
      <formula>"CW 3240-R7"</formula>
    </cfRule>
  </conditionalFormatting>
  <conditionalFormatting sqref="D68">
    <cfRule type="cellIs" priority="34" dxfId="269" operator="equal" stopIfTrue="1">
      <formula>"CW 2130-R11"</formula>
    </cfRule>
    <cfRule type="cellIs" priority="35" dxfId="269" operator="equal" stopIfTrue="1">
      <formula>"CW 3120-R2"</formula>
    </cfRule>
    <cfRule type="cellIs" priority="36" dxfId="269" operator="equal" stopIfTrue="1">
      <formula>"CW 3240-R7"</formula>
    </cfRule>
  </conditionalFormatting>
  <conditionalFormatting sqref="D69">
    <cfRule type="cellIs" priority="31" dxfId="269" operator="equal" stopIfTrue="1">
      <formula>"CW 2130-R11"</formula>
    </cfRule>
    <cfRule type="cellIs" priority="32" dxfId="269" operator="equal" stopIfTrue="1">
      <formula>"CW 3120-R2"</formula>
    </cfRule>
    <cfRule type="cellIs" priority="33" dxfId="269" operator="equal" stopIfTrue="1">
      <formula>"CW 3240-R7"</formula>
    </cfRule>
  </conditionalFormatting>
  <conditionalFormatting sqref="D140:D141">
    <cfRule type="cellIs" priority="27" dxfId="269" operator="equal" stopIfTrue="1">
      <formula>"CW 3120-R2"</formula>
    </cfRule>
    <cfRule type="cellIs" priority="28" dxfId="269" operator="equal" stopIfTrue="1">
      <formula>"CW 3240-R7"</formula>
    </cfRule>
  </conditionalFormatting>
  <conditionalFormatting sqref="D150">
    <cfRule type="cellIs" priority="25" dxfId="269" operator="equal" stopIfTrue="1">
      <formula>"CW 3120-R2"</formula>
    </cfRule>
    <cfRule type="cellIs" priority="26" dxfId="269" operator="equal" stopIfTrue="1">
      <formula>"CW 3240-R7"</formula>
    </cfRule>
  </conditionalFormatting>
  <conditionalFormatting sqref="D260">
    <cfRule type="cellIs" priority="22" dxfId="269" operator="equal" stopIfTrue="1">
      <formula>"CW 2130-R11"</formula>
    </cfRule>
    <cfRule type="cellIs" priority="23" dxfId="269" operator="equal" stopIfTrue="1">
      <formula>"CW 3120-R2"</formula>
    </cfRule>
    <cfRule type="cellIs" priority="24" dxfId="269" operator="equal" stopIfTrue="1">
      <formula>"CW 3240-R7"</formula>
    </cfRule>
  </conditionalFormatting>
  <conditionalFormatting sqref="D342">
    <cfRule type="cellIs" priority="19" dxfId="269" operator="equal" stopIfTrue="1">
      <formula>"CW 2130-R11"</formula>
    </cfRule>
    <cfRule type="cellIs" priority="20" dxfId="269" operator="equal" stopIfTrue="1">
      <formula>"CW 3120-R2"</formula>
    </cfRule>
    <cfRule type="cellIs" priority="21" dxfId="269" operator="equal" stopIfTrue="1">
      <formula>"CW 3240-R7"</formula>
    </cfRule>
  </conditionalFormatting>
  <conditionalFormatting sqref="D25">
    <cfRule type="cellIs" priority="16" dxfId="269" operator="equal" stopIfTrue="1">
      <formula>"CW 2130-R11"</formula>
    </cfRule>
    <cfRule type="cellIs" priority="17" dxfId="269" operator="equal" stopIfTrue="1">
      <formula>"CW 3120-R2"</formula>
    </cfRule>
    <cfRule type="cellIs" priority="18" dxfId="269" operator="equal" stopIfTrue="1">
      <formula>"CW 3240-R7"</formula>
    </cfRule>
  </conditionalFormatting>
  <conditionalFormatting sqref="D22">
    <cfRule type="cellIs" priority="13" dxfId="269" operator="equal" stopIfTrue="1">
      <formula>"CW 2130-R11"</formula>
    </cfRule>
    <cfRule type="cellIs" priority="14" dxfId="269" operator="equal" stopIfTrue="1">
      <formula>"CW 3120-R2"</formula>
    </cfRule>
    <cfRule type="cellIs" priority="15" dxfId="269" operator="equal" stopIfTrue="1">
      <formula>"CW 3240-R7"</formula>
    </cfRule>
  </conditionalFormatting>
  <conditionalFormatting sqref="D88">
    <cfRule type="cellIs" priority="10" dxfId="269" operator="equal" stopIfTrue="1">
      <formula>"CW 2130-R11"</formula>
    </cfRule>
    <cfRule type="cellIs" priority="11" dxfId="269" operator="equal" stopIfTrue="1">
      <formula>"CW 3120-R2"</formula>
    </cfRule>
    <cfRule type="cellIs" priority="12" dxfId="269" operator="equal" stopIfTrue="1">
      <formula>"CW 3240-R7"</formula>
    </cfRule>
  </conditionalFormatting>
  <conditionalFormatting sqref="D89:D90">
    <cfRule type="cellIs" priority="7" dxfId="269" operator="equal" stopIfTrue="1">
      <formula>"CW 2130-R11"</formula>
    </cfRule>
    <cfRule type="cellIs" priority="8" dxfId="269" operator="equal" stopIfTrue="1">
      <formula>"CW 3120-R2"</formula>
    </cfRule>
    <cfRule type="cellIs" priority="9" dxfId="269" operator="equal" stopIfTrue="1">
      <formula>"CW 3240-R7"</formula>
    </cfRule>
  </conditionalFormatting>
  <conditionalFormatting sqref="D169">
    <cfRule type="cellIs" priority="4" dxfId="269" operator="equal" stopIfTrue="1">
      <formula>"CW 2130-R11"</formula>
    </cfRule>
    <cfRule type="cellIs" priority="5" dxfId="269" operator="equal" stopIfTrue="1">
      <formula>"CW 3120-R2"</formula>
    </cfRule>
    <cfRule type="cellIs" priority="6" dxfId="269" operator="equal" stopIfTrue="1">
      <formula>"CW 3240-R7"</formula>
    </cfRule>
  </conditionalFormatting>
  <conditionalFormatting sqref="D170:D171">
    <cfRule type="cellIs" priority="1" dxfId="269" operator="equal" stopIfTrue="1">
      <formula>"CW 2130-R11"</formula>
    </cfRule>
    <cfRule type="cellIs" priority="2" dxfId="269" operator="equal" stopIfTrue="1">
      <formula>"CW 3120-R2"</formula>
    </cfRule>
    <cfRule type="cellIs" priority="3" dxfId="269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75 G157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5 G52:G53 G49:G50 G40 G12:G19 G76 G60:G63 G28:G29 G42:G43 G176 G182 G178:G179 G78:G80 G25:G26 G31 G71:G73 G187:G188 G242 G206:G207 G212 G266 G203 G214 G209:G210 G119:G121 G216:G221 G257 G260:G261 G253:G255 G263:G264 G250 G268:G269 G184:G185 G248 G83:G84 G150:G151 G137:G138 G134:G135 G124 G174 G158 G130:G131 G106 G111:G112 G244:G245 G109 G114 G117 G326 G295:G296 G301 G333 G292 G303 G298:G299 G328:G329 G86:G90 G335:G336 G305:G308 G317 G154:G155 G160:G161 G45:G46 G331 G8:G10 G93:G95 G164:G165 G126:G128 G283:G290 G311:G315 G228:G231 G272:G273 G339:G340 G97:G104 G194:G201 G34:G37 G319:G323 G21:G22 G56 G58 G68:G69 G143 G141 G224:G226 G275:G278 G342:G348 G233:G239 G145:G148 G167:G171 G192 G281">
      <formula1>IF(G65&gt;=0.01,ROUND(G65,2),0.01)</formula1>
    </dataValidation>
    <dataValidation type="custom" allowBlank="1" showInputMessage="1" showErrorMessage="1" error="If you can enter a Unit  Price in this cell, pLease contact the Contract Administrator immediately!" sqref="G11 G51 G41 G38:G39 G74 G30 G27 G20 G177 G77 G175 G341 G337:G338 G44 G47:G48 G32:G33 G258:G259 G180:G181 G183 G64 G57 G193 G274 G251:G252 G243 G240:G241 G265 G232 G256 G215 G213 G211 G208 G202 G267 G204:G205 G115:G116 G246:G247 G166 G222:G223 G262 G186 G249 G96 G136 G125 G122:G123 G156 G113 G110 G105 G159 G107:G108 G85 G332 G132:G133 G162:G163 G70 G142 G152:G153 G129 G118 G282 G327 G324:G325 G318 G304 G302 G300 G297 G291 G334 G293:G294 G270:G271 G309:G310 G149 G330 G81:G82 G227 G316 G54:G55 G59 G66:G67 G144 G139:G140 G23:G2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230-2013 Addendum 1
&amp;XTemplate Version: C420110107 - RW&amp;R&amp;10Bid Submission
Page &amp;P+3 of 24</oddHeader>
    <oddFooter xml:space="preserve">&amp;R__________________
Name of Bidder                    </oddFooter>
  </headerFooter>
  <rowBreaks count="8" manualBreakCount="8">
    <brk id="29" min="1" max="7" man="1"/>
    <brk id="50" min="1" max="7" man="1"/>
    <brk id="143" min="1" max="7" man="1"/>
    <brk id="189" max="255" man="1"/>
    <brk id="214" min="1" max="7" man="1"/>
    <brk id="279" min="1" max="7" man="1"/>
    <brk id="303" min="1" max="7" man="1"/>
    <brk id="3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Buu Q Dang</dc:creator>
  <cp:keywords/>
  <dc:description>Checked by HP on April18 2013
file size 167396</dc:description>
  <cp:lastModifiedBy>Buu Q Dang</cp:lastModifiedBy>
  <cp:lastPrinted>2013-04-19T14:43:30Z</cp:lastPrinted>
  <dcterms:created xsi:type="dcterms:W3CDTF">2013-03-18T16:42:37Z</dcterms:created>
  <dcterms:modified xsi:type="dcterms:W3CDTF">2013-04-19T14:45:52Z</dcterms:modified>
  <cp:category/>
  <cp:version/>
  <cp:contentType/>
  <cp:contentStatus/>
</cp:coreProperties>
</file>