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570" windowHeight="12750" tabRatio="787" activeTab="0"/>
  </bookViews>
  <sheets>
    <sheet name="FORM B - PRICES 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'!#REF!</definedName>
    <definedName name="HEADER">#REF!</definedName>
    <definedName name="PAGE1OF13" localSheetId="0">'FORM B - PRICES '!#REF!</definedName>
    <definedName name="PAGE1OF13">#REF!</definedName>
    <definedName name="_xlnm.Print_Area" localSheetId="0">'FORM B - PRICES '!$B$6:$H$133</definedName>
    <definedName name="_xlnm.Print_Titles" localSheetId="0">'FORM B - PRICES '!$1:$5</definedName>
    <definedName name="TEMP" localSheetId="0">'FORM B - PRICES '!#REF!</definedName>
    <definedName name="TEMP">#REF!</definedName>
    <definedName name="TENDERNO.181-" localSheetId="0">'FORM B - PRICES '!#REF!</definedName>
    <definedName name="TENDERNO.181-">#REF!</definedName>
    <definedName name="TENDERSUBMISSI" localSheetId="0">'FORM B - PRICES '!#REF!</definedName>
    <definedName name="TENDERSUBMISSI">#REF!</definedName>
    <definedName name="TESTHEAD" localSheetId="0">'FORM B - PRICES '!#REF!</definedName>
    <definedName name="TESTHEAD">#REF!</definedName>
    <definedName name="XEVERYTHING" localSheetId="0">'FORM B - PRICES '!$B$1:$IV$60</definedName>
    <definedName name="XEVERYTHING">#REF!</definedName>
    <definedName name="XITEMS" localSheetId="0">'FORM B - PRICES '!$B$7:$IV$60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<sst xmlns="http://schemas.openxmlformats.org/spreadsheetml/2006/main" count="483" uniqueCount="267">
  <si>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</si>
  <si>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</si>
  <si>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</si>
  <si>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</si>
  <si>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</si>
  <si>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</si>
  <si>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</si>
  <si>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</si>
  <si>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</si>
  <si>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</si>
  <si>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</si>
  <si>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</si>
  <si>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</si>
  <si>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</si>
  <si>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</si>
  <si>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</si>
  <si>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</si>
  <si>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</si>
  <si>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</si>
  <si>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</si>
  <si>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</si>
  <si>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</si>
  <si>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</si>
  <si>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</si>
  <si>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</si>
  <si>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</si>
  <si>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</si>
  <si>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</si>
  <si>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</si>
  <si>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</si>
  <si>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</si>
  <si>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</si>
  <si>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</si>
  <si>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</si>
  <si>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</si>
  <si>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</si>
  <si>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</si>
  <si>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</si>
  <si>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</si>
  <si>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</si>
  <si>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</si>
  <si>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</si>
  <si>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</si>
  <si>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</si>
  <si>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</si>
  <si>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</si>
  <si>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m</t>
  </si>
  <si>
    <t>iii)</t>
  </si>
  <si>
    <t>Supply and Installation of Dowel Assemblies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</si>
  <si>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</si>
  <si>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</si>
  <si>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</si>
  <si>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</si>
  <si>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</si>
  <si>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</si>
  <si>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</si>
  <si>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</si>
  <si>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</si>
  <si>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</si>
  <si>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</si>
  <si>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</si>
  <si>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</si>
  <si>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</si>
  <si>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</si>
  <si>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</si>
  <si>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</si>
  <si>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</si>
  <si>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</si>
  <si>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</si>
  <si>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</si>
  <si>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</si>
  <si>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</si>
  <si>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</si>
  <si>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</si>
  <si>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</si>
  <si>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B096</t>
  </si>
  <si>
    <t>28.6 mm Diameter</t>
  </si>
  <si>
    <t>E10</t>
  </si>
  <si>
    <t>C050</t>
  </si>
  <si>
    <t>Adjustment of Catch Basins / Manholes Frames</t>
  </si>
  <si>
    <t>A001</t>
  </si>
  <si>
    <t>Clearing and Grubbing</t>
  </si>
  <si>
    <t>ha</t>
  </si>
  <si>
    <t>A003</t>
  </si>
  <si>
    <t>A.3</t>
  </si>
  <si>
    <t>Excavation</t>
  </si>
  <si>
    <t>CW 3110-R17</t>
  </si>
  <si>
    <t>A004</t>
  </si>
  <si>
    <t>A.4</t>
  </si>
  <si>
    <t>Sub-Grade Compaction</t>
  </si>
  <si>
    <t>A007</t>
  </si>
  <si>
    <t>A.7</t>
  </si>
  <si>
    <t>Crushed Sub-base Material</t>
  </si>
  <si>
    <t>A.10</t>
  </si>
  <si>
    <t>A.12</t>
  </si>
  <si>
    <t>A013</t>
  </si>
  <si>
    <t>A.13</t>
  </si>
  <si>
    <t xml:space="preserve">Ditch Grading </t>
  </si>
  <si>
    <t>A022</t>
  </si>
  <si>
    <t>A.21</t>
  </si>
  <si>
    <t>Separation Geotextile Fabric</t>
  </si>
  <si>
    <t xml:space="preserve">CW 3130-R4 </t>
  </si>
  <si>
    <t>A022A</t>
  </si>
  <si>
    <t>A.22</t>
  </si>
  <si>
    <t>Supply and Install Geogrid</t>
  </si>
  <si>
    <t>CW 3135-R1</t>
  </si>
  <si>
    <t>A027</t>
  </si>
  <si>
    <t>A.25</t>
  </si>
  <si>
    <t>Topsoil Excavation</t>
  </si>
  <si>
    <t>CW 3170-R3</t>
  </si>
  <si>
    <t>A028</t>
  </si>
  <si>
    <t>A.26</t>
  </si>
  <si>
    <t>Common Excavation- Suitable site material</t>
  </si>
  <si>
    <t>A030</t>
  </si>
  <si>
    <t>Fill Material</t>
  </si>
  <si>
    <t>A031</t>
  </si>
  <si>
    <t>Placing Suitable Site Material</t>
  </si>
  <si>
    <t>A033</t>
  </si>
  <si>
    <t>Supplying and Placing Imported Material</t>
  </si>
  <si>
    <t>A034</t>
  </si>
  <si>
    <t>Preparation of Existing Ground Surface</t>
  </si>
  <si>
    <t>C055</t>
  </si>
  <si>
    <t xml:space="preserve">Construction of Asphaltic Concrete Pavements </t>
  </si>
  <si>
    <t xml:space="preserve">CW 3410-R9 </t>
  </si>
  <si>
    <t>C056</t>
  </si>
  <si>
    <t>C058</t>
  </si>
  <si>
    <t>a)</t>
  </si>
  <si>
    <t>Type IA</t>
  </si>
  <si>
    <t>C063</t>
  </si>
  <si>
    <t>Construction of Asphaltic Concrete Base Course (Type III)</t>
  </si>
  <si>
    <t>CW 3250-R7</t>
  </si>
  <si>
    <t>E006</t>
  </si>
  <si>
    <t xml:space="preserve">Catch Pit </t>
  </si>
  <si>
    <t>E007</t>
  </si>
  <si>
    <t>SD-023</t>
  </si>
  <si>
    <t>Ditch Inlet Grate</t>
  </si>
  <si>
    <t>E052s</t>
  </si>
  <si>
    <t>Corrugated Steel Pipe - Supply</t>
  </si>
  <si>
    <t>E055s</t>
  </si>
  <si>
    <t>E057i</t>
  </si>
  <si>
    <t>Corrugated Steel Pipe - Install</t>
  </si>
  <si>
    <t>E060i</t>
  </si>
  <si>
    <t>Installation of French Drains</t>
  </si>
  <si>
    <t>CW 3210-R7</t>
  </si>
  <si>
    <t>CW 3510-R9</t>
  </si>
  <si>
    <t xml:space="preserve"> width &gt; or = 600 mm</t>
  </si>
  <si>
    <t>G005</t>
  </si>
  <si>
    <t>Salt Tolerant Grass Seeding</t>
  </si>
  <si>
    <t>E17</t>
  </si>
  <si>
    <t>Supply and Install Erosion Control Blanket</t>
  </si>
  <si>
    <t>A.6</t>
  </si>
  <si>
    <t>A.11</t>
  </si>
  <si>
    <t>A.27</t>
  </si>
  <si>
    <t>CW 3310-R14</t>
  </si>
  <si>
    <t>C004</t>
  </si>
  <si>
    <t>Construction of 250 mm Concrete Pavement (Plain-Dowelled)</t>
  </si>
  <si>
    <t>C018</t>
  </si>
  <si>
    <t>Construction of Monolithic Concrete Bull-noses</t>
  </si>
  <si>
    <t>SD-227C</t>
  </si>
  <si>
    <t>C014</t>
  </si>
  <si>
    <t>Construction of Concrete Median Slabs</t>
  </si>
  <si>
    <t>SD-227A</t>
  </si>
  <si>
    <t>C037</t>
  </si>
  <si>
    <t>SD-203B</t>
  </si>
  <si>
    <t>C039</t>
  </si>
  <si>
    <t>C068</t>
  </si>
  <si>
    <t>SD-223B</t>
  </si>
  <si>
    <t xml:space="preserve">CW 3230-R7
</t>
  </si>
  <si>
    <t>C051</t>
  </si>
  <si>
    <t>100 mm Concrete Sidewalk</t>
  </si>
  <si>
    <t xml:space="preserve">CW 3325-R5  </t>
  </si>
  <si>
    <t>Interlocking Paving Stones</t>
  </si>
  <si>
    <t>C054A</t>
  </si>
  <si>
    <t>CW 3335-R1</t>
  </si>
  <si>
    <t>C054</t>
  </si>
  <si>
    <t>Lean Concrete Base</t>
  </si>
  <si>
    <t>B219</t>
  </si>
  <si>
    <t>B.30</t>
  </si>
  <si>
    <t>Detectable Warning Surface Tiles</t>
  </si>
  <si>
    <t>CW 3326</t>
  </si>
  <si>
    <t>E056s</t>
  </si>
  <si>
    <t>E061i</t>
  </si>
  <si>
    <t>H013</t>
  </si>
  <si>
    <t>Grouted Stone Riprap</t>
  </si>
  <si>
    <t>CW 3615-R2</t>
  </si>
  <si>
    <t>Steel Beam Guardrail</t>
  </si>
  <si>
    <t>FLEAT 350 End Treatment</t>
  </si>
  <si>
    <t>Suppy and Installation of Steel Overhead Sign Support Structures</t>
  </si>
  <si>
    <t>Kenaston Boulevard Northbound and Southbound Lanes</t>
  </si>
  <si>
    <t>Kenaston Boulevard Turning Lanes, Waverley Street and Waverley Street Intersection</t>
  </si>
  <si>
    <t>A.8</t>
  </si>
  <si>
    <t>A.9</t>
  </si>
  <si>
    <t>A.14</t>
  </si>
  <si>
    <t>A.15</t>
  </si>
  <si>
    <t>A.16</t>
  </si>
  <si>
    <t>A.17</t>
  </si>
  <si>
    <t>A.18</t>
  </si>
  <si>
    <t>A.19</t>
  </si>
  <si>
    <t>A.20</t>
  </si>
  <si>
    <t>A.23</t>
  </si>
  <si>
    <t>A.24</t>
  </si>
  <si>
    <t>B221</t>
  </si>
  <si>
    <t xml:space="preserve">610 mm X 1220 mm </t>
  </si>
  <si>
    <t>B.27</t>
  </si>
  <si>
    <t>B.28</t>
  </si>
  <si>
    <t>B.29</t>
  </si>
  <si>
    <t>B.31</t>
  </si>
  <si>
    <t>B.32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</si>
  <si>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</si>
  <si>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</si>
  <si>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</si>
  <si>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</si>
  <si>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</si>
  <si>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</si>
  <si>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</si>
  <si>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</si>
  <si>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</si>
  <si>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</si>
  <si>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</si>
  <si>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</si>
  <si>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</si>
  <si>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Construction of  Modified Barrier  (180 mm ht, Integral)</t>
  </si>
  <si>
    <t>Construction of Curb and Gutter (8-12 mm ht, Curb Ramp,  Integral, 550 mm width, 170 mm Plain Concrete Pavement)</t>
  </si>
  <si>
    <t>Construction of Curb and Gutter (330 mm ht, Safety Curb,  Integral, 630 mm width, 170 mm Plain Concrete Pavement)</t>
  </si>
  <si>
    <t>Construction of Curb and Gutter (120 mm ht, Mountable Ramp,  Integral, 550 mm width, 170 mm Plain Concrete Pavement)</t>
  </si>
  <si>
    <t>vi)</t>
  </si>
  <si>
    <t>B.33</t>
  </si>
  <si>
    <t>A007A</t>
  </si>
  <si>
    <t xml:space="preserve">50 mm </t>
  </si>
  <si>
    <t>A038A</t>
  </si>
  <si>
    <t xml:space="preserve">150 mm </t>
  </si>
  <si>
    <t>A.5</t>
  </si>
  <si>
    <t>A.28</t>
  </si>
  <si>
    <t>E24</t>
  </si>
  <si>
    <t>E14</t>
  </si>
  <si>
    <t>E15</t>
  </si>
  <si>
    <t>A035A</t>
  </si>
  <si>
    <t xml:space="preserve">100 mm </t>
  </si>
  <si>
    <t>Construction of Curb and Gutter (180 mm ht, Modified Barrier, Integral, 600 mm width, 170 mm Plain Concrete Pavement)</t>
  </si>
  <si>
    <t>Crack Sealing</t>
  </si>
  <si>
    <t>(SEE B9)</t>
  </si>
  <si>
    <t>Construction of Cast-in-Place Concrete Pile Foundations</t>
  </si>
  <si>
    <t xml:space="preserve">E18      </t>
  </si>
  <si>
    <t>SD-203B     E18</t>
  </si>
  <si>
    <t xml:space="preserve">SD-206B     E18       </t>
  </si>
  <si>
    <t xml:space="preserve">SD-201        E18   </t>
  </si>
  <si>
    <t>E19</t>
  </si>
  <si>
    <t>E21</t>
  </si>
  <si>
    <t>CW 3610-R3 E23</t>
  </si>
  <si>
    <t>Supply and Install of Corrugated Steel Pipe Culvert Safety Grates</t>
  </si>
  <si>
    <t>CW 3250-R7 E27</t>
  </si>
  <si>
    <t>CW 2130-R12 E29</t>
  </si>
  <si>
    <t>CW 3110-R17 E28</t>
  </si>
  <si>
    <t>CW 3170-R3 E28</t>
  </si>
  <si>
    <t>A.29</t>
  </si>
  <si>
    <t>Abandonment of Piles due to Utility Interference</t>
  </si>
  <si>
    <t>Construction of Splash Strip, (Separate, 600 mm width)</t>
  </si>
  <si>
    <t>B.34</t>
  </si>
  <si>
    <t>E25</t>
  </si>
  <si>
    <t>E26</t>
  </si>
  <si>
    <t>A.30</t>
  </si>
  <si>
    <t>A.31</t>
  </si>
  <si>
    <t>PART 1</t>
  </si>
  <si>
    <r>
      <t xml:space="preserve">PART 2 </t>
    </r>
    <r>
      <rPr>
        <b/>
        <i/>
        <sz val="16"/>
        <rFont val="Arial"/>
        <family val="2"/>
      </rPr>
      <t>(See D3, B15.2.1)</t>
    </r>
  </si>
  <si>
    <t>(450 mm, 2.8mm  gauge)</t>
  </si>
  <si>
    <t>(600 mm, 2.8 mm  gauge)</t>
  </si>
  <si>
    <t>FORM B (R2): PRICES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</si>
</sst>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$&quot;#,##0.000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0" fillId="4" borderId="0" applyNumberFormat="0" applyBorder="0" applyAlignment="0" applyProtection="0"/>
    <xf numFmtId="0" fontId="43" fillId="5" borderId="0" applyNumberFormat="0" applyBorder="0" applyAlignment="0" applyProtection="0"/>
    <xf numFmtId="0" fontId="40" fillId="6" borderId="0" applyNumberFormat="0" applyBorder="0" applyAlignment="0" applyProtection="0"/>
    <xf numFmtId="0" fontId="43" fillId="7" borderId="0" applyNumberFormat="0" applyBorder="0" applyAlignment="0" applyProtection="0"/>
    <xf numFmtId="0" fontId="40" fillId="8" borderId="0" applyNumberFormat="0" applyBorder="0" applyAlignment="0" applyProtection="0"/>
    <xf numFmtId="0" fontId="43" fillId="9" borderId="0" applyNumberFormat="0" applyBorder="0" applyAlignment="0" applyProtection="0"/>
    <xf numFmtId="0" fontId="40" fillId="10" borderId="0" applyNumberFormat="0" applyBorder="0" applyAlignment="0" applyProtection="0"/>
    <xf numFmtId="0" fontId="43" fillId="11" borderId="0" applyNumberFormat="0" applyBorder="0" applyAlignment="0" applyProtection="0"/>
    <xf numFmtId="0" fontId="40" fillId="12" borderId="0" applyNumberFormat="0" applyBorder="0" applyAlignment="0" applyProtection="0"/>
    <xf numFmtId="0" fontId="43" fillId="13" borderId="0" applyNumberFormat="0" applyBorder="0" applyAlignment="0" applyProtection="0"/>
    <xf numFmtId="0" fontId="40" fillId="14" borderId="0" applyNumberFormat="0" applyBorder="0" applyAlignment="0" applyProtection="0"/>
    <xf numFmtId="0" fontId="43" fillId="15" borderId="0" applyNumberFormat="0" applyBorder="0" applyAlignment="0" applyProtection="0"/>
    <xf numFmtId="0" fontId="40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10" borderId="0" applyNumberFormat="0" applyBorder="0" applyAlignment="0" applyProtection="0"/>
    <xf numFmtId="0" fontId="43" fillId="22" borderId="0" applyNumberFormat="0" applyBorder="0" applyAlignment="0" applyProtection="0"/>
    <xf numFmtId="0" fontId="40" fillId="16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4" fillId="25" borderId="0" applyNumberFormat="0" applyBorder="0" applyAlignment="0" applyProtection="0"/>
    <xf numFmtId="0" fontId="39" fillId="26" borderId="0" applyNumberFormat="0" applyBorder="0" applyAlignment="0" applyProtection="0"/>
    <xf numFmtId="0" fontId="44" fillId="27" borderId="0" applyNumberFormat="0" applyBorder="0" applyAlignment="0" applyProtection="0"/>
    <xf numFmtId="0" fontId="39" fillId="18" borderId="0" applyNumberFormat="0" applyBorder="0" applyAlignment="0" applyProtection="0"/>
    <xf numFmtId="0" fontId="44" fillId="28" borderId="0" applyNumberFormat="0" applyBorder="0" applyAlignment="0" applyProtection="0"/>
    <xf numFmtId="0" fontId="39" fillId="20" borderId="0" applyNumberFormat="0" applyBorder="0" applyAlignment="0" applyProtection="0"/>
    <xf numFmtId="0" fontId="44" fillId="29" borderId="0" applyNumberFormat="0" applyBorder="0" applyAlignment="0" applyProtection="0"/>
    <xf numFmtId="0" fontId="39" fillId="30" borderId="0" applyNumberFormat="0" applyBorder="0" applyAlignment="0" applyProtection="0"/>
    <xf numFmtId="0" fontId="44" fillId="31" borderId="0" applyNumberFormat="0" applyBorder="0" applyAlignment="0" applyProtection="0"/>
    <xf numFmtId="0" fontId="39" fillId="32" borderId="0" applyNumberFormat="0" applyBorder="0" applyAlignment="0" applyProtection="0"/>
    <xf numFmtId="0" fontId="44" fillId="33" borderId="0" applyNumberFormat="0" applyBorder="0" applyAlignment="0" applyProtection="0"/>
    <xf numFmtId="0" fontId="39" fillId="34" borderId="0" applyNumberFormat="0" applyBorder="0" applyAlignment="0" applyProtection="0"/>
    <xf numFmtId="0" fontId="44" fillId="35" borderId="0" applyNumberFormat="0" applyBorder="0" applyAlignment="0" applyProtection="0"/>
    <xf numFmtId="0" fontId="39" fillId="36" borderId="0" applyNumberFormat="0" applyBorder="0" applyAlignment="0" applyProtection="0"/>
    <xf numFmtId="0" fontId="44" fillId="37" borderId="0" applyNumberFormat="0" applyBorder="0" applyAlignment="0" applyProtection="0"/>
    <xf numFmtId="0" fontId="39" fillId="38" borderId="0" applyNumberFormat="0" applyBorder="0" applyAlignment="0" applyProtection="0"/>
    <xf numFmtId="0" fontId="44" fillId="39" borderId="0" applyNumberFormat="0" applyBorder="0" applyAlignment="0" applyProtection="0"/>
    <xf numFmtId="0" fontId="39" fillId="40" borderId="0" applyNumberFormat="0" applyBorder="0" applyAlignment="0" applyProtection="0"/>
    <xf numFmtId="0" fontId="44" fillId="41" borderId="0" applyNumberFormat="0" applyBorder="0" applyAlignment="0" applyProtection="0"/>
    <xf numFmtId="0" fontId="39" fillId="30" borderId="0" applyNumberFormat="0" applyBorder="0" applyAlignment="0" applyProtection="0"/>
    <xf numFmtId="0" fontId="44" fillId="42" borderId="0" applyNumberFormat="0" applyBorder="0" applyAlignment="0" applyProtection="0"/>
    <xf numFmtId="0" fontId="39" fillId="32" borderId="0" applyNumberFormat="0" applyBorder="0" applyAlignment="0" applyProtection="0"/>
    <xf numFmtId="0" fontId="44" fillId="43" borderId="0" applyNumberFormat="0" applyBorder="0" applyAlignment="0" applyProtection="0"/>
    <xf numFmtId="0" fontId="39" fillId="44" borderId="0" applyNumberFormat="0" applyBorder="0" applyAlignment="0" applyProtection="0"/>
    <xf numFmtId="0" fontId="45" fillId="45" borderId="0" applyNumberFormat="0" applyBorder="0" applyAlignment="0" applyProtection="0"/>
    <xf numFmtId="0" fontId="29" fillId="6" borderId="0" applyNumberFormat="0" applyBorder="0" applyAlignment="0" applyProtection="0"/>
    <xf numFmtId="0" fontId="11" fillId="0" borderId="0" applyFill="0">
      <alignment horizontal="right" vertical="top"/>
      <protection/>
    </xf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177" fontId="12" fillId="0" borderId="3" applyFill="0">
      <alignment horizontal="right"/>
      <protection/>
    </xf>
    <xf numFmtId="0" fontId="46" fillId="46" borderId="5" applyNumberFormat="0" applyAlignment="0" applyProtection="0"/>
    <xf numFmtId="0" fontId="33" fillId="47" borderId="6" applyNumberFormat="0" applyAlignment="0" applyProtection="0"/>
    <xf numFmtId="0" fontId="47" fillId="48" borderId="7" applyNumberFormat="0" applyAlignment="0" applyProtection="0"/>
    <xf numFmtId="0" fontId="35" fillId="49" borderId="8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0" fontId="16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8" fillId="8" borderId="0" applyNumberFormat="0" applyBorder="0" applyAlignment="0" applyProtection="0"/>
    <xf numFmtId="0" fontId="50" fillId="0" borderId="9" applyNumberFormat="0" applyFill="0" applyAlignment="0" applyProtection="0"/>
    <xf numFmtId="0" fontId="25" fillId="0" borderId="10" applyNumberFormat="0" applyFill="0" applyAlignment="0" applyProtection="0"/>
    <xf numFmtId="0" fontId="51" fillId="0" borderId="11" applyNumberFormat="0" applyFill="0" applyAlignment="0" applyProtection="0"/>
    <xf numFmtId="0" fontId="26" fillId="0" borderId="12" applyNumberFormat="0" applyFill="0" applyAlignment="0" applyProtection="0"/>
    <xf numFmtId="0" fontId="52" fillId="0" borderId="13" applyNumberFormat="0" applyFill="0" applyAlignment="0" applyProtection="0"/>
    <xf numFmtId="0" fontId="27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51" borderId="5" applyNumberFormat="0" applyAlignment="0" applyProtection="0"/>
    <xf numFmtId="0" fontId="31" fillId="14" borderId="6" applyNumberFormat="0" applyAlignment="0" applyProtection="0"/>
    <xf numFmtId="0" fontId="54" fillId="0" borderId="15" applyNumberFormat="0" applyFill="0" applyAlignment="0" applyProtection="0"/>
    <xf numFmtId="0" fontId="34" fillId="0" borderId="16" applyNumberFormat="0" applyFill="0" applyAlignment="0" applyProtection="0"/>
    <xf numFmtId="0" fontId="55" fillId="52" borderId="0" applyNumberFormat="0" applyBorder="0" applyAlignment="0" applyProtection="0"/>
    <xf numFmtId="0" fontId="30" fillId="5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3" fillId="0" borderId="3" applyNumberFormat="0" applyFont="0" applyFill="0" applyBorder="0" applyAlignment="0" applyProtection="0"/>
    <xf numFmtId="191" fontId="13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2" fillId="47" borderId="20" applyNumberFormat="0" applyAlignment="0" applyProtection="0"/>
    <xf numFmtId="9" fontId="9" fillId="0" borderId="0" applyFont="0" applyFill="0" applyBorder="0" applyAlignment="0" applyProtection="0"/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 horizontal="lef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185" fontId="23" fillId="0" borderId="0" applyFill="0">
      <alignment horizontal="right"/>
      <protection/>
    </xf>
    <xf numFmtId="0" fontId="12" fillId="0" borderId="21" applyFill="0">
      <alignment/>
      <protection/>
    </xf>
    <xf numFmtId="0" fontId="12" fillId="0" borderId="21" applyFill="0">
      <alignment/>
      <protection/>
    </xf>
    <xf numFmtId="0" fontId="58" fillId="0" borderId="22" applyNumberFormat="0" applyFill="0" applyAlignment="0" applyProtection="0"/>
    <xf numFmtId="0" fontId="38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31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34" xfId="0" applyNumberFormat="1" applyFont="1" applyFill="1" applyBorder="1" applyAlignment="1" applyProtection="1">
      <alignment horizontal="left" vertical="center"/>
      <protection/>
    </xf>
    <xf numFmtId="172" fontId="2" fillId="56" borderId="34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9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36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7" xfId="0" applyNumberFormat="1" applyBorder="1" applyAlignment="1">
      <alignment horizontal="center"/>
    </xf>
    <xf numFmtId="7" fontId="0" fillId="2" borderId="37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7" fontId="0" fillId="2" borderId="38" xfId="0" applyNumberFormat="1" applyBorder="1" applyAlignment="1">
      <alignment horizontal="right"/>
    </xf>
    <xf numFmtId="0" fontId="8" fillId="2" borderId="39" xfId="0" applyNumberFormat="1" applyFont="1" applyBorder="1" applyAlignment="1">
      <alignment horizontal="centerContinuous"/>
    </xf>
    <xf numFmtId="0" fontId="0" fillId="2" borderId="39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40" xfId="0" applyNumberFormat="1" applyFont="1" applyBorder="1" applyAlignment="1">
      <alignment horizontal="center"/>
    </xf>
    <xf numFmtId="1" fontId="3" fillId="2" borderId="41" xfId="0" applyNumberFormat="1" applyFont="1" applyBorder="1" applyAlignment="1">
      <alignment horizontal="left"/>
    </xf>
    <xf numFmtId="1" fontId="0" fillId="2" borderId="41" xfId="0" applyNumberFormat="1" applyBorder="1" applyAlignment="1">
      <alignment horizontal="center"/>
    </xf>
    <xf numFmtId="1" fontId="0" fillId="2" borderId="41" xfId="0" applyNumberFormat="1" applyBorder="1" applyAlignment="1">
      <alignment/>
    </xf>
    <xf numFmtId="7" fontId="0" fillId="2" borderId="42" xfId="0" applyNumberFormat="1" applyBorder="1" applyAlignment="1">
      <alignment horizontal="right"/>
    </xf>
    <xf numFmtId="7" fontId="4" fillId="2" borderId="42" xfId="0" applyNumberFormat="1" applyFont="1" applyBorder="1" applyAlignment="1">
      <alignment horizontal="right"/>
    </xf>
    <xf numFmtId="0" fontId="0" fillId="2" borderId="35" xfId="0" applyNumberFormat="1" applyBorder="1" applyAlignment="1">
      <alignment horizontal="right"/>
    </xf>
    <xf numFmtId="0" fontId="0" fillId="2" borderId="43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44" xfId="0" applyNumberFormat="1" applyBorder="1" applyAlignment="1">
      <alignment horizontal="right"/>
    </xf>
    <xf numFmtId="0" fontId="0" fillId="2" borderId="28" xfId="0" applyNumberFormat="1" applyBorder="1" applyAlignment="1">
      <alignment horizontal="right" vertical="center"/>
    </xf>
    <xf numFmtId="176" fontId="41" fillId="0" borderId="1" xfId="0" applyNumberFormat="1" applyFont="1" applyFill="1" applyBorder="1" applyAlignment="1" applyProtection="1">
      <alignment horizontal="center" vertical="top"/>
      <protection/>
    </xf>
    <xf numFmtId="173" fontId="41" fillId="0" borderId="1" xfId="0" applyNumberFormat="1" applyFont="1" applyFill="1" applyBorder="1" applyAlignment="1" applyProtection="1">
      <alignment horizontal="left" vertical="top" wrapText="1"/>
      <protection/>
    </xf>
    <xf numFmtId="172" fontId="41" fillId="0" borderId="45" xfId="0" applyNumberFormat="1" applyFont="1" applyFill="1" applyBorder="1" applyAlignment="1" applyProtection="1">
      <alignment horizontal="left" vertical="top" wrapText="1"/>
      <protection/>
    </xf>
    <xf numFmtId="172" fontId="41" fillId="0" borderId="1" xfId="0" applyNumberFormat="1" applyFont="1" applyFill="1" applyBorder="1" applyAlignment="1" applyProtection="1">
      <alignment horizontal="center" vertical="top" wrapText="1"/>
      <protection/>
    </xf>
    <xf numFmtId="172" fontId="41" fillId="0" borderId="1" xfId="0" applyNumberFormat="1" applyFont="1" applyFill="1" applyBorder="1" applyAlignment="1" applyProtection="1">
      <alignment horizontal="center" vertical="top"/>
      <protection/>
    </xf>
    <xf numFmtId="180" fontId="41" fillId="0" borderId="1" xfId="0" applyNumberFormat="1" applyFont="1" applyFill="1" applyBorder="1" applyAlignment="1" applyProtection="1">
      <alignment horizontal="right" vertical="top"/>
      <protection/>
    </xf>
    <xf numFmtId="174" fontId="41" fillId="0" borderId="1" xfId="0" applyNumberFormat="1" applyFont="1" applyFill="1" applyBorder="1" applyAlignment="1" applyProtection="1">
      <alignment vertical="top"/>
      <protection locked="0"/>
    </xf>
    <xf numFmtId="174" fontId="41" fillId="0" borderId="1" xfId="0" applyNumberFormat="1" applyFont="1" applyFill="1" applyBorder="1" applyAlignment="1" applyProtection="1">
      <alignment vertical="top"/>
      <protection/>
    </xf>
    <xf numFmtId="0" fontId="42" fillId="0" borderId="0" xfId="0" applyFont="1" applyFill="1" applyAlignment="1">
      <alignment/>
    </xf>
    <xf numFmtId="4" fontId="41" fillId="0" borderId="1" xfId="0" applyNumberFormat="1" applyFont="1" applyFill="1" applyBorder="1" applyAlignment="1" applyProtection="1">
      <alignment horizontal="center" vertical="top" wrapText="1"/>
      <protection/>
    </xf>
    <xf numFmtId="172" fontId="41" fillId="0" borderId="1" xfId="0" applyNumberFormat="1" applyFont="1" applyFill="1" applyBorder="1" applyAlignment="1" applyProtection="1">
      <alignment horizontal="left" vertical="top" wrapText="1"/>
      <protection/>
    </xf>
    <xf numFmtId="0" fontId="41" fillId="0" borderId="1" xfId="0" applyNumberFormat="1" applyFont="1" applyFill="1" applyBorder="1" applyAlignment="1" applyProtection="1">
      <alignment horizontal="center" vertical="top" wrapText="1"/>
      <protection/>
    </xf>
    <xf numFmtId="1" fontId="41" fillId="0" borderId="1" xfId="0" applyNumberFormat="1" applyFont="1" applyFill="1" applyBorder="1" applyAlignment="1" applyProtection="1">
      <alignment horizontal="right" vertical="top"/>
      <protection/>
    </xf>
    <xf numFmtId="0" fontId="42" fillId="0" borderId="0" xfId="0" applyFont="1" applyFill="1" applyAlignment="1">
      <alignment/>
    </xf>
    <xf numFmtId="0" fontId="41" fillId="0" borderId="1" xfId="0" applyNumberFormat="1" applyFont="1" applyFill="1" applyBorder="1" applyAlignment="1" applyProtection="1">
      <alignment vertical="center"/>
      <protection/>
    </xf>
    <xf numFmtId="173" fontId="41" fillId="0" borderId="1" xfId="0" applyNumberFormat="1" applyFont="1" applyFill="1" applyBorder="1" applyAlignment="1" applyProtection="1">
      <alignment horizontal="center" vertical="top" wrapText="1"/>
      <protection/>
    </xf>
    <xf numFmtId="0" fontId="42" fillId="57" borderId="0" xfId="0" applyFont="1" applyFill="1" applyAlignment="1">
      <alignment/>
    </xf>
    <xf numFmtId="172" fontId="41" fillId="0" borderId="46" xfId="0" applyNumberFormat="1" applyFont="1" applyFill="1" applyBorder="1" applyAlignment="1" applyProtection="1">
      <alignment horizontal="center" vertical="top" wrapText="1"/>
      <protection/>
    </xf>
    <xf numFmtId="1" fontId="41" fillId="0" borderId="46" xfId="0" applyNumberFormat="1" applyFont="1" applyFill="1" applyBorder="1" applyAlignment="1" applyProtection="1">
      <alignment horizontal="right" vertical="top"/>
      <protection/>
    </xf>
    <xf numFmtId="174" fontId="41" fillId="0" borderId="1" xfId="0" applyNumberFormat="1" applyFont="1" applyFill="1" applyBorder="1" applyAlignment="1" applyProtection="1">
      <alignment vertical="top" wrapText="1"/>
      <protection/>
    </xf>
    <xf numFmtId="173" fontId="41" fillId="0" borderId="1" xfId="0" applyNumberFormat="1" applyFont="1" applyFill="1" applyBorder="1" applyAlignment="1" applyProtection="1">
      <alignment horizontal="right" vertical="top" wrapText="1"/>
      <protection/>
    </xf>
    <xf numFmtId="1" fontId="41" fillId="0" borderId="1" xfId="0" applyNumberFormat="1" applyFont="1" applyFill="1" applyBorder="1" applyAlignment="1" applyProtection="1">
      <alignment horizontal="right" vertical="top" wrapText="1"/>
      <protection/>
    </xf>
    <xf numFmtId="172" fontId="41" fillId="0" borderId="1" xfId="0" applyNumberFormat="1" applyFont="1" applyFill="1" applyBorder="1" applyAlignment="1" applyProtection="1">
      <alignment vertical="top" wrapText="1"/>
      <protection/>
    </xf>
    <xf numFmtId="0" fontId="42" fillId="0" borderId="0" xfId="0" applyFont="1" applyFill="1" applyAlignment="1">
      <alignment vertical="top"/>
    </xf>
    <xf numFmtId="4" fontId="41" fillId="0" borderId="1" xfId="0" applyNumberFormat="1" applyFont="1" applyFill="1" applyBorder="1" applyAlignment="1" applyProtection="1">
      <alignment horizontal="center" vertical="top"/>
      <protection/>
    </xf>
    <xf numFmtId="4" fontId="41" fillId="58" borderId="1" xfId="0" applyNumberFormat="1" applyFont="1" applyFill="1" applyBorder="1" applyAlignment="1" applyProtection="1">
      <alignment horizontal="center" vertical="top" wrapText="1"/>
      <protection/>
    </xf>
    <xf numFmtId="173" fontId="41" fillId="0" borderId="1" xfId="0" applyNumberFormat="1" applyFont="1" applyFill="1" applyBorder="1" applyAlignment="1" applyProtection="1">
      <alignment horizontal="left" vertical="top"/>
      <protection/>
    </xf>
    <xf numFmtId="4" fontId="41" fillId="59" borderId="1" xfId="0" applyNumberFormat="1" applyFont="1" applyFill="1" applyBorder="1" applyAlignment="1" applyProtection="1">
      <alignment horizontal="center" vertical="top" wrapText="1"/>
      <protection/>
    </xf>
    <xf numFmtId="173" fontId="41" fillId="59" borderId="1" xfId="0" applyNumberFormat="1" applyFont="1" applyFill="1" applyBorder="1" applyAlignment="1" applyProtection="1">
      <alignment horizontal="center" vertical="top" wrapText="1"/>
      <protection/>
    </xf>
    <xf numFmtId="172" fontId="41" fillId="59" borderId="1" xfId="0" applyNumberFormat="1" applyFont="1" applyFill="1" applyBorder="1" applyAlignment="1" applyProtection="1">
      <alignment horizontal="left" vertical="top" wrapText="1"/>
      <protection/>
    </xf>
    <xf numFmtId="172" fontId="41" fillId="59" borderId="1" xfId="0" applyNumberFormat="1" applyFont="1" applyFill="1" applyBorder="1" applyAlignment="1" applyProtection="1">
      <alignment horizontal="center" vertical="top" wrapText="1"/>
      <protection/>
    </xf>
    <xf numFmtId="0" fontId="41" fillId="59" borderId="1" xfId="0" applyNumberFormat="1" applyFont="1" applyFill="1" applyBorder="1" applyAlignment="1" applyProtection="1">
      <alignment horizontal="center" vertical="top" wrapText="1"/>
      <protection/>
    </xf>
    <xf numFmtId="176" fontId="41" fillId="0" borderId="1" xfId="125" applyNumberFormat="1" applyFont="1" applyFill="1" applyBorder="1" applyAlignment="1" applyProtection="1">
      <alignment horizontal="center" vertical="top"/>
      <protection/>
    </xf>
    <xf numFmtId="172" fontId="41" fillId="0" borderId="1" xfId="125" applyNumberFormat="1" applyFont="1" applyFill="1" applyBorder="1" applyAlignment="1" applyProtection="1">
      <alignment horizontal="center" vertical="top" wrapText="1"/>
      <protection/>
    </xf>
    <xf numFmtId="174" fontId="41" fillId="0" borderId="1" xfId="125" applyNumberFormat="1" applyFont="1" applyFill="1" applyBorder="1" applyAlignment="1" applyProtection="1">
      <alignment vertical="top"/>
      <protection locked="0"/>
    </xf>
    <xf numFmtId="172" fontId="41" fillId="0" borderId="1" xfId="125" applyNumberFormat="1" applyFont="1" applyFill="1" applyBorder="1" applyAlignment="1" applyProtection="1">
      <alignment horizontal="left" vertical="top" wrapText="1"/>
      <protection/>
    </xf>
    <xf numFmtId="0" fontId="41" fillId="0" borderId="1" xfId="125" applyNumberFormat="1" applyFont="1" applyFill="1" applyBorder="1" applyAlignment="1" applyProtection="1">
      <alignment horizontal="center" vertical="top" wrapText="1"/>
      <protection/>
    </xf>
    <xf numFmtId="1" fontId="41" fillId="0" borderId="1" xfId="125" applyNumberFormat="1" applyFont="1" applyFill="1" applyBorder="1" applyAlignment="1" applyProtection="1">
      <alignment horizontal="right" vertical="top"/>
      <protection/>
    </xf>
    <xf numFmtId="173" fontId="41" fillId="0" borderId="1" xfId="125" applyNumberFormat="1" applyFont="1" applyFill="1" applyBorder="1" applyAlignment="1" applyProtection="1">
      <alignment horizontal="center" vertical="top" wrapText="1"/>
      <protection/>
    </xf>
    <xf numFmtId="173" fontId="41" fillId="59" borderId="1" xfId="0" applyNumberFormat="1" applyFont="1" applyFill="1" applyBorder="1" applyAlignment="1" applyProtection="1">
      <alignment horizontal="left" vertical="top" wrapText="1"/>
      <protection/>
    </xf>
    <xf numFmtId="4" fontId="41" fillId="0" borderId="1" xfId="125" applyNumberFormat="1" applyFont="1" applyFill="1" applyBorder="1" applyAlignment="1" applyProtection="1">
      <alignment horizontal="center" vertical="top" wrapText="1"/>
      <protection/>
    </xf>
    <xf numFmtId="173" fontId="41" fillId="0" borderId="1" xfId="125" applyNumberFormat="1" applyFont="1" applyFill="1" applyBorder="1" applyAlignment="1" applyProtection="1">
      <alignment horizontal="left" vertical="top" wrapText="1"/>
      <protection/>
    </xf>
    <xf numFmtId="0" fontId="2" fillId="2" borderId="34" xfId="0" applyNumberFormat="1" applyFont="1" applyBorder="1" applyAlignment="1" applyProtection="1">
      <alignment horizontal="center" vertical="center"/>
      <protection/>
    </xf>
    <xf numFmtId="0" fontId="2" fillId="2" borderId="34" xfId="0" applyNumberFormat="1" applyFont="1" applyBorder="1" applyAlignment="1" applyProtection="1">
      <alignment vertical="top"/>
      <protection/>
    </xf>
    <xf numFmtId="1" fontId="0" fillId="2" borderId="28" xfId="0" applyNumberFormat="1" applyBorder="1" applyAlignment="1" applyProtection="1">
      <alignment horizontal="center" vertical="top"/>
      <protection/>
    </xf>
    <xf numFmtId="0" fontId="0" fillId="2" borderId="28" xfId="0" applyNumberFormat="1" applyBorder="1" applyAlignment="1" applyProtection="1">
      <alignment horizontal="center" vertical="top"/>
      <protection/>
    </xf>
    <xf numFmtId="1" fontId="0" fillId="2" borderId="28" xfId="0" applyNumberFormat="1" applyBorder="1" applyAlignment="1" applyProtection="1">
      <alignment vertical="top"/>
      <protection/>
    </xf>
    <xf numFmtId="0" fontId="42" fillId="0" borderId="0" xfId="0" applyFont="1" applyFill="1" applyAlignment="1" applyProtection="1">
      <alignment/>
      <protection/>
    </xf>
    <xf numFmtId="0" fontId="0" fillId="2" borderId="34" xfId="0" applyNumberFormat="1" applyBorder="1" applyAlignment="1" applyProtection="1">
      <alignment horizontal="center" vertical="top"/>
      <protection/>
    </xf>
    <xf numFmtId="0" fontId="0" fillId="2" borderId="28" xfId="0" applyNumberFormat="1" applyBorder="1" applyAlignment="1" applyProtection="1">
      <alignment vertical="top"/>
      <protection/>
    </xf>
    <xf numFmtId="0" fontId="0" fillId="2" borderId="34" xfId="0" applyNumberFormat="1" applyBorder="1" applyAlignment="1" applyProtection="1">
      <alignment vertical="top"/>
      <protection/>
    </xf>
    <xf numFmtId="0" fontId="0" fillId="2" borderId="34" xfId="0" applyNumberFormat="1" applyBorder="1" applyAlignment="1" applyProtection="1">
      <alignment horizontal="left" vertical="top"/>
      <protection/>
    </xf>
    <xf numFmtId="0" fontId="0" fillId="2" borderId="38" xfId="0" applyNumberFormat="1" applyBorder="1" applyAlignment="1" applyProtection="1">
      <alignment horizontal="right"/>
      <protection/>
    </xf>
    <xf numFmtId="7" fontId="0" fillId="2" borderId="34" xfId="0" applyNumberFormat="1" applyBorder="1" applyAlignment="1" applyProtection="1">
      <alignment horizontal="right" vertical="center"/>
      <protection/>
    </xf>
    <xf numFmtId="7" fontId="0" fillId="2" borderId="34" xfId="0" applyNumberFormat="1" applyBorder="1" applyAlignment="1" applyProtection="1">
      <alignment horizontal="right"/>
      <protection/>
    </xf>
    <xf numFmtId="0" fontId="2" fillId="2" borderId="34" xfId="0" applyNumberFormat="1" applyFont="1" applyBorder="1" applyAlignment="1" applyProtection="1">
      <alignment horizontal="center" vertical="center"/>
      <protection/>
    </xf>
    <xf numFmtId="172" fontId="41" fillId="0" borderId="2" xfId="0" applyNumberFormat="1" applyFont="1" applyFill="1" applyBorder="1" applyAlignment="1" applyProtection="1">
      <alignment horizontal="left" vertical="top" wrapText="1"/>
      <protection/>
    </xf>
    <xf numFmtId="172" fontId="41" fillId="0" borderId="2" xfId="0" applyNumberFormat="1" applyFont="1" applyFill="1" applyBorder="1" applyAlignment="1" applyProtection="1">
      <alignment horizontal="center" vertical="top" wrapText="1"/>
      <protection/>
    </xf>
    <xf numFmtId="0" fontId="41" fillId="0" borderId="2" xfId="0" applyNumberFormat="1" applyFont="1" applyFill="1" applyBorder="1" applyAlignment="1" applyProtection="1">
      <alignment horizontal="center" vertical="top" wrapText="1"/>
      <protection/>
    </xf>
    <xf numFmtId="1" fontId="41" fillId="0" borderId="2" xfId="0" applyNumberFormat="1" applyFont="1" applyFill="1" applyBorder="1" applyAlignment="1" applyProtection="1">
      <alignment horizontal="right" vertical="top"/>
      <protection/>
    </xf>
    <xf numFmtId="174" fontId="41" fillId="0" borderId="2" xfId="0" applyNumberFormat="1" applyFont="1" applyFill="1" applyBorder="1" applyAlignment="1" applyProtection="1">
      <alignment vertical="top"/>
      <protection locked="0"/>
    </xf>
    <xf numFmtId="174" fontId="41" fillId="0" borderId="2" xfId="0" applyNumberFormat="1" applyFont="1" applyFill="1" applyBorder="1" applyAlignment="1" applyProtection="1">
      <alignment vertical="top"/>
      <protection/>
    </xf>
    <xf numFmtId="173" fontId="41" fillId="0" borderId="2" xfId="0" applyNumberFormat="1" applyFont="1" applyFill="1" applyBorder="1" applyAlignment="1" applyProtection="1">
      <alignment horizontal="center" vertical="top" wrapText="1"/>
      <protection/>
    </xf>
    <xf numFmtId="1" fontId="41" fillId="0" borderId="2" xfId="0" applyNumberFormat="1" applyFont="1" applyFill="1" applyBorder="1" applyAlignment="1" applyProtection="1">
      <alignment horizontal="right" vertical="top" wrapText="1"/>
      <protection/>
    </xf>
    <xf numFmtId="173" fontId="41" fillId="0" borderId="2" xfId="0" applyNumberFormat="1" applyFont="1" applyFill="1" applyBorder="1" applyAlignment="1" applyProtection="1">
      <alignment horizontal="left" vertical="top" wrapText="1"/>
      <protection/>
    </xf>
    <xf numFmtId="0" fontId="42" fillId="0" borderId="21" xfId="0" applyFont="1" applyFill="1" applyBorder="1" applyAlignment="1" applyProtection="1">
      <alignment/>
      <protection/>
    </xf>
    <xf numFmtId="0" fontId="41" fillId="0" borderId="2" xfId="0" applyNumberFormat="1" applyFont="1" applyFill="1" applyBorder="1" applyAlignment="1" applyProtection="1">
      <alignment vertical="center"/>
      <protection/>
    </xf>
    <xf numFmtId="174" fontId="41" fillId="0" borderId="2" xfId="0" applyNumberFormat="1" applyFont="1" applyFill="1" applyBorder="1" applyAlignment="1" applyProtection="1">
      <alignment vertical="top" wrapText="1"/>
      <protection/>
    </xf>
    <xf numFmtId="0" fontId="2" fillId="2" borderId="47" xfId="0" applyNumberFormat="1" applyFont="1" applyBorder="1" applyAlignment="1">
      <alignment horizontal="center" vertical="center"/>
    </xf>
    <xf numFmtId="7" fontId="0" fillId="2" borderId="47" xfId="0" applyNumberFormat="1" applyBorder="1" applyAlignment="1">
      <alignment horizontal="right"/>
    </xf>
    <xf numFmtId="0" fontId="8" fillId="2" borderId="48" xfId="0" applyNumberFormat="1" applyFont="1" applyBorder="1" applyAlignment="1" applyProtection="1">
      <alignment vertical="top"/>
      <protection/>
    </xf>
    <xf numFmtId="0" fontId="0" fillId="2" borderId="24" xfId="0" applyNumberFormat="1" applyBorder="1" applyAlignment="1">
      <alignment horizontal="right"/>
    </xf>
    <xf numFmtId="7" fontId="0" fillId="2" borderId="34" xfId="0" applyNumberFormat="1" applyBorder="1" applyAlignment="1">
      <alignment horizontal="right" vertical="center"/>
    </xf>
    <xf numFmtId="0" fontId="0" fillId="2" borderId="26" xfId="0" applyNumberFormat="1" applyBorder="1" applyAlignment="1">
      <alignment horizontal="right" vertical="center"/>
    </xf>
    <xf numFmtId="0" fontId="2" fillId="2" borderId="49" xfId="0" applyNumberFormat="1" applyFont="1" applyBorder="1" applyAlignment="1">
      <alignment horizontal="center" vertical="center"/>
    </xf>
    <xf numFmtId="7" fontId="0" fillId="2" borderId="49" xfId="0" applyNumberFormat="1" applyBorder="1" applyAlignment="1">
      <alignment horizontal="right"/>
    </xf>
    <xf numFmtId="0" fontId="2" fillId="2" borderId="50" xfId="0" applyNumberFormat="1" applyFont="1" applyBorder="1" applyAlignment="1">
      <alignment horizontal="center"/>
    </xf>
    <xf numFmtId="1" fontId="3" fillId="2" borderId="51" xfId="0" applyNumberFormat="1" applyFont="1" applyBorder="1" applyAlignment="1">
      <alignment horizontal="left"/>
    </xf>
    <xf numFmtId="1" fontId="0" fillId="2" borderId="51" xfId="0" applyNumberFormat="1" applyBorder="1" applyAlignment="1">
      <alignment horizontal="center"/>
    </xf>
    <xf numFmtId="1" fontId="0" fillId="2" borderId="51" xfId="0" applyNumberFormat="1" applyBorder="1" applyAlignment="1">
      <alignment/>
    </xf>
    <xf numFmtId="7" fontId="4" fillId="2" borderId="49" xfId="0" applyNumberFormat="1" applyFont="1" applyBorder="1" applyAlignment="1">
      <alignment horizontal="right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1" fontId="6" fillId="2" borderId="28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Alignment="1" applyProtection="1">
      <alignment vertical="center" wrapText="1"/>
      <protection/>
    </xf>
    <xf numFmtId="0" fontId="0" fillId="2" borderId="53" xfId="0" applyNumberFormat="1" applyBorder="1" applyAlignment="1" applyProtection="1">
      <alignment vertical="center" wrapText="1"/>
      <protection/>
    </xf>
    <xf numFmtId="1" fontId="6" fillId="2" borderId="54" xfId="0" applyNumberFormat="1" applyFont="1" applyBorder="1" applyAlignment="1">
      <alignment horizontal="left" vertical="center" wrapText="1"/>
    </xf>
    <xf numFmtId="0" fontId="0" fillId="2" borderId="55" xfId="0" applyNumberFormat="1" applyBorder="1" applyAlignment="1">
      <alignment vertical="center" wrapText="1"/>
    </xf>
    <xf numFmtId="0" fontId="0" fillId="2" borderId="56" xfId="0" applyNumberFormat="1" applyBorder="1" applyAlignment="1">
      <alignment vertical="center" wrapText="1"/>
    </xf>
    <xf numFmtId="0" fontId="8" fillId="2" borderId="28" xfId="0" applyNumberFormat="1" applyFon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45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45" xfId="0" applyNumberFormat="1" applyBorder="1" applyAlignment="1">
      <alignment/>
    </xf>
    <xf numFmtId="7" fontId="0" fillId="2" borderId="57" xfId="0" applyNumberFormat="1" applyBorder="1" applyAlignment="1">
      <alignment horizontal="center"/>
    </xf>
    <xf numFmtId="0" fontId="0" fillId="2" borderId="58" xfId="0" applyNumberFormat="1" applyBorder="1" applyAlignment="1">
      <alignment/>
    </xf>
    <xf numFmtId="0" fontId="8" fillId="2" borderId="48" xfId="0" applyNumberFormat="1" applyFont="1" applyBorder="1" applyAlignment="1" applyProtection="1">
      <alignment vertical="top"/>
      <protection/>
    </xf>
    <xf numFmtId="0" fontId="0" fillId="2" borderId="25" xfId="0" applyNumberFormat="1" applyBorder="1" applyAlignment="1" applyProtection="1">
      <alignment/>
      <protection/>
    </xf>
    <xf numFmtId="0" fontId="0" fillId="2" borderId="26" xfId="0" applyNumberFormat="1" applyBorder="1" applyAlignment="1" applyProtection="1">
      <alignment/>
      <protection/>
    </xf>
    <xf numFmtId="0" fontId="8" fillId="2" borderId="59" xfId="0" applyNumberFormat="1" applyFont="1" applyBorder="1" applyAlignment="1" applyProtection="1">
      <alignment vertical="top"/>
      <protection/>
    </xf>
    <xf numFmtId="0" fontId="0" fillId="2" borderId="60" xfId="0" applyNumberFormat="1" applyBorder="1" applyAlignment="1" applyProtection="1">
      <alignment/>
      <protection/>
    </xf>
    <xf numFmtId="0" fontId="0" fillId="2" borderId="61" xfId="0" applyNumberFormat="1" applyBorder="1" applyAlignment="1" applyProtection="1">
      <alignment/>
      <protection/>
    </xf>
    <xf numFmtId="0" fontId="8" fillId="2" borderId="48" xfId="0" applyNumberFormat="1" applyFont="1" applyBorder="1" applyAlignment="1">
      <alignment vertical="center"/>
    </xf>
    <xf numFmtId="0" fontId="0" fillId="2" borderId="25" xfId="0" applyNumberFormat="1" applyBorder="1" applyAlignment="1">
      <alignment vertical="center"/>
    </xf>
    <xf numFmtId="1" fontId="6" fillId="2" borderId="62" xfId="0" applyNumberFormat="1" applyFont="1" applyBorder="1" applyAlignment="1">
      <alignment horizontal="left" vertical="center" wrapText="1"/>
    </xf>
    <xf numFmtId="0" fontId="0" fillId="2" borderId="63" xfId="0" applyNumberFormat="1" applyBorder="1" applyAlignment="1">
      <alignment vertical="center" wrapText="1"/>
    </xf>
    <xf numFmtId="0" fontId="0" fillId="2" borderId="64" xfId="0" applyNumberFormat="1" applyBorder="1" applyAlignment="1">
      <alignment vertical="center" wrapText="1"/>
    </xf>
    <xf numFmtId="0" fontId="0" fillId="2" borderId="65" xfId="0" applyNumberFormat="1" applyBorder="1" applyAlignment="1">
      <alignment/>
    </xf>
    <xf numFmtId="0" fontId="0" fillId="2" borderId="66" xfId="0" applyNumberFormat="1" applyBorder="1" applyAlignment="1">
      <alignment/>
    </xf>
  </cellXfs>
  <cellStyles count="14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ine" xfId="69"/>
    <cellStyle name="BLine 2" xfId="70"/>
    <cellStyle name="C2" xfId="71"/>
    <cellStyle name="C2 2" xfId="72"/>
    <cellStyle name="C2Sctn" xfId="73"/>
    <cellStyle name="C2Sctn 2" xfId="74"/>
    <cellStyle name="C3" xfId="75"/>
    <cellStyle name="C3 2" xfId="76"/>
    <cellStyle name="C3Rem" xfId="77"/>
    <cellStyle name="C3Rem 2" xfId="78"/>
    <cellStyle name="C3Sctn" xfId="79"/>
    <cellStyle name="C3Sctn 2" xfId="80"/>
    <cellStyle name="C4" xfId="81"/>
    <cellStyle name="C4 2" xfId="82"/>
    <cellStyle name="C5" xfId="83"/>
    <cellStyle name="C5 2" xfId="84"/>
    <cellStyle name="C6" xfId="85"/>
    <cellStyle name="C6 2" xfId="86"/>
    <cellStyle name="C7" xfId="87"/>
    <cellStyle name="C7 2" xfId="88"/>
    <cellStyle name="C7Create" xfId="89"/>
    <cellStyle name="C7Create 2" xfId="90"/>
    <cellStyle name="C8" xfId="91"/>
    <cellStyle name="C8 2" xfId="92"/>
    <cellStyle name="C8Sctn" xfId="93"/>
    <cellStyle name="C8Sctn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ntinued" xfId="101"/>
    <cellStyle name="Continued 2" xfId="102"/>
    <cellStyle name="Currency" xfId="103"/>
    <cellStyle name="Currency [0]" xfId="104"/>
    <cellStyle name="Explanatory Text" xfId="105"/>
    <cellStyle name="Explanatory Text 2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2 2" xfId="126"/>
    <cellStyle name="Note" xfId="127"/>
    <cellStyle name="Note 2" xfId="128"/>
    <cellStyle name="Null" xfId="129"/>
    <cellStyle name="Null 2" xfId="130"/>
    <cellStyle name="Output" xfId="131"/>
    <cellStyle name="Output 2" xfId="132"/>
    <cellStyle name="Percent" xfId="133"/>
    <cellStyle name="Regular" xfId="134"/>
    <cellStyle name="Regular 2" xfId="135"/>
    <cellStyle name="Title" xfId="136"/>
    <cellStyle name="Title 2" xfId="137"/>
    <cellStyle name="TitleA" xfId="138"/>
    <cellStyle name="TitleA 2" xfId="139"/>
    <cellStyle name="TitleC" xfId="140"/>
    <cellStyle name="TitleC 2" xfId="141"/>
    <cellStyle name="TitleE8" xfId="142"/>
    <cellStyle name="TitleE8 2" xfId="143"/>
    <cellStyle name="TitleE8x" xfId="144"/>
    <cellStyle name="TitleE8x 2" xfId="145"/>
    <cellStyle name="TitleF" xfId="146"/>
    <cellStyle name="TitleF 2" xfId="147"/>
    <cellStyle name="TitleT" xfId="148"/>
    <cellStyle name="TitleT 2" xfId="149"/>
    <cellStyle name="TitleYC89" xfId="150"/>
    <cellStyle name="TitleYC89 2" xfId="151"/>
    <cellStyle name="TitleZ" xfId="152"/>
    <cellStyle name="TitleZ 2" xfId="153"/>
    <cellStyle name="Total" xfId="154"/>
    <cellStyle name="Total 2" xfId="155"/>
    <cellStyle name="Warning Text" xfId="156"/>
    <cellStyle name="Warning Text 2" xfId="157"/>
  </cellStyles>
  <dxfs count="2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133"/>
  <sheetViews>
    <sheetView showZeros="0" tabSelected="1" showOutlineSymbols="0" view="pageBreakPreview" zoomScale="70" zoomScaleNormal="87" zoomScaleSheetLayoutView="70" zoomScalePageLayoutView="0" workbookViewId="0" topLeftCell="B1">
      <selection activeCell="G9" sqref="G9"/>
    </sheetView>
  </sheetViews>
  <sheetFormatPr defaultColWidth="10.5546875" defaultRowHeight="15"/>
  <cols>
    <col min="1" max="1" width="8.77734375" style="13" hidden="1" customWidth="1"/>
    <col min="2" max="2" width="8.77734375" style="6" customWidth="1"/>
    <col min="3" max="3" width="36.77734375" style="0" customWidth="1"/>
    <col min="4" max="4" width="12.77734375" style="15" customWidth="1"/>
    <col min="5" max="5" width="6.77734375" style="0" customWidth="1"/>
    <col min="6" max="6" width="11.77734375" style="0" customWidth="1"/>
    <col min="7" max="7" width="11.77734375" style="13" customWidth="1"/>
    <col min="8" max="8" width="16.77734375" style="13" customWidth="1"/>
  </cols>
  <sheetData>
    <row r="1" spans="1:8" ht="15.75">
      <c r="A1" s="23"/>
      <c r="B1" s="21" t="s">
        <v>266</v>
      </c>
      <c r="C1" s="22"/>
      <c r="D1" s="22"/>
      <c r="E1" s="22"/>
      <c r="F1" s="22"/>
      <c r="G1" s="23"/>
      <c r="H1" s="22"/>
    </row>
    <row r="2" spans="1:8" ht="15">
      <c r="A2" s="20"/>
      <c r="B2" s="7" t="s">
        <v>240</v>
      </c>
      <c r="C2" s="1"/>
      <c r="D2" s="1"/>
      <c r="E2" s="1"/>
      <c r="F2" s="1"/>
      <c r="G2" s="20"/>
      <c r="H2" s="1"/>
    </row>
    <row r="3" spans="1:8" ht="15">
      <c r="A3" s="9"/>
      <c r="B3" s="6" t="s">
        <v>0</v>
      </c>
      <c r="C3" s="26"/>
      <c r="D3" s="26"/>
      <c r="E3" s="26"/>
      <c r="F3" s="26"/>
      <c r="G3" s="37"/>
      <c r="H3" s="38"/>
    </row>
    <row r="4" spans="1:8" ht="15" customHeight="1">
      <c r="A4" s="53" t="s">
        <v>22</v>
      </c>
      <c r="B4" s="8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0" t="s">
        <v>7</v>
      </c>
      <c r="H4" s="2" t="s">
        <v>8</v>
      </c>
    </row>
    <row r="5" spans="1:8" ht="15" customHeight="1" thickBot="1">
      <c r="A5" s="14"/>
      <c r="B5" s="31"/>
      <c r="C5" s="32"/>
      <c r="D5" s="33" t="s">
        <v>9</v>
      </c>
      <c r="E5" s="34"/>
      <c r="F5" s="35" t="s">
        <v>10</v>
      </c>
      <c r="G5" s="36"/>
      <c r="H5" s="49"/>
    </row>
    <row r="6" spans="1:8" ht="30" customHeight="1" thickTop="1">
      <c r="A6" s="11"/>
      <c r="B6" s="159" t="s">
        <v>262</v>
      </c>
      <c r="C6" s="160"/>
      <c r="D6" s="160"/>
      <c r="E6" s="160"/>
      <c r="F6" s="161"/>
      <c r="G6" s="39"/>
      <c r="H6" s="109"/>
    </row>
    <row r="7" spans="1:8" s="29" customFormat="1" ht="30" customHeight="1">
      <c r="A7" s="28"/>
      <c r="B7" s="99" t="s">
        <v>11</v>
      </c>
      <c r="C7" s="141" t="s">
        <v>188</v>
      </c>
      <c r="D7" s="142"/>
      <c r="E7" s="142"/>
      <c r="F7" s="143"/>
      <c r="G7" s="28"/>
      <c r="H7" s="110" t="s">
        <v>1</v>
      </c>
    </row>
    <row r="8" spans="1:8" ht="36" customHeight="1">
      <c r="A8" s="11"/>
      <c r="B8" s="100"/>
      <c r="C8" s="24" t="s">
        <v>15</v>
      </c>
      <c r="D8" s="101"/>
      <c r="E8" s="102" t="s">
        <v>1</v>
      </c>
      <c r="F8" s="102" t="s">
        <v>1</v>
      </c>
      <c r="G8" s="11" t="s">
        <v>1</v>
      </c>
      <c r="H8" s="111"/>
    </row>
    <row r="9" spans="1:8" s="65" customFormat="1" ht="30" customHeight="1">
      <c r="A9" s="57" t="s">
        <v>80</v>
      </c>
      <c r="B9" s="58" t="s">
        <v>28</v>
      </c>
      <c r="C9" s="59" t="s">
        <v>81</v>
      </c>
      <c r="D9" s="60" t="s">
        <v>247</v>
      </c>
      <c r="E9" s="61" t="s">
        <v>82</v>
      </c>
      <c r="F9" s="62">
        <v>17</v>
      </c>
      <c r="G9" s="63"/>
      <c r="H9" s="64">
        <f>ROUND(G9*F9,2)</f>
        <v>0</v>
      </c>
    </row>
    <row r="10" spans="1:8" s="65" customFormat="1" ht="30" customHeight="1">
      <c r="A10" s="66" t="s">
        <v>83</v>
      </c>
      <c r="B10" s="58" t="s">
        <v>30</v>
      </c>
      <c r="C10" s="67" t="s">
        <v>85</v>
      </c>
      <c r="D10" s="60" t="s">
        <v>252</v>
      </c>
      <c r="E10" s="68" t="s">
        <v>29</v>
      </c>
      <c r="F10" s="69">
        <v>1800</v>
      </c>
      <c r="G10" s="63"/>
      <c r="H10" s="64">
        <f aca="true" t="shared" si="0" ref="H10:H21">ROUND(G10*F10,2)</f>
        <v>0</v>
      </c>
    </row>
    <row r="11" spans="1:8" s="70" customFormat="1" ht="30" customHeight="1">
      <c r="A11" s="57" t="s">
        <v>87</v>
      </c>
      <c r="B11" s="58" t="s">
        <v>84</v>
      </c>
      <c r="C11" s="67" t="s">
        <v>89</v>
      </c>
      <c r="D11" s="60" t="s">
        <v>86</v>
      </c>
      <c r="E11" s="68" t="s">
        <v>31</v>
      </c>
      <c r="F11" s="69">
        <v>48800</v>
      </c>
      <c r="G11" s="63"/>
      <c r="H11" s="64">
        <f t="shared" si="0"/>
        <v>0</v>
      </c>
    </row>
    <row r="12" spans="1:8" s="65" customFormat="1" ht="32.25" customHeight="1">
      <c r="A12" s="57" t="s">
        <v>90</v>
      </c>
      <c r="B12" s="58" t="s">
        <v>88</v>
      </c>
      <c r="C12" s="67" t="s">
        <v>92</v>
      </c>
      <c r="D12" s="60" t="s">
        <v>86</v>
      </c>
      <c r="E12" s="68"/>
      <c r="F12" s="69"/>
      <c r="G12" s="71"/>
      <c r="H12" s="64"/>
    </row>
    <row r="13" spans="1:8" s="65" customFormat="1" ht="30" customHeight="1">
      <c r="A13" s="89" t="s">
        <v>227</v>
      </c>
      <c r="B13" s="95" t="s">
        <v>32</v>
      </c>
      <c r="C13" s="92" t="s">
        <v>228</v>
      </c>
      <c r="D13" s="90" t="s">
        <v>1</v>
      </c>
      <c r="E13" s="93" t="s">
        <v>33</v>
      </c>
      <c r="F13" s="94">
        <v>15700</v>
      </c>
      <c r="G13" s="91"/>
      <c r="H13" s="64">
        <f t="shared" si="0"/>
        <v>0</v>
      </c>
    </row>
    <row r="14" spans="1:8" s="65" customFormat="1" ht="30" customHeight="1">
      <c r="A14" s="97" t="s">
        <v>229</v>
      </c>
      <c r="B14" s="95" t="s">
        <v>39</v>
      </c>
      <c r="C14" s="92" t="s">
        <v>230</v>
      </c>
      <c r="D14" s="90" t="s">
        <v>1</v>
      </c>
      <c r="E14" s="93" t="s">
        <v>33</v>
      </c>
      <c r="F14" s="94">
        <v>63700</v>
      </c>
      <c r="G14" s="91"/>
      <c r="H14" s="64">
        <f t="shared" si="0"/>
        <v>0</v>
      </c>
    </row>
    <row r="15" spans="1:8" s="65" customFormat="1" ht="46.5" customHeight="1">
      <c r="A15" s="89" t="s">
        <v>34</v>
      </c>
      <c r="B15" s="98" t="s">
        <v>231</v>
      </c>
      <c r="C15" s="92" t="s">
        <v>35</v>
      </c>
      <c r="D15" s="90" t="s">
        <v>86</v>
      </c>
      <c r="E15" s="93" t="s">
        <v>29</v>
      </c>
      <c r="F15" s="94">
        <v>5900</v>
      </c>
      <c r="G15" s="91"/>
      <c r="H15" s="64">
        <f t="shared" si="0"/>
        <v>0</v>
      </c>
    </row>
    <row r="16" spans="1:8" s="70" customFormat="1" ht="30" customHeight="1">
      <c r="A16" s="66" t="s">
        <v>36</v>
      </c>
      <c r="B16" s="58" t="s">
        <v>150</v>
      </c>
      <c r="C16" s="67" t="s">
        <v>37</v>
      </c>
      <c r="D16" s="60" t="s">
        <v>252</v>
      </c>
      <c r="E16" s="68" t="s">
        <v>31</v>
      </c>
      <c r="F16" s="69">
        <v>300</v>
      </c>
      <c r="G16" s="63"/>
      <c r="H16" s="64">
        <f t="shared" si="0"/>
        <v>0</v>
      </c>
    </row>
    <row r="17" spans="1:8" s="70" customFormat="1" ht="30" customHeight="1">
      <c r="A17" s="57" t="s">
        <v>95</v>
      </c>
      <c r="B17" s="58" t="s">
        <v>91</v>
      </c>
      <c r="C17" s="67" t="s">
        <v>97</v>
      </c>
      <c r="D17" s="60" t="s">
        <v>252</v>
      </c>
      <c r="E17" s="68" t="s">
        <v>31</v>
      </c>
      <c r="F17" s="69">
        <v>700</v>
      </c>
      <c r="G17" s="63"/>
      <c r="H17" s="64">
        <f t="shared" si="0"/>
        <v>0</v>
      </c>
    </row>
    <row r="18" spans="1:8" s="70" customFormat="1" ht="43.5" customHeight="1">
      <c r="A18" s="57" t="s">
        <v>98</v>
      </c>
      <c r="B18" s="58" t="s">
        <v>190</v>
      </c>
      <c r="C18" s="67" t="s">
        <v>100</v>
      </c>
      <c r="D18" s="60" t="s">
        <v>101</v>
      </c>
      <c r="E18" s="68" t="s">
        <v>31</v>
      </c>
      <c r="F18" s="69">
        <v>48800</v>
      </c>
      <c r="G18" s="63"/>
      <c r="H18" s="64">
        <f t="shared" si="0"/>
        <v>0</v>
      </c>
    </row>
    <row r="19" spans="1:8" s="73" customFormat="1" ht="43.5" customHeight="1">
      <c r="A19" s="57" t="s">
        <v>102</v>
      </c>
      <c r="B19" s="58" t="s">
        <v>191</v>
      </c>
      <c r="C19" s="67" t="s">
        <v>104</v>
      </c>
      <c r="D19" s="60" t="s">
        <v>105</v>
      </c>
      <c r="E19" s="68" t="s">
        <v>31</v>
      </c>
      <c r="F19" s="69">
        <v>5000</v>
      </c>
      <c r="G19" s="63"/>
      <c r="H19" s="64">
        <f t="shared" si="0"/>
        <v>0</v>
      </c>
    </row>
    <row r="20" spans="1:8" s="70" customFormat="1" ht="30" customHeight="1">
      <c r="A20" s="66" t="s">
        <v>106</v>
      </c>
      <c r="B20" s="58" t="s">
        <v>93</v>
      </c>
      <c r="C20" s="67" t="s">
        <v>108</v>
      </c>
      <c r="D20" s="60" t="s">
        <v>253</v>
      </c>
      <c r="E20" s="68" t="s">
        <v>29</v>
      </c>
      <c r="F20" s="69">
        <v>16200</v>
      </c>
      <c r="G20" s="63"/>
      <c r="H20" s="64">
        <f t="shared" si="0"/>
        <v>0</v>
      </c>
    </row>
    <row r="21" spans="1:8" s="70" customFormat="1" ht="43.5" customHeight="1">
      <c r="A21" s="57" t="s">
        <v>110</v>
      </c>
      <c r="B21" s="58" t="s">
        <v>151</v>
      </c>
      <c r="C21" s="67" t="s">
        <v>112</v>
      </c>
      <c r="D21" s="60" t="s">
        <v>253</v>
      </c>
      <c r="E21" s="68" t="s">
        <v>29</v>
      </c>
      <c r="F21" s="69">
        <v>31500</v>
      </c>
      <c r="G21" s="63"/>
      <c r="H21" s="64">
        <f t="shared" si="0"/>
        <v>0</v>
      </c>
    </row>
    <row r="22" spans="1:8" s="70" customFormat="1" ht="30" customHeight="1">
      <c r="A22" s="66" t="s">
        <v>113</v>
      </c>
      <c r="B22" s="58" t="s">
        <v>94</v>
      </c>
      <c r="C22" s="67" t="s">
        <v>114</v>
      </c>
      <c r="D22" s="60" t="s">
        <v>253</v>
      </c>
      <c r="E22" s="68"/>
      <c r="F22" s="69"/>
      <c r="G22" s="71"/>
      <c r="H22" s="64"/>
    </row>
    <row r="23" spans="1:8" s="70" customFormat="1" ht="30" customHeight="1">
      <c r="A23" s="57" t="s">
        <v>115</v>
      </c>
      <c r="B23" s="72" t="s">
        <v>32</v>
      </c>
      <c r="C23" s="67" t="s">
        <v>116</v>
      </c>
      <c r="D23" s="74"/>
      <c r="E23" s="68" t="s">
        <v>29</v>
      </c>
      <c r="F23" s="75">
        <v>29000</v>
      </c>
      <c r="G23" s="63"/>
      <c r="H23" s="64">
        <f>ROUND(G23*F23,2)</f>
        <v>0</v>
      </c>
    </row>
    <row r="24" spans="1:8" s="70" customFormat="1" ht="43.5" customHeight="1">
      <c r="A24" s="66" t="s">
        <v>117</v>
      </c>
      <c r="B24" s="72" t="s">
        <v>39</v>
      </c>
      <c r="C24" s="67" t="s">
        <v>118</v>
      </c>
      <c r="D24" s="74"/>
      <c r="E24" s="68" t="s">
        <v>29</v>
      </c>
      <c r="F24" s="75">
        <v>5000</v>
      </c>
      <c r="G24" s="63"/>
      <c r="H24" s="64">
        <f>ROUND(G24*F24,2)</f>
        <v>0</v>
      </c>
    </row>
    <row r="25" spans="1:8" s="70" customFormat="1" ht="43.5" customHeight="1">
      <c r="A25" s="57" t="s">
        <v>119</v>
      </c>
      <c r="B25" s="58" t="s">
        <v>96</v>
      </c>
      <c r="C25" s="67" t="s">
        <v>120</v>
      </c>
      <c r="D25" s="60" t="s">
        <v>109</v>
      </c>
      <c r="E25" s="68" t="s">
        <v>31</v>
      </c>
      <c r="F25" s="69">
        <v>20000</v>
      </c>
      <c r="G25" s="63"/>
      <c r="H25" s="64">
        <f>ROUND(G25*F25,2)</f>
        <v>0</v>
      </c>
    </row>
    <row r="26" spans="1:8" ht="36" customHeight="1">
      <c r="A26" s="11"/>
      <c r="B26" s="100"/>
      <c r="C26" s="25" t="s">
        <v>16</v>
      </c>
      <c r="D26" s="101"/>
      <c r="E26" s="103"/>
      <c r="F26" s="101"/>
      <c r="G26" s="11"/>
      <c r="H26" s="111"/>
    </row>
    <row r="27" spans="1:8" s="70" customFormat="1" ht="43.5" customHeight="1">
      <c r="A27" s="66" t="s">
        <v>121</v>
      </c>
      <c r="B27" s="58" t="s">
        <v>192</v>
      </c>
      <c r="C27" s="67" t="s">
        <v>122</v>
      </c>
      <c r="D27" s="60" t="s">
        <v>123</v>
      </c>
      <c r="E27" s="104"/>
      <c r="F27" s="69"/>
      <c r="G27" s="71"/>
      <c r="H27" s="76"/>
    </row>
    <row r="28" spans="1:8" s="70" customFormat="1" ht="30" customHeight="1">
      <c r="A28" s="66" t="s">
        <v>124</v>
      </c>
      <c r="B28" s="72" t="s">
        <v>32</v>
      </c>
      <c r="C28" s="67" t="s">
        <v>49</v>
      </c>
      <c r="D28" s="60"/>
      <c r="E28" s="68"/>
      <c r="F28" s="69"/>
      <c r="G28" s="71"/>
      <c r="H28" s="76"/>
    </row>
    <row r="29" spans="1:8" s="70" customFormat="1" ht="30" customHeight="1">
      <c r="A29" s="66" t="s">
        <v>125</v>
      </c>
      <c r="B29" s="77" t="s">
        <v>126</v>
      </c>
      <c r="C29" s="67" t="s">
        <v>127</v>
      </c>
      <c r="D29" s="60"/>
      <c r="E29" s="68" t="s">
        <v>33</v>
      </c>
      <c r="F29" s="69">
        <v>5000</v>
      </c>
      <c r="G29" s="63"/>
      <c r="H29" s="64">
        <f>ROUND(G29*F29,2)</f>
        <v>0</v>
      </c>
    </row>
    <row r="30" spans="1:8" s="70" customFormat="1" ht="39.75" customHeight="1">
      <c r="A30" s="66" t="s">
        <v>128</v>
      </c>
      <c r="B30" s="121" t="s">
        <v>193</v>
      </c>
      <c r="C30" s="113" t="s">
        <v>129</v>
      </c>
      <c r="D30" s="114" t="s">
        <v>123</v>
      </c>
      <c r="E30" s="115" t="s">
        <v>33</v>
      </c>
      <c r="F30" s="116">
        <v>8700</v>
      </c>
      <c r="G30" s="117"/>
      <c r="H30" s="118">
        <f>ROUND(G30*F30,2)</f>
        <v>0</v>
      </c>
    </row>
    <row r="31" spans="1:8" ht="36" customHeight="1">
      <c r="A31" s="11"/>
      <c r="B31" s="105"/>
      <c r="C31" s="25" t="s">
        <v>17</v>
      </c>
      <c r="D31" s="101"/>
      <c r="E31" s="106"/>
      <c r="F31" s="102"/>
      <c r="G31" s="11"/>
      <c r="H31" s="111"/>
    </row>
    <row r="32" spans="1:8" s="65" customFormat="1" ht="30" customHeight="1">
      <c r="A32" s="66" t="s">
        <v>54</v>
      </c>
      <c r="B32" s="58" t="s">
        <v>194</v>
      </c>
      <c r="C32" s="67" t="s">
        <v>55</v>
      </c>
      <c r="D32" s="60" t="s">
        <v>130</v>
      </c>
      <c r="E32" s="68" t="s">
        <v>46</v>
      </c>
      <c r="F32" s="78">
        <v>550</v>
      </c>
      <c r="G32" s="63"/>
      <c r="H32" s="64">
        <f>ROUND(G32*F32,2)</f>
        <v>0</v>
      </c>
    </row>
    <row r="33" spans="1:8" ht="48" customHeight="1">
      <c r="A33" s="11"/>
      <c r="B33" s="105"/>
      <c r="C33" s="25" t="s">
        <v>18</v>
      </c>
      <c r="D33" s="101"/>
      <c r="E33" s="106"/>
      <c r="F33" s="102"/>
      <c r="G33" s="11"/>
      <c r="H33" s="111"/>
    </row>
    <row r="34" spans="1:8" s="65" customFormat="1" ht="30" customHeight="1">
      <c r="A34" s="66" t="s">
        <v>131</v>
      </c>
      <c r="B34" s="58" t="s">
        <v>195</v>
      </c>
      <c r="C34" s="67" t="s">
        <v>132</v>
      </c>
      <c r="D34" s="60" t="s">
        <v>251</v>
      </c>
      <c r="E34" s="68"/>
      <c r="F34" s="78"/>
      <c r="G34" s="71"/>
      <c r="H34" s="76"/>
    </row>
    <row r="35" spans="1:8" s="65" customFormat="1" ht="30" customHeight="1">
      <c r="A35" s="66" t="s">
        <v>133</v>
      </c>
      <c r="B35" s="72" t="s">
        <v>32</v>
      </c>
      <c r="C35" s="67" t="s">
        <v>134</v>
      </c>
      <c r="D35" s="60"/>
      <c r="E35" s="68" t="s">
        <v>38</v>
      </c>
      <c r="F35" s="78">
        <v>4</v>
      </c>
      <c r="G35" s="63"/>
      <c r="H35" s="64">
        <f>ROUND(G35*F35,2)</f>
        <v>0</v>
      </c>
    </row>
    <row r="36" spans="1:8" s="65" customFormat="1" ht="30" customHeight="1">
      <c r="A36" s="66"/>
      <c r="B36" s="58" t="s">
        <v>196</v>
      </c>
      <c r="C36" s="67" t="s">
        <v>135</v>
      </c>
      <c r="D36" s="60" t="s">
        <v>246</v>
      </c>
      <c r="E36" s="68" t="s">
        <v>38</v>
      </c>
      <c r="F36" s="78">
        <v>4</v>
      </c>
      <c r="G36" s="63"/>
      <c r="H36" s="64">
        <f>ROUND(G36*F36,2)</f>
        <v>0</v>
      </c>
    </row>
    <row r="37" spans="1:8" s="80" customFormat="1" ht="30" customHeight="1">
      <c r="A37" s="66" t="s">
        <v>136</v>
      </c>
      <c r="B37" s="58" t="s">
        <v>197</v>
      </c>
      <c r="C37" s="79" t="s">
        <v>137</v>
      </c>
      <c r="D37" s="60" t="s">
        <v>248</v>
      </c>
      <c r="E37" s="68"/>
      <c r="F37" s="78"/>
      <c r="G37" s="71"/>
      <c r="H37" s="76"/>
    </row>
    <row r="38" spans="1:8" s="70" customFormat="1" ht="30" customHeight="1">
      <c r="A38" s="66" t="s">
        <v>138</v>
      </c>
      <c r="B38" s="72" t="s">
        <v>32</v>
      </c>
      <c r="C38" s="67" t="s">
        <v>264</v>
      </c>
      <c r="D38" s="60"/>
      <c r="E38" s="68" t="s">
        <v>46</v>
      </c>
      <c r="F38" s="78">
        <v>145</v>
      </c>
      <c r="G38" s="63"/>
      <c r="H38" s="64">
        <f>ROUND(G38*F38,2)</f>
        <v>0</v>
      </c>
    </row>
    <row r="39" spans="1:8" s="80" customFormat="1" ht="30" customHeight="1">
      <c r="A39" s="66" t="s">
        <v>139</v>
      </c>
      <c r="B39" s="58" t="s">
        <v>198</v>
      </c>
      <c r="C39" s="79" t="s">
        <v>140</v>
      </c>
      <c r="D39" s="60" t="s">
        <v>248</v>
      </c>
      <c r="E39" s="68"/>
      <c r="F39" s="78"/>
      <c r="G39" s="71"/>
      <c r="H39" s="76"/>
    </row>
    <row r="40" spans="1:8" s="70" customFormat="1" ht="30" customHeight="1">
      <c r="A40" s="66" t="s">
        <v>141</v>
      </c>
      <c r="B40" s="72" t="s">
        <v>32</v>
      </c>
      <c r="C40" s="67" t="s">
        <v>264</v>
      </c>
      <c r="D40" s="60"/>
      <c r="E40" s="68" t="s">
        <v>46</v>
      </c>
      <c r="F40" s="78">
        <v>145</v>
      </c>
      <c r="G40" s="63"/>
      <c r="H40" s="64">
        <f>ROUND(G40*F40,2)</f>
        <v>0</v>
      </c>
    </row>
    <row r="41" spans="1:8" s="80" customFormat="1" ht="30" customHeight="1">
      <c r="A41" s="66" t="s">
        <v>136</v>
      </c>
      <c r="B41" s="58" t="s">
        <v>99</v>
      </c>
      <c r="C41" s="79" t="s">
        <v>137</v>
      </c>
      <c r="D41" s="60" t="s">
        <v>248</v>
      </c>
      <c r="E41" s="68"/>
      <c r="F41" s="78"/>
      <c r="G41" s="71"/>
      <c r="H41" s="76"/>
    </row>
    <row r="42" spans="1:8" s="70" customFormat="1" ht="30" customHeight="1">
      <c r="A42" s="66" t="s">
        <v>180</v>
      </c>
      <c r="B42" s="72" t="s">
        <v>32</v>
      </c>
      <c r="C42" s="67" t="s">
        <v>265</v>
      </c>
      <c r="D42" s="60"/>
      <c r="E42" s="68" t="s">
        <v>46</v>
      </c>
      <c r="F42" s="78">
        <v>59</v>
      </c>
      <c r="G42" s="63"/>
      <c r="H42" s="64">
        <f>ROUND(G42*F42,2)</f>
        <v>0</v>
      </c>
    </row>
    <row r="43" spans="1:8" s="80" customFormat="1" ht="30" customHeight="1">
      <c r="A43" s="66" t="s">
        <v>139</v>
      </c>
      <c r="B43" s="58" t="s">
        <v>103</v>
      </c>
      <c r="C43" s="79" t="s">
        <v>140</v>
      </c>
      <c r="D43" s="60" t="s">
        <v>248</v>
      </c>
      <c r="E43" s="68"/>
      <c r="F43" s="78"/>
      <c r="G43" s="71"/>
      <c r="H43" s="76"/>
    </row>
    <row r="44" spans="1:8" s="70" customFormat="1" ht="30" customHeight="1">
      <c r="A44" s="66" t="s">
        <v>181</v>
      </c>
      <c r="B44" s="72" t="s">
        <v>32</v>
      </c>
      <c r="C44" s="67" t="s">
        <v>265</v>
      </c>
      <c r="D44" s="60"/>
      <c r="E44" s="68" t="s">
        <v>46</v>
      </c>
      <c r="F44" s="78">
        <v>59</v>
      </c>
      <c r="G44" s="63"/>
      <c r="H44" s="64">
        <f>ROUND(G44*F44,2)</f>
        <v>0</v>
      </c>
    </row>
    <row r="45" spans="1:8" s="70" customFormat="1" ht="30" customHeight="1">
      <c r="A45" s="66"/>
      <c r="B45" s="58" t="s">
        <v>199</v>
      </c>
      <c r="C45" s="67" t="s">
        <v>142</v>
      </c>
      <c r="D45" s="60" t="s">
        <v>148</v>
      </c>
      <c r="E45" s="68" t="s">
        <v>38</v>
      </c>
      <c r="F45" s="78">
        <v>50</v>
      </c>
      <c r="G45" s="63"/>
      <c r="H45" s="64">
        <f>ROUND(G45*F45,2)</f>
        <v>0</v>
      </c>
    </row>
    <row r="46" spans="1:8" ht="36" customHeight="1">
      <c r="A46" s="11"/>
      <c r="B46" s="107"/>
      <c r="C46" s="25" t="s">
        <v>19</v>
      </c>
      <c r="D46" s="101"/>
      <c r="E46" s="106"/>
      <c r="F46" s="102"/>
      <c r="G46" s="11"/>
      <c r="H46" s="111"/>
    </row>
    <row r="47" spans="1:8" s="70" customFormat="1" ht="43.5" customHeight="1">
      <c r="A47" s="66" t="s">
        <v>56</v>
      </c>
      <c r="B47" s="58" t="s">
        <v>200</v>
      </c>
      <c r="C47" s="67" t="s">
        <v>79</v>
      </c>
      <c r="D47" s="60" t="s">
        <v>143</v>
      </c>
      <c r="E47" s="68" t="s">
        <v>38</v>
      </c>
      <c r="F47" s="78">
        <v>5</v>
      </c>
      <c r="G47" s="63"/>
      <c r="H47" s="64">
        <f>ROUND(G47*F47,2)</f>
        <v>0</v>
      </c>
    </row>
    <row r="48" spans="1:8" ht="36" customHeight="1">
      <c r="A48" s="11"/>
      <c r="B48" s="100"/>
      <c r="C48" s="25" t="s">
        <v>20</v>
      </c>
      <c r="D48" s="101"/>
      <c r="E48" s="103"/>
      <c r="F48" s="101"/>
      <c r="G48" s="11"/>
      <c r="H48" s="111"/>
    </row>
    <row r="49" spans="1:8" s="65" customFormat="1" ht="30" customHeight="1">
      <c r="A49" s="81" t="s">
        <v>58</v>
      </c>
      <c r="B49" s="58" t="s">
        <v>107</v>
      </c>
      <c r="C49" s="67" t="s">
        <v>59</v>
      </c>
      <c r="D49" s="60" t="s">
        <v>144</v>
      </c>
      <c r="E49" s="68"/>
      <c r="F49" s="69"/>
      <c r="G49" s="71"/>
      <c r="H49" s="64"/>
    </row>
    <row r="50" spans="1:8" s="70" customFormat="1" ht="30" customHeight="1">
      <c r="A50" s="81" t="s">
        <v>60</v>
      </c>
      <c r="B50" s="72" t="s">
        <v>32</v>
      </c>
      <c r="C50" s="67" t="s">
        <v>145</v>
      </c>
      <c r="D50" s="60"/>
      <c r="E50" s="68" t="s">
        <v>31</v>
      </c>
      <c r="F50" s="69">
        <v>2400</v>
      </c>
      <c r="G50" s="63"/>
      <c r="H50" s="64">
        <f>ROUND(G50*F50,2)</f>
        <v>0</v>
      </c>
    </row>
    <row r="51" spans="1:8" s="70" customFormat="1" ht="30" customHeight="1">
      <c r="A51" s="81" t="s">
        <v>146</v>
      </c>
      <c r="B51" s="58" t="s">
        <v>111</v>
      </c>
      <c r="C51" s="67" t="s">
        <v>147</v>
      </c>
      <c r="D51" s="60" t="s">
        <v>77</v>
      </c>
      <c r="E51" s="68" t="s">
        <v>31</v>
      </c>
      <c r="F51" s="69">
        <v>100500</v>
      </c>
      <c r="G51" s="63"/>
      <c r="H51" s="64">
        <f>ROUND(G51*F51,2)</f>
        <v>0</v>
      </c>
    </row>
    <row r="52" spans="1:8" s="70" customFormat="1" ht="30" customHeight="1">
      <c r="A52" s="81"/>
      <c r="B52" s="58" t="s">
        <v>152</v>
      </c>
      <c r="C52" s="67" t="s">
        <v>149</v>
      </c>
      <c r="D52" s="60" t="s">
        <v>258</v>
      </c>
      <c r="E52" s="68" t="s">
        <v>31</v>
      </c>
      <c r="F52" s="69">
        <v>250</v>
      </c>
      <c r="G52" s="63"/>
      <c r="H52" s="64">
        <f>ROUND(G52*F52,2)</f>
        <v>0</v>
      </c>
    </row>
    <row r="53" spans="1:8" ht="36" customHeight="1">
      <c r="A53" s="11"/>
      <c r="B53" s="108"/>
      <c r="C53" s="25" t="s">
        <v>21</v>
      </c>
      <c r="D53" s="101"/>
      <c r="E53" s="106"/>
      <c r="F53" s="102"/>
      <c r="G53" s="11"/>
      <c r="H53" s="111"/>
    </row>
    <row r="54" spans="1:8" s="65" customFormat="1" ht="30" customHeight="1">
      <c r="A54" s="81" t="s">
        <v>182</v>
      </c>
      <c r="B54" s="83" t="s">
        <v>232</v>
      </c>
      <c r="C54" s="67" t="s">
        <v>183</v>
      </c>
      <c r="D54" s="60" t="s">
        <v>184</v>
      </c>
      <c r="E54" s="68" t="s">
        <v>29</v>
      </c>
      <c r="F54" s="69">
        <v>45</v>
      </c>
      <c r="G54" s="63"/>
      <c r="H54" s="64">
        <f>ROUND(G54*F54,2)</f>
        <v>0</v>
      </c>
    </row>
    <row r="55" spans="1:8" s="65" customFormat="1" ht="30" customHeight="1">
      <c r="A55" s="81"/>
      <c r="B55" s="83" t="s">
        <v>254</v>
      </c>
      <c r="C55" s="67" t="s">
        <v>241</v>
      </c>
      <c r="D55" s="60" t="s">
        <v>234</v>
      </c>
      <c r="E55" s="68" t="s">
        <v>38</v>
      </c>
      <c r="F55" s="69">
        <v>1</v>
      </c>
      <c r="G55" s="63"/>
      <c r="H55" s="64">
        <f>ROUND(G55*F55,2)</f>
        <v>0</v>
      </c>
    </row>
    <row r="56" spans="1:8" s="65" customFormat="1" ht="30" customHeight="1">
      <c r="A56" s="81"/>
      <c r="B56" s="83" t="s">
        <v>260</v>
      </c>
      <c r="C56" s="67" t="s">
        <v>255</v>
      </c>
      <c r="D56" s="60" t="s">
        <v>234</v>
      </c>
      <c r="E56" s="68" t="s">
        <v>38</v>
      </c>
      <c r="F56" s="69">
        <v>1</v>
      </c>
      <c r="G56" s="63"/>
      <c r="H56" s="64">
        <f>ROUND(G56*F56,2)</f>
        <v>0</v>
      </c>
    </row>
    <row r="57" spans="1:8" s="65" customFormat="1" ht="30" customHeight="1">
      <c r="A57" s="81"/>
      <c r="B57" s="83" t="s">
        <v>261</v>
      </c>
      <c r="C57" s="67" t="s">
        <v>187</v>
      </c>
      <c r="D57" s="60" t="s">
        <v>235</v>
      </c>
      <c r="E57" s="68" t="s">
        <v>38</v>
      </c>
      <c r="F57" s="69">
        <v>1</v>
      </c>
      <c r="G57" s="63"/>
      <c r="H57" s="64">
        <f>ROUND(G57*F57,2)</f>
        <v>0</v>
      </c>
    </row>
    <row r="58" spans="1:8" ht="30" customHeight="1" thickBot="1">
      <c r="A58" s="12"/>
      <c r="B58" s="125" t="s">
        <v>11</v>
      </c>
      <c r="C58" s="164" t="str">
        <f>C7</f>
        <v>Kenaston Boulevard Northbound and Southbound Lanes</v>
      </c>
      <c r="D58" s="165"/>
      <c r="E58" s="165"/>
      <c r="F58" s="166"/>
      <c r="G58" s="126" t="s">
        <v>13</v>
      </c>
      <c r="H58" s="126">
        <f>SUM(H7:H57)</f>
        <v>0</v>
      </c>
    </row>
    <row r="59" spans="1:8" ht="54" customHeight="1" thickTop="1">
      <c r="A59" s="11"/>
      <c r="B59" s="156" t="s">
        <v>263</v>
      </c>
      <c r="C59" s="157"/>
      <c r="D59" s="157"/>
      <c r="E59" s="157"/>
      <c r="F59" s="158"/>
      <c r="G59" s="127"/>
      <c r="H59" s="128"/>
    </row>
    <row r="60" spans="1:8" s="29" customFormat="1" ht="30" customHeight="1">
      <c r="A60" s="28"/>
      <c r="B60" s="112" t="s">
        <v>12</v>
      </c>
      <c r="C60" s="141" t="s">
        <v>189</v>
      </c>
      <c r="D60" s="142"/>
      <c r="E60" s="142"/>
      <c r="F60" s="143"/>
      <c r="G60" s="28"/>
      <c r="H60" s="110"/>
    </row>
    <row r="61" spans="1:8" ht="36" customHeight="1">
      <c r="A61" s="11"/>
      <c r="B61" s="100"/>
      <c r="C61" s="24" t="s">
        <v>15</v>
      </c>
      <c r="D61" s="101"/>
      <c r="E61" s="102" t="s">
        <v>1</v>
      </c>
      <c r="F61" s="102" t="s">
        <v>1</v>
      </c>
      <c r="G61" s="11" t="s">
        <v>1</v>
      </c>
      <c r="H61" s="111"/>
    </row>
    <row r="62" spans="1:8" s="65" customFormat="1" ht="30" customHeight="1">
      <c r="A62" s="66" t="s">
        <v>83</v>
      </c>
      <c r="B62" s="58" t="s">
        <v>62</v>
      </c>
      <c r="C62" s="67" t="s">
        <v>85</v>
      </c>
      <c r="D62" s="60" t="s">
        <v>252</v>
      </c>
      <c r="E62" s="68" t="s">
        <v>29</v>
      </c>
      <c r="F62" s="69">
        <v>200</v>
      </c>
      <c r="G62" s="63"/>
      <c r="H62" s="64">
        <f>ROUND(G62*F62,2)</f>
        <v>0</v>
      </c>
    </row>
    <row r="63" spans="1:8" s="70" customFormat="1" ht="30" customHeight="1">
      <c r="A63" s="57" t="s">
        <v>87</v>
      </c>
      <c r="B63" s="58" t="s">
        <v>63</v>
      </c>
      <c r="C63" s="67" t="s">
        <v>89</v>
      </c>
      <c r="D63" s="60" t="s">
        <v>86</v>
      </c>
      <c r="E63" s="68" t="s">
        <v>31</v>
      </c>
      <c r="F63" s="69">
        <v>11900</v>
      </c>
      <c r="G63" s="63"/>
      <c r="H63" s="64">
        <f>ROUND(G63*F63,2)</f>
        <v>0</v>
      </c>
    </row>
    <row r="64" spans="1:8" s="65" customFormat="1" ht="32.25" customHeight="1">
      <c r="A64" s="57" t="s">
        <v>90</v>
      </c>
      <c r="B64" s="58" t="s">
        <v>64</v>
      </c>
      <c r="C64" s="67" t="s">
        <v>92</v>
      </c>
      <c r="D64" s="60" t="s">
        <v>86</v>
      </c>
      <c r="E64" s="68"/>
      <c r="F64" s="69"/>
      <c r="G64" s="71"/>
      <c r="H64" s="64"/>
    </row>
    <row r="65" spans="1:8" s="65" customFormat="1" ht="30" customHeight="1">
      <c r="A65" s="89" t="s">
        <v>227</v>
      </c>
      <c r="B65" s="95" t="s">
        <v>32</v>
      </c>
      <c r="C65" s="92" t="s">
        <v>228</v>
      </c>
      <c r="D65" s="90" t="s">
        <v>1</v>
      </c>
      <c r="E65" s="93" t="s">
        <v>33</v>
      </c>
      <c r="F65" s="94">
        <v>5000</v>
      </c>
      <c r="G65" s="91"/>
      <c r="H65" s="64">
        <f aca="true" t="shared" si="1" ref="H65:H73">ROUND(G65*F65,2)</f>
        <v>0</v>
      </c>
    </row>
    <row r="66" spans="1:8" s="65" customFormat="1" ht="30" customHeight="1">
      <c r="A66" s="97" t="s">
        <v>236</v>
      </c>
      <c r="B66" s="95" t="s">
        <v>39</v>
      </c>
      <c r="C66" s="92" t="s">
        <v>237</v>
      </c>
      <c r="D66" s="90" t="s">
        <v>1</v>
      </c>
      <c r="E66" s="93" t="s">
        <v>33</v>
      </c>
      <c r="F66" s="94">
        <v>750</v>
      </c>
      <c r="G66" s="91"/>
      <c r="H66" s="64">
        <f t="shared" si="1"/>
        <v>0</v>
      </c>
    </row>
    <row r="67" spans="1:8" s="65" customFormat="1" ht="30" customHeight="1">
      <c r="A67" s="97" t="s">
        <v>229</v>
      </c>
      <c r="B67" s="95" t="s">
        <v>47</v>
      </c>
      <c r="C67" s="92" t="s">
        <v>230</v>
      </c>
      <c r="D67" s="90" t="s">
        <v>1</v>
      </c>
      <c r="E67" s="93" t="s">
        <v>33</v>
      </c>
      <c r="F67" s="94">
        <v>18000</v>
      </c>
      <c r="G67" s="91"/>
      <c r="H67" s="64">
        <f t="shared" si="1"/>
        <v>0</v>
      </c>
    </row>
    <row r="68" spans="1:8" s="65" customFormat="1" ht="46.5" customHeight="1">
      <c r="A68" s="89" t="s">
        <v>34</v>
      </c>
      <c r="B68" s="98" t="s">
        <v>65</v>
      </c>
      <c r="C68" s="92" t="s">
        <v>35</v>
      </c>
      <c r="D68" s="90" t="s">
        <v>86</v>
      </c>
      <c r="E68" s="93" t="s">
        <v>29</v>
      </c>
      <c r="F68" s="94">
        <v>1550</v>
      </c>
      <c r="G68" s="91"/>
      <c r="H68" s="64">
        <f t="shared" si="1"/>
        <v>0</v>
      </c>
    </row>
    <row r="69" spans="1:8" s="70" customFormat="1" ht="30" customHeight="1">
      <c r="A69" s="66" t="s">
        <v>36</v>
      </c>
      <c r="B69" s="58" t="s">
        <v>66</v>
      </c>
      <c r="C69" s="67" t="s">
        <v>37</v>
      </c>
      <c r="D69" s="60" t="s">
        <v>252</v>
      </c>
      <c r="E69" s="68" t="s">
        <v>31</v>
      </c>
      <c r="F69" s="69">
        <v>1650</v>
      </c>
      <c r="G69" s="63"/>
      <c r="H69" s="64">
        <f t="shared" si="1"/>
        <v>0</v>
      </c>
    </row>
    <row r="70" spans="1:8" s="70" customFormat="1" ht="30" customHeight="1">
      <c r="A70" s="57" t="s">
        <v>95</v>
      </c>
      <c r="B70" s="58" t="s">
        <v>67</v>
      </c>
      <c r="C70" s="67" t="s">
        <v>97</v>
      </c>
      <c r="D70" s="60" t="s">
        <v>252</v>
      </c>
      <c r="E70" s="68" t="s">
        <v>31</v>
      </c>
      <c r="F70" s="69">
        <v>2500</v>
      </c>
      <c r="G70" s="63"/>
      <c r="H70" s="64">
        <f t="shared" si="1"/>
        <v>0</v>
      </c>
    </row>
    <row r="71" spans="1:8" s="70" customFormat="1" ht="43.5" customHeight="1">
      <c r="A71" s="57" t="s">
        <v>98</v>
      </c>
      <c r="B71" s="58" t="s">
        <v>68</v>
      </c>
      <c r="C71" s="67" t="s">
        <v>100</v>
      </c>
      <c r="D71" s="60" t="s">
        <v>101</v>
      </c>
      <c r="E71" s="68" t="s">
        <v>31</v>
      </c>
      <c r="F71" s="69">
        <v>11900</v>
      </c>
      <c r="G71" s="63"/>
      <c r="H71" s="64">
        <f t="shared" si="1"/>
        <v>0</v>
      </c>
    </row>
    <row r="72" spans="1:8" s="73" customFormat="1" ht="43.5" customHeight="1">
      <c r="A72" s="57" t="s">
        <v>102</v>
      </c>
      <c r="B72" s="58" t="s">
        <v>69</v>
      </c>
      <c r="C72" s="67" t="s">
        <v>104</v>
      </c>
      <c r="D72" s="60" t="s">
        <v>105</v>
      </c>
      <c r="E72" s="68" t="s">
        <v>31</v>
      </c>
      <c r="F72" s="69">
        <v>1200</v>
      </c>
      <c r="G72" s="63"/>
      <c r="H72" s="64">
        <f t="shared" si="1"/>
        <v>0</v>
      </c>
    </row>
    <row r="73" spans="1:8" s="70" customFormat="1" ht="43.5" customHeight="1">
      <c r="A73" s="57" t="s">
        <v>110</v>
      </c>
      <c r="B73" s="58" t="s">
        <v>70</v>
      </c>
      <c r="C73" s="67" t="s">
        <v>112</v>
      </c>
      <c r="D73" s="60" t="s">
        <v>253</v>
      </c>
      <c r="E73" s="68" t="s">
        <v>29</v>
      </c>
      <c r="F73" s="69">
        <v>1000</v>
      </c>
      <c r="G73" s="63"/>
      <c r="H73" s="64">
        <f t="shared" si="1"/>
        <v>0</v>
      </c>
    </row>
    <row r="74" spans="1:8" s="70" customFormat="1" ht="30" customHeight="1">
      <c r="A74" s="66" t="s">
        <v>113</v>
      </c>
      <c r="B74" s="58" t="s">
        <v>71</v>
      </c>
      <c r="C74" s="67" t="s">
        <v>114</v>
      </c>
      <c r="D74" s="60" t="s">
        <v>253</v>
      </c>
      <c r="E74" s="68"/>
      <c r="F74" s="69"/>
      <c r="G74" s="71"/>
      <c r="H74" s="64"/>
    </row>
    <row r="75" spans="1:8" s="70" customFormat="1" ht="30" customHeight="1">
      <c r="A75" s="57" t="s">
        <v>115</v>
      </c>
      <c r="B75" s="72" t="s">
        <v>32</v>
      </c>
      <c r="C75" s="67" t="s">
        <v>116</v>
      </c>
      <c r="D75" s="74"/>
      <c r="E75" s="68" t="s">
        <v>29</v>
      </c>
      <c r="F75" s="75">
        <v>2300</v>
      </c>
      <c r="G75" s="63"/>
      <c r="H75" s="64">
        <f>ROUND(G75*F75,2)</f>
        <v>0</v>
      </c>
    </row>
    <row r="76" spans="1:8" ht="36" customHeight="1">
      <c r="A76" s="11"/>
      <c r="B76" s="105"/>
      <c r="C76" s="25" t="s">
        <v>16</v>
      </c>
      <c r="D76" s="101"/>
      <c r="E76" s="102"/>
      <c r="F76" s="102"/>
      <c r="G76" s="11"/>
      <c r="H76" s="111"/>
    </row>
    <row r="77" spans="1:8" s="65" customFormat="1" ht="43.5" customHeight="1">
      <c r="A77" s="66" t="s">
        <v>50</v>
      </c>
      <c r="B77" s="58" t="s">
        <v>72</v>
      </c>
      <c r="C77" s="67" t="s">
        <v>51</v>
      </c>
      <c r="D77" s="60" t="s">
        <v>153</v>
      </c>
      <c r="E77" s="68"/>
      <c r="F77" s="78"/>
      <c r="G77" s="71"/>
      <c r="H77" s="76"/>
    </row>
    <row r="78" spans="1:8" s="65" customFormat="1" ht="43.5" customHeight="1">
      <c r="A78" s="66" t="s">
        <v>154</v>
      </c>
      <c r="B78" s="72" t="s">
        <v>32</v>
      </c>
      <c r="C78" s="67" t="s">
        <v>155</v>
      </c>
      <c r="D78" s="60" t="s">
        <v>1</v>
      </c>
      <c r="E78" s="68" t="s">
        <v>31</v>
      </c>
      <c r="F78" s="78">
        <v>805</v>
      </c>
      <c r="G78" s="63"/>
      <c r="H78" s="64">
        <f>ROUND(G78*F78,2)</f>
        <v>0</v>
      </c>
    </row>
    <row r="79" spans="1:8" s="65" customFormat="1" ht="43.5" customHeight="1">
      <c r="A79" s="66" t="s">
        <v>156</v>
      </c>
      <c r="B79" s="72" t="s">
        <v>39</v>
      </c>
      <c r="C79" s="67" t="s">
        <v>157</v>
      </c>
      <c r="D79" s="60" t="s">
        <v>158</v>
      </c>
      <c r="E79" s="68" t="s">
        <v>31</v>
      </c>
      <c r="F79" s="78">
        <v>40</v>
      </c>
      <c r="G79" s="63"/>
      <c r="H79" s="64">
        <f aca="true" t="shared" si="2" ref="H79:H87">ROUND(G79*F79,2)</f>
        <v>0</v>
      </c>
    </row>
    <row r="80" spans="1:8" s="65" customFormat="1" ht="43.5" customHeight="1">
      <c r="A80" s="66" t="s">
        <v>159</v>
      </c>
      <c r="B80" s="119" t="s">
        <v>47</v>
      </c>
      <c r="C80" s="113" t="s">
        <v>160</v>
      </c>
      <c r="D80" s="114" t="s">
        <v>161</v>
      </c>
      <c r="E80" s="115" t="s">
        <v>31</v>
      </c>
      <c r="F80" s="120">
        <v>260</v>
      </c>
      <c r="G80" s="117"/>
      <c r="H80" s="118">
        <f t="shared" si="2"/>
        <v>0</v>
      </c>
    </row>
    <row r="81" spans="1:8" s="65" customFormat="1" ht="43.5" customHeight="1">
      <c r="A81" s="66" t="s">
        <v>52</v>
      </c>
      <c r="B81" s="58" t="s">
        <v>73</v>
      </c>
      <c r="C81" s="67" t="s">
        <v>53</v>
      </c>
      <c r="D81" s="60" t="s">
        <v>153</v>
      </c>
      <c r="E81" s="68"/>
      <c r="F81" s="78"/>
      <c r="G81" s="71"/>
      <c r="H81" s="64"/>
    </row>
    <row r="82" spans="1:8" s="70" customFormat="1" ht="43.5" customHeight="1">
      <c r="A82" s="66" t="s">
        <v>162</v>
      </c>
      <c r="B82" s="72" t="s">
        <v>32</v>
      </c>
      <c r="C82" s="67" t="s">
        <v>221</v>
      </c>
      <c r="D82" s="60" t="s">
        <v>163</v>
      </c>
      <c r="E82" s="68" t="s">
        <v>46</v>
      </c>
      <c r="F82" s="69">
        <v>240</v>
      </c>
      <c r="G82" s="63"/>
      <c r="H82" s="64">
        <f t="shared" si="2"/>
        <v>0</v>
      </c>
    </row>
    <row r="83" spans="1:8" s="65" customFormat="1" ht="75" customHeight="1">
      <c r="A83" s="66" t="s">
        <v>164</v>
      </c>
      <c r="B83" s="72" t="s">
        <v>39</v>
      </c>
      <c r="C83" s="67" t="s">
        <v>238</v>
      </c>
      <c r="D83" s="60" t="s">
        <v>243</v>
      </c>
      <c r="E83" s="68" t="s">
        <v>46</v>
      </c>
      <c r="F83" s="78">
        <v>420</v>
      </c>
      <c r="G83" s="63"/>
      <c r="H83" s="64">
        <f t="shared" si="2"/>
        <v>0</v>
      </c>
    </row>
    <row r="84" spans="1:8" s="65" customFormat="1" ht="75" customHeight="1">
      <c r="A84" s="84"/>
      <c r="B84" s="72" t="s">
        <v>47</v>
      </c>
      <c r="C84" s="86" t="s">
        <v>222</v>
      </c>
      <c r="D84" s="87" t="s">
        <v>242</v>
      </c>
      <c r="E84" s="88" t="s">
        <v>46</v>
      </c>
      <c r="F84" s="78">
        <v>65</v>
      </c>
      <c r="G84" s="63"/>
      <c r="H84" s="64">
        <f t="shared" si="2"/>
        <v>0</v>
      </c>
    </row>
    <row r="85" spans="1:8" s="65" customFormat="1" ht="75" customHeight="1">
      <c r="A85" s="84"/>
      <c r="B85" s="85" t="s">
        <v>57</v>
      </c>
      <c r="C85" s="86" t="s">
        <v>223</v>
      </c>
      <c r="D85" s="87" t="s">
        <v>244</v>
      </c>
      <c r="E85" s="88" t="s">
        <v>46</v>
      </c>
      <c r="F85" s="78">
        <v>30</v>
      </c>
      <c r="G85" s="63"/>
      <c r="H85" s="64">
        <f t="shared" si="2"/>
        <v>0</v>
      </c>
    </row>
    <row r="86" spans="1:8" s="65" customFormat="1" ht="75" customHeight="1">
      <c r="A86" s="84"/>
      <c r="B86" s="85" t="s">
        <v>61</v>
      </c>
      <c r="C86" s="86" t="s">
        <v>224</v>
      </c>
      <c r="D86" s="87" t="s">
        <v>245</v>
      </c>
      <c r="E86" s="88" t="s">
        <v>46</v>
      </c>
      <c r="F86" s="78">
        <v>838</v>
      </c>
      <c r="G86" s="63"/>
      <c r="H86" s="64">
        <f t="shared" si="2"/>
        <v>0</v>
      </c>
    </row>
    <row r="87" spans="1:8" s="70" customFormat="1" ht="43.5" customHeight="1">
      <c r="A87" s="81" t="s">
        <v>165</v>
      </c>
      <c r="B87" s="72" t="s">
        <v>225</v>
      </c>
      <c r="C87" s="67" t="s">
        <v>256</v>
      </c>
      <c r="D87" s="60" t="s">
        <v>166</v>
      </c>
      <c r="E87" s="68" t="s">
        <v>46</v>
      </c>
      <c r="F87" s="69">
        <v>500</v>
      </c>
      <c r="G87" s="63"/>
      <c r="H87" s="64">
        <f t="shared" si="2"/>
        <v>0</v>
      </c>
    </row>
    <row r="88" spans="1:8" s="70" customFormat="1" ht="30" customHeight="1">
      <c r="A88" s="81" t="s">
        <v>40</v>
      </c>
      <c r="B88" s="58" t="s">
        <v>74</v>
      </c>
      <c r="C88" s="67" t="s">
        <v>41</v>
      </c>
      <c r="D88" s="60" t="s">
        <v>167</v>
      </c>
      <c r="E88" s="68"/>
      <c r="F88" s="69"/>
      <c r="G88" s="71"/>
      <c r="H88" s="64"/>
    </row>
    <row r="89" spans="1:8" s="70" customFormat="1" ht="30" customHeight="1">
      <c r="A89" s="81" t="s">
        <v>75</v>
      </c>
      <c r="B89" s="72" t="s">
        <v>32</v>
      </c>
      <c r="C89" s="67" t="s">
        <v>76</v>
      </c>
      <c r="D89" s="60" t="s">
        <v>1</v>
      </c>
      <c r="E89" s="68" t="s">
        <v>38</v>
      </c>
      <c r="F89" s="69">
        <v>60</v>
      </c>
      <c r="G89" s="63"/>
      <c r="H89" s="64">
        <f>ROUND(G89*F89,2)</f>
        <v>0</v>
      </c>
    </row>
    <row r="90" spans="1:8" s="70" customFormat="1" ht="30" customHeight="1">
      <c r="A90" s="81" t="s">
        <v>42</v>
      </c>
      <c r="B90" s="58" t="s">
        <v>208</v>
      </c>
      <c r="C90" s="67" t="s">
        <v>43</v>
      </c>
      <c r="D90" s="60" t="s">
        <v>167</v>
      </c>
      <c r="E90" s="68"/>
      <c r="F90" s="69"/>
      <c r="G90" s="71"/>
      <c r="H90" s="64"/>
    </row>
    <row r="91" spans="1:8" s="70" customFormat="1" ht="30" customHeight="1">
      <c r="A91" s="81" t="s">
        <v>44</v>
      </c>
      <c r="B91" s="72" t="s">
        <v>32</v>
      </c>
      <c r="C91" s="67" t="s">
        <v>45</v>
      </c>
      <c r="D91" s="60" t="s">
        <v>1</v>
      </c>
      <c r="E91" s="68" t="s">
        <v>38</v>
      </c>
      <c r="F91" s="69">
        <v>440</v>
      </c>
      <c r="G91" s="63"/>
      <c r="H91" s="64">
        <f>ROUND(G91*F91,2)</f>
        <v>0</v>
      </c>
    </row>
    <row r="92" spans="1:8" s="65" customFormat="1" ht="43.5" customHeight="1">
      <c r="A92" s="66" t="s">
        <v>78</v>
      </c>
      <c r="B92" s="58" t="s">
        <v>209</v>
      </c>
      <c r="C92" s="67" t="s">
        <v>48</v>
      </c>
      <c r="D92" s="60" t="s">
        <v>153</v>
      </c>
      <c r="E92" s="68" t="s">
        <v>46</v>
      </c>
      <c r="F92" s="78">
        <v>200</v>
      </c>
      <c r="G92" s="63"/>
      <c r="H92" s="64">
        <f>ROUND(G92*F92,2)</f>
        <v>0</v>
      </c>
    </row>
    <row r="93" spans="1:8" s="65" customFormat="1" ht="30" customHeight="1">
      <c r="A93" s="66" t="s">
        <v>168</v>
      </c>
      <c r="B93" s="58" t="s">
        <v>210</v>
      </c>
      <c r="C93" s="67" t="s">
        <v>169</v>
      </c>
      <c r="D93" s="60" t="s">
        <v>170</v>
      </c>
      <c r="E93" s="68" t="s">
        <v>31</v>
      </c>
      <c r="F93" s="78">
        <v>230</v>
      </c>
      <c r="G93" s="63"/>
      <c r="H93" s="64">
        <f>ROUND(G93*F93,2)</f>
        <v>0</v>
      </c>
    </row>
    <row r="94" spans="1:8" s="70" customFormat="1" ht="30" customHeight="1">
      <c r="A94" s="66" t="s">
        <v>172</v>
      </c>
      <c r="B94" s="58" t="s">
        <v>211</v>
      </c>
      <c r="C94" s="67" t="s">
        <v>171</v>
      </c>
      <c r="D94" s="60" t="s">
        <v>173</v>
      </c>
      <c r="E94" s="68" t="s">
        <v>31</v>
      </c>
      <c r="F94" s="78">
        <v>125</v>
      </c>
      <c r="G94" s="63"/>
      <c r="H94" s="64">
        <f>ROUND(G94*F94,2)</f>
        <v>0</v>
      </c>
    </row>
    <row r="95" spans="1:8" s="70" customFormat="1" ht="30" customHeight="1">
      <c r="A95" s="66" t="s">
        <v>174</v>
      </c>
      <c r="B95" s="58" t="s">
        <v>212</v>
      </c>
      <c r="C95" s="67" t="s">
        <v>175</v>
      </c>
      <c r="D95" s="60" t="s">
        <v>173</v>
      </c>
      <c r="E95" s="68" t="s">
        <v>31</v>
      </c>
      <c r="F95" s="78">
        <v>125</v>
      </c>
      <c r="G95" s="63"/>
      <c r="H95" s="64">
        <f>ROUND(G95*F95,2)</f>
        <v>0</v>
      </c>
    </row>
    <row r="96" spans="1:8" s="70" customFormat="1" ht="43.5" customHeight="1">
      <c r="A96" s="66" t="s">
        <v>121</v>
      </c>
      <c r="B96" s="121" t="s">
        <v>213</v>
      </c>
      <c r="C96" s="113" t="s">
        <v>122</v>
      </c>
      <c r="D96" s="114" t="s">
        <v>123</v>
      </c>
      <c r="E96" s="122"/>
      <c r="F96" s="116"/>
      <c r="G96" s="123"/>
      <c r="H96" s="124"/>
    </row>
    <row r="97" spans="1:8" s="70" customFormat="1" ht="30" customHeight="1">
      <c r="A97" s="66" t="s">
        <v>124</v>
      </c>
      <c r="B97" s="72" t="s">
        <v>32</v>
      </c>
      <c r="C97" s="67" t="s">
        <v>49</v>
      </c>
      <c r="D97" s="60"/>
      <c r="E97" s="68"/>
      <c r="F97" s="69"/>
      <c r="G97" s="71"/>
      <c r="H97" s="76"/>
    </row>
    <row r="98" spans="1:8" s="70" customFormat="1" ht="30" customHeight="1">
      <c r="A98" s="66" t="s">
        <v>125</v>
      </c>
      <c r="B98" s="77" t="s">
        <v>126</v>
      </c>
      <c r="C98" s="67" t="s">
        <v>127</v>
      </c>
      <c r="D98" s="60"/>
      <c r="E98" s="68" t="s">
        <v>33</v>
      </c>
      <c r="F98" s="69">
        <v>1300</v>
      </c>
      <c r="G98" s="63"/>
      <c r="H98" s="64">
        <f>ROUND(G98*F98,2)</f>
        <v>0</v>
      </c>
    </row>
    <row r="99" spans="1:8" s="70" customFormat="1" ht="39.75" customHeight="1">
      <c r="A99" s="66" t="s">
        <v>128</v>
      </c>
      <c r="B99" s="58" t="s">
        <v>214</v>
      </c>
      <c r="C99" s="67" t="s">
        <v>129</v>
      </c>
      <c r="D99" s="60" t="s">
        <v>123</v>
      </c>
      <c r="E99" s="68" t="s">
        <v>33</v>
      </c>
      <c r="F99" s="69">
        <v>3600</v>
      </c>
      <c r="G99" s="63"/>
      <c r="H99" s="64">
        <f>ROUND(G99*F99,2)</f>
        <v>0</v>
      </c>
    </row>
    <row r="100" spans="1:8" s="70" customFormat="1" ht="30" customHeight="1">
      <c r="A100" s="81" t="s">
        <v>176</v>
      </c>
      <c r="B100" s="58" t="s">
        <v>215</v>
      </c>
      <c r="C100" s="67" t="s">
        <v>178</v>
      </c>
      <c r="D100" s="60" t="s">
        <v>179</v>
      </c>
      <c r="E100" s="68"/>
      <c r="F100" s="78"/>
      <c r="G100" s="64"/>
      <c r="H100" s="64"/>
    </row>
    <row r="101" spans="1:8" s="70" customFormat="1" ht="30" customHeight="1">
      <c r="A101" s="81" t="s">
        <v>201</v>
      </c>
      <c r="B101" s="72" t="s">
        <v>32</v>
      </c>
      <c r="C101" s="67" t="s">
        <v>202</v>
      </c>
      <c r="D101" s="60"/>
      <c r="E101" s="68" t="s">
        <v>38</v>
      </c>
      <c r="F101" s="78">
        <v>18</v>
      </c>
      <c r="G101" s="63"/>
      <c r="H101" s="64">
        <f>ROUND(G101*F101,2)</f>
        <v>0</v>
      </c>
    </row>
    <row r="102" spans="1:8" ht="36" customHeight="1">
      <c r="A102" s="11"/>
      <c r="B102" s="105"/>
      <c r="C102" s="25" t="s">
        <v>17</v>
      </c>
      <c r="D102" s="101"/>
      <c r="E102" s="106"/>
      <c r="F102" s="102"/>
      <c r="G102" s="11"/>
      <c r="H102" s="111"/>
    </row>
    <row r="103" spans="1:8" s="65" customFormat="1" ht="30" customHeight="1">
      <c r="A103" s="82"/>
      <c r="B103" s="96" t="s">
        <v>216</v>
      </c>
      <c r="C103" s="86" t="s">
        <v>239</v>
      </c>
      <c r="D103" s="87" t="s">
        <v>250</v>
      </c>
      <c r="E103" s="88" t="s">
        <v>46</v>
      </c>
      <c r="F103" s="78">
        <v>1350</v>
      </c>
      <c r="G103" s="63"/>
      <c r="H103" s="64">
        <f>ROUND(G103*F103,2)</f>
        <v>0</v>
      </c>
    </row>
    <row r="104" spans="1:8" s="65" customFormat="1" ht="30" customHeight="1">
      <c r="A104" s="66" t="s">
        <v>54</v>
      </c>
      <c r="B104" s="58" t="s">
        <v>217</v>
      </c>
      <c r="C104" s="67" t="s">
        <v>55</v>
      </c>
      <c r="D104" s="60" t="s">
        <v>130</v>
      </c>
      <c r="E104" s="68" t="s">
        <v>46</v>
      </c>
      <c r="F104" s="78">
        <v>150</v>
      </c>
      <c r="G104" s="63"/>
      <c r="H104" s="64">
        <f>ROUND(G104*F104,2)</f>
        <v>0</v>
      </c>
    </row>
    <row r="105" spans="1:8" ht="48" customHeight="1">
      <c r="A105" s="11"/>
      <c r="B105" s="105"/>
      <c r="C105" s="25" t="s">
        <v>18</v>
      </c>
      <c r="D105" s="101"/>
      <c r="E105" s="106"/>
      <c r="F105" s="102"/>
      <c r="G105" s="11"/>
      <c r="H105" s="111"/>
    </row>
    <row r="106" spans="1:8" s="80" customFormat="1" ht="30" customHeight="1">
      <c r="A106" s="66" t="s">
        <v>136</v>
      </c>
      <c r="B106" s="58" t="s">
        <v>218</v>
      </c>
      <c r="C106" s="79" t="s">
        <v>137</v>
      </c>
      <c r="D106" s="60" t="s">
        <v>248</v>
      </c>
      <c r="E106" s="68"/>
      <c r="F106" s="78"/>
      <c r="G106" s="71"/>
      <c r="H106" s="76"/>
    </row>
    <row r="107" spans="1:8" s="70" customFormat="1" ht="30" customHeight="1">
      <c r="A107" s="66" t="s">
        <v>180</v>
      </c>
      <c r="B107" s="72" t="s">
        <v>32</v>
      </c>
      <c r="C107" s="67" t="s">
        <v>265</v>
      </c>
      <c r="D107" s="60"/>
      <c r="E107" s="68" t="s">
        <v>46</v>
      </c>
      <c r="F107" s="78">
        <v>177</v>
      </c>
      <c r="G107" s="63"/>
      <c r="H107" s="64">
        <f>ROUND(G107*F107,2)</f>
        <v>0</v>
      </c>
    </row>
    <row r="108" spans="1:8" s="80" customFormat="1" ht="30" customHeight="1">
      <c r="A108" s="66" t="s">
        <v>139</v>
      </c>
      <c r="B108" s="58" t="s">
        <v>219</v>
      </c>
      <c r="C108" s="79" t="s">
        <v>140</v>
      </c>
      <c r="D108" s="60" t="s">
        <v>248</v>
      </c>
      <c r="E108" s="68"/>
      <c r="F108" s="78"/>
      <c r="G108" s="71"/>
      <c r="H108" s="76"/>
    </row>
    <row r="109" spans="1:8" s="70" customFormat="1" ht="30" customHeight="1">
      <c r="A109" s="66" t="s">
        <v>181</v>
      </c>
      <c r="B109" s="72" t="s">
        <v>32</v>
      </c>
      <c r="C109" s="67" t="s">
        <v>265</v>
      </c>
      <c r="D109" s="60"/>
      <c r="E109" s="68" t="s">
        <v>46</v>
      </c>
      <c r="F109" s="78">
        <v>177</v>
      </c>
      <c r="G109" s="63"/>
      <c r="H109" s="64">
        <f>ROUND(G109*F109,2)</f>
        <v>0</v>
      </c>
    </row>
    <row r="110" spans="1:8" s="70" customFormat="1" ht="30" customHeight="1">
      <c r="A110" s="66"/>
      <c r="B110" s="58" t="s">
        <v>220</v>
      </c>
      <c r="C110" s="86" t="s">
        <v>249</v>
      </c>
      <c r="D110" s="87" t="s">
        <v>233</v>
      </c>
      <c r="E110" s="88" t="s">
        <v>38</v>
      </c>
      <c r="F110" s="78">
        <v>2</v>
      </c>
      <c r="G110" s="63"/>
      <c r="H110" s="64">
        <f>ROUND(G110*F110,2)</f>
        <v>0</v>
      </c>
    </row>
    <row r="111" spans="1:8" ht="30" customHeight="1">
      <c r="A111" s="11"/>
      <c r="B111" s="107"/>
      <c r="C111" s="25" t="s">
        <v>19</v>
      </c>
      <c r="D111" s="101"/>
      <c r="E111" s="106"/>
      <c r="F111" s="102"/>
      <c r="G111" s="11"/>
      <c r="H111" s="111"/>
    </row>
    <row r="112" spans="1:8" s="70" customFormat="1" ht="43.5" customHeight="1">
      <c r="A112" s="66" t="s">
        <v>56</v>
      </c>
      <c r="B112" s="58" t="s">
        <v>203</v>
      </c>
      <c r="C112" s="67" t="s">
        <v>79</v>
      </c>
      <c r="D112" s="60" t="s">
        <v>143</v>
      </c>
      <c r="E112" s="68" t="s">
        <v>38</v>
      </c>
      <c r="F112" s="78">
        <v>1</v>
      </c>
      <c r="G112" s="63"/>
      <c r="H112" s="64">
        <f>ROUND(G112*F112,2)</f>
        <v>0</v>
      </c>
    </row>
    <row r="113" spans="1:8" ht="36" customHeight="1">
      <c r="A113" s="11"/>
      <c r="B113" s="100"/>
      <c r="C113" s="25" t="s">
        <v>20</v>
      </c>
      <c r="D113" s="101"/>
      <c r="E113" s="103"/>
      <c r="F113" s="101"/>
      <c r="G113" s="11"/>
      <c r="H113" s="111"/>
    </row>
    <row r="114" spans="1:8" s="70" customFormat="1" ht="30" customHeight="1">
      <c r="A114" s="81" t="s">
        <v>146</v>
      </c>
      <c r="B114" s="58" t="s">
        <v>204</v>
      </c>
      <c r="C114" s="67" t="s">
        <v>147</v>
      </c>
      <c r="D114" s="60" t="s">
        <v>77</v>
      </c>
      <c r="E114" s="68" t="s">
        <v>31</v>
      </c>
      <c r="F114" s="69">
        <v>35100</v>
      </c>
      <c r="G114" s="63"/>
      <c r="H114" s="64">
        <f>ROUND(G114*F114,2)</f>
        <v>0</v>
      </c>
    </row>
    <row r="115" spans="1:8" s="70" customFormat="1" ht="30" customHeight="1">
      <c r="A115" s="81"/>
      <c r="B115" s="58" t="s">
        <v>205</v>
      </c>
      <c r="C115" s="67" t="s">
        <v>149</v>
      </c>
      <c r="D115" s="60" t="s">
        <v>258</v>
      </c>
      <c r="E115" s="68" t="s">
        <v>31</v>
      </c>
      <c r="F115" s="69">
        <v>700</v>
      </c>
      <c r="G115" s="63"/>
      <c r="H115" s="64">
        <f>ROUND(G115*F115,2)</f>
        <v>0</v>
      </c>
    </row>
    <row r="116" spans="1:8" ht="36" customHeight="1">
      <c r="A116" s="11"/>
      <c r="B116" s="108"/>
      <c r="C116" s="25" t="s">
        <v>21</v>
      </c>
      <c r="D116" s="101"/>
      <c r="E116" s="106"/>
      <c r="F116" s="102"/>
      <c r="G116" s="11"/>
      <c r="H116" s="111"/>
    </row>
    <row r="117" spans="1:8" s="65" customFormat="1" ht="30" customHeight="1">
      <c r="A117" s="81" t="s">
        <v>182</v>
      </c>
      <c r="B117" s="83" t="s">
        <v>177</v>
      </c>
      <c r="C117" s="67" t="s">
        <v>183</v>
      </c>
      <c r="D117" s="60" t="s">
        <v>184</v>
      </c>
      <c r="E117" s="68" t="s">
        <v>29</v>
      </c>
      <c r="F117" s="69">
        <v>70</v>
      </c>
      <c r="G117" s="63"/>
      <c r="H117" s="64">
        <f>ROUND(G117*F117,2)</f>
        <v>0</v>
      </c>
    </row>
    <row r="118" spans="1:8" s="65" customFormat="1" ht="30" customHeight="1">
      <c r="A118" s="81"/>
      <c r="B118" s="83" t="s">
        <v>206</v>
      </c>
      <c r="C118" s="67" t="s">
        <v>185</v>
      </c>
      <c r="D118" s="60" t="s">
        <v>259</v>
      </c>
      <c r="E118" s="68" t="s">
        <v>46</v>
      </c>
      <c r="F118" s="69">
        <v>17</v>
      </c>
      <c r="G118" s="63"/>
      <c r="H118" s="64">
        <f>ROUND(G118*F118,2)</f>
        <v>0</v>
      </c>
    </row>
    <row r="119" spans="1:8" s="65" customFormat="1" ht="30" customHeight="1">
      <c r="A119" s="81"/>
      <c r="B119" s="83" t="s">
        <v>207</v>
      </c>
      <c r="C119" s="67" t="s">
        <v>186</v>
      </c>
      <c r="D119" s="60" t="s">
        <v>259</v>
      </c>
      <c r="E119" s="68" t="s">
        <v>38</v>
      </c>
      <c r="F119" s="69">
        <v>1</v>
      </c>
      <c r="G119" s="63"/>
      <c r="H119" s="64">
        <f>ROUND(G119*F119,2)</f>
        <v>0</v>
      </c>
    </row>
    <row r="120" spans="1:8" s="65" customFormat="1" ht="30" customHeight="1">
      <c r="A120" s="81"/>
      <c r="B120" s="83" t="s">
        <v>226</v>
      </c>
      <c r="C120" s="67" t="s">
        <v>241</v>
      </c>
      <c r="D120" s="60" t="s">
        <v>234</v>
      </c>
      <c r="E120" s="68" t="s">
        <v>38</v>
      </c>
      <c r="F120" s="69">
        <v>1</v>
      </c>
      <c r="G120" s="63"/>
      <c r="H120" s="64">
        <f>ROUND(G120*F120,2)</f>
        <v>0</v>
      </c>
    </row>
    <row r="121" spans="1:8" s="65" customFormat="1" ht="30" customHeight="1">
      <c r="A121" s="81"/>
      <c r="B121" s="83" t="s">
        <v>257</v>
      </c>
      <c r="C121" s="67" t="s">
        <v>187</v>
      </c>
      <c r="D121" s="60" t="s">
        <v>235</v>
      </c>
      <c r="E121" s="68" t="s">
        <v>38</v>
      </c>
      <c r="F121" s="69">
        <v>1</v>
      </c>
      <c r="G121" s="63"/>
      <c r="H121" s="64">
        <f>ROUND(G121*F121,2)</f>
        <v>0</v>
      </c>
    </row>
    <row r="122" spans="1:8" s="29" customFormat="1" ht="30" customHeight="1" thickBot="1">
      <c r="A122" s="30"/>
      <c r="B122" s="27" t="str">
        <f>B60</f>
        <v>B</v>
      </c>
      <c r="C122" s="144" t="str">
        <f>C60</f>
        <v>Kenaston Boulevard Turning Lanes, Waverley Street and Waverley Street Intersection</v>
      </c>
      <c r="D122" s="145"/>
      <c r="E122" s="145"/>
      <c r="F122" s="146"/>
      <c r="G122" s="30" t="s">
        <v>13</v>
      </c>
      <c r="H122" s="30">
        <f>SUM(H60:H121)</f>
        <v>0</v>
      </c>
    </row>
    <row r="123" spans="1:8" ht="36" customHeight="1" thickTop="1">
      <c r="A123" s="54"/>
      <c r="B123" s="5"/>
      <c r="C123" s="40" t="s">
        <v>14</v>
      </c>
      <c r="D123" s="41"/>
      <c r="E123" s="41"/>
      <c r="F123" s="41"/>
      <c r="G123" s="41"/>
      <c r="H123" s="16"/>
    </row>
    <row r="124" spans="1:8" s="29" customFormat="1" ht="31.5" customHeight="1" thickBot="1">
      <c r="A124" s="56"/>
      <c r="B124" s="162" t="str">
        <f>B6</f>
        <v>PART 1</v>
      </c>
      <c r="C124" s="163"/>
      <c r="D124" s="163"/>
      <c r="E124" s="163"/>
      <c r="F124" s="163"/>
      <c r="G124" s="42"/>
      <c r="H124" s="130"/>
    </row>
    <row r="125" spans="1:8" ht="30" customHeight="1" thickBot="1" thickTop="1">
      <c r="A125" s="12"/>
      <c r="B125" s="131" t="str">
        <f>B7</f>
        <v>A</v>
      </c>
      <c r="C125" s="138" t="str">
        <f>C7</f>
        <v>Kenaston Boulevard Northbound and Southbound Lanes</v>
      </c>
      <c r="D125" s="139"/>
      <c r="E125" s="139"/>
      <c r="F125" s="140"/>
      <c r="G125" s="132" t="s">
        <v>13</v>
      </c>
      <c r="H125" s="132">
        <f>H58</f>
        <v>0</v>
      </c>
    </row>
    <row r="126" spans="1:8" ht="28.5" customHeight="1" thickBot="1" thickTop="1">
      <c r="A126" s="12"/>
      <c r="B126" s="133"/>
      <c r="C126" s="134"/>
      <c r="D126" s="135"/>
      <c r="E126" s="136"/>
      <c r="F126" s="136"/>
      <c r="G126" s="137" t="s">
        <v>23</v>
      </c>
      <c r="H126" s="132">
        <f>SUM(H124:H125)</f>
        <v>0</v>
      </c>
    </row>
    <row r="127" spans="1:8" s="29" customFormat="1" ht="63" customHeight="1" thickBot="1" thickTop="1">
      <c r="A127" s="30"/>
      <c r="B127" s="147" t="str">
        <f>B59</f>
        <v>PART 2 (See D3, B15.2.1)</v>
      </c>
      <c r="C127" s="148"/>
      <c r="D127" s="148"/>
      <c r="E127" s="148"/>
      <c r="F127" s="148"/>
      <c r="G127" s="149"/>
      <c r="H127" s="129"/>
    </row>
    <row r="128" spans="1:8" ht="30" customHeight="1" thickBot="1" thickTop="1">
      <c r="A128" s="19"/>
      <c r="B128" s="131" t="str">
        <f>B60</f>
        <v>B</v>
      </c>
      <c r="C128" s="138" t="str">
        <f>C60</f>
        <v>Kenaston Boulevard Turning Lanes, Waverley Street and Waverley Street Intersection</v>
      </c>
      <c r="D128" s="139"/>
      <c r="E128" s="139"/>
      <c r="F128" s="140"/>
      <c r="G128" s="132" t="s">
        <v>13</v>
      </c>
      <c r="H128" s="132">
        <f>H122</f>
        <v>0</v>
      </c>
    </row>
    <row r="129" spans="1:8" ht="28.5" customHeight="1" thickBot="1" thickTop="1">
      <c r="A129" s="12"/>
      <c r="B129" s="43"/>
      <c r="C129" s="44"/>
      <c r="D129" s="45"/>
      <c r="E129" s="46"/>
      <c r="F129" s="46"/>
      <c r="G129" s="48" t="s">
        <v>24</v>
      </c>
      <c r="H129" s="47">
        <f>SUM(H128:H128)</f>
        <v>0</v>
      </c>
    </row>
    <row r="130" spans="1:8" s="26" customFormat="1" ht="37.5" customHeight="1" thickTop="1">
      <c r="A130" s="11"/>
      <c r="B130" s="167" t="s">
        <v>27</v>
      </c>
      <c r="C130" s="168"/>
      <c r="D130" s="168"/>
      <c r="E130" s="168"/>
      <c r="F130" s="168"/>
      <c r="G130" s="154">
        <f>H126+H129</f>
        <v>0</v>
      </c>
      <c r="H130" s="155"/>
    </row>
    <row r="131" spans="1:8" ht="37.5" customHeight="1">
      <c r="A131" s="11"/>
      <c r="B131" s="153" t="s">
        <v>25</v>
      </c>
      <c r="C131" s="151"/>
      <c r="D131" s="151"/>
      <c r="E131" s="151"/>
      <c r="F131" s="151"/>
      <c r="G131" s="151"/>
      <c r="H131" s="152"/>
    </row>
    <row r="132" spans="1:8" ht="37.5" customHeight="1">
      <c r="A132" s="11"/>
      <c r="B132" s="150" t="s">
        <v>26</v>
      </c>
      <c r="C132" s="151"/>
      <c r="D132" s="151"/>
      <c r="E132" s="151"/>
      <c r="F132" s="151"/>
      <c r="G132" s="151"/>
      <c r="H132" s="152"/>
    </row>
    <row r="133" spans="1:8" ht="15.75" customHeight="1">
      <c r="A133" s="55"/>
      <c r="B133" s="50"/>
      <c r="C133" s="51"/>
      <c r="D133" s="52"/>
      <c r="E133" s="51"/>
      <c r="F133" s="51"/>
      <c r="G133" s="17"/>
      <c r="H133" s="18"/>
    </row>
  </sheetData>
  <sheetProtection password="C75E" sheet="1" selectLockedCells="1"/>
  <mergeCells count="14">
    <mergeCell ref="B59:F59"/>
    <mergeCell ref="B6:F6"/>
    <mergeCell ref="B124:F124"/>
    <mergeCell ref="C7:F7"/>
    <mergeCell ref="C58:F58"/>
    <mergeCell ref="B130:F130"/>
    <mergeCell ref="C128:F128"/>
    <mergeCell ref="C60:F60"/>
    <mergeCell ref="C122:F122"/>
    <mergeCell ref="B127:G127"/>
    <mergeCell ref="C125:F125"/>
    <mergeCell ref="B132:H132"/>
    <mergeCell ref="B131:H131"/>
    <mergeCell ref="G130:H130"/>
  </mergeCells>
  <conditionalFormatting sqref="D9">
    <cfRule type="cellIs" priority="316" dxfId="210" operator="equal" stopIfTrue="1">
      <formula>"CW 2130-R11"</formula>
    </cfRule>
    <cfRule type="cellIs" priority="317" dxfId="210" operator="equal" stopIfTrue="1">
      <formula>"CW 3120-R2"</formula>
    </cfRule>
    <cfRule type="cellIs" priority="318" dxfId="210" operator="equal" stopIfTrue="1">
      <formula>"CW 3240-R7"</formula>
    </cfRule>
  </conditionalFormatting>
  <conditionalFormatting sqref="D10:D11">
    <cfRule type="cellIs" priority="313" dxfId="210" operator="equal" stopIfTrue="1">
      <formula>"CW 2130-R11"</formula>
    </cfRule>
    <cfRule type="cellIs" priority="314" dxfId="210" operator="equal" stopIfTrue="1">
      <formula>"CW 3120-R2"</formula>
    </cfRule>
    <cfRule type="cellIs" priority="315" dxfId="210" operator="equal" stopIfTrue="1">
      <formula>"CW 3240-R7"</formula>
    </cfRule>
  </conditionalFormatting>
  <conditionalFormatting sqref="D12">
    <cfRule type="cellIs" priority="310" dxfId="210" operator="equal" stopIfTrue="1">
      <formula>"CW 2130-R11"</formula>
    </cfRule>
    <cfRule type="cellIs" priority="311" dxfId="210" operator="equal" stopIfTrue="1">
      <formula>"CW 3120-R2"</formula>
    </cfRule>
    <cfRule type="cellIs" priority="312" dxfId="210" operator="equal" stopIfTrue="1">
      <formula>"CW 3240-R7"</formula>
    </cfRule>
  </conditionalFormatting>
  <conditionalFormatting sqref="D13">
    <cfRule type="cellIs" priority="307" dxfId="210" operator="equal" stopIfTrue="1">
      <formula>"CW 2130-R11"</formula>
    </cfRule>
    <cfRule type="cellIs" priority="308" dxfId="210" operator="equal" stopIfTrue="1">
      <formula>"CW 3120-R2"</formula>
    </cfRule>
    <cfRule type="cellIs" priority="309" dxfId="210" operator="equal" stopIfTrue="1">
      <formula>"CW 3240-R7"</formula>
    </cfRule>
  </conditionalFormatting>
  <conditionalFormatting sqref="D14">
    <cfRule type="cellIs" priority="304" dxfId="210" operator="equal" stopIfTrue="1">
      <formula>"CW 2130-R11"</formula>
    </cfRule>
    <cfRule type="cellIs" priority="305" dxfId="210" operator="equal" stopIfTrue="1">
      <formula>"CW 3120-R2"</formula>
    </cfRule>
    <cfRule type="cellIs" priority="306" dxfId="210" operator="equal" stopIfTrue="1">
      <formula>"CW 3240-R7"</formula>
    </cfRule>
  </conditionalFormatting>
  <conditionalFormatting sqref="D15">
    <cfRule type="cellIs" priority="301" dxfId="210" operator="equal" stopIfTrue="1">
      <formula>"CW 2130-R11"</formula>
    </cfRule>
    <cfRule type="cellIs" priority="302" dxfId="210" operator="equal" stopIfTrue="1">
      <formula>"CW 3120-R2"</formula>
    </cfRule>
    <cfRule type="cellIs" priority="303" dxfId="210" operator="equal" stopIfTrue="1">
      <formula>"CW 3240-R7"</formula>
    </cfRule>
  </conditionalFormatting>
  <conditionalFormatting sqref="D16:D17">
    <cfRule type="cellIs" priority="298" dxfId="210" operator="equal" stopIfTrue="1">
      <formula>"CW 2130-R11"</formula>
    </cfRule>
    <cfRule type="cellIs" priority="299" dxfId="210" operator="equal" stopIfTrue="1">
      <formula>"CW 3120-R2"</formula>
    </cfRule>
    <cfRule type="cellIs" priority="300" dxfId="210" operator="equal" stopIfTrue="1">
      <formula>"CW 3240-R7"</formula>
    </cfRule>
  </conditionalFormatting>
  <conditionalFormatting sqref="D18:D19">
    <cfRule type="cellIs" priority="295" dxfId="210" operator="equal" stopIfTrue="1">
      <formula>"CW 2130-R11"</formula>
    </cfRule>
    <cfRule type="cellIs" priority="296" dxfId="210" operator="equal" stopIfTrue="1">
      <formula>"CW 3120-R2"</formula>
    </cfRule>
    <cfRule type="cellIs" priority="297" dxfId="210" operator="equal" stopIfTrue="1">
      <formula>"CW 3240-R7"</formula>
    </cfRule>
  </conditionalFormatting>
  <conditionalFormatting sqref="D20:D21">
    <cfRule type="cellIs" priority="292" dxfId="210" operator="equal" stopIfTrue="1">
      <formula>"CW 2130-R11"</formula>
    </cfRule>
    <cfRule type="cellIs" priority="293" dxfId="210" operator="equal" stopIfTrue="1">
      <formula>"CW 3120-R2"</formula>
    </cfRule>
    <cfRule type="cellIs" priority="294" dxfId="210" operator="equal" stopIfTrue="1">
      <formula>"CW 3240-R7"</formula>
    </cfRule>
  </conditionalFormatting>
  <conditionalFormatting sqref="D22:D23">
    <cfRule type="cellIs" priority="289" dxfId="210" operator="equal" stopIfTrue="1">
      <formula>"CW 2130-R11"</formula>
    </cfRule>
    <cfRule type="cellIs" priority="290" dxfId="210" operator="equal" stopIfTrue="1">
      <formula>"CW 3120-R2"</formula>
    </cfRule>
    <cfRule type="cellIs" priority="291" dxfId="210" operator="equal" stopIfTrue="1">
      <formula>"CW 3240-R7"</formula>
    </cfRule>
  </conditionalFormatting>
  <conditionalFormatting sqref="D24">
    <cfRule type="cellIs" priority="286" dxfId="210" operator="equal" stopIfTrue="1">
      <formula>"CW 2130-R11"</formula>
    </cfRule>
    <cfRule type="cellIs" priority="287" dxfId="210" operator="equal" stopIfTrue="1">
      <formula>"CW 3120-R2"</formula>
    </cfRule>
    <cfRule type="cellIs" priority="288" dxfId="210" operator="equal" stopIfTrue="1">
      <formula>"CW 3240-R7"</formula>
    </cfRule>
  </conditionalFormatting>
  <conditionalFormatting sqref="D25">
    <cfRule type="cellIs" priority="283" dxfId="210" operator="equal" stopIfTrue="1">
      <formula>"CW 2130-R11"</formula>
    </cfRule>
    <cfRule type="cellIs" priority="284" dxfId="210" operator="equal" stopIfTrue="1">
      <formula>"CW 3120-R2"</formula>
    </cfRule>
    <cfRule type="cellIs" priority="285" dxfId="210" operator="equal" stopIfTrue="1">
      <formula>"CW 3240-R7"</formula>
    </cfRule>
  </conditionalFormatting>
  <conditionalFormatting sqref="D27:D28">
    <cfRule type="cellIs" priority="280" dxfId="210" operator="equal" stopIfTrue="1">
      <formula>"CW 2130-R11"</formula>
    </cfRule>
    <cfRule type="cellIs" priority="281" dxfId="210" operator="equal" stopIfTrue="1">
      <formula>"CW 3120-R2"</formula>
    </cfRule>
    <cfRule type="cellIs" priority="282" dxfId="210" operator="equal" stopIfTrue="1">
      <formula>"CW 3240-R7"</formula>
    </cfRule>
  </conditionalFormatting>
  <conditionalFormatting sqref="D29">
    <cfRule type="cellIs" priority="277" dxfId="210" operator="equal" stopIfTrue="1">
      <formula>"CW 2130-R11"</formula>
    </cfRule>
    <cfRule type="cellIs" priority="278" dxfId="210" operator="equal" stopIfTrue="1">
      <formula>"CW 3120-R2"</formula>
    </cfRule>
    <cfRule type="cellIs" priority="279" dxfId="210" operator="equal" stopIfTrue="1">
      <formula>"CW 3240-R7"</formula>
    </cfRule>
  </conditionalFormatting>
  <conditionalFormatting sqref="D30">
    <cfRule type="cellIs" priority="274" dxfId="210" operator="equal" stopIfTrue="1">
      <formula>"CW 2130-R11"</formula>
    </cfRule>
    <cfRule type="cellIs" priority="275" dxfId="210" operator="equal" stopIfTrue="1">
      <formula>"CW 3120-R2"</formula>
    </cfRule>
    <cfRule type="cellIs" priority="276" dxfId="210" operator="equal" stopIfTrue="1">
      <formula>"CW 3240-R7"</formula>
    </cfRule>
  </conditionalFormatting>
  <conditionalFormatting sqref="D32">
    <cfRule type="cellIs" priority="271" dxfId="210" operator="equal" stopIfTrue="1">
      <formula>"CW 2130-R11"</formula>
    </cfRule>
    <cfRule type="cellIs" priority="272" dxfId="210" operator="equal" stopIfTrue="1">
      <formula>"CW 3120-R2"</formula>
    </cfRule>
    <cfRule type="cellIs" priority="273" dxfId="210" operator="equal" stopIfTrue="1">
      <formula>"CW 3240-R7"</formula>
    </cfRule>
  </conditionalFormatting>
  <conditionalFormatting sqref="D37">
    <cfRule type="cellIs" priority="262" dxfId="210" operator="equal" stopIfTrue="1">
      <formula>"CW 2130-R11"</formula>
    </cfRule>
    <cfRule type="cellIs" priority="263" dxfId="210" operator="equal" stopIfTrue="1">
      <formula>"CW 3120-R2"</formula>
    </cfRule>
    <cfRule type="cellIs" priority="264" dxfId="210" operator="equal" stopIfTrue="1">
      <formula>"CW 3240-R7"</formula>
    </cfRule>
  </conditionalFormatting>
  <conditionalFormatting sqref="D34">
    <cfRule type="cellIs" priority="269" dxfId="210" operator="equal" stopIfTrue="1">
      <formula>"CW 3120-R2"</formula>
    </cfRule>
    <cfRule type="cellIs" priority="270" dxfId="210" operator="equal" stopIfTrue="1">
      <formula>"CW 3240-R7"</formula>
    </cfRule>
  </conditionalFormatting>
  <conditionalFormatting sqref="D35">
    <cfRule type="cellIs" priority="267" dxfId="210" operator="equal" stopIfTrue="1">
      <formula>"CW 3120-R2"</formula>
    </cfRule>
    <cfRule type="cellIs" priority="268" dxfId="210" operator="equal" stopIfTrue="1">
      <formula>"CW 3240-R7"</formula>
    </cfRule>
  </conditionalFormatting>
  <conditionalFormatting sqref="D36">
    <cfRule type="cellIs" priority="265" dxfId="210" operator="equal" stopIfTrue="1">
      <formula>"CW 3120-R2"</formula>
    </cfRule>
    <cfRule type="cellIs" priority="266" dxfId="210" operator="equal" stopIfTrue="1">
      <formula>"CW 3240-R7"</formula>
    </cfRule>
  </conditionalFormatting>
  <conditionalFormatting sqref="D38">
    <cfRule type="cellIs" priority="259" dxfId="210" operator="equal" stopIfTrue="1">
      <formula>"CW 2130-R11"</formula>
    </cfRule>
    <cfRule type="cellIs" priority="260" dxfId="210" operator="equal" stopIfTrue="1">
      <formula>"CW 3120-R2"</formula>
    </cfRule>
    <cfRule type="cellIs" priority="261" dxfId="210" operator="equal" stopIfTrue="1">
      <formula>"CW 3240-R7"</formula>
    </cfRule>
  </conditionalFormatting>
  <conditionalFormatting sqref="D39">
    <cfRule type="cellIs" priority="256" dxfId="210" operator="equal" stopIfTrue="1">
      <formula>"CW 2130-R11"</formula>
    </cfRule>
    <cfRule type="cellIs" priority="257" dxfId="210" operator="equal" stopIfTrue="1">
      <formula>"CW 3120-R2"</formula>
    </cfRule>
    <cfRule type="cellIs" priority="258" dxfId="210" operator="equal" stopIfTrue="1">
      <formula>"CW 3240-R7"</formula>
    </cfRule>
  </conditionalFormatting>
  <conditionalFormatting sqref="D40">
    <cfRule type="cellIs" priority="253" dxfId="210" operator="equal" stopIfTrue="1">
      <formula>"CW 2130-R11"</formula>
    </cfRule>
    <cfRule type="cellIs" priority="254" dxfId="210" operator="equal" stopIfTrue="1">
      <formula>"CW 3120-R2"</formula>
    </cfRule>
    <cfRule type="cellIs" priority="255" dxfId="210" operator="equal" stopIfTrue="1">
      <formula>"CW 3240-R7"</formula>
    </cfRule>
  </conditionalFormatting>
  <conditionalFormatting sqref="D45">
    <cfRule type="cellIs" priority="250" dxfId="210" operator="equal" stopIfTrue="1">
      <formula>"CW 2130-R11"</formula>
    </cfRule>
    <cfRule type="cellIs" priority="251" dxfId="210" operator="equal" stopIfTrue="1">
      <formula>"CW 3120-R2"</formula>
    </cfRule>
    <cfRule type="cellIs" priority="252" dxfId="210" operator="equal" stopIfTrue="1">
      <formula>"CW 3240-R7"</formula>
    </cfRule>
  </conditionalFormatting>
  <conditionalFormatting sqref="D47">
    <cfRule type="cellIs" priority="247" dxfId="210" operator="equal" stopIfTrue="1">
      <formula>"CW 2130-R11"</formula>
    </cfRule>
    <cfRule type="cellIs" priority="248" dxfId="210" operator="equal" stopIfTrue="1">
      <formula>"CW 3120-R2"</formula>
    </cfRule>
    <cfRule type="cellIs" priority="249" dxfId="210" operator="equal" stopIfTrue="1">
      <formula>"CW 3240-R7"</formula>
    </cfRule>
  </conditionalFormatting>
  <conditionalFormatting sqref="D49">
    <cfRule type="cellIs" priority="244" dxfId="210" operator="equal" stopIfTrue="1">
      <formula>"CW 2130-R11"</formula>
    </cfRule>
    <cfRule type="cellIs" priority="245" dxfId="210" operator="equal" stopIfTrue="1">
      <formula>"CW 3120-R2"</formula>
    </cfRule>
    <cfRule type="cellIs" priority="246" dxfId="210" operator="equal" stopIfTrue="1">
      <formula>"CW 3240-R7"</formula>
    </cfRule>
  </conditionalFormatting>
  <conditionalFormatting sqref="D50">
    <cfRule type="cellIs" priority="241" dxfId="210" operator="equal" stopIfTrue="1">
      <formula>"CW 2130-R11"</formula>
    </cfRule>
    <cfRule type="cellIs" priority="242" dxfId="210" operator="equal" stopIfTrue="1">
      <formula>"CW 3120-R2"</formula>
    </cfRule>
    <cfRule type="cellIs" priority="243" dxfId="210" operator="equal" stopIfTrue="1">
      <formula>"CW 3240-R7"</formula>
    </cfRule>
  </conditionalFormatting>
  <conditionalFormatting sqref="D51">
    <cfRule type="cellIs" priority="238" dxfId="210" operator="equal" stopIfTrue="1">
      <formula>"CW 2130-R11"</formula>
    </cfRule>
    <cfRule type="cellIs" priority="239" dxfId="210" operator="equal" stopIfTrue="1">
      <formula>"CW 3120-R2"</formula>
    </cfRule>
    <cfRule type="cellIs" priority="240" dxfId="210" operator="equal" stopIfTrue="1">
      <formula>"CW 3240-R7"</formula>
    </cfRule>
  </conditionalFormatting>
  <conditionalFormatting sqref="D52">
    <cfRule type="cellIs" priority="235" dxfId="210" operator="equal" stopIfTrue="1">
      <formula>"CW 2130-R11"</formula>
    </cfRule>
    <cfRule type="cellIs" priority="236" dxfId="210" operator="equal" stopIfTrue="1">
      <formula>"CW 3120-R2"</formula>
    </cfRule>
    <cfRule type="cellIs" priority="237" dxfId="210" operator="equal" stopIfTrue="1">
      <formula>"CW 3240-R7"</formula>
    </cfRule>
  </conditionalFormatting>
  <conditionalFormatting sqref="D62:D64 D68:D70 D73:D74 D88:D89 D92:D98 D103:D104">
    <cfRule type="cellIs" priority="124" dxfId="210" operator="equal" stopIfTrue="1">
      <formula>"CW 2130-R11"</formula>
    </cfRule>
    <cfRule type="cellIs" priority="125" dxfId="210" operator="equal" stopIfTrue="1">
      <formula>"CW 3120-R2"</formula>
    </cfRule>
    <cfRule type="cellIs" priority="126" dxfId="210" operator="equal" stopIfTrue="1">
      <formula>"CW 3240-R7"</formula>
    </cfRule>
  </conditionalFormatting>
  <conditionalFormatting sqref="D65">
    <cfRule type="cellIs" priority="121" dxfId="210" operator="equal" stopIfTrue="1">
      <formula>"CW 2130-R11"</formula>
    </cfRule>
    <cfRule type="cellIs" priority="122" dxfId="210" operator="equal" stopIfTrue="1">
      <formula>"CW 3120-R2"</formula>
    </cfRule>
    <cfRule type="cellIs" priority="123" dxfId="210" operator="equal" stopIfTrue="1">
      <formula>"CW 3240-R7"</formula>
    </cfRule>
  </conditionalFormatting>
  <conditionalFormatting sqref="D71:D72">
    <cfRule type="cellIs" priority="118" dxfId="210" operator="equal" stopIfTrue="1">
      <formula>"CW 2130-R11"</formula>
    </cfRule>
    <cfRule type="cellIs" priority="119" dxfId="210" operator="equal" stopIfTrue="1">
      <formula>"CW 3120-R2"</formula>
    </cfRule>
    <cfRule type="cellIs" priority="120" dxfId="210" operator="equal" stopIfTrue="1">
      <formula>"CW 3240-R7"</formula>
    </cfRule>
  </conditionalFormatting>
  <conditionalFormatting sqref="D121">
    <cfRule type="cellIs" priority="34" dxfId="210" operator="equal" stopIfTrue="1">
      <formula>"CW 2130-R11"</formula>
    </cfRule>
    <cfRule type="cellIs" priority="35" dxfId="210" operator="equal" stopIfTrue="1">
      <formula>"CW 3120-R2"</formula>
    </cfRule>
    <cfRule type="cellIs" priority="36" dxfId="210" operator="equal" stopIfTrue="1">
      <formula>"CW 3240-R7"</formula>
    </cfRule>
  </conditionalFormatting>
  <conditionalFormatting sqref="D75">
    <cfRule type="cellIs" priority="115" dxfId="210" operator="equal" stopIfTrue="1">
      <formula>"CW 2130-R11"</formula>
    </cfRule>
    <cfRule type="cellIs" priority="116" dxfId="210" operator="equal" stopIfTrue="1">
      <formula>"CW 3120-R2"</formula>
    </cfRule>
    <cfRule type="cellIs" priority="117" dxfId="210" operator="equal" stopIfTrue="1">
      <formula>"CW 3240-R7"</formula>
    </cfRule>
  </conditionalFormatting>
  <conditionalFormatting sqref="D77">
    <cfRule type="cellIs" priority="112" dxfId="210" operator="equal" stopIfTrue="1">
      <formula>"CW 2130-R11"</formula>
    </cfRule>
    <cfRule type="cellIs" priority="113" dxfId="210" operator="equal" stopIfTrue="1">
      <formula>"CW 3120-R2"</formula>
    </cfRule>
    <cfRule type="cellIs" priority="114" dxfId="210" operator="equal" stopIfTrue="1">
      <formula>"CW 3240-R7"</formula>
    </cfRule>
  </conditionalFormatting>
  <conditionalFormatting sqref="D78">
    <cfRule type="cellIs" priority="109" dxfId="210" operator="equal" stopIfTrue="1">
      <formula>"CW 2130-R11"</formula>
    </cfRule>
    <cfRule type="cellIs" priority="110" dxfId="210" operator="equal" stopIfTrue="1">
      <formula>"CW 3120-R2"</formula>
    </cfRule>
    <cfRule type="cellIs" priority="111" dxfId="210" operator="equal" stopIfTrue="1">
      <formula>"CW 3240-R7"</formula>
    </cfRule>
  </conditionalFormatting>
  <conditionalFormatting sqref="D79">
    <cfRule type="cellIs" priority="106" dxfId="210" operator="equal" stopIfTrue="1">
      <formula>"CW 2130-R11"</formula>
    </cfRule>
    <cfRule type="cellIs" priority="107" dxfId="210" operator="equal" stopIfTrue="1">
      <formula>"CW 3120-R2"</formula>
    </cfRule>
    <cfRule type="cellIs" priority="108" dxfId="210" operator="equal" stopIfTrue="1">
      <formula>"CW 3240-R7"</formula>
    </cfRule>
  </conditionalFormatting>
  <conditionalFormatting sqref="D80">
    <cfRule type="cellIs" priority="103" dxfId="210" operator="equal" stopIfTrue="1">
      <formula>"CW 2130-R11"</formula>
    </cfRule>
    <cfRule type="cellIs" priority="104" dxfId="210" operator="equal" stopIfTrue="1">
      <formula>"CW 3120-R2"</formula>
    </cfRule>
    <cfRule type="cellIs" priority="105" dxfId="210" operator="equal" stopIfTrue="1">
      <formula>"CW 3240-R7"</formula>
    </cfRule>
  </conditionalFormatting>
  <conditionalFormatting sqref="D81">
    <cfRule type="cellIs" priority="100" dxfId="210" operator="equal" stopIfTrue="1">
      <formula>"CW 2130-R11"</formula>
    </cfRule>
    <cfRule type="cellIs" priority="101" dxfId="210" operator="equal" stopIfTrue="1">
      <formula>"CW 3120-R2"</formula>
    </cfRule>
    <cfRule type="cellIs" priority="102" dxfId="210" operator="equal" stopIfTrue="1">
      <formula>"CW 3240-R7"</formula>
    </cfRule>
  </conditionalFormatting>
  <conditionalFormatting sqref="D82">
    <cfRule type="cellIs" priority="97" dxfId="210" operator="equal" stopIfTrue="1">
      <formula>"CW 2130-R11"</formula>
    </cfRule>
    <cfRule type="cellIs" priority="98" dxfId="210" operator="equal" stopIfTrue="1">
      <formula>"CW 3120-R2"</formula>
    </cfRule>
    <cfRule type="cellIs" priority="99" dxfId="210" operator="equal" stopIfTrue="1">
      <formula>"CW 3240-R7"</formula>
    </cfRule>
  </conditionalFormatting>
  <conditionalFormatting sqref="D83">
    <cfRule type="cellIs" priority="94" dxfId="210" operator="equal" stopIfTrue="1">
      <formula>"CW 2130-R11"</formula>
    </cfRule>
    <cfRule type="cellIs" priority="95" dxfId="210" operator="equal" stopIfTrue="1">
      <formula>"CW 3120-R2"</formula>
    </cfRule>
    <cfRule type="cellIs" priority="96" dxfId="210" operator="equal" stopIfTrue="1">
      <formula>"CW 3240-R7"</formula>
    </cfRule>
  </conditionalFormatting>
  <conditionalFormatting sqref="D84">
    <cfRule type="cellIs" priority="91" dxfId="210" operator="equal" stopIfTrue="1">
      <formula>"CW 2130-R11"</formula>
    </cfRule>
    <cfRule type="cellIs" priority="92" dxfId="210" operator="equal" stopIfTrue="1">
      <formula>"CW 3120-R2"</formula>
    </cfRule>
    <cfRule type="cellIs" priority="93" dxfId="210" operator="equal" stopIfTrue="1">
      <formula>"CW 3240-R7"</formula>
    </cfRule>
  </conditionalFormatting>
  <conditionalFormatting sqref="D85">
    <cfRule type="cellIs" priority="88" dxfId="210" operator="equal" stopIfTrue="1">
      <formula>"CW 2130-R11"</formula>
    </cfRule>
    <cfRule type="cellIs" priority="89" dxfId="210" operator="equal" stopIfTrue="1">
      <formula>"CW 3120-R2"</formula>
    </cfRule>
    <cfRule type="cellIs" priority="90" dxfId="210" operator="equal" stopIfTrue="1">
      <formula>"CW 3240-R7"</formula>
    </cfRule>
  </conditionalFormatting>
  <conditionalFormatting sqref="D86">
    <cfRule type="cellIs" priority="85" dxfId="210" operator="equal" stopIfTrue="1">
      <formula>"CW 2130-R11"</formula>
    </cfRule>
    <cfRule type="cellIs" priority="86" dxfId="210" operator="equal" stopIfTrue="1">
      <formula>"CW 3120-R2"</formula>
    </cfRule>
    <cfRule type="cellIs" priority="87" dxfId="210" operator="equal" stopIfTrue="1">
      <formula>"CW 3240-R7"</formula>
    </cfRule>
  </conditionalFormatting>
  <conditionalFormatting sqref="D87">
    <cfRule type="cellIs" priority="82" dxfId="210" operator="equal" stopIfTrue="1">
      <formula>"CW 2130-R11"</formula>
    </cfRule>
    <cfRule type="cellIs" priority="83" dxfId="210" operator="equal" stopIfTrue="1">
      <formula>"CW 3120-R2"</formula>
    </cfRule>
    <cfRule type="cellIs" priority="84" dxfId="210" operator="equal" stopIfTrue="1">
      <formula>"CW 3240-R7"</formula>
    </cfRule>
  </conditionalFormatting>
  <conditionalFormatting sqref="D90:D91">
    <cfRule type="cellIs" priority="79" dxfId="210" operator="equal" stopIfTrue="1">
      <formula>"CW 2130-R11"</formula>
    </cfRule>
    <cfRule type="cellIs" priority="80" dxfId="210" operator="equal" stopIfTrue="1">
      <formula>"CW 3120-R2"</formula>
    </cfRule>
    <cfRule type="cellIs" priority="81" dxfId="210" operator="equal" stopIfTrue="1">
      <formula>"CW 3240-R7"</formula>
    </cfRule>
  </conditionalFormatting>
  <conditionalFormatting sqref="D99">
    <cfRule type="cellIs" priority="76" dxfId="210" operator="equal" stopIfTrue="1">
      <formula>"CW 2130-R11"</formula>
    </cfRule>
    <cfRule type="cellIs" priority="77" dxfId="210" operator="equal" stopIfTrue="1">
      <formula>"CW 3120-R2"</formula>
    </cfRule>
    <cfRule type="cellIs" priority="78" dxfId="210" operator="equal" stopIfTrue="1">
      <formula>"CW 3240-R7"</formula>
    </cfRule>
  </conditionalFormatting>
  <conditionalFormatting sqref="D100">
    <cfRule type="cellIs" priority="73" dxfId="210" operator="equal" stopIfTrue="1">
      <formula>"CW 2130-R11"</formula>
    </cfRule>
    <cfRule type="cellIs" priority="74" dxfId="210" operator="equal" stopIfTrue="1">
      <formula>"CW 3120-R2"</formula>
    </cfRule>
    <cfRule type="cellIs" priority="75" dxfId="210" operator="equal" stopIfTrue="1">
      <formula>"CW 3240-R7"</formula>
    </cfRule>
  </conditionalFormatting>
  <conditionalFormatting sqref="D106">
    <cfRule type="cellIs" priority="70" dxfId="210" operator="equal" stopIfTrue="1">
      <formula>"CW 2130-R11"</formula>
    </cfRule>
    <cfRule type="cellIs" priority="71" dxfId="210" operator="equal" stopIfTrue="1">
      <formula>"CW 3120-R2"</formula>
    </cfRule>
    <cfRule type="cellIs" priority="72" dxfId="210" operator="equal" stopIfTrue="1">
      <formula>"CW 3240-R7"</formula>
    </cfRule>
  </conditionalFormatting>
  <conditionalFormatting sqref="D107">
    <cfRule type="cellIs" priority="67" dxfId="210" operator="equal" stopIfTrue="1">
      <formula>"CW 2130-R11"</formula>
    </cfRule>
    <cfRule type="cellIs" priority="68" dxfId="210" operator="equal" stopIfTrue="1">
      <formula>"CW 3120-R2"</formula>
    </cfRule>
    <cfRule type="cellIs" priority="69" dxfId="210" operator="equal" stopIfTrue="1">
      <formula>"CW 3240-R7"</formula>
    </cfRule>
  </conditionalFormatting>
  <conditionalFormatting sqref="D108">
    <cfRule type="cellIs" priority="64" dxfId="210" operator="equal" stopIfTrue="1">
      <formula>"CW 2130-R11"</formula>
    </cfRule>
    <cfRule type="cellIs" priority="65" dxfId="210" operator="equal" stopIfTrue="1">
      <formula>"CW 3120-R2"</formula>
    </cfRule>
    <cfRule type="cellIs" priority="66" dxfId="210" operator="equal" stopIfTrue="1">
      <formula>"CW 3240-R7"</formula>
    </cfRule>
  </conditionalFormatting>
  <conditionalFormatting sqref="D109">
    <cfRule type="cellIs" priority="61" dxfId="210" operator="equal" stopIfTrue="1">
      <formula>"CW 2130-R11"</formula>
    </cfRule>
    <cfRule type="cellIs" priority="62" dxfId="210" operator="equal" stopIfTrue="1">
      <formula>"CW 3120-R2"</formula>
    </cfRule>
    <cfRule type="cellIs" priority="63" dxfId="210" operator="equal" stopIfTrue="1">
      <formula>"CW 3240-R7"</formula>
    </cfRule>
  </conditionalFormatting>
  <conditionalFormatting sqref="D110">
    <cfRule type="cellIs" priority="58" dxfId="210" operator="equal" stopIfTrue="1">
      <formula>"CW 2130-R11"</formula>
    </cfRule>
    <cfRule type="cellIs" priority="59" dxfId="210" operator="equal" stopIfTrue="1">
      <formula>"CW 3120-R2"</formula>
    </cfRule>
    <cfRule type="cellIs" priority="60" dxfId="210" operator="equal" stopIfTrue="1">
      <formula>"CW 3240-R7"</formula>
    </cfRule>
  </conditionalFormatting>
  <conditionalFormatting sqref="D112">
    <cfRule type="cellIs" priority="55" dxfId="210" operator="equal" stopIfTrue="1">
      <formula>"CW 2130-R11"</formula>
    </cfRule>
    <cfRule type="cellIs" priority="56" dxfId="210" operator="equal" stopIfTrue="1">
      <formula>"CW 3120-R2"</formula>
    </cfRule>
    <cfRule type="cellIs" priority="57" dxfId="210" operator="equal" stopIfTrue="1">
      <formula>"CW 3240-R7"</formula>
    </cfRule>
  </conditionalFormatting>
  <conditionalFormatting sqref="D114">
    <cfRule type="cellIs" priority="52" dxfId="210" operator="equal" stopIfTrue="1">
      <formula>"CW 2130-R11"</formula>
    </cfRule>
    <cfRule type="cellIs" priority="53" dxfId="210" operator="equal" stopIfTrue="1">
      <formula>"CW 3120-R2"</formula>
    </cfRule>
    <cfRule type="cellIs" priority="54" dxfId="210" operator="equal" stopIfTrue="1">
      <formula>"CW 3240-R7"</formula>
    </cfRule>
  </conditionalFormatting>
  <conditionalFormatting sqref="D115">
    <cfRule type="cellIs" priority="49" dxfId="210" operator="equal" stopIfTrue="1">
      <formula>"CW 2130-R11"</formula>
    </cfRule>
    <cfRule type="cellIs" priority="50" dxfId="210" operator="equal" stopIfTrue="1">
      <formula>"CW 3120-R2"</formula>
    </cfRule>
    <cfRule type="cellIs" priority="51" dxfId="210" operator="equal" stopIfTrue="1">
      <formula>"CW 3240-R7"</formula>
    </cfRule>
  </conditionalFormatting>
  <conditionalFormatting sqref="D117">
    <cfRule type="cellIs" priority="46" dxfId="210" operator="equal" stopIfTrue="1">
      <formula>"CW 2130-R11"</formula>
    </cfRule>
    <cfRule type="cellIs" priority="47" dxfId="210" operator="equal" stopIfTrue="1">
      <formula>"CW 3120-R2"</formula>
    </cfRule>
    <cfRule type="cellIs" priority="48" dxfId="210" operator="equal" stopIfTrue="1">
      <formula>"CW 3240-R7"</formula>
    </cfRule>
  </conditionalFormatting>
  <conditionalFormatting sqref="D118">
    <cfRule type="cellIs" priority="43" dxfId="210" operator="equal" stopIfTrue="1">
      <formula>"CW 2130-R11"</formula>
    </cfRule>
    <cfRule type="cellIs" priority="44" dxfId="210" operator="equal" stopIfTrue="1">
      <formula>"CW 3120-R2"</formula>
    </cfRule>
    <cfRule type="cellIs" priority="45" dxfId="210" operator="equal" stopIfTrue="1">
      <formula>"CW 3240-R7"</formula>
    </cfRule>
  </conditionalFormatting>
  <conditionalFormatting sqref="D119">
    <cfRule type="cellIs" priority="40" dxfId="210" operator="equal" stopIfTrue="1">
      <formula>"CW 2130-R11"</formula>
    </cfRule>
    <cfRule type="cellIs" priority="41" dxfId="210" operator="equal" stopIfTrue="1">
      <formula>"CW 3120-R2"</formula>
    </cfRule>
    <cfRule type="cellIs" priority="42" dxfId="210" operator="equal" stopIfTrue="1">
      <formula>"CW 3240-R7"</formula>
    </cfRule>
  </conditionalFormatting>
  <conditionalFormatting sqref="D120">
    <cfRule type="cellIs" priority="37" dxfId="210" operator="equal" stopIfTrue="1">
      <formula>"CW 2130-R11"</formula>
    </cfRule>
    <cfRule type="cellIs" priority="38" dxfId="210" operator="equal" stopIfTrue="1">
      <formula>"CW 3120-R2"</formula>
    </cfRule>
    <cfRule type="cellIs" priority="39" dxfId="210" operator="equal" stopIfTrue="1">
      <formula>"CW 3240-R7"</formula>
    </cfRule>
  </conditionalFormatting>
  <conditionalFormatting sqref="D54">
    <cfRule type="cellIs" priority="31" dxfId="210" operator="equal" stopIfTrue="1">
      <formula>"CW 2130-R11"</formula>
    </cfRule>
    <cfRule type="cellIs" priority="32" dxfId="210" operator="equal" stopIfTrue="1">
      <formula>"CW 3120-R2"</formula>
    </cfRule>
    <cfRule type="cellIs" priority="33" dxfId="210" operator="equal" stopIfTrue="1">
      <formula>"CW 3240-R7"</formula>
    </cfRule>
  </conditionalFormatting>
  <conditionalFormatting sqref="D55">
    <cfRule type="cellIs" priority="28" dxfId="210" operator="equal" stopIfTrue="1">
      <formula>"CW 2130-R11"</formula>
    </cfRule>
    <cfRule type="cellIs" priority="29" dxfId="210" operator="equal" stopIfTrue="1">
      <formula>"CW 3120-R2"</formula>
    </cfRule>
    <cfRule type="cellIs" priority="30" dxfId="210" operator="equal" stopIfTrue="1">
      <formula>"CW 3240-R7"</formula>
    </cfRule>
  </conditionalFormatting>
  <conditionalFormatting sqref="D57">
    <cfRule type="cellIs" priority="25" dxfId="210" operator="equal" stopIfTrue="1">
      <formula>"CW 2130-R11"</formula>
    </cfRule>
    <cfRule type="cellIs" priority="26" dxfId="210" operator="equal" stopIfTrue="1">
      <formula>"CW 3120-R2"</formula>
    </cfRule>
    <cfRule type="cellIs" priority="27" dxfId="210" operator="equal" stopIfTrue="1">
      <formula>"CW 3240-R7"</formula>
    </cfRule>
  </conditionalFormatting>
  <conditionalFormatting sqref="D101">
    <cfRule type="cellIs" priority="22" dxfId="210" operator="equal" stopIfTrue="1">
      <formula>"CW 2130-R11"</formula>
    </cfRule>
    <cfRule type="cellIs" priority="23" dxfId="210" operator="equal" stopIfTrue="1">
      <formula>"CW 3120-R2"</formula>
    </cfRule>
    <cfRule type="cellIs" priority="24" dxfId="210" operator="equal" stopIfTrue="1">
      <formula>"CW 3240-R7"</formula>
    </cfRule>
  </conditionalFormatting>
  <conditionalFormatting sqref="D66">
    <cfRule type="cellIs" priority="19" dxfId="210" operator="equal" stopIfTrue="1">
      <formula>"CW 2130-R11"</formula>
    </cfRule>
    <cfRule type="cellIs" priority="20" dxfId="210" operator="equal" stopIfTrue="1">
      <formula>"CW 3120-R2"</formula>
    </cfRule>
    <cfRule type="cellIs" priority="21" dxfId="210" operator="equal" stopIfTrue="1">
      <formula>"CW 3240-R7"</formula>
    </cfRule>
  </conditionalFormatting>
  <conditionalFormatting sqref="D67">
    <cfRule type="cellIs" priority="16" dxfId="210" operator="equal" stopIfTrue="1">
      <formula>"CW 2130-R11"</formula>
    </cfRule>
    <cfRule type="cellIs" priority="17" dxfId="210" operator="equal" stopIfTrue="1">
      <formula>"CW 3120-R2"</formula>
    </cfRule>
    <cfRule type="cellIs" priority="18" dxfId="210" operator="equal" stopIfTrue="1">
      <formula>"CW 3240-R7"</formula>
    </cfRule>
  </conditionalFormatting>
  <conditionalFormatting sqref="D56">
    <cfRule type="cellIs" priority="13" dxfId="210" operator="equal" stopIfTrue="1">
      <formula>"CW 2130-R11"</formula>
    </cfRule>
    <cfRule type="cellIs" priority="14" dxfId="210" operator="equal" stopIfTrue="1">
      <formula>"CW 3120-R2"</formula>
    </cfRule>
    <cfRule type="cellIs" priority="15" dxfId="210" operator="equal" stopIfTrue="1">
      <formula>"CW 3240-R7"</formula>
    </cfRule>
  </conditionalFormatting>
  <conditionalFormatting sqref="D41">
    <cfRule type="cellIs" priority="10" dxfId="210" operator="equal" stopIfTrue="1">
      <formula>"CW 2130-R11"</formula>
    </cfRule>
    <cfRule type="cellIs" priority="11" dxfId="210" operator="equal" stopIfTrue="1">
      <formula>"CW 3120-R2"</formula>
    </cfRule>
    <cfRule type="cellIs" priority="12" dxfId="210" operator="equal" stopIfTrue="1">
      <formula>"CW 3240-R7"</formula>
    </cfRule>
  </conditionalFormatting>
  <conditionalFormatting sqref="D42">
    <cfRule type="cellIs" priority="7" dxfId="210" operator="equal" stopIfTrue="1">
      <formula>"CW 2130-R11"</formula>
    </cfRule>
    <cfRule type="cellIs" priority="8" dxfId="210" operator="equal" stopIfTrue="1">
      <formula>"CW 3120-R2"</formula>
    </cfRule>
    <cfRule type="cellIs" priority="9" dxfId="210" operator="equal" stopIfTrue="1">
      <formula>"CW 3240-R7"</formula>
    </cfRule>
  </conditionalFormatting>
  <conditionalFormatting sqref="D43">
    <cfRule type="cellIs" priority="4" dxfId="210" operator="equal" stopIfTrue="1">
      <formula>"CW 2130-R11"</formula>
    </cfRule>
    <cfRule type="cellIs" priority="5" dxfId="210" operator="equal" stopIfTrue="1">
      <formula>"CW 3120-R2"</formula>
    </cfRule>
    <cfRule type="cellIs" priority="6" dxfId="210" operator="equal" stopIfTrue="1">
      <formula>"CW 3240-R7"</formula>
    </cfRule>
  </conditionalFormatting>
  <conditionalFormatting sqref="D44">
    <cfRule type="cellIs" priority="1" dxfId="210" operator="equal" stopIfTrue="1">
      <formula>"CW 2130-R11"</formula>
    </cfRule>
    <cfRule type="cellIs" priority="2" dxfId="210" operator="equal" stopIfTrue="1">
      <formula>"CW 3120-R2"</formula>
    </cfRule>
    <cfRule type="cellIs" priority="3" dxfId="21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9:G11 G13:G21 G23:G25 G29:G30 G32 G35:G36 G38 G54:G57 G47 G50:G52 G62:G63 G42 G75 G78:G80 G82:G87 G89 G91:G95 G65:G73 G103:G104 G107 G109:G110 G112 G114:G115 G117:G121 G40 G44:G45 G98:G99 G101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2 G22 G26:G28 G33:G34 G37 G39 G48:G49 G64 G74 G76:G77 G81 G88 G90 G96:G97 G105:G106 G108 G41 G43 G100 G8 G31 G46 G53 G60:G61 G102 G111 G113 G11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1" r:id="rId1"/>
  <headerFooter alignWithMargins="0">
    <oddHeader>&amp;L&amp;10The City of Winnipeg
Bid Opportunity No. 231-2013 Addendum 3 
&amp;XTemplate Version: C420110107 - RW&amp;R&amp;10Bid Submission
Page &amp;P+3 of 13</oddHeader>
    <oddFooter xml:space="preserve">&amp;R__________________
Name of Bidder                    </oddFooter>
  </headerFooter>
  <rowBreaks count="5" manualBreakCount="5">
    <brk id="30" min="1" max="7" man="1"/>
    <brk id="58" min="1" max="7" man="1"/>
    <brk id="80" min="1" max="7" man="1"/>
    <brk id="96" min="1" max="7" man="1"/>
    <brk id="12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April 29th 
Revised by HP on April 22
Checked by HP on April 8 
File Size 126,464</dc:description>
  <cp:lastModifiedBy>System Administrator</cp:lastModifiedBy>
  <cp:lastPrinted>2013-04-29T17:39:09Z</cp:lastPrinted>
  <dcterms:created xsi:type="dcterms:W3CDTF">1999-03-31T15:44:33Z</dcterms:created>
  <dcterms:modified xsi:type="dcterms:W3CDTF">2013-04-29T17:39:51Z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