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80" yWindow="1728" windowWidth="19176" windowHeight="1104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PRICES'!$B$6:$H$95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PRICES'!$B$1:$IV$91</definedName>
    <definedName name="XITEMS">'FORM B - PRICES'!$B$6:$IV$91</definedName>
  </definedNames>
  <calcPr fullCalcOnLoad="1" fullPrecision="0"/>
</workbook>
</file>

<file path=xl/sharedStrings.xml><?xml version="1.0" encoding="utf-8"?>
<sst xmlns="http://schemas.openxmlformats.org/spreadsheetml/2006/main" count="362" uniqueCount="255">
  <si>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</si>
  <si>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</si>
  <si>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</si>
  <si>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</si>
  <si>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</si>
  <si>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</si>
  <si>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</si>
  <si>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</si>
  <si>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</si>
  <si>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</si>
  <si>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</si>
  <si>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</si>
  <si>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</si>
  <si>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</si>
  <si>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</si>
  <si>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</si>
  <si>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</si>
  <si>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</si>
  <si>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</si>
  <si>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</si>
  <si>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</si>
  <si>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</si>
  <si>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</si>
  <si>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</si>
  <si>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</si>
  <si>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</si>
  <si>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</si>
  <si>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</si>
  <si>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</si>
  <si>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</si>
  <si>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</si>
  <si>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</si>
  <si>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</si>
  <si>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</si>
  <si>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</si>
  <si>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</si>
  <si>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ROADWORKS - REMOVALS/RENEWALS</t>
  </si>
  <si>
    <t>ii)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</si>
  <si>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</si>
  <si>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</si>
  <si>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</si>
  <si>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</si>
  <si>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</si>
  <si>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</si>
  <si>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</si>
  <si>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</si>
  <si>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</si>
  <si>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</si>
  <si>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</si>
  <si>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</si>
  <si>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</si>
  <si>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</si>
  <si>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</si>
  <si>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</si>
  <si>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</si>
  <si>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</si>
  <si>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</si>
  <si>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</si>
  <si>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</si>
  <si>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</si>
  <si>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</si>
  <si>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</si>
  <si>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</si>
  <si>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</si>
  <si>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</si>
  <si>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</si>
  <si>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</si>
  <si>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</si>
  <si>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</si>
  <si>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</si>
  <si>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B206</t>
  </si>
  <si>
    <t>Pavement Repair Fabric</t>
  </si>
  <si>
    <t>C019</t>
  </si>
  <si>
    <t>Concrete Pavements for Early Opening</t>
  </si>
  <si>
    <t>C026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</si>
  <si>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</si>
  <si>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</si>
  <si>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</si>
  <si>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</si>
  <si>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</si>
  <si>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</si>
  <si>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A003</t>
  </si>
  <si>
    <t>A.3</t>
  </si>
  <si>
    <t>Excavation</t>
  </si>
  <si>
    <t>CW 3110-R17</t>
  </si>
  <si>
    <t>A007</t>
  </si>
  <si>
    <t>Crushed Sub-base Material</t>
  </si>
  <si>
    <t>A007A</t>
  </si>
  <si>
    <t xml:space="preserve">50 mm </t>
  </si>
  <si>
    <t>A035A</t>
  </si>
  <si>
    <t xml:space="preserve">100 mm </t>
  </si>
  <si>
    <t>A.9</t>
  </si>
  <si>
    <t>A014</t>
  </si>
  <si>
    <t>A.14</t>
  </si>
  <si>
    <t>Boulevard Excavation</t>
  </si>
  <si>
    <t>A022</t>
  </si>
  <si>
    <t>A.21</t>
  </si>
  <si>
    <t>Separation Geotextile Fabric</t>
  </si>
  <si>
    <t xml:space="preserve">CW 3130-R4 </t>
  </si>
  <si>
    <t>A022A</t>
  </si>
  <si>
    <t>A.22</t>
  </si>
  <si>
    <t>Supply and Install Geogrid</t>
  </si>
  <si>
    <t>CW 3135-R1</t>
  </si>
  <si>
    <t xml:space="preserve">CW 3230-R7
</t>
  </si>
  <si>
    <t>200 mm Concrete Pavement (Type A)</t>
  </si>
  <si>
    <t>200 mm Concrete Pavement (Type B)</t>
  </si>
  <si>
    <t>B114rl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</si>
  <si>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</si>
  <si>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</si>
  <si>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</si>
  <si>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</si>
  <si>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</si>
  <si>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</si>
  <si>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</si>
  <si>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</si>
  <si>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</si>
  <si>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</si>
  <si>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</si>
  <si>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</si>
  <si>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B126r</t>
  </si>
  <si>
    <t>Concrete Curb Removal</t>
  </si>
  <si>
    <t xml:space="preserve">CW 3240-R10 </t>
  </si>
  <si>
    <t>B155rl</t>
  </si>
  <si>
    <t>SD-205,
SD-206A</t>
  </si>
  <si>
    <t>B156rl</t>
  </si>
  <si>
    <t>Less than 3 m</t>
  </si>
  <si>
    <t>B157rl</t>
  </si>
  <si>
    <t>3 m to 30 m</t>
  </si>
  <si>
    <t>Curb Ramp (8-12 mm reveal ht, Integral)</t>
  </si>
  <si>
    <t>B184rl</t>
  </si>
  <si>
    <t>SD-229C,D</t>
  </si>
  <si>
    <t>B200</t>
  </si>
  <si>
    <t>Planing of Pavement</t>
  </si>
  <si>
    <t xml:space="preserve">CW 3450-R5 </t>
  </si>
  <si>
    <t>B202</t>
  </si>
  <si>
    <t>50 - 100 mm Depth (Asphalt)</t>
  </si>
  <si>
    <t>B219</t>
  </si>
  <si>
    <t>Detectable Warning Surface Tiles</t>
  </si>
  <si>
    <t>CW 3326</t>
  </si>
  <si>
    <t>B221</t>
  </si>
  <si>
    <t xml:space="preserve">610 mm X 1220 mm </t>
  </si>
  <si>
    <t>CW 3310-R14</t>
  </si>
  <si>
    <t>Slip Form Paving Construction of 200 mm Concrete Pavement for Early Opening 72 hour (Reinforced)</t>
  </si>
  <si>
    <t>C067</t>
  </si>
  <si>
    <t>Construction of Splash Strip (180 mm ht, Monolithic Modified Barrier Curb,  750 mm width)</t>
  </si>
  <si>
    <t xml:space="preserve">SD-223A
</t>
  </si>
  <si>
    <t>C066</t>
  </si>
  <si>
    <t>SD-223A</t>
  </si>
  <si>
    <t>Slip Form Paving Construction of Splash Strip (180 mm ht, Monolithic Barrier Curb,  750 mm width)</t>
  </si>
  <si>
    <t>C055</t>
  </si>
  <si>
    <t xml:space="preserve">Construction of Asphaltic Concrete Pavements </t>
  </si>
  <si>
    <t xml:space="preserve">CW 3410-R9 </t>
  </si>
  <si>
    <t>C056</t>
  </si>
  <si>
    <t>C058</t>
  </si>
  <si>
    <t>Type IA</t>
  </si>
  <si>
    <t>C059</t>
  </si>
  <si>
    <t>C060</t>
  </si>
  <si>
    <t>D001</t>
  </si>
  <si>
    <t>Joint Sealing</t>
  </si>
  <si>
    <t>CW 3250-R7</t>
  </si>
  <si>
    <t>E007A</t>
  </si>
  <si>
    <t xml:space="preserve">Remove and Replace Existing Catch Basin  </t>
  </si>
  <si>
    <t>CW 2130-R12</t>
  </si>
  <si>
    <t>E007B</t>
  </si>
  <si>
    <t>SD-024</t>
  </si>
  <si>
    <t>E008</t>
  </si>
  <si>
    <t>Sewer Service</t>
  </si>
  <si>
    <t>E009</t>
  </si>
  <si>
    <t>E011</t>
  </si>
  <si>
    <t>E042</t>
  </si>
  <si>
    <t>Connecting New Sewer Service to Existing Sewer Service</t>
  </si>
  <si>
    <t>E043</t>
  </si>
  <si>
    <t>E051</t>
  </si>
  <si>
    <t>Installation of Subdrains</t>
  </si>
  <si>
    <t>CW 3120-R4</t>
  </si>
  <si>
    <t>Pre-cast Concrete Risers</t>
  </si>
  <si>
    <t>CW 3210-R7</t>
  </si>
  <si>
    <t>G005</t>
  </si>
  <si>
    <t>Salt Tolerant Grass Seeding</t>
  </si>
  <si>
    <t>Watermain and Water Service Insulation</t>
  </si>
  <si>
    <t>Temporary Detour Diversion</t>
  </si>
  <si>
    <t>A.4</t>
  </si>
  <si>
    <t>A.5</t>
  </si>
  <si>
    <t>A.6</t>
  </si>
  <si>
    <t>A.10</t>
  </si>
  <si>
    <t>A.11</t>
  </si>
  <si>
    <t>A.12</t>
  </si>
  <si>
    <t>A.13</t>
  </si>
  <si>
    <t>A.16</t>
  </si>
  <si>
    <t>A.15</t>
  </si>
  <si>
    <t>A.17</t>
  </si>
  <si>
    <t>A.18</t>
  </si>
  <si>
    <t>A.19</t>
  </si>
  <si>
    <t>A.20</t>
  </si>
  <si>
    <t>A.23</t>
  </si>
  <si>
    <t>A.24</t>
  </si>
  <si>
    <t>A.25</t>
  </si>
  <si>
    <t>A.26</t>
  </si>
  <si>
    <t>A.27</t>
  </si>
  <si>
    <t>A.28</t>
  </si>
  <si>
    <t>A.29</t>
  </si>
  <si>
    <t>A.31</t>
  </si>
  <si>
    <t>A.32</t>
  </si>
  <si>
    <t>A.33</t>
  </si>
  <si>
    <t xml:space="preserve">300 mm </t>
  </si>
  <si>
    <t>Trenchless Installation, Class B Type Sand Bedding, Class 3 Backfill</t>
  </si>
  <si>
    <t>300 mm, PVC</t>
  </si>
  <si>
    <t>Barrier (180 mm reveal ht, Dowelled)</t>
  </si>
  <si>
    <t>A.7</t>
  </si>
  <si>
    <t>A.34</t>
  </si>
  <si>
    <t>Lump Sum</t>
  </si>
  <si>
    <t>B127r</t>
  </si>
  <si>
    <t>B154rl</t>
  </si>
  <si>
    <t>A.35</t>
  </si>
  <si>
    <t>Barrier Integral</t>
  </si>
  <si>
    <t>C014</t>
  </si>
  <si>
    <t>Construction of Concrete Median Slabs</t>
  </si>
  <si>
    <t>SD-227A</t>
  </si>
  <si>
    <t>E11</t>
  </si>
  <si>
    <t>A.30</t>
  </si>
  <si>
    <t>B167rl</t>
  </si>
  <si>
    <t>SD-203B</t>
  </si>
  <si>
    <t>B135i</t>
  </si>
  <si>
    <t>Concrete Curb Installation</t>
  </si>
  <si>
    <t>B211i</t>
  </si>
  <si>
    <t>B212i</t>
  </si>
  <si>
    <t>Slip Form Paving Splash Strip (150 mm reveal ht, Monolithic Barrier Curb,  750 mm width)</t>
  </si>
  <si>
    <t>Slip Form Paving Splash Strip (150 mm reveal ht, Monolithic Modified Barrier Curb,  750 mm width)</t>
  </si>
  <si>
    <t>Modified Barrier (180 mm reveal ht, Dowelled)</t>
  </si>
  <si>
    <t>51 mm</t>
  </si>
  <si>
    <t>A.36</t>
  </si>
  <si>
    <t>A.37</t>
  </si>
  <si>
    <t>A030</t>
  </si>
  <si>
    <t>Fill Material</t>
  </si>
  <si>
    <t>CW 3170-R3</t>
  </si>
  <si>
    <t>A031</t>
  </si>
  <si>
    <t>Placing Suitable Site Material</t>
  </si>
  <si>
    <t>E046</t>
  </si>
  <si>
    <t>Removal of Existing Catch Basins</t>
  </si>
  <si>
    <t>Abandoning Existing Sewer Services Under Pavement</t>
  </si>
  <si>
    <t xml:space="preserve">A.8 </t>
  </si>
  <si>
    <t>A.38</t>
  </si>
  <si>
    <t>A.39</t>
  </si>
  <si>
    <t>Supplying and Placing Joint Curing Compound</t>
  </si>
  <si>
    <t>B077-72</t>
  </si>
  <si>
    <t>B086-72</t>
  </si>
  <si>
    <t>B087-72</t>
  </si>
  <si>
    <t>(SEE B9)</t>
  </si>
  <si>
    <t>A.40</t>
  </si>
  <si>
    <t>CW 2110-R11</t>
  </si>
  <si>
    <t>CW 3520-R7, E10</t>
  </si>
  <si>
    <t>CW 2130-R12, E14</t>
  </si>
  <si>
    <t>E15</t>
  </si>
  <si>
    <t>E9</t>
  </si>
  <si>
    <t>CORYDON AVENUE EASTBOUND - KENASTON BOULEVARD TO CENTENNIAL STREET - RECONSTRUCTION/REHABILITATION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</si>
</sst>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45" fillId="28" borderId="5" applyNumberFormat="0" applyAlignment="0" applyProtection="0"/>
    <xf numFmtId="0" fontId="46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31" borderId="5" applyNumberFormat="0" applyAlignment="0" applyProtection="0"/>
    <xf numFmtId="0" fontId="53" fillId="0" borderId="10" applyNumberFormat="0" applyFill="0" applyAlignment="0" applyProtection="0"/>
    <xf numFmtId="0" fontId="54" fillId="32" borderId="0" applyNumberFormat="0" applyBorder="0" applyAlignment="0" applyProtection="0"/>
    <xf numFmtId="0" fontId="0" fillId="33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55" fillId="28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56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57" fillId="0" borderId="14" applyNumberFormat="0" applyFill="0" applyAlignment="0" applyProtection="0"/>
    <xf numFmtId="0" fontId="58" fillId="0" borderId="0" applyNumberFormat="0" applyFill="0" applyBorder="0" applyAlignment="0" applyProtection="0"/>
  </cellStyleXfs>
  <cellXfs count="119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left" vertical="top"/>
    </xf>
    <xf numFmtId="0" fontId="0" fillId="2" borderId="18" xfId="0" applyNumberFormat="1" applyBorder="1" applyAlignment="1">
      <alignment horizontal="center" vertical="top"/>
    </xf>
    <xf numFmtId="1" fontId="0" fillId="2" borderId="19" xfId="0" applyNumberFormat="1" applyBorder="1" applyAlignment="1">
      <alignment vertical="top"/>
    </xf>
    <xf numFmtId="0" fontId="0" fillId="2" borderId="19" xfId="0" applyNumberFormat="1" applyBorder="1" applyAlignment="1">
      <alignment horizontal="center" vertical="top"/>
    </xf>
    <xf numFmtId="0" fontId="0" fillId="2" borderId="19" xfId="0" applyNumberFormat="1" applyBorder="1" applyAlignment="1">
      <alignment vertical="top"/>
    </xf>
    <xf numFmtId="1" fontId="0" fillId="2" borderId="19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5" xfId="0" applyNumberFormat="1" applyBorder="1" applyAlignment="1">
      <alignment horizontal="center" vertical="top"/>
    </xf>
    <xf numFmtId="0" fontId="2" fillId="2" borderId="18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7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13" xfId="0" applyNumberFormat="1" applyBorder="1" applyAlignment="1">
      <alignment horizontal="right"/>
    </xf>
    <xf numFmtId="0" fontId="0" fillId="2" borderId="22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4" borderId="18" xfId="0" applyNumberFormat="1" applyFont="1" applyFill="1" applyBorder="1" applyAlignment="1" applyProtection="1">
      <alignment horizontal="left" vertical="center"/>
      <protection/>
    </xf>
    <xf numFmtId="172" fontId="2" fillId="34" borderId="18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0" xfId="0" applyNumberFormat="1" applyFont="1" applyBorder="1" applyAlignment="1">
      <alignment horizontal="center" vertical="center"/>
    </xf>
    <xf numFmtId="0" fontId="2" fillId="2" borderId="18" xfId="0" applyNumberFormat="1" applyFont="1" applyBorder="1" applyAlignment="1">
      <alignment horizontal="center" vertical="center"/>
    </xf>
    <xf numFmtId="7" fontId="0" fillId="2" borderId="19" xfId="0" applyNumberFormat="1" applyBorder="1" applyAlignment="1">
      <alignment horizontal="right" vertical="center"/>
    </xf>
    <xf numFmtId="7" fontId="0" fillId="2" borderId="1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3" xfId="0" applyNumberFormat="1" applyBorder="1" applyAlignment="1">
      <alignment vertical="top"/>
    </xf>
    <xf numFmtId="0" fontId="0" fillId="2" borderId="24" xfId="0" applyNumberFormat="1" applyBorder="1" applyAlignment="1">
      <alignment/>
    </xf>
    <xf numFmtId="0" fontId="0" fillId="2" borderId="23" xfId="0" applyNumberForma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5" xfId="0" applyNumberFormat="1" applyBorder="1" applyAlignment="1">
      <alignment horizontal="center"/>
    </xf>
    <xf numFmtId="7" fontId="0" fillId="2" borderId="25" xfId="0" applyNumberFormat="1" applyBorder="1" applyAlignment="1">
      <alignment horizontal="right"/>
    </xf>
    <xf numFmtId="0" fontId="0" fillId="2" borderId="25" xfId="0" applyNumberFormat="1" applyBorder="1" applyAlignment="1">
      <alignment horizontal="right"/>
    </xf>
    <xf numFmtId="0" fontId="0" fillId="2" borderId="26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5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NumberFormat="1" applyBorder="1" applyAlignment="1">
      <alignment/>
    </xf>
    <xf numFmtId="4" fontId="21" fillId="0" borderId="1" xfId="0" applyNumberFormat="1" applyFont="1" applyFill="1" applyBorder="1" applyAlignment="1" applyProtection="1">
      <alignment horizontal="center" vertical="top" wrapText="1"/>
      <protection/>
    </xf>
    <xf numFmtId="173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/>
      <protection/>
    </xf>
    <xf numFmtId="174" fontId="21" fillId="0" borderId="1" xfId="0" applyNumberFormat="1" applyFont="1" applyFill="1" applyBorder="1" applyAlignment="1" applyProtection="1">
      <alignment vertical="top"/>
      <protection locked="0"/>
    </xf>
    <xf numFmtId="174" fontId="21" fillId="0" borderId="1" xfId="0" applyNumberFormat="1" applyFont="1" applyFill="1" applyBorder="1" applyAlignment="1" applyProtection="1">
      <alignment vertical="top"/>
      <protection/>
    </xf>
    <xf numFmtId="174" fontId="21" fillId="34" borderId="0" xfId="0" applyNumberFormat="1" applyFont="1" applyFill="1" applyBorder="1" applyAlignment="1" applyProtection="1">
      <alignment vertical="center"/>
      <protection/>
    </xf>
    <xf numFmtId="172" fontId="21" fillId="34" borderId="0" xfId="0" applyNumberFormat="1" applyFont="1" applyFill="1" applyBorder="1" applyAlignment="1" applyProtection="1">
      <alignment horizontal="center" vertical="center"/>
      <protection/>
    </xf>
    <xf numFmtId="0" fontId="22" fillId="2" borderId="0" xfId="0" applyFont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176" fontId="21" fillId="0" borderId="1" xfId="0" applyNumberFormat="1" applyFont="1" applyFill="1" applyBorder="1" applyAlignment="1" applyProtection="1">
      <alignment horizontal="center" vertical="top"/>
      <protection/>
    </xf>
    <xf numFmtId="0" fontId="21" fillId="0" borderId="1" xfId="0" applyNumberFormat="1" applyFont="1" applyFill="1" applyBorder="1" applyAlignment="1" applyProtection="1">
      <alignment vertical="center"/>
      <protection/>
    </xf>
    <xf numFmtId="173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Alignment="1">
      <alignment/>
    </xf>
    <xf numFmtId="174" fontId="21" fillId="0" borderId="0" xfId="0" applyNumberFormat="1" applyFont="1" applyFill="1" applyBorder="1" applyAlignment="1" applyProtection="1">
      <alignment vertical="top"/>
      <protection/>
    </xf>
    <xf numFmtId="0" fontId="22" fillId="35" borderId="0" xfId="0" applyFont="1" applyFill="1" applyAlignment="1" applyProtection="1">
      <alignment horizontal="center" vertical="top"/>
      <protection/>
    </xf>
    <xf numFmtId="0" fontId="22" fillId="35" borderId="0" xfId="0" applyFont="1" applyFill="1" applyAlignment="1">
      <alignment/>
    </xf>
    <xf numFmtId="4" fontId="21" fillId="0" borderId="1" xfId="0" applyNumberFormat="1" applyFont="1" applyFill="1" applyBorder="1" applyAlignment="1" applyProtection="1">
      <alignment horizontal="center" vertical="top"/>
      <protection/>
    </xf>
    <xf numFmtId="173" fontId="21" fillId="0" borderId="1" xfId="0" applyNumberFormat="1" applyFont="1" applyFill="1" applyBorder="1" applyAlignment="1" applyProtection="1">
      <alignment horizontal="right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 wrapText="1"/>
      <protection/>
    </xf>
    <xf numFmtId="174" fontId="21" fillId="0" borderId="1" xfId="0" applyNumberFormat="1" applyFont="1" applyFill="1" applyBorder="1" applyAlignment="1" applyProtection="1">
      <alignment vertical="top" wrapText="1"/>
      <protection/>
    </xf>
    <xf numFmtId="1" fontId="21" fillId="34" borderId="0" xfId="0" applyNumberFormat="1" applyFont="1" applyFill="1" applyBorder="1" applyAlignment="1" applyProtection="1">
      <alignment vertical="top"/>
      <protection/>
    </xf>
    <xf numFmtId="0" fontId="24" fillId="0" borderId="0" xfId="0" applyFont="1" applyFill="1" applyBorder="1" applyAlignment="1" applyProtection="1">
      <alignment vertical="top" wrapText="1"/>
      <protection/>
    </xf>
    <xf numFmtId="0" fontId="22" fillId="0" borderId="0" xfId="0" applyFont="1" applyFill="1" applyBorder="1" applyAlignment="1">
      <alignment/>
    </xf>
    <xf numFmtId="174" fontId="21" fillId="34" borderId="0" xfId="0" applyNumberFormat="1" applyFont="1" applyFill="1" applyBorder="1" applyAlignment="1" applyProtection="1">
      <alignment vertical="top"/>
      <protection/>
    </xf>
    <xf numFmtId="0" fontId="24" fillId="2" borderId="0" xfId="0" applyFont="1" applyBorder="1" applyAlignment="1" applyProtection="1">
      <alignment vertical="top" wrapText="1"/>
      <protection/>
    </xf>
    <xf numFmtId="0" fontId="22" fillId="2" borderId="0" xfId="0" applyFont="1" applyBorder="1" applyAlignment="1">
      <alignment/>
    </xf>
    <xf numFmtId="0" fontId="22" fillId="2" borderId="0" xfId="0" applyFont="1" applyAlignment="1">
      <alignment/>
    </xf>
    <xf numFmtId="172" fontId="21" fillId="0" borderId="1" xfId="0" applyNumberFormat="1" applyFont="1" applyFill="1" applyBorder="1" applyAlignment="1" applyProtection="1">
      <alignment vertical="top" wrapText="1"/>
      <protection/>
    </xf>
    <xf numFmtId="0" fontId="22" fillId="0" borderId="0" xfId="0" applyFont="1" applyFill="1" applyAlignment="1">
      <alignment vertical="top"/>
    </xf>
    <xf numFmtId="1" fontId="0" fillId="2" borderId="19" xfId="0" applyNumberFormat="1" applyBorder="1" applyAlignment="1">
      <alignment horizontal="center" vertical="top" wrapText="1"/>
    </xf>
    <xf numFmtId="0" fontId="0" fillId="2" borderId="19" xfId="0" applyNumberFormat="1" applyBorder="1" applyAlignment="1">
      <alignment horizontal="center" vertical="top" wrapText="1"/>
    </xf>
    <xf numFmtId="172" fontId="21" fillId="34" borderId="19" xfId="0" applyNumberFormat="1" applyFont="1" applyFill="1" applyBorder="1" applyAlignment="1" applyProtection="1">
      <alignment horizontal="left" vertical="top" wrapText="1"/>
      <protection/>
    </xf>
    <xf numFmtId="172" fontId="21" fillId="0" borderId="28" xfId="0" applyNumberFormat="1" applyFont="1" applyFill="1" applyBorder="1" applyAlignment="1" applyProtection="1">
      <alignment horizontal="center" vertical="top" wrapText="1"/>
      <protection/>
    </xf>
    <xf numFmtId="1" fontId="21" fillId="0" borderId="28" xfId="0" applyNumberFormat="1" applyFont="1" applyFill="1" applyBorder="1" applyAlignment="1" applyProtection="1">
      <alignment horizontal="right" vertical="top"/>
      <protection/>
    </xf>
    <xf numFmtId="7" fontId="0" fillId="2" borderId="19" xfId="0" applyNumberFormat="1" applyFont="1" applyBorder="1" applyAlignment="1">
      <alignment horizontal="right"/>
    </xf>
    <xf numFmtId="0" fontId="0" fillId="0" borderId="29" xfId="0" applyNumberFormat="1" applyFont="1" applyFill="1" applyBorder="1" applyAlignment="1">
      <alignment horizontal="center" vertical="top" wrapText="1"/>
    </xf>
    <xf numFmtId="7" fontId="0" fillId="2" borderId="0" xfId="0" applyNumberFormat="1" applyAlignment="1">
      <alignment/>
    </xf>
    <xf numFmtId="0" fontId="0" fillId="0" borderId="29" xfId="0" applyNumberFormat="1" applyFont="1" applyFill="1" applyBorder="1" applyAlignment="1">
      <alignment horizontal="right" vertical="top" wrapText="1"/>
    </xf>
    <xf numFmtId="0" fontId="22" fillId="2" borderId="0" xfId="0" applyNumberFormat="1" applyFont="1" applyAlignment="1" applyProtection="1">
      <alignment horizontal="center" vertical="center"/>
      <protection/>
    </xf>
    <xf numFmtId="173" fontId="21" fillId="0" borderId="1" xfId="0" applyNumberFormat="1" applyFont="1" applyFill="1" applyBorder="1" applyAlignment="1" applyProtection="1">
      <alignment horizontal="left" vertical="top"/>
      <protection/>
    </xf>
    <xf numFmtId="0" fontId="22" fillId="0" borderId="29" xfId="0" applyFont="1" applyFill="1" applyBorder="1" applyAlignment="1">
      <alignment vertical="top" wrapText="1"/>
    </xf>
    <xf numFmtId="0" fontId="22" fillId="0" borderId="29" xfId="0" applyFont="1" applyFill="1" applyBorder="1" applyAlignment="1">
      <alignment vertical="top" wrapText="1" shrinkToFit="1"/>
    </xf>
    <xf numFmtId="0" fontId="23" fillId="0" borderId="29" xfId="0" applyFont="1" applyFill="1" applyBorder="1" applyAlignment="1">
      <alignment vertical="top" wrapText="1"/>
    </xf>
    <xf numFmtId="0" fontId="23" fillId="0" borderId="29" xfId="0" applyFont="1" applyFill="1" applyBorder="1" applyAlignment="1">
      <alignment vertical="top" wrapText="1" shrinkToFit="1"/>
    </xf>
    <xf numFmtId="174" fontId="21" fillId="0" borderId="29" xfId="0" applyNumberFormat="1" applyFont="1" applyFill="1" applyBorder="1" applyAlignment="1" applyProtection="1">
      <alignment vertical="top" wrapText="1"/>
      <protection/>
    </xf>
    <xf numFmtId="0" fontId="22" fillId="2" borderId="0" xfId="0" applyFont="1" applyBorder="1" applyAlignment="1" applyProtection="1">
      <alignment vertical="center"/>
      <protection/>
    </xf>
    <xf numFmtId="0" fontId="22" fillId="2" borderId="0" xfId="0" applyNumberFormat="1" applyFont="1" applyBorder="1" applyAlignment="1" applyProtection="1">
      <alignment vertical="center"/>
      <protection/>
    </xf>
    <xf numFmtId="7" fontId="0" fillId="2" borderId="30" xfId="0" applyNumberFormat="1" applyBorder="1" applyAlignment="1">
      <alignment horizontal="center"/>
    </xf>
    <xf numFmtId="0" fontId="0" fillId="2" borderId="31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 quotePrefix="1">
      <alignment/>
    </xf>
    <xf numFmtId="1" fontId="6" fillId="2" borderId="32" xfId="0" applyNumberFormat="1" applyFont="1" applyBorder="1" applyAlignment="1">
      <alignment horizontal="left" vertical="center" wrapText="1"/>
    </xf>
    <xf numFmtId="0" fontId="0" fillId="2" borderId="33" xfId="0" applyNumberFormat="1" applyBorder="1" applyAlignment="1">
      <alignment vertical="center" wrapText="1"/>
    </xf>
    <xf numFmtId="0" fontId="0" fillId="2" borderId="34" xfId="0" applyNumberFormat="1" applyBorder="1" applyAlignment="1">
      <alignment vertical="center" wrapText="1"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1" fontId="6" fillId="2" borderId="37" xfId="0" applyNumberFormat="1" applyFont="1" applyBorder="1" applyAlignment="1">
      <alignment horizontal="left" vertical="center" wrapText="1"/>
    </xf>
    <xf numFmtId="1" fontId="6" fillId="2" borderId="38" xfId="0" applyNumberFormat="1" applyFont="1" applyBorder="1" applyAlignment="1">
      <alignment horizontal="left" vertical="center" wrapText="1"/>
    </xf>
    <xf numFmtId="1" fontId="6" fillId="2" borderId="39" xfId="0" applyNumberFormat="1" applyFont="1" applyBorder="1" applyAlignment="1">
      <alignment horizontal="left"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5"/>
  <sheetViews>
    <sheetView showZeros="0" tabSelected="1" showOutlineSymbols="0" view="pageBreakPreview" zoomScale="75" zoomScaleNormal="75" zoomScaleSheetLayoutView="75" zoomScalePageLayoutView="0" workbookViewId="0" topLeftCell="B1">
      <selection activeCell="G10" sqref="G10"/>
    </sheetView>
  </sheetViews>
  <sheetFormatPr defaultColWidth="10.5546875" defaultRowHeight="15"/>
  <cols>
    <col min="1" max="1" width="7.88671875" style="19" hidden="1" customWidth="1"/>
    <col min="2" max="2" width="8.77734375" style="11" customWidth="1"/>
    <col min="3" max="3" width="36.77734375" style="0" customWidth="1"/>
    <col min="4" max="4" width="12.77734375" style="22" customWidth="1"/>
    <col min="5" max="5" width="6.77734375" style="0" customWidth="1"/>
    <col min="6" max="6" width="11.77734375" style="0" customWidth="1"/>
    <col min="7" max="7" width="11.77734375" style="19" customWidth="1"/>
    <col min="8" max="8" width="16.77734375" style="19" customWidth="1"/>
    <col min="9" max="9" width="42.6640625" style="0" customWidth="1"/>
  </cols>
  <sheetData>
    <row r="1" spans="1:8" ht="15">
      <c r="A1" s="28"/>
      <c r="B1" s="26" t="s">
        <v>0</v>
      </c>
      <c r="C1" s="27"/>
      <c r="D1" s="27"/>
      <c r="E1" s="27"/>
      <c r="F1" s="27"/>
      <c r="G1" s="28"/>
      <c r="H1" s="27"/>
    </row>
    <row r="2" spans="1:8" ht="15">
      <c r="A2" s="25"/>
      <c r="B2" s="12" t="s">
        <v>247</v>
      </c>
      <c r="C2" s="1"/>
      <c r="D2" s="1"/>
      <c r="E2" s="1"/>
      <c r="F2" s="1"/>
      <c r="G2" s="25"/>
      <c r="H2" s="1"/>
    </row>
    <row r="3" spans="1:8" ht="15">
      <c r="A3" s="15"/>
      <c r="B3" s="11" t="s">
        <v>1</v>
      </c>
      <c r="C3" s="33"/>
      <c r="D3" s="33"/>
      <c r="E3" s="33"/>
      <c r="F3" s="33"/>
      <c r="G3" s="32"/>
      <c r="H3" s="31"/>
    </row>
    <row r="4" spans="1:8" ht="15">
      <c r="A4" s="49" t="s">
        <v>21</v>
      </c>
      <c r="B4" s="13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6" t="s">
        <v>8</v>
      </c>
      <c r="H4" s="4" t="s">
        <v>9</v>
      </c>
    </row>
    <row r="5" spans="1:8" ht="15" thickBot="1">
      <c r="A5" s="21"/>
      <c r="B5" s="39"/>
      <c r="C5" s="40"/>
      <c r="D5" s="41" t="s">
        <v>10</v>
      </c>
      <c r="E5" s="42"/>
      <c r="F5" s="43" t="s">
        <v>11</v>
      </c>
      <c r="G5" s="44"/>
      <c r="H5" s="45"/>
    </row>
    <row r="6" spans="1:8" s="38" customFormat="1" ht="30" customHeight="1" thickTop="1">
      <c r="A6" s="36"/>
      <c r="B6" s="35" t="s">
        <v>12</v>
      </c>
      <c r="C6" s="111" t="s">
        <v>254</v>
      </c>
      <c r="D6" s="112"/>
      <c r="E6" s="112"/>
      <c r="F6" s="113"/>
      <c r="G6" s="36"/>
      <c r="H6" s="37" t="s">
        <v>2</v>
      </c>
    </row>
    <row r="7" spans="1:8" ht="36" customHeight="1">
      <c r="A7" s="17"/>
      <c r="B7" s="14"/>
      <c r="C7" s="29" t="s">
        <v>14</v>
      </c>
      <c r="D7" s="10"/>
      <c r="E7" s="8" t="s">
        <v>2</v>
      </c>
      <c r="F7" s="8" t="s">
        <v>2</v>
      </c>
      <c r="G7" s="17" t="s">
        <v>2</v>
      </c>
      <c r="H7" s="20"/>
    </row>
    <row r="8" spans="1:16" s="66" customFormat="1" ht="30" customHeight="1">
      <c r="A8" s="54" t="s">
        <v>81</v>
      </c>
      <c r="B8" s="55" t="s">
        <v>25</v>
      </c>
      <c r="C8" s="56" t="s">
        <v>83</v>
      </c>
      <c r="D8" s="57" t="s">
        <v>84</v>
      </c>
      <c r="E8" s="58" t="s">
        <v>26</v>
      </c>
      <c r="F8" s="59">
        <v>1820</v>
      </c>
      <c r="G8" s="60"/>
      <c r="H8" s="61">
        <f>ROUND(G8*F8,2)</f>
        <v>0</v>
      </c>
      <c r="I8" s="98"/>
      <c r="J8" s="103"/>
      <c r="K8" s="62"/>
      <c r="L8" s="63"/>
      <c r="M8" s="64"/>
      <c r="N8" s="64"/>
      <c r="O8" s="64"/>
      <c r="P8" s="65"/>
    </row>
    <row r="9" spans="1:16" s="66" customFormat="1" ht="32.25" customHeight="1">
      <c r="A9" s="67" t="s">
        <v>85</v>
      </c>
      <c r="B9" s="55" t="s">
        <v>27</v>
      </c>
      <c r="C9" s="56" t="s">
        <v>86</v>
      </c>
      <c r="D9" s="57" t="s">
        <v>84</v>
      </c>
      <c r="E9" s="58"/>
      <c r="F9" s="59"/>
      <c r="G9" s="68"/>
      <c r="H9" s="61"/>
      <c r="I9" s="98"/>
      <c r="J9" s="103"/>
      <c r="K9" s="62"/>
      <c r="L9" s="63"/>
      <c r="M9" s="64"/>
      <c r="N9" s="64"/>
      <c r="O9" s="64"/>
      <c r="P9" s="65"/>
    </row>
    <row r="10" spans="1:16" s="66" customFormat="1" ht="30" customHeight="1">
      <c r="A10" s="67" t="s">
        <v>87</v>
      </c>
      <c r="B10" s="69" t="s">
        <v>29</v>
      </c>
      <c r="C10" s="56" t="s">
        <v>88</v>
      </c>
      <c r="D10" s="57" t="s">
        <v>2</v>
      </c>
      <c r="E10" s="58" t="s">
        <v>30</v>
      </c>
      <c r="F10" s="59">
        <v>640</v>
      </c>
      <c r="G10" s="60"/>
      <c r="H10" s="61">
        <f aca="true" t="shared" si="0" ref="H10:H16">ROUND(G10*F10,2)</f>
        <v>0</v>
      </c>
      <c r="I10" s="98"/>
      <c r="J10" s="103"/>
      <c r="K10" s="62"/>
      <c r="L10" s="63"/>
      <c r="M10" s="64"/>
      <c r="N10" s="64"/>
      <c r="O10" s="64"/>
      <c r="P10" s="65"/>
    </row>
    <row r="11" spans="1:16" s="66" customFormat="1" ht="30" customHeight="1">
      <c r="A11" s="54" t="s">
        <v>89</v>
      </c>
      <c r="B11" s="69" t="s">
        <v>37</v>
      </c>
      <c r="C11" s="56" t="s">
        <v>90</v>
      </c>
      <c r="D11" s="57"/>
      <c r="E11" s="58" t="s">
        <v>30</v>
      </c>
      <c r="F11" s="59">
        <v>2110</v>
      </c>
      <c r="G11" s="60"/>
      <c r="H11" s="61">
        <f t="shared" si="0"/>
        <v>0</v>
      </c>
      <c r="I11" s="98"/>
      <c r="J11" s="103"/>
      <c r="K11" s="62"/>
      <c r="L11" s="63"/>
      <c r="M11" s="64"/>
      <c r="N11" s="64"/>
      <c r="O11" s="64"/>
      <c r="P11" s="65"/>
    </row>
    <row r="12" spans="1:16" s="66" customFormat="1" ht="63" customHeight="1">
      <c r="A12" s="67" t="s">
        <v>31</v>
      </c>
      <c r="B12" s="55" t="s">
        <v>82</v>
      </c>
      <c r="C12" s="56" t="s">
        <v>32</v>
      </c>
      <c r="D12" s="57" t="s">
        <v>84</v>
      </c>
      <c r="E12" s="58" t="s">
        <v>26</v>
      </c>
      <c r="F12" s="59">
        <v>175</v>
      </c>
      <c r="G12" s="60"/>
      <c r="H12" s="61">
        <f t="shared" si="0"/>
        <v>0</v>
      </c>
      <c r="I12" s="98"/>
      <c r="J12" s="103"/>
      <c r="K12" s="62"/>
      <c r="L12" s="63"/>
      <c r="M12" s="64"/>
      <c r="N12" s="64"/>
      <c r="O12" s="64"/>
      <c r="P12" s="65"/>
    </row>
    <row r="13" spans="1:16" s="70" customFormat="1" ht="30" customHeight="1">
      <c r="A13" s="54" t="s">
        <v>33</v>
      </c>
      <c r="B13" s="55" t="s">
        <v>181</v>
      </c>
      <c r="C13" s="56" t="s">
        <v>34</v>
      </c>
      <c r="D13" s="57" t="s">
        <v>84</v>
      </c>
      <c r="E13" s="58" t="s">
        <v>28</v>
      </c>
      <c r="F13" s="59">
        <v>1350</v>
      </c>
      <c r="G13" s="60"/>
      <c r="H13" s="61">
        <f t="shared" si="0"/>
        <v>0</v>
      </c>
      <c r="I13" s="98"/>
      <c r="J13" s="103"/>
      <c r="K13" s="62"/>
      <c r="L13" s="63"/>
      <c r="M13" s="64"/>
      <c r="N13" s="64"/>
      <c r="O13" s="64"/>
      <c r="P13" s="65"/>
    </row>
    <row r="14" spans="1:16" s="70" customFormat="1" ht="30" customHeight="1">
      <c r="A14" s="54" t="s">
        <v>92</v>
      </c>
      <c r="B14" s="55" t="s">
        <v>182</v>
      </c>
      <c r="C14" s="56" t="s">
        <v>94</v>
      </c>
      <c r="D14" s="57" t="s">
        <v>84</v>
      </c>
      <c r="E14" s="58" t="s">
        <v>26</v>
      </c>
      <c r="F14" s="59">
        <v>20</v>
      </c>
      <c r="G14" s="60"/>
      <c r="H14" s="61">
        <f t="shared" si="0"/>
        <v>0</v>
      </c>
      <c r="I14" s="99"/>
      <c r="J14" s="103"/>
      <c r="K14" s="62"/>
      <c r="L14" s="63"/>
      <c r="M14" s="64"/>
      <c r="N14" s="64"/>
      <c r="O14" s="64"/>
      <c r="P14" s="65"/>
    </row>
    <row r="15" spans="1:16" s="70" customFormat="1" ht="43.5" customHeight="1">
      <c r="A15" s="67" t="s">
        <v>95</v>
      </c>
      <c r="B15" s="55" t="s">
        <v>183</v>
      </c>
      <c r="C15" s="56" t="s">
        <v>97</v>
      </c>
      <c r="D15" s="57" t="s">
        <v>98</v>
      </c>
      <c r="E15" s="58" t="s">
        <v>28</v>
      </c>
      <c r="F15" s="59">
        <v>1760</v>
      </c>
      <c r="G15" s="60"/>
      <c r="H15" s="61">
        <f t="shared" si="0"/>
        <v>0</v>
      </c>
      <c r="I15" s="98"/>
      <c r="J15" s="103"/>
      <c r="K15" s="62"/>
      <c r="L15" s="63"/>
      <c r="M15" s="64"/>
      <c r="N15" s="64"/>
      <c r="O15" s="64"/>
      <c r="P15" s="65"/>
    </row>
    <row r="16" spans="1:16" s="73" customFormat="1" ht="43.5" customHeight="1">
      <c r="A16" s="67" t="s">
        <v>99</v>
      </c>
      <c r="B16" s="55" t="s">
        <v>208</v>
      </c>
      <c r="C16" s="56" t="s">
        <v>101</v>
      </c>
      <c r="D16" s="57" t="s">
        <v>102</v>
      </c>
      <c r="E16" s="58" t="s">
        <v>28</v>
      </c>
      <c r="F16" s="59">
        <v>1760</v>
      </c>
      <c r="G16" s="60"/>
      <c r="H16" s="61">
        <f t="shared" si="0"/>
        <v>0</v>
      </c>
      <c r="I16" s="98"/>
      <c r="J16" s="103"/>
      <c r="K16" s="62"/>
      <c r="L16" s="63"/>
      <c r="M16" s="64"/>
      <c r="N16" s="64"/>
      <c r="O16" s="64"/>
      <c r="P16" s="72"/>
    </row>
    <row r="17" spans="1:16" s="70" customFormat="1" ht="30" customHeight="1">
      <c r="A17" s="54" t="s">
        <v>232</v>
      </c>
      <c r="B17" s="55" t="s">
        <v>240</v>
      </c>
      <c r="C17" s="56" t="s">
        <v>233</v>
      </c>
      <c r="D17" s="57" t="s">
        <v>234</v>
      </c>
      <c r="E17" s="58"/>
      <c r="F17" s="59"/>
      <c r="G17" s="68"/>
      <c r="H17" s="61"/>
      <c r="I17" s="98"/>
      <c r="J17" s="103"/>
      <c r="K17" s="62"/>
      <c r="L17" s="63"/>
      <c r="M17" s="64"/>
      <c r="N17" s="64"/>
      <c r="O17" s="64"/>
      <c r="P17" s="65"/>
    </row>
    <row r="18" spans="1:16" s="70" customFormat="1" ht="30" customHeight="1">
      <c r="A18" s="67" t="s">
        <v>235</v>
      </c>
      <c r="B18" s="69" t="s">
        <v>29</v>
      </c>
      <c r="C18" s="56" t="s">
        <v>236</v>
      </c>
      <c r="D18" s="90"/>
      <c r="E18" s="58" t="s">
        <v>26</v>
      </c>
      <c r="F18" s="91">
        <v>30</v>
      </c>
      <c r="G18" s="60"/>
      <c r="H18" s="61">
        <f>ROUND(G18*F18,2)</f>
        <v>0</v>
      </c>
      <c r="I18" s="98"/>
      <c r="J18" s="103"/>
      <c r="K18" s="62"/>
      <c r="L18" s="63"/>
      <c r="M18" s="64"/>
      <c r="N18" s="64"/>
      <c r="O18" s="64"/>
      <c r="P18" s="65"/>
    </row>
    <row r="19" spans="1:10" ht="36" customHeight="1">
      <c r="A19" s="17"/>
      <c r="B19" s="55"/>
      <c r="C19" s="30" t="s">
        <v>36</v>
      </c>
      <c r="D19" s="10"/>
      <c r="E19" s="7"/>
      <c r="F19" s="10"/>
      <c r="G19" s="17"/>
      <c r="H19" s="20"/>
      <c r="J19" s="53"/>
    </row>
    <row r="20" spans="1:16" s="66" customFormat="1" ht="30" customHeight="1">
      <c r="A20" s="74" t="s">
        <v>61</v>
      </c>
      <c r="B20" s="55" t="s">
        <v>91</v>
      </c>
      <c r="C20" s="56" t="s">
        <v>62</v>
      </c>
      <c r="D20" s="57" t="s">
        <v>84</v>
      </c>
      <c r="E20" s="58"/>
      <c r="F20" s="59"/>
      <c r="G20" s="68"/>
      <c r="H20" s="61"/>
      <c r="I20" s="98"/>
      <c r="J20" s="103"/>
      <c r="K20" s="62"/>
      <c r="L20" s="63"/>
      <c r="M20" s="64"/>
      <c r="N20" s="64"/>
      <c r="O20" s="64"/>
      <c r="P20" s="65"/>
    </row>
    <row r="21" spans="1:16" s="70" customFormat="1" ht="30" customHeight="1">
      <c r="A21" s="74" t="s">
        <v>63</v>
      </c>
      <c r="B21" s="69" t="s">
        <v>29</v>
      </c>
      <c r="C21" s="56" t="s">
        <v>64</v>
      </c>
      <c r="D21" s="57" t="s">
        <v>2</v>
      </c>
      <c r="E21" s="58" t="s">
        <v>28</v>
      </c>
      <c r="F21" s="59">
        <v>1580</v>
      </c>
      <c r="G21" s="60"/>
      <c r="H21" s="61">
        <f>ROUND(G21*F21,2)</f>
        <v>0</v>
      </c>
      <c r="I21" s="98"/>
      <c r="J21" s="103"/>
      <c r="K21" s="62"/>
      <c r="L21" s="63"/>
      <c r="M21" s="64"/>
      <c r="N21" s="64"/>
      <c r="O21" s="64"/>
      <c r="P21" s="65"/>
    </row>
    <row r="22" spans="1:16" s="70" customFormat="1" ht="43.5" customHeight="1">
      <c r="A22" s="74" t="s">
        <v>244</v>
      </c>
      <c r="B22" s="97" t="s">
        <v>184</v>
      </c>
      <c r="C22" s="56" t="s">
        <v>38</v>
      </c>
      <c r="D22" s="57" t="s">
        <v>103</v>
      </c>
      <c r="E22" s="58"/>
      <c r="F22" s="59"/>
      <c r="G22" s="68"/>
      <c r="H22" s="61"/>
      <c r="I22" s="98"/>
      <c r="J22" s="103"/>
      <c r="K22" s="62"/>
      <c r="L22" s="63"/>
      <c r="M22" s="64"/>
      <c r="N22" s="64"/>
      <c r="O22" s="64"/>
      <c r="P22" s="65"/>
    </row>
    <row r="23" spans="1:16" s="70" customFormat="1" ht="43.5" customHeight="1">
      <c r="A23" s="74" t="s">
        <v>245</v>
      </c>
      <c r="B23" s="69" t="s">
        <v>29</v>
      </c>
      <c r="C23" s="56" t="s">
        <v>104</v>
      </c>
      <c r="D23" s="57" t="s">
        <v>2</v>
      </c>
      <c r="E23" s="58" t="s">
        <v>28</v>
      </c>
      <c r="F23" s="59">
        <v>40</v>
      </c>
      <c r="G23" s="60"/>
      <c r="H23" s="61">
        <f>ROUND(G23*F23,2)</f>
        <v>0</v>
      </c>
      <c r="I23" s="98"/>
      <c r="J23" s="103"/>
      <c r="K23" s="62"/>
      <c r="L23" s="63"/>
      <c r="M23" s="64"/>
      <c r="N23" s="64"/>
      <c r="O23" s="64"/>
      <c r="P23" s="65"/>
    </row>
    <row r="24" spans="1:16" s="70" customFormat="1" ht="43.5" customHeight="1">
      <c r="A24" s="74" t="s">
        <v>246</v>
      </c>
      <c r="B24" s="69" t="s">
        <v>37</v>
      </c>
      <c r="C24" s="56" t="s">
        <v>105</v>
      </c>
      <c r="D24" s="57" t="s">
        <v>2</v>
      </c>
      <c r="E24" s="58" t="s">
        <v>28</v>
      </c>
      <c r="F24" s="59">
        <v>105</v>
      </c>
      <c r="G24" s="60"/>
      <c r="H24" s="61">
        <f>ROUND(G24*F24,2)</f>
        <v>0</v>
      </c>
      <c r="I24" s="98"/>
      <c r="J24" s="103"/>
      <c r="K24" s="62"/>
      <c r="L24" s="63"/>
      <c r="M24" s="64"/>
      <c r="N24" s="64"/>
      <c r="O24" s="64"/>
      <c r="P24" s="65"/>
    </row>
    <row r="25" spans="1:16" s="70" customFormat="1" ht="30" customHeight="1">
      <c r="A25" s="74" t="s">
        <v>39</v>
      </c>
      <c r="B25" s="55" t="s">
        <v>185</v>
      </c>
      <c r="C25" s="56" t="s">
        <v>40</v>
      </c>
      <c r="D25" s="57" t="s">
        <v>103</v>
      </c>
      <c r="E25" s="58"/>
      <c r="F25" s="59"/>
      <c r="G25" s="68"/>
      <c r="H25" s="61"/>
      <c r="I25" s="98"/>
      <c r="J25" s="103"/>
      <c r="K25" s="62"/>
      <c r="L25" s="63"/>
      <c r="M25" s="64"/>
      <c r="N25" s="64"/>
      <c r="O25" s="64"/>
      <c r="P25" s="65"/>
    </row>
    <row r="26" spans="1:16" s="70" customFormat="1" ht="30" customHeight="1">
      <c r="A26" s="74" t="s">
        <v>41</v>
      </c>
      <c r="B26" s="69" t="s">
        <v>29</v>
      </c>
      <c r="C26" s="56" t="s">
        <v>42</v>
      </c>
      <c r="D26" s="57" t="s">
        <v>2</v>
      </c>
      <c r="E26" s="58" t="s">
        <v>35</v>
      </c>
      <c r="F26" s="59">
        <v>280</v>
      </c>
      <c r="G26" s="60"/>
      <c r="H26" s="61">
        <f>ROUND(G26*F26,2)</f>
        <v>0</v>
      </c>
      <c r="I26" s="98"/>
      <c r="J26" s="103"/>
      <c r="K26" s="62"/>
      <c r="L26" s="63"/>
      <c r="M26" s="64"/>
      <c r="N26" s="64"/>
      <c r="O26" s="64"/>
      <c r="P26" s="65"/>
    </row>
    <row r="27" spans="1:16" s="70" customFormat="1" ht="30" customHeight="1">
      <c r="A27" s="74" t="s">
        <v>43</v>
      </c>
      <c r="B27" s="55" t="s">
        <v>186</v>
      </c>
      <c r="C27" s="56" t="s">
        <v>44</v>
      </c>
      <c r="D27" s="57" t="s">
        <v>103</v>
      </c>
      <c r="E27" s="58"/>
      <c r="F27" s="59"/>
      <c r="G27" s="68"/>
      <c r="H27" s="61"/>
      <c r="I27" s="98"/>
      <c r="J27" s="103"/>
      <c r="K27" s="62"/>
      <c r="L27" s="63"/>
      <c r="M27" s="64"/>
      <c r="N27" s="64"/>
      <c r="O27" s="64"/>
      <c r="P27" s="65"/>
    </row>
    <row r="28" spans="1:16" s="70" customFormat="1" ht="30" customHeight="1">
      <c r="A28" s="74" t="s">
        <v>45</v>
      </c>
      <c r="B28" s="69" t="s">
        <v>29</v>
      </c>
      <c r="C28" s="56" t="s">
        <v>46</v>
      </c>
      <c r="D28" s="57" t="s">
        <v>2</v>
      </c>
      <c r="E28" s="58" t="s">
        <v>35</v>
      </c>
      <c r="F28" s="59">
        <v>210</v>
      </c>
      <c r="G28" s="60"/>
      <c r="H28" s="61">
        <f>ROUND(G28*F28,2)</f>
        <v>0</v>
      </c>
      <c r="I28" s="98"/>
      <c r="J28" s="103"/>
      <c r="K28" s="62"/>
      <c r="L28" s="63"/>
      <c r="M28" s="64"/>
      <c r="N28" s="64"/>
      <c r="O28" s="64"/>
      <c r="P28" s="65"/>
    </row>
    <row r="29" spans="1:16" s="66" customFormat="1" ht="43.5" customHeight="1">
      <c r="A29" s="74" t="s">
        <v>106</v>
      </c>
      <c r="B29" s="55" t="s">
        <v>187</v>
      </c>
      <c r="C29" s="56" t="s">
        <v>47</v>
      </c>
      <c r="D29" s="57" t="s">
        <v>107</v>
      </c>
      <c r="E29" s="58"/>
      <c r="F29" s="59"/>
      <c r="G29" s="68"/>
      <c r="H29" s="61"/>
      <c r="I29" s="98"/>
      <c r="J29" s="103"/>
      <c r="K29" s="62"/>
      <c r="L29" s="63"/>
      <c r="M29" s="64"/>
      <c r="N29" s="64"/>
      <c r="O29" s="64"/>
      <c r="P29" s="65"/>
    </row>
    <row r="30" spans="1:16" s="70" customFormat="1" ht="30" customHeight="1">
      <c r="A30" s="74" t="s">
        <v>108</v>
      </c>
      <c r="B30" s="69" t="s">
        <v>29</v>
      </c>
      <c r="C30" s="56" t="s">
        <v>109</v>
      </c>
      <c r="D30" s="57" t="s">
        <v>48</v>
      </c>
      <c r="E30" s="58"/>
      <c r="F30" s="59"/>
      <c r="G30" s="68"/>
      <c r="H30" s="61"/>
      <c r="I30" s="98"/>
      <c r="J30" s="103"/>
      <c r="K30" s="62"/>
      <c r="L30" s="63"/>
      <c r="M30" s="64"/>
      <c r="N30" s="64"/>
      <c r="O30" s="64"/>
      <c r="P30" s="65"/>
    </row>
    <row r="31" spans="1:16" s="70" customFormat="1" ht="30" customHeight="1">
      <c r="A31" s="74" t="s">
        <v>110</v>
      </c>
      <c r="B31" s="75" t="s">
        <v>111</v>
      </c>
      <c r="C31" s="56" t="s">
        <v>112</v>
      </c>
      <c r="D31" s="57"/>
      <c r="E31" s="58" t="s">
        <v>28</v>
      </c>
      <c r="F31" s="59">
        <v>20</v>
      </c>
      <c r="G31" s="60"/>
      <c r="H31" s="61">
        <f>ROUND(G31*F31,2)</f>
        <v>0</v>
      </c>
      <c r="I31" s="100"/>
      <c r="J31" s="103"/>
      <c r="K31" s="62"/>
      <c r="L31" s="63"/>
      <c r="M31" s="64"/>
      <c r="N31" s="64"/>
      <c r="O31" s="64"/>
      <c r="P31" s="65"/>
    </row>
    <row r="32" spans="1:16" s="70" customFormat="1" ht="30" customHeight="1">
      <c r="A32" s="74" t="s">
        <v>113</v>
      </c>
      <c r="B32" s="75" t="s">
        <v>114</v>
      </c>
      <c r="C32" s="56" t="s">
        <v>115</v>
      </c>
      <c r="D32" s="57"/>
      <c r="E32" s="58" t="s">
        <v>28</v>
      </c>
      <c r="F32" s="59">
        <v>80</v>
      </c>
      <c r="G32" s="60"/>
      <c r="H32" s="61">
        <f>ROUND(G32*F32,2)</f>
        <v>0</v>
      </c>
      <c r="I32" s="98"/>
      <c r="J32" s="103"/>
      <c r="K32" s="62"/>
      <c r="L32" s="63"/>
      <c r="M32" s="64"/>
      <c r="N32" s="64"/>
      <c r="O32" s="64"/>
      <c r="P32" s="65"/>
    </row>
    <row r="33" spans="1:16" s="70" customFormat="1" ht="30" customHeight="1">
      <c r="A33" s="74" t="s">
        <v>116</v>
      </c>
      <c r="B33" s="75" t="s">
        <v>117</v>
      </c>
      <c r="C33" s="56" t="s">
        <v>118</v>
      </c>
      <c r="D33" s="57" t="s">
        <v>2</v>
      </c>
      <c r="E33" s="58" t="s">
        <v>28</v>
      </c>
      <c r="F33" s="59">
        <v>480</v>
      </c>
      <c r="G33" s="60"/>
      <c r="H33" s="61">
        <f>ROUND(G33*F33,2)</f>
        <v>0</v>
      </c>
      <c r="I33" s="101"/>
      <c r="J33" s="103"/>
      <c r="K33" s="62"/>
      <c r="L33" s="63"/>
      <c r="M33" s="64"/>
      <c r="N33" s="64"/>
      <c r="O33" s="64"/>
      <c r="P33" s="65"/>
    </row>
    <row r="34" spans="1:16" s="66" customFormat="1" ht="30" customHeight="1">
      <c r="A34" s="74" t="s">
        <v>119</v>
      </c>
      <c r="B34" s="55" t="s">
        <v>93</v>
      </c>
      <c r="C34" s="56" t="s">
        <v>120</v>
      </c>
      <c r="D34" s="57" t="s">
        <v>121</v>
      </c>
      <c r="E34" s="58"/>
      <c r="F34" s="59"/>
      <c r="G34" s="68"/>
      <c r="H34" s="61"/>
      <c r="I34" s="98"/>
      <c r="J34" s="103"/>
      <c r="K34" s="62"/>
      <c r="L34" s="63"/>
      <c r="M34" s="64"/>
      <c r="N34" s="64"/>
      <c r="O34" s="64"/>
      <c r="P34" s="65"/>
    </row>
    <row r="35" spans="1:16" s="70" customFormat="1" ht="30" customHeight="1">
      <c r="A35" s="74" t="s">
        <v>211</v>
      </c>
      <c r="B35" s="69" t="s">
        <v>29</v>
      </c>
      <c r="C35" s="56" t="s">
        <v>214</v>
      </c>
      <c r="D35" s="57" t="s">
        <v>2</v>
      </c>
      <c r="E35" s="58" t="s">
        <v>49</v>
      </c>
      <c r="F35" s="59">
        <v>185</v>
      </c>
      <c r="G35" s="60"/>
      <c r="H35" s="61">
        <f>ROUND(G35*F35,2)</f>
        <v>0</v>
      </c>
      <c r="I35" s="98"/>
      <c r="J35" s="103"/>
      <c r="K35" s="62"/>
      <c r="L35" s="63"/>
      <c r="M35" s="64"/>
      <c r="N35" s="64"/>
      <c r="O35" s="64"/>
      <c r="P35" s="65"/>
    </row>
    <row r="36" spans="1:16" s="70" customFormat="1" ht="30" customHeight="1">
      <c r="A36" s="74" t="s">
        <v>222</v>
      </c>
      <c r="B36" s="55" t="s">
        <v>189</v>
      </c>
      <c r="C36" s="56" t="s">
        <v>223</v>
      </c>
      <c r="D36" s="57" t="s">
        <v>121</v>
      </c>
      <c r="E36" s="58"/>
      <c r="F36" s="59"/>
      <c r="G36" s="68"/>
      <c r="H36" s="61"/>
      <c r="I36" s="98"/>
      <c r="J36" s="103"/>
      <c r="K36" s="62"/>
      <c r="L36" s="63"/>
      <c r="M36" s="64"/>
      <c r="N36" s="64"/>
      <c r="O36" s="64"/>
      <c r="P36" s="65"/>
    </row>
    <row r="37" spans="1:16" s="70" customFormat="1" ht="43.5" customHeight="1">
      <c r="A37" s="74" t="s">
        <v>224</v>
      </c>
      <c r="B37" s="69" t="s">
        <v>29</v>
      </c>
      <c r="C37" s="56" t="s">
        <v>226</v>
      </c>
      <c r="D37" s="57" t="s">
        <v>147</v>
      </c>
      <c r="E37" s="58" t="s">
        <v>49</v>
      </c>
      <c r="F37" s="59">
        <v>155</v>
      </c>
      <c r="G37" s="60"/>
      <c r="H37" s="61">
        <f>ROUND(G37*F37,2)</f>
        <v>0</v>
      </c>
      <c r="I37" s="98"/>
      <c r="J37" s="103"/>
      <c r="K37" s="62"/>
      <c r="L37" s="63"/>
      <c r="M37" s="64"/>
      <c r="N37" s="64"/>
      <c r="O37" s="64"/>
      <c r="P37" s="65"/>
    </row>
    <row r="38" spans="1:16" s="70" customFormat="1" ht="54" customHeight="1">
      <c r="A38" s="74" t="s">
        <v>225</v>
      </c>
      <c r="B38" s="69" t="s">
        <v>37</v>
      </c>
      <c r="C38" s="56" t="s">
        <v>227</v>
      </c>
      <c r="D38" s="57" t="s">
        <v>147</v>
      </c>
      <c r="E38" s="58" t="s">
        <v>49</v>
      </c>
      <c r="F38" s="59">
        <v>30</v>
      </c>
      <c r="G38" s="60"/>
      <c r="H38" s="61">
        <f>ROUND(G38*F38,2)</f>
        <v>0</v>
      </c>
      <c r="I38" s="98"/>
      <c r="J38" s="103"/>
      <c r="K38" s="62"/>
      <c r="L38" s="63"/>
      <c r="M38" s="64"/>
      <c r="N38" s="64"/>
      <c r="O38" s="64"/>
      <c r="P38" s="65"/>
    </row>
    <row r="39" spans="1:16" s="70" customFormat="1" ht="30" customHeight="1">
      <c r="A39" s="74" t="s">
        <v>212</v>
      </c>
      <c r="B39" s="55" t="s">
        <v>188</v>
      </c>
      <c r="C39" s="56" t="s">
        <v>51</v>
      </c>
      <c r="D39" s="57" t="s">
        <v>121</v>
      </c>
      <c r="E39" s="58"/>
      <c r="F39" s="59"/>
      <c r="G39" s="68"/>
      <c r="H39" s="61"/>
      <c r="I39" s="98"/>
      <c r="J39" s="103"/>
      <c r="K39" s="62"/>
      <c r="L39" s="63"/>
      <c r="M39" s="64"/>
      <c r="N39" s="64"/>
      <c r="O39" s="64"/>
      <c r="P39" s="65"/>
    </row>
    <row r="40" spans="1:16" s="70" customFormat="1" ht="30" customHeight="1">
      <c r="A40" s="74" t="s">
        <v>122</v>
      </c>
      <c r="B40" s="69" t="s">
        <v>29</v>
      </c>
      <c r="C40" s="56" t="s">
        <v>207</v>
      </c>
      <c r="D40" s="57" t="s">
        <v>123</v>
      </c>
      <c r="E40" s="58"/>
      <c r="F40" s="59"/>
      <c r="G40" s="61"/>
      <c r="H40" s="61"/>
      <c r="I40" s="98"/>
      <c r="J40" s="103"/>
      <c r="K40" s="62"/>
      <c r="L40" s="63"/>
      <c r="M40" s="64"/>
      <c r="N40" s="64"/>
      <c r="O40" s="64"/>
      <c r="P40" s="65"/>
    </row>
    <row r="41" spans="1:16" s="70" customFormat="1" ht="30" customHeight="1">
      <c r="A41" s="74" t="s">
        <v>124</v>
      </c>
      <c r="B41" s="75" t="s">
        <v>111</v>
      </c>
      <c r="C41" s="56" t="s">
        <v>125</v>
      </c>
      <c r="D41" s="57"/>
      <c r="E41" s="58" t="s">
        <v>49</v>
      </c>
      <c r="F41" s="59">
        <v>10</v>
      </c>
      <c r="G41" s="60"/>
      <c r="H41" s="61">
        <f>ROUND(G41*F41,2)</f>
        <v>0</v>
      </c>
      <c r="I41" s="100"/>
      <c r="J41" s="103"/>
      <c r="K41" s="62"/>
      <c r="L41" s="63"/>
      <c r="M41" s="64"/>
      <c r="N41" s="64"/>
      <c r="O41" s="64"/>
      <c r="P41" s="65"/>
    </row>
    <row r="42" spans="1:16" s="70" customFormat="1" ht="30" customHeight="1">
      <c r="A42" s="74" t="s">
        <v>126</v>
      </c>
      <c r="B42" s="75" t="s">
        <v>114</v>
      </c>
      <c r="C42" s="56" t="s">
        <v>127</v>
      </c>
      <c r="D42" s="57"/>
      <c r="E42" s="58" t="s">
        <v>49</v>
      </c>
      <c r="F42" s="59">
        <v>20</v>
      </c>
      <c r="G42" s="60"/>
      <c r="H42" s="61">
        <f>ROUND(G42*F42,2)</f>
        <v>0</v>
      </c>
      <c r="I42" s="98"/>
      <c r="J42" s="103"/>
      <c r="K42" s="62"/>
      <c r="L42" s="63"/>
      <c r="M42" s="64"/>
      <c r="N42" s="64"/>
      <c r="O42" s="64"/>
      <c r="P42" s="65"/>
    </row>
    <row r="43" spans="1:16" s="70" customFormat="1" ht="30" customHeight="1">
      <c r="A43" s="74" t="s">
        <v>220</v>
      </c>
      <c r="B43" s="69" t="s">
        <v>37</v>
      </c>
      <c r="C43" s="56" t="s">
        <v>228</v>
      </c>
      <c r="D43" s="57" t="s">
        <v>221</v>
      </c>
      <c r="E43" s="58" t="s">
        <v>49</v>
      </c>
      <c r="F43" s="59">
        <v>40</v>
      </c>
      <c r="G43" s="60"/>
      <c r="H43" s="61">
        <f>ROUND(G43*F43,2)</f>
        <v>0</v>
      </c>
      <c r="I43" s="98"/>
      <c r="J43" s="103"/>
      <c r="K43" s="62"/>
      <c r="L43" s="63"/>
      <c r="M43" s="64"/>
      <c r="N43" s="64"/>
      <c r="O43" s="64"/>
      <c r="P43" s="65"/>
    </row>
    <row r="44" spans="1:16" s="70" customFormat="1" ht="30" customHeight="1">
      <c r="A44" s="74" t="s">
        <v>129</v>
      </c>
      <c r="B44" s="69" t="s">
        <v>50</v>
      </c>
      <c r="C44" s="56" t="s">
        <v>128</v>
      </c>
      <c r="D44" s="57" t="s">
        <v>130</v>
      </c>
      <c r="E44" s="58" t="s">
        <v>49</v>
      </c>
      <c r="F44" s="59">
        <v>140</v>
      </c>
      <c r="G44" s="60"/>
      <c r="H44" s="61">
        <f>ROUND(G44*F44,2)</f>
        <v>0</v>
      </c>
      <c r="I44" s="98"/>
      <c r="J44" s="103"/>
      <c r="K44" s="62"/>
      <c r="L44" s="63"/>
      <c r="M44" s="64"/>
      <c r="N44" s="64"/>
      <c r="O44" s="64"/>
      <c r="P44" s="65"/>
    </row>
    <row r="45" spans="1:16" s="66" customFormat="1" ht="30" customHeight="1">
      <c r="A45" s="74" t="s">
        <v>131</v>
      </c>
      <c r="B45" s="55" t="s">
        <v>190</v>
      </c>
      <c r="C45" s="56" t="s">
        <v>132</v>
      </c>
      <c r="D45" s="57" t="s">
        <v>133</v>
      </c>
      <c r="E45" s="58"/>
      <c r="F45" s="59"/>
      <c r="G45" s="68"/>
      <c r="H45" s="61"/>
      <c r="I45" s="98"/>
      <c r="J45" s="103"/>
      <c r="K45" s="62"/>
      <c r="L45" s="63"/>
      <c r="M45" s="64"/>
      <c r="N45" s="64"/>
      <c r="O45" s="64"/>
      <c r="P45" s="65"/>
    </row>
    <row r="46" spans="1:16" s="70" customFormat="1" ht="30" customHeight="1">
      <c r="A46" s="74" t="s">
        <v>134</v>
      </c>
      <c r="B46" s="69" t="s">
        <v>29</v>
      </c>
      <c r="C46" s="56" t="s">
        <v>135</v>
      </c>
      <c r="D46" s="57" t="s">
        <v>2</v>
      </c>
      <c r="E46" s="58" t="s">
        <v>28</v>
      </c>
      <c r="F46" s="59">
        <v>1310</v>
      </c>
      <c r="G46" s="60"/>
      <c r="H46" s="61">
        <f>ROUND(G46*F46,2)</f>
        <v>0</v>
      </c>
      <c r="I46" s="98"/>
      <c r="J46" s="103"/>
      <c r="K46" s="62"/>
      <c r="L46" s="63"/>
      <c r="M46" s="64"/>
      <c r="N46" s="64"/>
      <c r="O46" s="64"/>
      <c r="P46" s="65"/>
    </row>
    <row r="47" spans="1:16" s="66" customFormat="1" ht="30" customHeight="1">
      <c r="A47" s="74" t="s">
        <v>70</v>
      </c>
      <c r="B47" s="55" t="s">
        <v>191</v>
      </c>
      <c r="C47" s="56" t="s">
        <v>71</v>
      </c>
      <c r="D47" s="57" t="s">
        <v>253</v>
      </c>
      <c r="E47" s="58" t="s">
        <v>28</v>
      </c>
      <c r="F47" s="76">
        <v>920</v>
      </c>
      <c r="G47" s="60"/>
      <c r="H47" s="61">
        <f>ROUND(G47*F47,2)</f>
        <v>0</v>
      </c>
      <c r="I47" s="99"/>
      <c r="J47" s="103"/>
      <c r="K47" s="62"/>
      <c r="L47" s="63"/>
      <c r="M47" s="64"/>
      <c r="N47" s="64"/>
      <c r="O47" s="64"/>
      <c r="P47" s="65"/>
    </row>
    <row r="48" spans="1:16" s="70" customFormat="1" ht="30" customHeight="1">
      <c r="A48" s="74" t="s">
        <v>136</v>
      </c>
      <c r="B48" s="55" t="s">
        <v>192</v>
      </c>
      <c r="C48" s="56" t="s">
        <v>137</v>
      </c>
      <c r="D48" s="57" t="s">
        <v>138</v>
      </c>
      <c r="E48" s="58"/>
      <c r="F48" s="76"/>
      <c r="G48" s="61"/>
      <c r="H48" s="61"/>
      <c r="I48" s="98"/>
      <c r="J48" s="103"/>
      <c r="K48" s="62"/>
      <c r="L48" s="63"/>
      <c r="M48" s="64"/>
      <c r="N48" s="64"/>
      <c r="O48" s="64"/>
      <c r="P48" s="65"/>
    </row>
    <row r="49" spans="1:16" s="70" customFormat="1" ht="30" customHeight="1">
      <c r="A49" s="74" t="s">
        <v>139</v>
      </c>
      <c r="B49" s="69" t="s">
        <v>29</v>
      </c>
      <c r="C49" s="56" t="s">
        <v>140</v>
      </c>
      <c r="D49" s="57"/>
      <c r="E49" s="58" t="s">
        <v>35</v>
      </c>
      <c r="F49" s="76">
        <v>32</v>
      </c>
      <c r="G49" s="60"/>
      <c r="H49" s="61">
        <f>ROUND(G49*F49,2)</f>
        <v>0</v>
      </c>
      <c r="I49" s="98"/>
      <c r="J49" s="103"/>
      <c r="K49" s="62"/>
      <c r="L49" s="63"/>
      <c r="M49" s="64"/>
      <c r="N49" s="64"/>
      <c r="O49" s="64"/>
      <c r="P49" s="65"/>
    </row>
    <row r="50" spans="1:10" ht="36" customHeight="1">
      <c r="A50" s="17"/>
      <c r="B50" s="6"/>
      <c r="C50" s="30" t="s">
        <v>15</v>
      </c>
      <c r="D50" s="10"/>
      <c r="E50" s="8"/>
      <c r="F50" s="8"/>
      <c r="G50" s="17"/>
      <c r="H50" s="20"/>
      <c r="J50" s="53"/>
    </row>
    <row r="51" spans="1:16" s="66" customFormat="1" ht="43.5" customHeight="1">
      <c r="A51" s="54" t="s">
        <v>53</v>
      </c>
      <c r="B51" s="55" t="s">
        <v>193</v>
      </c>
      <c r="C51" s="56" t="s">
        <v>54</v>
      </c>
      <c r="D51" s="57" t="s">
        <v>141</v>
      </c>
      <c r="E51" s="58"/>
      <c r="F51" s="76"/>
      <c r="G51" s="68"/>
      <c r="H51" s="77"/>
      <c r="I51" s="98"/>
      <c r="J51" s="103"/>
      <c r="K51" s="62"/>
      <c r="L51" s="63"/>
      <c r="M51" s="64"/>
      <c r="N51" s="64"/>
      <c r="O51" s="64"/>
      <c r="P51" s="65"/>
    </row>
    <row r="52" spans="1:16" s="66" customFormat="1" ht="43.5" customHeight="1">
      <c r="A52" s="54" t="s">
        <v>215</v>
      </c>
      <c r="B52" s="69" t="s">
        <v>29</v>
      </c>
      <c r="C52" s="56" t="s">
        <v>216</v>
      </c>
      <c r="D52" s="57" t="s">
        <v>217</v>
      </c>
      <c r="E52" s="58" t="s">
        <v>28</v>
      </c>
      <c r="F52" s="76">
        <v>75</v>
      </c>
      <c r="G52" s="60"/>
      <c r="H52" s="61">
        <f>ROUND(G52*F52,2)</f>
        <v>0</v>
      </c>
      <c r="I52" s="99"/>
      <c r="J52" s="103"/>
      <c r="K52" s="62"/>
      <c r="L52" s="63"/>
      <c r="M52" s="64"/>
      <c r="N52" s="64"/>
      <c r="O52" s="64"/>
      <c r="P52" s="65"/>
    </row>
    <row r="53" spans="1:16" s="66" customFormat="1" ht="43.5" customHeight="1">
      <c r="A53" s="54" t="s">
        <v>72</v>
      </c>
      <c r="B53" s="55" t="s">
        <v>96</v>
      </c>
      <c r="C53" s="56" t="s">
        <v>73</v>
      </c>
      <c r="D53" s="57" t="s">
        <v>141</v>
      </c>
      <c r="E53" s="58"/>
      <c r="F53" s="76"/>
      <c r="G53" s="68"/>
      <c r="H53" s="77"/>
      <c r="I53" s="100"/>
      <c r="J53" s="103"/>
      <c r="K53" s="62"/>
      <c r="L53" s="63"/>
      <c r="M53" s="64"/>
      <c r="N53" s="64"/>
      <c r="O53" s="64"/>
      <c r="P53" s="65"/>
    </row>
    <row r="54" spans="1:16" s="66" customFormat="1" ht="54" customHeight="1">
      <c r="A54" s="54" t="s">
        <v>74</v>
      </c>
      <c r="B54" s="69" t="s">
        <v>29</v>
      </c>
      <c r="C54" s="56" t="s">
        <v>142</v>
      </c>
      <c r="D54" s="57"/>
      <c r="E54" s="58" t="s">
        <v>28</v>
      </c>
      <c r="F54" s="76">
        <v>1580</v>
      </c>
      <c r="G54" s="60"/>
      <c r="H54" s="61">
        <f>ROUND(G54*F54,2)</f>
        <v>0</v>
      </c>
      <c r="I54" s="99"/>
      <c r="J54" s="103"/>
      <c r="K54" s="62"/>
      <c r="L54" s="63"/>
      <c r="M54" s="64"/>
      <c r="N54" s="64"/>
      <c r="O54" s="64"/>
      <c r="P54" s="65"/>
    </row>
    <row r="55" spans="1:16" s="66" customFormat="1" ht="43.5" customHeight="1">
      <c r="A55" s="54" t="s">
        <v>55</v>
      </c>
      <c r="B55" s="55" t="s">
        <v>100</v>
      </c>
      <c r="C55" s="56" t="s">
        <v>56</v>
      </c>
      <c r="D55" s="57" t="s">
        <v>141</v>
      </c>
      <c r="E55" s="58"/>
      <c r="F55" s="76"/>
      <c r="G55" s="68"/>
      <c r="H55" s="77"/>
      <c r="I55" s="98"/>
      <c r="J55" s="103"/>
      <c r="K55" s="62"/>
      <c r="L55" s="63"/>
      <c r="M55" s="64"/>
      <c r="N55" s="64"/>
      <c r="O55" s="64"/>
      <c r="P55" s="65"/>
    </row>
    <row r="56" spans="1:16" s="70" customFormat="1" ht="54.75" customHeight="1">
      <c r="A56" s="74" t="s">
        <v>146</v>
      </c>
      <c r="B56" s="69" t="s">
        <v>29</v>
      </c>
      <c r="C56" s="56" t="s">
        <v>148</v>
      </c>
      <c r="D56" s="57" t="s">
        <v>147</v>
      </c>
      <c r="E56" s="58" t="s">
        <v>49</v>
      </c>
      <c r="F56" s="59">
        <v>315</v>
      </c>
      <c r="G56" s="60"/>
      <c r="H56" s="61">
        <f>ROUND(G56*F56,2)</f>
        <v>0</v>
      </c>
      <c r="I56" s="98"/>
      <c r="J56" s="103"/>
      <c r="K56" s="62"/>
      <c r="L56" s="63"/>
      <c r="M56" s="64"/>
      <c r="N56" s="64"/>
      <c r="O56" s="64"/>
      <c r="P56" s="65"/>
    </row>
    <row r="57" spans="1:16" s="70" customFormat="1" ht="54" customHeight="1">
      <c r="A57" s="74" t="s">
        <v>143</v>
      </c>
      <c r="B57" s="69" t="s">
        <v>37</v>
      </c>
      <c r="C57" s="56" t="s">
        <v>144</v>
      </c>
      <c r="D57" s="57" t="s">
        <v>145</v>
      </c>
      <c r="E57" s="58" t="s">
        <v>49</v>
      </c>
      <c r="F57" s="59">
        <v>5</v>
      </c>
      <c r="G57" s="60"/>
      <c r="H57" s="61">
        <f>ROUND(G57*F57,2)</f>
        <v>0</v>
      </c>
      <c r="I57" s="98"/>
      <c r="J57" s="103"/>
      <c r="K57" s="62"/>
      <c r="L57" s="63"/>
      <c r="M57" s="64"/>
      <c r="N57" s="64"/>
      <c r="O57" s="64"/>
      <c r="P57" s="65"/>
    </row>
    <row r="58" spans="1:16" s="70" customFormat="1" ht="43.5" customHeight="1">
      <c r="A58" s="54" t="s">
        <v>149</v>
      </c>
      <c r="B58" s="55" t="s">
        <v>194</v>
      </c>
      <c r="C58" s="56" t="s">
        <v>150</v>
      </c>
      <c r="D58" s="57" t="s">
        <v>151</v>
      </c>
      <c r="F58" s="59"/>
      <c r="G58" s="68"/>
      <c r="H58" s="77"/>
      <c r="I58" s="98"/>
      <c r="J58" s="103"/>
      <c r="K58" s="62"/>
      <c r="L58" s="63"/>
      <c r="M58" s="64"/>
      <c r="N58" s="64"/>
      <c r="O58" s="64"/>
      <c r="P58" s="65"/>
    </row>
    <row r="59" spans="1:16" s="70" customFormat="1" ht="30" customHeight="1">
      <c r="A59" s="54" t="s">
        <v>152</v>
      </c>
      <c r="B59" s="69" t="s">
        <v>29</v>
      </c>
      <c r="C59" s="56" t="s">
        <v>52</v>
      </c>
      <c r="D59" s="57"/>
      <c r="E59" s="58"/>
      <c r="F59" s="59"/>
      <c r="G59" s="68"/>
      <c r="H59" s="77"/>
      <c r="I59" s="98"/>
      <c r="J59" s="103"/>
      <c r="K59" s="62"/>
      <c r="L59" s="63"/>
      <c r="M59" s="64"/>
      <c r="N59" s="64"/>
      <c r="O59" s="64"/>
      <c r="P59" s="65"/>
    </row>
    <row r="60" spans="1:16" s="70" customFormat="1" ht="30" customHeight="1">
      <c r="A60" s="54" t="s">
        <v>153</v>
      </c>
      <c r="B60" s="75" t="s">
        <v>111</v>
      </c>
      <c r="C60" s="56" t="s">
        <v>154</v>
      </c>
      <c r="D60" s="57"/>
      <c r="E60" s="58" t="s">
        <v>30</v>
      </c>
      <c r="F60" s="59">
        <v>250</v>
      </c>
      <c r="G60" s="60"/>
      <c r="H60" s="61">
        <f>ROUND(G60*F60,2)</f>
        <v>0</v>
      </c>
      <c r="I60" s="98"/>
      <c r="J60" s="103"/>
      <c r="K60" s="62"/>
      <c r="L60" s="63"/>
      <c r="M60" s="64"/>
      <c r="N60" s="64"/>
      <c r="O60" s="64"/>
      <c r="P60" s="65"/>
    </row>
    <row r="61" spans="1:16" s="70" customFormat="1" ht="30" customHeight="1">
      <c r="A61" s="54" t="s">
        <v>155</v>
      </c>
      <c r="B61" s="69" t="s">
        <v>37</v>
      </c>
      <c r="C61" s="56" t="s">
        <v>65</v>
      </c>
      <c r="D61" s="57"/>
      <c r="E61" s="58"/>
      <c r="F61" s="59"/>
      <c r="G61" s="68"/>
      <c r="H61" s="77"/>
      <c r="I61" s="98"/>
      <c r="J61" s="103"/>
      <c r="K61" s="62"/>
      <c r="L61" s="63"/>
      <c r="M61" s="64"/>
      <c r="N61" s="64"/>
      <c r="O61" s="64"/>
      <c r="P61" s="65"/>
    </row>
    <row r="62" spans="1:16" s="70" customFormat="1" ht="30" customHeight="1">
      <c r="A62" s="54" t="s">
        <v>156</v>
      </c>
      <c r="B62" s="75" t="s">
        <v>111</v>
      </c>
      <c r="C62" s="56" t="s">
        <v>154</v>
      </c>
      <c r="D62" s="57"/>
      <c r="E62" s="58" t="s">
        <v>30</v>
      </c>
      <c r="F62" s="59">
        <v>75</v>
      </c>
      <c r="G62" s="60"/>
      <c r="H62" s="61">
        <f>ROUND(G62*F62,2)</f>
        <v>0</v>
      </c>
      <c r="I62" s="98"/>
      <c r="J62" s="103"/>
      <c r="K62" s="62"/>
      <c r="L62" s="63"/>
      <c r="M62" s="64"/>
      <c r="N62" s="64"/>
      <c r="O62" s="64"/>
      <c r="P62" s="65"/>
    </row>
    <row r="63" spans="1:10" ht="36" customHeight="1">
      <c r="A63" s="17"/>
      <c r="B63" s="6"/>
      <c r="C63" s="30" t="s">
        <v>16</v>
      </c>
      <c r="D63" s="10"/>
      <c r="E63" s="9"/>
      <c r="F63" s="8"/>
      <c r="G63" s="17"/>
      <c r="H63" s="20"/>
      <c r="J63" s="53"/>
    </row>
    <row r="64" spans="1:16" s="66" customFormat="1" ht="30" customHeight="1">
      <c r="A64" s="54" t="s">
        <v>157</v>
      </c>
      <c r="B64" s="55" t="s">
        <v>195</v>
      </c>
      <c r="C64" s="56" t="s">
        <v>158</v>
      </c>
      <c r="D64" s="57" t="s">
        <v>159</v>
      </c>
      <c r="E64" s="58" t="s">
        <v>49</v>
      </c>
      <c r="F64" s="76">
        <v>550</v>
      </c>
      <c r="G64" s="60"/>
      <c r="H64" s="61">
        <f>ROUND(G64*F64,2)</f>
        <v>0</v>
      </c>
      <c r="I64" s="99"/>
      <c r="J64" s="103"/>
      <c r="K64" s="62"/>
      <c r="L64" s="63"/>
      <c r="M64" s="64"/>
      <c r="N64" s="64"/>
      <c r="O64" s="64"/>
      <c r="P64" s="65"/>
    </row>
    <row r="65" spans="1:16" s="66" customFormat="1" ht="30" customHeight="1">
      <c r="A65" s="54" t="s">
        <v>57</v>
      </c>
      <c r="B65" s="55" t="s">
        <v>196</v>
      </c>
      <c r="C65" s="56" t="s">
        <v>58</v>
      </c>
      <c r="D65" s="57" t="s">
        <v>159</v>
      </c>
      <c r="E65" s="58" t="s">
        <v>49</v>
      </c>
      <c r="F65" s="76">
        <v>870</v>
      </c>
      <c r="G65" s="60"/>
      <c r="H65" s="61">
        <f>ROUND(G65*F65,2)</f>
        <v>0</v>
      </c>
      <c r="I65" s="98"/>
      <c r="J65" s="103"/>
      <c r="K65" s="62"/>
      <c r="L65" s="63"/>
      <c r="M65" s="64"/>
      <c r="N65" s="64"/>
      <c r="O65" s="64"/>
      <c r="P65" s="65"/>
    </row>
    <row r="66" spans="1:16" s="66" customFormat="1" ht="30" customHeight="1">
      <c r="A66" s="54"/>
      <c r="B66" s="55" t="s">
        <v>197</v>
      </c>
      <c r="C66" s="56" t="s">
        <v>243</v>
      </c>
      <c r="D66" s="57" t="s">
        <v>252</v>
      </c>
      <c r="E66" s="58" t="s">
        <v>49</v>
      </c>
      <c r="F66" s="76">
        <v>230</v>
      </c>
      <c r="G66" s="60"/>
      <c r="H66" s="61">
        <f>ROUND(G66*F66,2)</f>
        <v>0</v>
      </c>
      <c r="I66" s="98"/>
      <c r="J66" s="103"/>
      <c r="K66" s="62"/>
      <c r="L66" s="63"/>
      <c r="M66" s="64"/>
      <c r="N66" s="64"/>
      <c r="O66" s="64"/>
      <c r="P66" s="65"/>
    </row>
    <row r="67" spans="1:10" ht="48" customHeight="1">
      <c r="A67" s="17"/>
      <c r="B67" s="6"/>
      <c r="C67" s="30" t="s">
        <v>17</v>
      </c>
      <c r="D67" s="10"/>
      <c r="E67" s="9"/>
      <c r="F67" s="8"/>
      <c r="G67" s="17"/>
      <c r="H67" s="20"/>
      <c r="J67" s="53"/>
    </row>
    <row r="68" spans="1:27" s="66" customFormat="1" ht="43.5" customHeight="1">
      <c r="A68" s="54" t="s">
        <v>160</v>
      </c>
      <c r="B68" s="55" t="s">
        <v>198</v>
      </c>
      <c r="C68" s="56" t="s">
        <v>161</v>
      </c>
      <c r="D68" s="57" t="s">
        <v>251</v>
      </c>
      <c r="E68" s="58"/>
      <c r="F68" s="76"/>
      <c r="G68" s="68"/>
      <c r="H68" s="77"/>
      <c r="I68" s="102"/>
      <c r="J68" s="103"/>
      <c r="K68" s="62"/>
      <c r="L68" s="63"/>
      <c r="M68" s="64"/>
      <c r="N68" s="64"/>
      <c r="O68" s="64"/>
      <c r="P68" s="71"/>
      <c r="Q68" s="78"/>
      <c r="R68" s="78"/>
      <c r="S68" s="71"/>
      <c r="T68" s="79"/>
      <c r="U68" s="71"/>
      <c r="V68" s="80"/>
      <c r="W68" s="80"/>
      <c r="X68" s="80"/>
      <c r="Y68" s="80"/>
      <c r="Z68" s="80"/>
      <c r="AA68" s="80"/>
    </row>
    <row r="69" spans="1:27" s="84" customFormat="1" ht="30" customHeight="1">
      <c r="A69" s="54" t="s">
        <v>163</v>
      </c>
      <c r="B69" s="69" t="s">
        <v>29</v>
      </c>
      <c r="C69" s="56" t="s">
        <v>164</v>
      </c>
      <c r="D69" s="57"/>
      <c r="E69" s="58" t="s">
        <v>35</v>
      </c>
      <c r="F69" s="76">
        <v>3</v>
      </c>
      <c r="G69" s="60"/>
      <c r="H69" s="61">
        <f>ROUND(G69*F69,2)</f>
        <v>0</v>
      </c>
      <c r="I69" s="102"/>
      <c r="J69" s="103"/>
      <c r="K69" s="62"/>
      <c r="L69" s="63"/>
      <c r="M69" s="64"/>
      <c r="N69" s="64"/>
      <c r="O69" s="64"/>
      <c r="P69" s="81"/>
      <c r="Q69" s="78"/>
      <c r="R69" s="78"/>
      <c r="S69" s="81"/>
      <c r="T69" s="82"/>
      <c r="U69" s="81"/>
      <c r="V69" s="83"/>
      <c r="W69" s="83"/>
      <c r="X69" s="83"/>
      <c r="Y69" s="83"/>
      <c r="Z69" s="83"/>
      <c r="AA69" s="83"/>
    </row>
    <row r="70" spans="1:16" s="70" customFormat="1" ht="30" customHeight="1">
      <c r="A70" s="54" t="s">
        <v>165</v>
      </c>
      <c r="B70" s="55" t="s">
        <v>199</v>
      </c>
      <c r="C70" s="56" t="s">
        <v>166</v>
      </c>
      <c r="D70" s="57" t="s">
        <v>162</v>
      </c>
      <c r="E70" s="58"/>
      <c r="F70" s="76"/>
      <c r="G70" s="68"/>
      <c r="H70" s="77"/>
      <c r="I70" s="98"/>
      <c r="J70" s="103"/>
      <c r="K70" s="62"/>
      <c r="L70" s="63"/>
      <c r="M70" s="64"/>
      <c r="N70" s="64"/>
      <c r="O70" s="64"/>
      <c r="P70" s="65"/>
    </row>
    <row r="71" spans="1:16" s="70" customFormat="1" ht="30" customHeight="1">
      <c r="A71" s="54" t="s">
        <v>167</v>
      </c>
      <c r="B71" s="69" t="s">
        <v>29</v>
      </c>
      <c r="C71" s="56" t="s">
        <v>206</v>
      </c>
      <c r="D71" s="57"/>
      <c r="E71" s="58"/>
      <c r="F71" s="76"/>
      <c r="G71" s="68"/>
      <c r="H71" s="77"/>
      <c r="I71" s="98"/>
      <c r="J71" s="103"/>
      <c r="K71" s="62"/>
      <c r="L71" s="63"/>
      <c r="M71" s="64"/>
      <c r="N71" s="64"/>
      <c r="O71" s="64"/>
      <c r="P71" s="65"/>
    </row>
    <row r="72" spans="1:16" s="70" customFormat="1" ht="43.5" customHeight="1">
      <c r="A72" s="54" t="s">
        <v>168</v>
      </c>
      <c r="B72" s="75" t="s">
        <v>111</v>
      </c>
      <c r="C72" s="56" t="s">
        <v>205</v>
      </c>
      <c r="D72" s="57"/>
      <c r="E72" s="58" t="s">
        <v>49</v>
      </c>
      <c r="F72" s="76">
        <v>40</v>
      </c>
      <c r="G72" s="60"/>
      <c r="H72" s="61">
        <f>ROUND(G72*F72,2)</f>
        <v>0</v>
      </c>
      <c r="I72" s="98"/>
      <c r="J72" s="103"/>
      <c r="K72" s="62"/>
      <c r="L72" s="63"/>
      <c r="M72" s="64"/>
      <c r="N72" s="64"/>
      <c r="O72" s="64"/>
      <c r="P72" s="65"/>
    </row>
    <row r="73" spans="1:16" s="86" customFormat="1" ht="43.5" customHeight="1">
      <c r="A73" s="54" t="s">
        <v>169</v>
      </c>
      <c r="B73" s="55" t="s">
        <v>200</v>
      </c>
      <c r="C73" s="85" t="s">
        <v>170</v>
      </c>
      <c r="D73" s="57" t="s">
        <v>162</v>
      </c>
      <c r="E73" s="58"/>
      <c r="F73" s="76"/>
      <c r="G73" s="68"/>
      <c r="H73" s="77"/>
      <c r="I73" s="98"/>
      <c r="J73" s="103"/>
      <c r="K73" s="62"/>
      <c r="L73" s="63"/>
      <c r="M73" s="64"/>
      <c r="N73" s="64"/>
      <c r="O73" s="64"/>
      <c r="P73" s="65"/>
    </row>
    <row r="74" spans="1:16" s="86" customFormat="1" ht="30" customHeight="1">
      <c r="A74" s="54" t="s">
        <v>171</v>
      </c>
      <c r="B74" s="69" t="s">
        <v>29</v>
      </c>
      <c r="C74" s="85" t="s">
        <v>204</v>
      </c>
      <c r="D74" s="57"/>
      <c r="E74" s="58" t="s">
        <v>35</v>
      </c>
      <c r="F74" s="76">
        <v>3</v>
      </c>
      <c r="G74" s="60"/>
      <c r="H74" s="61">
        <f>ROUND(G74*F74,2)</f>
        <v>0</v>
      </c>
      <c r="I74" s="98"/>
      <c r="J74" s="103"/>
      <c r="K74" s="62"/>
      <c r="L74" s="63"/>
      <c r="M74" s="64"/>
      <c r="N74" s="64"/>
      <c r="O74" s="64"/>
      <c r="P74" s="65"/>
    </row>
    <row r="75" spans="1:16" s="66" customFormat="1" ht="30" customHeight="1">
      <c r="A75" s="54" t="s">
        <v>237</v>
      </c>
      <c r="B75" s="55" t="s">
        <v>219</v>
      </c>
      <c r="C75" s="56" t="s">
        <v>238</v>
      </c>
      <c r="D75" s="57" t="s">
        <v>162</v>
      </c>
      <c r="E75" s="58" t="s">
        <v>35</v>
      </c>
      <c r="F75" s="76">
        <v>1</v>
      </c>
      <c r="G75" s="60"/>
      <c r="H75" s="61">
        <f>ROUND(G75*F75,2)</f>
        <v>0</v>
      </c>
      <c r="I75" s="98"/>
      <c r="J75" s="103"/>
      <c r="K75" s="62"/>
      <c r="L75" s="63"/>
      <c r="M75" s="64"/>
      <c r="N75" s="64"/>
      <c r="O75" s="64"/>
      <c r="P75" s="65"/>
    </row>
    <row r="76" spans="1:16" s="70" customFormat="1" ht="30" customHeight="1">
      <c r="A76" s="54" t="s">
        <v>172</v>
      </c>
      <c r="B76" s="55" t="s">
        <v>201</v>
      </c>
      <c r="C76" s="56" t="s">
        <v>173</v>
      </c>
      <c r="D76" s="57" t="s">
        <v>174</v>
      </c>
      <c r="E76" s="58" t="s">
        <v>49</v>
      </c>
      <c r="F76" s="76">
        <v>30</v>
      </c>
      <c r="G76" s="60"/>
      <c r="H76" s="61">
        <f>ROUND(G76*F76,2)</f>
        <v>0</v>
      </c>
      <c r="I76" s="98"/>
      <c r="J76" s="103"/>
      <c r="K76" s="62"/>
      <c r="L76" s="63"/>
      <c r="M76" s="64"/>
      <c r="N76" s="64"/>
      <c r="O76" s="64"/>
      <c r="P76" s="65"/>
    </row>
    <row r="77" spans="1:14" ht="36" customHeight="1">
      <c r="A77" s="92"/>
      <c r="B77" s="55" t="s">
        <v>202</v>
      </c>
      <c r="C77" s="51" t="s">
        <v>239</v>
      </c>
      <c r="D77" s="52" t="s">
        <v>162</v>
      </c>
      <c r="E77" s="93" t="s">
        <v>35</v>
      </c>
      <c r="F77" s="95">
        <v>1</v>
      </c>
      <c r="G77" s="60"/>
      <c r="H77" s="61">
        <f>ROUND(G77*F77,2)</f>
        <v>0</v>
      </c>
      <c r="I77" s="94"/>
      <c r="J77" s="104"/>
      <c r="N77" s="96"/>
    </row>
    <row r="78" spans="1:10" ht="36" customHeight="1">
      <c r="A78" s="17"/>
      <c r="B78" s="55"/>
      <c r="C78" s="30" t="s">
        <v>18</v>
      </c>
      <c r="D78" s="10"/>
      <c r="E78" s="9"/>
      <c r="F78" s="8"/>
      <c r="G78" s="17"/>
      <c r="H78" s="61"/>
      <c r="J78" s="53"/>
    </row>
    <row r="79" spans="1:16" s="70" customFormat="1" ht="43.5" customHeight="1">
      <c r="A79" s="54" t="s">
        <v>59</v>
      </c>
      <c r="B79" s="55" t="s">
        <v>203</v>
      </c>
      <c r="C79" s="56" t="s">
        <v>75</v>
      </c>
      <c r="D79" s="57" t="s">
        <v>176</v>
      </c>
      <c r="E79" s="58" t="s">
        <v>35</v>
      </c>
      <c r="F79" s="76">
        <v>1</v>
      </c>
      <c r="G79" s="60"/>
      <c r="H79" s="61">
        <f>ROUND(G79*F79,2)</f>
        <v>0</v>
      </c>
      <c r="I79" s="98"/>
      <c r="J79" s="103"/>
      <c r="K79" s="62"/>
      <c r="L79" s="63"/>
      <c r="M79" s="64"/>
      <c r="N79" s="64"/>
      <c r="O79" s="64"/>
      <c r="P79" s="65"/>
    </row>
    <row r="80" spans="1:16" s="70" customFormat="1" ht="30" customHeight="1">
      <c r="A80" s="54" t="s">
        <v>66</v>
      </c>
      <c r="B80" s="55" t="s">
        <v>209</v>
      </c>
      <c r="C80" s="56" t="s">
        <v>76</v>
      </c>
      <c r="D80" s="57" t="s">
        <v>162</v>
      </c>
      <c r="E80" s="58"/>
      <c r="F80" s="76"/>
      <c r="G80" s="61"/>
      <c r="H80" s="61"/>
      <c r="I80" s="98"/>
      <c r="J80" s="103"/>
      <c r="K80" s="62"/>
      <c r="L80" s="63"/>
      <c r="M80" s="64"/>
      <c r="N80" s="64"/>
      <c r="O80" s="64"/>
      <c r="P80" s="65"/>
    </row>
    <row r="81" spans="1:16" s="70" customFormat="1" ht="30" customHeight="1">
      <c r="A81" s="54" t="s">
        <v>77</v>
      </c>
      <c r="B81" s="69" t="s">
        <v>29</v>
      </c>
      <c r="C81" s="56" t="s">
        <v>175</v>
      </c>
      <c r="D81" s="57"/>
      <c r="E81" s="58" t="s">
        <v>67</v>
      </c>
      <c r="F81" s="76">
        <v>1</v>
      </c>
      <c r="G81" s="60"/>
      <c r="H81" s="61">
        <f aca="true" t="shared" si="1" ref="H81:H90">ROUND(G81*F81,2)</f>
        <v>0</v>
      </c>
      <c r="I81" s="98"/>
      <c r="J81" s="103"/>
      <c r="K81" s="62"/>
      <c r="L81" s="63"/>
      <c r="M81" s="64"/>
      <c r="N81" s="64"/>
      <c r="O81" s="64"/>
      <c r="P81" s="65"/>
    </row>
    <row r="82" spans="1:16" s="66" customFormat="1" ht="30" customHeight="1">
      <c r="A82" s="54" t="s">
        <v>60</v>
      </c>
      <c r="B82" s="55" t="s">
        <v>213</v>
      </c>
      <c r="C82" s="56" t="s">
        <v>78</v>
      </c>
      <c r="D82" s="57" t="s">
        <v>176</v>
      </c>
      <c r="E82" s="58"/>
      <c r="F82" s="76"/>
      <c r="G82" s="68"/>
      <c r="H82" s="77"/>
      <c r="I82" s="98"/>
      <c r="J82" s="103"/>
      <c r="K82" s="62"/>
      <c r="L82" s="63"/>
      <c r="M82" s="64"/>
      <c r="N82" s="64"/>
      <c r="O82" s="64"/>
      <c r="P82" s="65"/>
    </row>
    <row r="83" spans="1:16" s="70" customFormat="1" ht="30" customHeight="1">
      <c r="A83" s="54">
        <v>1</v>
      </c>
      <c r="B83" s="69" t="s">
        <v>29</v>
      </c>
      <c r="C83" s="56" t="s">
        <v>229</v>
      </c>
      <c r="D83" s="57"/>
      <c r="E83" s="58" t="s">
        <v>35</v>
      </c>
      <c r="F83" s="76">
        <v>1</v>
      </c>
      <c r="G83" s="60"/>
      <c r="H83" s="61">
        <f>ROUND(G83*F83,2)</f>
        <v>0</v>
      </c>
      <c r="I83" s="98"/>
      <c r="J83" s="103"/>
      <c r="K83" s="62"/>
      <c r="L83" s="63"/>
      <c r="M83" s="64"/>
      <c r="N83" s="64"/>
      <c r="O83" s="64"/>
      <c r="P83" s="65"/>
    </row>
    <row r="84" spans="1:16" s="66" customFormat="1" ht="30" customHeight="1">
      <c r="A84" s="54" t="s">
        <v>68</v>
      </c>
      <c r="B84" s="55" t="s">
        <v>230</v>
      </c>
      <c r="C84" s="56" t="s">
        <v>79</v>
      </c>
      <c r="D84" s="57" t="s">
        <v>176</v>
      </c>
      <c r="E84" s="58" t="s">
        <v>35</v>
      </c>
      <c r="F84" s="76">
        <v>5</v>
      </c>
      <c r="G84" s="60"/>
      <c r="H84" s="61">
        <f t="shared" si="1"/>
        <v>0</v>
      </c>
      <c r="I84" s="98"/>
      <c r="J84" s="103"/>
      <c r="K84" s="62"/>
      <c r="L84" s="63"/>
      <c r="M84" s="64"/>
      <c r="N84" s="64"/>
      <c r="O84" s="64"/>
      <c r="P84" s="65"/>
    </row>
    <row r="85" spans="1:16" s="66" customFormat="1" ht="30" customHeight="1">
      <c r="A85" s="54" t="s">
        <v>69</v>
      </c>
      <c r="B85" s="55" t="s">
        <v>231</v>
      </c>
      <c r="C85" s="56" t="s">
        <v>80</v>
      </c>
      <c r="D85" s="57" t="s">
        <v>176</v>
      </c>
      <c r="E85" s="58" t="s">
        <v>35</v>
      </c>
      <c r="F85" s="76">
        <v>2</v>
      </c>
      <c r="G85" s="60"/>
      <c r="H85" s="61">
        <f t="shared" si="1"/>
        <v>0</v>
      </c>
      <c r="I85" s="98"/>
      <c r="J85" s="103"/>
      <c r="K85" s="62"/>
      <c r="L85" s="63"/>
      <c r="M85" s="64"/>
      <c r="N85" s="64"/>
      <c r="O85" s="64"/>
      <c r="P85" s="65"/>
    </row>
    <row r="86" spans="1:10" ht="36" customHeight="1">
      <c r="A86" s="17"/>
      <c r="B86" s="14"/>
      <c r="C86" s="30" t="s">
        <v>19</v>
      </c>
      <c r="D86" s="10"/>
      <c r="E86" s="7"/>
      <c r="F86" s="10"/>
      <c r="G86" s="17"/>
      <c r="H86" s="61"/>
      <c r="J86" s="53"/>
    </row>
    <row r="87" spans="1:16" s="70" customFormat="1" ht="30" customHeight="1">
      <c r="A87" s="74" t="s">
        <v>177</v>
      </c>
      <c r="B87" s="55" t="s">
        <v>241</v>
      </c>
      <c r="C87" s="56" t="s">
        <v>178</v>
      </c>
      <c r="D87" s="57" t="s">
        <v>250</v>
      </c>
      <c r="E87" s="58" t="s">
        <v>28</v>
      </c>
      <c r="F87" s="59">
        <v>1350</v>
      </c>
      <c r="G87" s="60"/>
      <c r="H87" s="61">
        <f t="shared" si="1"/>
        <v>0</v>
      </c>
      <c r="I87" s="98"/>
      <c r="J87" s="103"/>
      <c r="K87" s="62"/>
      <c r="L87" s="63"/>
      <c r="M87" s="64"/>
      <c r="N87" s="64"/>
      <c r="O87" s="64"/>
      <c r="P87" s="65"/>
    </row>
    <row r="88" spans="1:8" ht="36" customHeight="1">
      <c r="A88" s="17"/>
      <c r="B88" s="5"/>
      <c r="C88" s="30" t="s">
        <v>20</v>
      </c>
      <c r="D88" s="10"/>
      <c r="E88" s="9"/>
      <c r="F88" s="59"/>
      <c r="G88" s="17"/>
      <c r="H88" s="61"/>
    </row>
    <row r="89" spans="1:8" ht="36" customHeight="1">
      <c r="A89" s="17"/>
      <c r="B89" s="5" t="s">
        <v>242</v>
      </c>
      <c r="C89" s="89" t="s">
        <v>179</v>
      </c>
      <c r="D89" s="87" t="s">
        <v>249</v>
      </c>
      <c r="E89" s="8" t="s">
        <v>49</v>
      </c>
      <c r="F89" s="59">
        <v>200</v>
      </c>
      <c r="G89" s="60"/>
      <c r="H89" s="61">
        <f t="shared" si="1"/>
        <v>0</v>
      </c>
    </row>
    <row r="90" spans="1:8" ht="36" customHeight="1">
      <c r="A90" s="17"/>
      <c r="B90" s="5" t="s">
        <v>248</v>
      </c>
      <c r="C90" s="89" t="s">
        <v>180</v>
      </c>
      <c r="D90" s="10" t="s">
        <v>218</v>
      </c>
      <c r="E90" s="88" t="s">
        <v>210</v>
      </c>
      <c r="F90" s="59">
        <v>1</v>
      </c>
      <c r="G90" s="60"/>
      <c r="H90" s="61">
        <f t="shared" si="1"/>
        <v>0</v>
      </c>
    </row>
    <row r="91" spans="1:8" ht="30" customHeight="1" thickBot="1">
      <c r="A91" s="18"/>
      <c r="B91" s="34" t="str">
        <f>B6</f>
        <v>A</v>
      </c>
      <c r="C91" s="116" t="str">
        <f>C6</f>
        <v>CORYDON AVENUE EASTBOUND - KENASTON BOULEVARD TO CENTENNIAL STREET - RECONSTRUCTION/REHABILITATION</v>
      </c>
      <c r="D91" s="117"/>
      <c r="E91" s="117"/>
      <c r="F91" s="118"/>
      <c r="G91" s="18" t="s">
        <v>13</v>
      </c>
      <c r="H91" s="18">
        <f>SUM(H6:H90)</f>
        <v>0</v>
      </c>
    </row>
    <row r="92" spans="1:8" s="33" customFormat="1" ht="37.5" customHeight="1" thickTop="1">
      <c r="A92" s="17"/>
      <c r="B92" s="114" t="s">
        <v>24</v>
      </c>
      <c r="C92" s="115"/>
      <c r="D92" s="115"/>
      <c r="E92" s="115"/>
      <c r="F92" s="115"/>
      <c r="G92" s="105">
        <f>SUM(H91)</f>
        <v>0</v>
      </c>
      <c r="H92" s="106"/>
    </row>
    <row r="93" spans="1:8" ht="37.5" customHeight="1">
      <c r="A93" s="17"/>
      <c r="B93" s="107" t="s">
        <v>22</v>
      </c>
      <c r="C93" s="108"/>
      <c r="D93" s="108"/>
      <c r="E93" s="108"/>
      <c r="F93" s="108"/>
      <c r="G93" s="108"/>
      <c r="H93" s="109"/>
    </row>
    <row r="94" spans="1:8" ht="37.5" customHeight="1">
      <c r="A94" s="17"/>
      <c r="B94" s="110" t="s">
        <v>23</v>
      </c>
      <c r="C94" s="108"/>
      <c r="D94" s="108"/>
      <c r="E94" s="108"/>
      <c r="F94" s="108"/>
      <c r="G94" s="108"/>
      <c r="H94" s="109"/>
    </row>
    <row r="95" spans="1:8" ht="15.75" customHeight="1">
      <c r="A95" s="50"/>
      <c r="B95" s="46"/>
      <c r="C95" s="47"/>
      <c r="D95" s="48"/>
      <c r="E95" s="47"/>
      <c r="F95" s="47"/>
      <c r="G95" s="23"/>
      <c r="H95" s="24"/>
    </row>
  </sheetData>
  <sheetProtection password="CC3D" sheet="1" selectLockedCells="1"/>
  <mergeCells count="6">
    <mergeCell ref="G92:H92"/>
    <mergeCell ref="B93:H93"/>
    <mergeCell ref="B94:H94"/>
    <mergeCell ref="C6:F6"/>
    <mergeCell ref="B92:F92"/>
    <mergeCell ref="C91:F91"/>
  </mergeCells>
  <conditionalFormatting sqref="D87 D79 D81:D85 D51:D62 D64:D66 D8:D18 D20:D49">
    <cfRule type="cellIs" priority="1" dxfId="7" operator="equal" stopIfTrue="1">
      <formula>"CW 2130-R11"</formula>
    </cfRule>
    <cfRule type="cellIs" priority="2" dxfId="7" operator="equal" stopIfTrue="1">
      <formula>"CW 3120-R2"</formula>
    </cfRule>
    <cfRule type="cellIs" priority="3" dxfId="7" operator="equal" stopIfTrue="1">
      <formula>"CW 3240-R7"</formula>
    </cfRule>
  </conditionalFormatting>
  <conditionalFormatting sqref="D80 D68:D75">
    <cfRule type="cellIs" priority="4" dxfId="7" operator="equal" stopIfTrue="1">
      <formula>"CW 3120-R2"</formula>
    </cfRule>
    <cfRule type="cellIs" priority="5" dxfId="7" operator="equal" stopIfTrue="1">
      <formula>"CW 3240-R7"</formula>
    </cfRule>
  </conditionalFormatting>
  <conditionalFormatting sqref="D76:D77">
    <cfRule type="cellIs" priority="6" dxfId="7" operator="equal" stopIfTrue="1">
      <formula>"CW 2130-R11"</formula>
    </cfRule>
    <cfRule type="cellIs" priority="7" dxfId="7" operator="equal" stopIfTrue="1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82 G70:G71 G61 G58:G59 G55 G53 G68 G73 G51 G45 G34 G29:G30 G27 G25 G36 G39 G22 G20 G9 G17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7 G81 G83:G85 G79 G74:G77 G62 G60 G56:G57 G54 G72 G37:G38 G69 G41:G44 G46:G49 G28 G26 G31:G33 G52 G35 G64:G66 G10:G16 G21 G8 G18 G23:G24 G89:G90">
      <formula1>IF(G87&gt;=0.01,ROUND(G87,2),0.01)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80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490-2013 
&amp;XTemplate Version: C420120419 - RW&amp;R&amp;10Bid Submission
Page &amp;P+3 of 11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May 29 2013
File Size 65024</dc:description>
  <cp:lastModifiedBy>Pheifer, Henly</cp:lastModifiedBy>
  <cp:lastPrinted>2013-05-28T19:26:08Z</cp:lastPrinted>
  <dcterms:created xsi:type="dcterms:W3CDTF">1999-03-31T15:44:33Z</dcterms:created>
  <dcterms:modified xsi:type="dcterms:W3CDTF">2013-05-29T17:02:55Z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