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32" yWindow="180" windowWidth="19416" windowHeight="11652" activeTab="0"/>
  </bookViews>
  <sheets>
    <sheet name="704-2013_FORM B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'704-2013_FORM B'!#REF!</definedName>
    <definedName name="HEADER">#REF!</definedName>
    <definedName name="PAGE1OF13" localSheetId="0">'704-2013_FORM B'!#REF!</definedName>
    <definedName name="PAGE1OF13">#REF!</definedName>
    <definedName name="_xlnm.Print_Area" localSheetId="0">'704-2013_FORM B'!$B$6:$H$392</definedName>
    <definedName name="_xlnm.Print_Titles" localSheetId="0">'704-2013_FORM B'!$1:$5</definedName>
    <definedName name="TEMP" localSheetId="0">'704-2013_FORM B'!#REF!</definedName>
    <definedName name="TEMP">#REF!</definedName>
    <definedName name="TENDERNO.181-" localSheetId="0">'704-2013_FORM B'!#REF!</definedName>
    <definedName name="TENDERNO.181-">#REF!</definedName>
    <definedName name="TENDERSUBMISSI" localSheetId="0">'704-2013_FORM B'!#REF!</definedName>
    <definedName name="TENDERSUBMISSI">#REF!</definedName>
    <definedName name="TESTHEAD" localSheetId="0">'704-2013_FORM B'!#REF!</definedName>
    <definedName name="TESTHEAD">#REF!</definedName>
    <definedName name="XEVERYTHING" localSheetId="0">'704-2013_FORM B'!$B$1:$IV$343</definedName>
    <definedName name="XEVERYTHING">#REF!</definedName>
    <definedName name="XITEMS" localSheetId="0">'704-2013_FORM B'!$B$7:$IV$343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<sst xmlns="http://schemas.openxmlformats.org/spreadsheetml/2006/main" count="1501" uniqueCount="477">
  <si>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</si>
  <si>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</si>
  <si>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</si>
  <si>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</si>
  <si>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</si>
  <si>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</si>
  <si>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</si>
  <si>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</si>
  <si>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</si>
  <si>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</si>
  <si>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</si>
  <si>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</si>
  <si>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</si>
  <si>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</si>
  <si>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</si>
  <si>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</si>
  <si>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</si>
  <si>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</si>
  <si>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</si>
  <si>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</si>
  <si>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</si>
  <si>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JOINT AND CRACK SEALING</t>
  </si>
  <si>
    <t>ASSOCIATED DRAINAGE AND UNDERGROUND WORKS</t>
  </si>
  <si>
    <t>ADJUSTMENTS</t>
  </si>
  <si>
    <t>LANDSCAPING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</si>
  <si>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</si>
  <si>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</si>
  <si>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</si>
  <si>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</si>
  <si>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</si>
  <si>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</si>
  <si>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</si>
  <si>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</si>
  <si>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</si>
  <si>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</si>
  <si>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</si>
  <si>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</si>
  <si>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</si>
  <si>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</si>
  <si>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</si>
  <si>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</si>
  <si>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</si>
  <si>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</si>
  <si>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</si>
  <si>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B017</t>
  </si>
  <si>
    <t>Partial Slab Patches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</si>
  <si>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</si>
  <si>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</si>
  <si>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</si>
  <si>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</si>
  <si>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</si>
  <si>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</si>
  <si>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</si>
  <si>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</si>
  <si>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</si>
  <si>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</si>
  <si>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</si>
  <si>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 xml:space="preserve">Miscellaneous Concrete Slab Renewal </t>
  </si>
  <si>
    <t>SD-228A</t>
  </si>
  <si>
    <t>m</t>
  </si>
  <si>
    <t>iii)</t>
  </si>
  <si>
    <t>Concrete Curb Renewal</t>
  </si>
  <si>
    <t>B189</t>
  </si>
  <si>
    <t>Regrading Existing Interlocking Paving Stones</t>
  </si>
  <si>
    <t>B190</t>
  </si>
  <si>
    <t xml:space="preserve">Construction of Asphaltic Concrete Overlay </t>
  </si>
  <si>
    <t>B191</t>
  </si>
  <si>
    <t>Main Line Paving</t>
  </si>
  <si>
    <t>B193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</si>
  <si>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</si>
  <si>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</si>
  <si>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</si>
  <si>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</si>
  <si>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</si>
  <si>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</si>
  <si>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</si>
  <si>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</si>
  <si>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</si>
  <si>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</si>
  <si>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</si>
  <si>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</si>
  <si>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</si>
  <si>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</si>
  <si>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</si>
  <si>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</si>
  <si>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</si>
  <si>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</si>
  <si>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</si>
  <si>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</si>
  <si>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</si>
  <si>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</si>
  <si>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</si>
  <si>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</si>
  <si>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</si>
  <si>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</si>
  <si>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</si>
  <si>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B194</t>
  </si>
  <si>
    <t>Tie-ins and Approaches</t>
  </si>
  <si>
    <t>B195</t>
  </si>
  <si>
    <t>F002</t>
  </si>
  <si>
    <t>vert. m</t>
  </si>
  <si>
    <t>F009</t>
  </si>
  <si>
    <t>F010</t>
  </si>
  <si>
    <t>F011</t>
  </si>
  <si>
    <t>F018</t>
  </si>
  <si>
    <t>B003</t>
  </si>
  <si>
    <t>Asphalt Pavement</t>
  </si>
  <si>
    <t>SD-200</t>
  </si>
  <si>
    <t>C.1</t>
  </si>
  <si>
    <t>C.2</t>
  </si>
  <si>
    <t>C.3</t>
  </si>
  <si>
    <t>C.4</t>
  </si>
  <si>
    <t>D.1</t>
  </si>
  <si>
    <t>D.2</t>
  </si>
  <si>
    <t>E023</t>
  </si>
  <si>
    <t>E.1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</si>
  <si>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</si>
  <si>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</si>
  <si>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</si>
  <si>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</si>
  <si>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</si>
  <si>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</si>
  <si>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F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</si>
  <si>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</si>
  <si>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</si>
  <si>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</si>
  <si>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</si>
  <si>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</si>
  <si>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</si>
  <si>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</si>
  <si>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Curb Stop Extensions</t>
  </si>
  <si>
    <t>A003</t>
  </si>
  <si>
    <t>A.3</t>
  </si>
  <si>
    <t>Excavation</t>
  </si>
  <si>
    <t>CW 3110-R17</t>
  </si>
  <si>
    <t>A004</t>
  </si>
  <si>
    <t>A.4</t>
  </si>
  <si>
    <t>Sub-Grade Compaction</t>
  </si>
  <si>
    <t>A007</t>
  </si>
  <si>
    <t>A.7</t>
  </si>
  <si>
    <t>Crushed Sub-base Material</t>
  </si>
  <si>
    <t>A007A</t>
  </si>
  <si>
    <t xml:space="preserve">50 mm </t>
  </si>
  <si>
    <t>A.9</t>
  </si>
  <si>
    <t>A.12</t>
  </si>
  <si>
    <t>A.20</t>
  </si>
  <si>
    <t xml:space="preserve">CW 3130-R4 </t>
  </si>
  <si>
    <t>A022</t>
  </si>
  <si>
    <t>A.21</t>
  </si>
  <si>
    <t>Separation Geotextile Fabric</t>
  </si>
  <si>
    <t>A022A</t>
  </si>
  <si>
    <t>A.22</t>
  </si>
  <si>
    <t>Supply and Install Geogrid</t>
  </si>
  <si>
    <t>CW 3135-R1</t>
  </si>
  <si>
    <t xml:space="preserve">CW 3230-R7
</t>
  </si>
  <si>
    <t>B011</t>
  </si>
  <si>
    <t>200 mm Concrete Pavement (Reinforced)</t>
  </si>
  <si>
    <t>B014</t>
  </si>
  <si>
    <t>150 mm Concrete Pavement (Reinforced)</t>
  </si>
  <si>
    <t>B026</t>
  </si>
  <si>
    <t>200 mm Concrete Pavement (Type A)</t>
  </si>
  <si>
    <t>B027</t>
  </si>
  <si>
    <t>200 mm Concrete Pavement (Type B)</t>
  </si>
  <si>
    <t>B030</t>
  </si>
  <si>
    <t>150 mm Concrete Pavement (Type A)</t>
  </si>
  <si>
    <t>B031</t>
  </si>
  <si>
    <t>150 mm Concrete Pavement (Type B)</t>
  </si>
  <si>
    <t>B032</t>
  </si>
  <si>
    <t>150 mm Concrete Pavement (Type C)</t>
  </si>
  <si>
    <t>B033</t>
  </si>
  <si>
    <t>150 mm Concrete Pavement (Type D)</t>
  </si>
  <si>
    <t>B100r</t>
  </si>
  <si>
    <t>Miscellaneous Concrete Slab Removal</t>
  </si>
  <si>
    <t xml:space="preserve">CW 3235-R9  </t>
  </si>
  <si>
    <t>B104r</t>
  </si>
  <si>
    <t>100 mm Sidewalk</t>
  </si>
  <si>
    <t>B124</t>
  </si>
  <si>
    <t>Adjustment of Precast  Sidewalk Blocks</t>
  </si>
  <si>
    <t>B125</t>
  </si>
  <si>
    <t>B.14</t>
  </si>
  <si>
    <t>Supply of Precast  Sidewalk Blocks</t>
  </si>
  <si>
    <t>B125A</t>
  </si>
  <si>
    <t>B.15</t>
  </si>
  <si>
    <t>Removal of Precast Sidewalk Blocks</t>
  </si>
  <si>
    <t>B126r</t>
  </si>
  <si>
    <t>B.16</t>
  </si>
  <si>
    <t>Concrete Curb Removal</t>
  </si>
  <si>
    <t xml:space="preserve">CW 3240-R10 </t>
  </si>
  <si>
    <t>B127r</t>
  </si>
  <si>
    <t>B135i</t>
  </si>
  <si>
    <t>B.17</t>
  </si>
  <si>
    <t>Concrete Curb Installation</t>
  </si>
  <si>
    <t>B142i</t>
  </si>
  <si>
    <t>B143i</t>
  </si>
  <si>
    <t>SD-200            SD-203B</t>
  </si>
  <si>
    <t>B144i</t>
  </si>
  <si>
    <t>B145i</t>
  </si>
  <si>
    <t>Curb and Gutter (8-12 mm reveal ht, Curb Ramp,  Integral, 600 mm width, 150 mm Plain Concrete Pavement)</t>
  </si>
  <si>
    <t>B139i</t>
  </si>
  <si>
    <t>SD-203B</t>
  </si>
  <si>
    <t>B154rl</t>
  </si>
  <si>
    <t>B.18</t>
  </si>
  <si>
    <t>B155rl</t>
  </si>
  <si>
    <t>SD-205,
SD-206A</t>
  </si>
  <si>
    <t>B156rl</t>
  </si>
  <si>
    <t>a)</t>
  </si>
  <si>
    <t>Less than 3 m</t>
  </si>
  <si>
    <t>B157rl</t>
  </si>
  <si>
    <t>b)</t>
  </si>
  <si>
    <t>3 m to 30 m</t>
  </si>
  <si>
    <t>B158rl</t>
  </si>
  <si>
    <t xml:space="preserve">c) </t>
  </si>
  <si>
    <t xml:space="preserve"> Greater than 30 m</t>
  </si>
  <si>
    <t>B114rl</t>
  </si>
  <si>
    <t>B107i</t>
  </si>
  <si>
    <t xml:space="preserve">Miscellaneous Concrete Slab Installation </t>
  </si>
  <si>
    <t>B111i</t>
  </si>
  <si>
    <t>B111iA</t>
  </si>
  <si>
    <t>150 mm Reinforced Sidewalk</t>
  </si>
  <si>
    <t>B118rl</t>
  </si>
  <si>
    <t>B119rl</t>
  </si>
  <si>
    <t>Less than 5 sq.m.</t>
  </si>
  <si>
    <t>B120rl</t>
  </si>
  <si>
    <t>5 sq.m. to 20 sq.m.</t>
  </si>
  <si>
    <t>B121rl</t>
  </si>
  <si>
    <t>c)</t>
  </si>
  <si>
    <t>Greater than 20 sq.m.</t>
  </si>
  <si>
    <t>B121rlA</t>
  </si>
  <si>
    <t>B121rlC</t>
  </si>
  <si>
    <t>B184rl</t>
  </si>
  <si>
    <t>Curb Ramp (8-12 mm reveal ht, Integral)</t>
  </si>
  <si>
    <t>SD-229C,D</t>
  </si>
  <si>
    <t>B.20</t>
  </si>
  <si>
    <t>CW 3330-R5</t>
  </si>
  <si>
    <t>Type IA</t>
  </si>
  <si>
    <t>B199</t>
  </si>
  <si>
    <t>B.23</t>
  </si>
  <si>
    <t>Construction of Asphalt Patches</t>
  </si>
  <si>
    <t xml:space="preserve">CW 3410-R9 </t>
  </si>
  <si>
    <t>B200</t>
  </si>
  <si>
    <t>B.24</t>
  </si>
  <si>
    <t>Planing of Pavement</t>
  </si>
  <si>
    <t xml:space="preserve">CW 3450-R5 </t>
  </si>
  <si>
    <t>B201</t>
  </si>
  <si>
    <t>0 - 50 mm Depth (Asphalt)</t>
  </si>
  <si>
    <t>CW 3250-R7</t>
  </si>
  <si>
    <t>D002</t>
  </si>
  <si>
    <t>Crack Sealing</t>
  </si>
  <si>
    <t>D.4</t>
  </si>
  <si>
    <t>E003</t>
  </si>
  <si>
    <t xml:space="preserve">Catch Basin  </t>
  </si>
  <si>
    <t>CW 2130-R12</t>
  </si>
  <si>
    <t>E004</t>
  </si>
  <si>
    <t>E006</t>
  </si>
  <si>
    <t>E.2</t>
  </si>
  <si>
    <t xml:space="preserve">Catch Pit </t>
  </si>
  <si>
    <t>E007</t>
  </si>
  <si>
    <t>SD-023</t>
  </si>
  <si>
    <t>E007A</t>
  </si>
  <si>
    <t>E.3</t>
  </si>
  <si>
    <t xml:space="preserve">Remove and Replace Existing Catch Basin  </t>
  </si>
  <si>
    <t>E007B</t>
  </si>
  <si>
    <t>SD-024</t>
  </si>
  <si>
    <t>E.4</t>
  </si>
  <si>
    <t>E012</t>
  </si>
  <si>
    <t>E.6</t>
  </si>
  <si>
    <t>Drainage Connection Pipe</t>
  </si>
  <si>
    <t>E.10</t>
  </si>
  <si>
    <t>Replacing Existing Manhole and Catch Basin  Frames &amp; Covers</t>
  </si>
  <si>
    <t>E032</t>
  </si>
  <si>
    <t>E.11</t>
  </si>
  <si>
    <t>Connecting to Existing Manhole</t>
  </si>
  <si>
    <t>E033</t>
  </si>
  <si>
    <t>E034</t>
  </si>
  <si>
    <t>E.12</t>
  </si>
  <si>
    <t>Connecting to Existing Catch Basin</t>
  </si>
  <si>
    <t>E035</t>
  </si>
  <si>
    <t>E046</t>
  </si>
  <si>
    <t>E.19</t>
  </si>
  <si>
    <t>Removal of Existing Catch Basins</t>
  </si>
  <si>
    <t>E.24</t>
  </si>
  <si>
    <t>E051</t>
  </si>
  <si>
    <t>E.25</t>
  </si>
  <si>
    <t>Installation of Subdrains</t>
  </si>
  <si>
    <t>CW 3120-R4</t>
  </si>
  <si>
    <t>CW 3210-R7</t>
  </si>
  <si>
    <t>Pre-cast Concrete Risers</t>
  </si>
  <si>
    <t>F004</t>
  </si>
  <si>
    <t>38 mm</t>
  </si>
  <si>
    <t>51 mm</t>
  </si>
  <si>
    <t>76 mm</t>
  </si>
  <si>
    <t>CW 3510-R9</t>
  </si>
  <si>
    <t>G002</t>
  </si>
  <si>
    <t xml:space="preserve"> width &lt; 600 mm</t>
  </si>
  <si>
    <t xml:space="preserve"> width &gt; or = 600 mm</t>
  </si>
  <si>
    <t>B219</t>
  </si>
  <si>
    <t>Detectable Warning Surface Tiles</t>
  </si>
  <si>
    <t>CW 3326</t>
  </si>
  <si>
    <t>B221</t>
  </si>
  <si>
    <t xml:space="preserve">610 mm X 1220 mm </t>
  </si>
  <si>
    <t>PART 2: MANITOBA HYDRO FUNDED WORK</t>
  </si>
  <si>
    <t>STREET LIGHT INSTALLATION</t>
  </si>
  <si>
    <t>NESBITT BAY - CRESCENT DRIVE TO PEMBINA HIGHWAY</t>
  </si>
  <si>
    <t>NEW STREET LIGHT INSTALLATION</t>
  </si>
  <si>
    <t xml:space="preserve">Removal of 25' to 35' street light pole and precast, poured in place concrete, steel power installed base or direct buried including davit arm, luminaire and appurtenances.  </t>
  </si>
  <si>
    <t xml:space="preserve">Installation of #4 AL C/N or 1/0 AL Triplex streetlight cable by open trench method. </t>
  </si>
  <si>
    <t>lin.m</t>
  </si>
  <si>
    <t>Installation of cable (#4 AL C/N or 1/0 AL Triplex) by boring method.</t>
  </si>
  <si>
    <t xml:space="preserve">Installation of 25'/35' pole, davit arm and precast concrete base including luminaire and appurtenances. </t>
  </si>
  <si>
    <t xml:space="preserve">Installation of one (1) 10' ground rod at end of street light circuit. Trench #4 ground wire up to 1 m from rod location to new street light and connect (hammerlock) to top of the ground rod.  </t>
  </si>
  <si>
    <t>Install / lower 3 m of Cable Guard, ground lug, cable up pole, and first 3 m section of ground rod per Standard CD 315-5.</t>
  </si>
  <si>
    <t>Connect 2/C #12 copper conductor street light cables per Standard CD310-4, CD310-9 or CD310-10.</t>
  </si>
  <si>
    <t>AUBREY STREET - BUS LOOP TO PALMERSTON AVENUE</t>
  </si>
  <si>
    <t>BRENTFORD ROAD - MEADOWOOD DRIVE TO WALES AVENUE</t>
  </si>
  <si>
    <t>Installation and connection of externally-mounted relay per Standards CD 315-12 and CD 315-13.</t>
  </si>
  <si>
    <t>E045</t>
  </si>
  <si>
    <t>E.18</t>
  </si>
  <si>
    <t>Abandoning  Existing Catch Pit</t>
  </si>
  <si>
    <t>E050</t>
  </si>
  <si>
    <t>E.23</t>
  </si>
  <si>
    <t>Abandoning Existing Drainage Inlets</t>
  </si>
  <si>
    <t>Barrier (Separate)</t>
  </si>
  <si>
    <t>Modified Barrier (180 mm reveal ht, Dowelled)</t>
  </si>
  <si>
    <t>Barrier (150 mm reveal ht, Dowelled)</t>
  </si>
  <si>
    <t>SD-024, 1800 mm deep</t>
  </si>
  <si>
    <t>250 mm Drainage Connection Pipe</t>
  </si>
  <si>
    <t>B129r</t>
  </si>
  <si>
    <t>Curb and Gutter</t>
  </si>
  <si>
    <t xml:space="preserve"> i)</t>
  </si>
  <si>
    <t>A.5</t>
  </si>
  <si>
    <t>A.6</t>
  </si>
  <si>
    <t>A.8</t>
  </si>
  <si>
    <t>A.10</t>
  </si>
  <si>
    <t>A.11</t>
  </si>
  <si>
    <t>A.13</t>
  </si>
  <si>
    <t>A.14</t>
  </si>
  <si>
    <t>A.15</t>
  </si>
  <si>
    <t>A.16</t>
  </si>
  <si>
    <t>A.17</t>
  </si>
  <si>
    <t>C055</t>
  </si>
  <si>
    <t>C.10</t>
  </si>
  <si>
    <t xml:space="preserve">Construction of Asphaltic Concrete Pavements </t>
  </si>
  <si>
    <t>C056</t>
  </si>
  <si>
    <t>C058</t>
  </si>
  <si>
    <t>C059</t>
  </si>
  <si>
    <t>C060</t>
  </si>
  <si>
    <t>A.18</t>
  </si>
  <si>
    <t>A.19</t>
  </si>
  <si>
    <t>A.23</t>
  </si>
  <si>
    <t>A.24</t>
  </si>
  <si>
    <t>A.25</t>
  </si>
  <si>
    <t>A.26</t>
  </si>
  <si>
    <t>A.27</t>
  </si>
  <si>
    <t>A.28</t>
  </si>
  <si>
    <t>A.29</t>
  </si>
  <si>
    <t>A.30</t>
  </si>
  <si>
    <t>AUBREY STREET REHABILITATION - FROM BUS LOOP TO WOLESLEY AVE.</t>
  </si>
  <si>
    <t>B.21</t>
  </si>
  <si>
    <t>B.19</t>
  </si>
  <si>
    <t>B.22</t>
  </si>
  <si>
    <t>B.25</t>
  </si>
  <si>
    <t>B.26</t>
  </si>
  <si>
    <t>B.27</t>
  </si>
  <si>
    <t>BRENTFORD ROAD RECONSTRUCTION - FROM MEADOWOOD DR. TO WALES AVE.</t>
  </si>
  <si>
    <t>Curb and Gutter (180 mm reveal ht, Barrier, Slip Form Paving, Integral, 600 mm width, 150 mm Plain Concrete Pavement)</t>
  </si>
  <si>
    <t>Curb and Gutter (40 mm reveal ht, Lip Curb, Slip Form Paving, Integral, 600 mm width, 150 mm Plain Concrete Pavement)</t>
  </si>
  <si>
    <t>Curb and Gutter (180mm reveal ht, Barrier, Slip Form Paving, Integral, 600 mm width, 150 mm Plain Concrete Pavement)</t>
  </si>
  <si>
    <t>SD-024, 1200 mm deep</t>
  </si>
  <si>
    <t>250 mm Catch Basin Lead</t>
  </si>
  <si>
    <t>C.5</t>
  </si>
  <si>
    <t>C.6</t>
  </si>
  <si>
    <t>C.7</t>
  </si>
  <si>
    <t>C.8</t>
  </si>
  <si>
    <t>C.9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</si>
  <si>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</si>
  <si>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</si>
  <si>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</si>
  <si>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</si>
  <si>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</si>
  <si>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</si>
  <si>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</si>
  <si>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</si>
  <si>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</si>
  <si>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</si>
  <si>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</si>
  <si>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</si>
  <si>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</si>
  <si>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</si>
  <si>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</si>
  <si>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</si>
  <si>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</si>
  <si>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</si>
  <si>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</si>
  <si>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FLEET AVEANUE REHABILITATION - FROM THURSO ST. TO ROCKWOOD ST.</t>
  </si>
  <si>
    <t>NESBITT BAY RECONSTRUCTION - FROM PEMBINA HWY. TO CRESCENT DR.</t>
  </si>
  <si>
    <t>Curb and Gutter ( 180 mm reveal ht, Modified Barrier, Integral,  600 mm width, 150 mm Plain Concrete Pavement)</t>
  </si>
  <si>
    <t xml:space="preserve">AUBREY STREET RECONSTRUCTION - FROM PALMERSTON AVE. TO BUS LOOP </t>
  </si>
  <si>
    <t>E.5</t>
  </si>
  <si>
    <t>E.7</t>
  </si>
  <si>
    <t>E.8</t>
  </si>
  <si>
    <t>E.9</t>
  </si>
  <si>
    <t>E.13</t>
  </si>
  <si>
    <t>E.14</t>
  </si>
  <si>
    <t>E.15</t>
  </si>
  <si>
    <t>E.16</t>
  </si>
  <si>
    <t>E.17</t>
  </si>
  <si>
    <t>E.20</t>
  </si>
  <si>
    <t>E.21</t>
  </si>
  <si>
    <t>E.22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</si>
  <si>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</si>
  <si>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</si>
  <si>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</si>
  <si>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</si>
  <si>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</si>
  <si>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</si>
  <si>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</si>
  <si>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</si>
  <si>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</si>
  <si>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E.35</t>
  </si>
  <si>
    <t>E.36</t>
  </si>
  <si>
    <t>E.37</t>
  </si>
  <si>
    <t>E.38</t>
  </si>
  <si>
    <t>E.39</t>
  </si>
  <si>
    <t>E.40</t>
  </si>
  <si>
    <t>(SEE B9)</t>
  </si>
  <si>
    <t>Modified Barrier (150 mm reveal ht, Dowelled)</t>
  </si>
  <si>
    <t>Barrier (100 mm reveal ht, Dowelled)</t>
  </si>
  <si>
    <t>D.3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</si>
  <si>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</si>
  <si>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</si>
  <si>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</si>
  <si>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</si>
  <si>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</si>
  <si>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</si>
  <si>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</si>
  <si>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</si>
  <si>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</si>
  <si>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</si>
  <si>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</si>
  <si>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</si>
  <si>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</si>
  <si>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</si>
  <si>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</si>
  <si>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</si>
  <si>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</si>
  <si>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</si>
  <si>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</si>
  <si>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</si>
  <si>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</si>
  <si>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</si>
  <si>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</si>
  <si>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</si>
  <si>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Hydro Vac Excavation</t>
  </si>
  <si>
    <t>E12.</t>
  </si>
  <si>
    <t>CW 3110-R17, E.14</t>
  </si>
  <si>
    <t>hrs.</t>
  </si>
  <si>
    <t>B.13</t>
  </si>
  <si>
    <t>D.29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</si>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</sst>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\ "/>
  </numFmts>
  <fonts count="6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trike/>
      <sz val="10"/>
      <color indexed="8"/>
      <name val="MS Sans Serif"/>
      <family val="2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/>
      <right style="thin">
        <color indexed="8"/>
      </right>
      <top style="thin"/>
      <bottom style="thin">
        <color indexed="8"/>
      </bottom>
    </border>
  </borders>
  <cellStyleXfs count="9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0" applyNumberFormat="0" applyBorder="0" applyAlignment="0" applyProtection="0"/>
    <xf numFmtId="0" fontId="10" fillId="0" borderId="0" applyFill="0">
      <alignment horizontal="right" vertical="top"/>
      <protection/>
    </xf>
    <xf numFmtId="0" fontId="11" fillId="0" borderId="1" applyFill="0">
      <alignment horizontal="right" vertical="top"/>
      <protection/>
    </xf>
    <xf numFmtId="181" fontId="11" fillId="0" borderId="2" applyFill="0">
      <alignment horizontal="right" vertical="top"/>
      <protection/>
    </xf>
    <xf numFmtId="0" fontId="11" fillId="0" borderId="1" applyFill="0">
      <alignment horizontal="center" vertical="top" wrapText="1"/>
      <protection/>
    </xf>
    <xf numFmtId="0" fontId="12" fillId="0" borderId="3" applyFill="0">
      <alignment horizontal="center" vertical="center" wrapText="1"/>
      <protection/>
    </xf>
    <xf numFmtId="0" fontId="11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172" fontId="14" fillId="0" borderId="4" applyFill="0">
      <alignment horizontal="centerContinuous" wrapText="1"/>
      <protection/>
    </xf>
    <xf numFmtId="172" fontId="11" fillId="0" borderId="1" applyFill="0">
      <alignment horizontal="center" vertical="top" wrapText="1"/>
      <protection/>
    </xf>
    <xf numFmtId="0" fontId="11" fillId="0" borderId="1" applyFill="0">
      <alignment horizontal="center" wrapText="1"/>
      <protection/>
    </xf>
    <xf numFmtId="187" fontId="11" fillId="0" borderId="1" applyFill="0">
      <alignment/>
      <protection/>
    </xf>
    <xf numFmtId="183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/>
      <protection/>
    </xf>
    <xf numFmtId="177" fontId="11" fillId="0" borderId="3" applyFill="0">
      <alignment horizontal="right"/>
      <protection/>
    </xf>
    <xf numFmtId="0" fontId="48" fillId="28" borderId="5" applyNumberFormat="0" applyAlignment="0" applyProtection="0"/>
    <xf numFmtId="0" fontId="49" fillId="29" borderId="6" applyNumberFormat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5" fillId="0" borderId="1" applyFill="0">
      <alignment horizontal="left" vertical="top"/>
      <protection/>
    </xf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31" borderId="5" applyNumberFormat="0" applyAlignment="0" applyProtection="0"/>
    <xf numFmtId="0" fontId="56" fillId="0" borderId="10" applyNumberFormat="0" applyFill="0" applyAlignment="0" applyProtection="0"/>
    <xf numFmtId="0" fontId="57" fillId="32" borderId="0" applyNumberFormat="0" applyBorder="0" applyAlignment="0" applyProtection="0"/>
    <xf numFmtId="0" fontId="0" fillId="2" borderId="0">
      <alignment/>
      <protection/>
    </xf>
    <xf numFmtId="0" fontId="0" fillId="33" borderId="11" applyNumberFormat="0" applyFont="0" applyAlignment="0" applyProtection="0"/>
    <xf numFmtId="191" fontId="12" fillId="0" borderId="3" applyNumberFormat="0" applyFont="0" applyFill="0" applyBorder="0" applyAlignment="0" applyProtection="0"/>
    <xf numFmtId="0" fontId="58" fillId="28" borderId="12" applyNumberFormat="0" applyAlignment="0" applyProtection="0"/>
    <xf numFmtId="9" fontId="9" fillId="0" borderId="0" applyFont="0" applyFill="0" applyBorder="0" applyAlignment="0" applyProtection="0"/>
    <xf numFmtId="0" fontId="18" fillId="0" borderId="0">
      <alignment horizontal="right"/>
      <protection/>
    </xf>
    <xf numFmtId="0" fontId="59" fillId="0" borderId="0" applyNumberFormat="0" applyFill="0" applyBorder="0" applyAlignment="0" applyProtection="0"/>
    <xf numFmtId="0" fontId="11" fillId="0" borderId="0" applyFill="0">
      <alignment horizontal="left"/>
      <protection/>
    </xf>
    <xf numFmtId="0" fontId="19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0" fontId="11" fillId="0" borderId="3">
      <alignment horizontal="centerContinuous" wrapText="1"/>
      <protection/>
    </xf>
    <xf numFmtId="184" fontId="21" fillId="0" borderId="0" applyFill="0">
      <alignment horizontal="left"/>
      <protection/>
    </xf>
    <xf numFmtId="185" fontId="22" fillId="0" borderId="0" applyFill="0">
      <alignment horizontal="right"/>
      <protection/>
    </xf>
    <xf numFmtId="0" fontId="11" fillId="0" borderId="13" applyFill="0">
      <alignment/>
      <protection/>
    </xf>
    <xf numFmtId="0" fontId="60" fillId="0" borderId="14" applyNumberFormat="0" applyFill="0" applyAlignment="0" applyProtection="0"/>
    <xf numFmtId="0" fontId="61" fillId="0" borderId="0" applyNumberFormat="0" applyFill="0" applyBorder="0" applyAlignment="0" applyProtection="0"/>
  </cellStyleXfs>
  <cellXfs count="234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5" xfId="0" applyNumberFormat="1" applyBorder="1" applyAlignment="1">
      <alignment horizont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 vertical="top"/>
    </xf>
    <xf numFmtId="1" fontId="0" fillId="2" borderId="19" xfId="0" applyNumberFormat="1" applyBorder="1" applyAlignment="1">
      <alignment vertical="top"/>
    </xf>
    <xf numFmtId="0" fontId="0" fillId="2" borderId="19" xfId="0" applyNumberFormat="1" applyBorder="1" applyAlignment="1">
      <alignment horizontal="center" vertical="top"/>
    </xf>
    <xf numFmtId="0" fontId="0" fillId="2" borderId="19" xfId="0" applyNumberFormat="1" applyBorder="1" applyAlignment="1">
      <alignment vertical="top"/>
    </xf>
    <xf numFmtId="1" fontId="0" fillId="2" borderId="19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0" fontId="0" fillId="2" borderId="18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5" xfId="0" applyNumberFormat="1" applyBorder="1" applyAlignment="1">
      <alignment horizontal="center" vertical="top"/>
    </xf>
    <xf numFmtId="0" fontId="2" fillId="2" borderId="18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17" xfId="0" applyNumberFormat="1" applyBorder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4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5" xfId="0" applyNumberFormat="1" applyBorder="1" applyAlignment="1">
      <alignment horizontal="right"/>
    </xf>
    <xf numFmtId="7" fontId="0" fillId="2" borderId="26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4" borderId="18" xfId="0" applyNumberFormat="1" applyFont="1" applyFill="1" applyBorder="1" applyAlignment="1" applyProtection="1">
      <alignment horizontal="left" vertical="center"/>
      <protection/>
    </xf>
    <xf numFmtId="172" fontId="2" fillId="34" borderId="18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Alignment="1">
      <alignment/>
    </xf>
    <xf numFmtId="0" fontId="2" fillId="2" borderId="21" xfId="0" applyNumberFormat="1" applyFont="1" applyBorder="1" applyAlignment="1">
      <alignment horizontal="center" vertical="center"/>
    </xf>
    <xf numFmtId="0" fontId="2" fillId="2" borderId="18" xfId="0" applyNumberFormat="1" applyFont="1" applyBorder="1" applyAlignment="1">
      <alignment horizontal="center" vertical="center"/>
    </xf>
    <xf numFmtId="7" fontId="0" fillId="2" borderId="19" xfId="0" applyNumberFormat="1" applyBorder="1" applyAlignment="1">
      <alignment horizontal="right" vertical="center"/>
    </xf>
    <xf numFmtId="7" fontId="0" fillId="2" borderId="1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1" xfId="0" applyNumberFormat="1" applyBorder="1" applyAlignment="1">
      <alignment horizontal="right" vertical="center"/>
    </xf>
    <xf numFmtId="7" fontId="0" fillId="2" borderId="23" xfId="0" applyNumberFormat="1" applyBorder="1" applyAlignment="1">
      <alignment horizontal="right" vertical="center"/>
    </xf>
    <xf numFmtId="0" fontId="0" fillId="2" borderId="23" xfId="0" applyNumberFormat="1" applyBorder="1" applyAlignment="1">
      <alignment vertical="top"/>
    </xf>
    <xf numFmtId="0" fontId="0" fillId="2" borderId="27" xfId="0" applyNumberFormat="1" applyBorder="1" applyAlignment="1">
      <alignment/>
    </xf>
    <xf numFmtId="0" fontId="0" fillId="2" borderId="23" xfId="0" applyNumberFormat="1" applyBorder="1" applyAlignment="1">
      <alignment horizontal="center"/>
    </xf>
    <xf numFmtId="0" fontId="0" fillId="2" borderId="28" xfId="0" applyNumberFormat="1" applyBorder="1" applyAlignment="1">
      <alignment/>
    </xf>
    <xf numFmtId="0" fontId="0" fillId="2" borderId="28" xfId="0" applyNumberFormat="1" applyBorder="1" applyAlignment="1">
      <alignment horizontal="center"/>
    </xf>
    <xf numFmtId="7" fontId="0" fillId="2" borderId="28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>
      <alignment/>
    </xf>
    <xf numFmtId="7" fontId="0" fillId="2" borderId="29" xfId="0" applyNumberFormat="1" applyBorder="1" applyAlignment="1">
      <alignment horizontal="right"/>
    </xf>
    <xf numFmtId="0" fontId="0" fillId="2" borderId="29" xfId="0" applyNumberFormat="1" applyBorder="1" applyAlignment="1">
      <alignment horizontal="right"/>
    </xf>
    <xf numFmtId="0" fontId="8" fillId="2" borderId="30" xfId="0" applyNumberFormat="1" applyFont="1" applyBorder="1" applyAlignment="1">
      <alignment horizontal="centerContinuous"/>
    </xf>
    <xf numFmtId="0" fontId="0" fillId="2" borderId="30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2" fillId="2" borderId="31" xfId="0" applyNumberFormat="1" applyFont="1" applyBorder="1" applyAlignment="1">
      <alignment horizontal="center"/>
    </xf>
    <xf numFmtId="1" fontId="3" fillId="2" borderId="32" xfId="0" applyNumberFormat="1" applyFont="1" applyBorder="1" applyAlignment="1">
      <alignment horizontal="left"/>
    </xf>
    <xf numFmtId="1" fontId="0" fillId="2" borderId="32" xfId="0" applyNumberFormat="1" applyBorder="1" applyAlignment="1">
      <alignment horizontal="center"/>
    </xf>
    <xf numFmtId="1" fontId="0" fillId="2" borderId="32" xfId="0" applyNumberFormat="1" applyBorder="1" applyAlignment="1">
      <alignment/>
    </xf>
    <xf numFmtId="7" fontId="0" fillId="2" borderId="33" xfId="0" applyNumberFormat="1" applyBorder="1" applyAlignment="1">
      <alignment horizontal="right"/>
    </xf>
    <xf numFmtId="7" fontId="4" fillId="2" borderId="33" xfId="0" applyNumberFormat="1" applyFont="1" applyBorder="1" applyAlignment="1">
      <alignment horizontal="right"/>
    </xf>
    <xf numFmtId="0" fontId="0" fillId="2" borderId="23" xfId="0" applyNumberFormat="1" applyBorder="1" applyAlignment="1">
      <alignment horizontal="right"/>
    </xf>
    <xf numFmtId="0" fontId="0" fillId="2" borderId="34" xfId="0" applyNumberFormat="1" applyBorder="1" applyAlignment="1">
      <alignment horizontal="right" vertical="center"/>
    </xf>
    <xf numFmtId="0" fontId="0" fillId="2" borderId="35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7" fontId="0" fillId="2" borderId="15" xfId="0" applyNumberFormat="1" applyBorder="1" applyAlignment="1">
      <alignment horizontal="center"/>
    </xf>
    <xf numFmtId="0" fontId="0" fillId="2" borderId="19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0" fontId="0" fillId="2" borderId="19" xfId="0" applyNumberFormat="1" applyBorder="1" applyAlignment="1">
      <alignment horizontal="right" vertical="center"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4" fontId="23" fillId="0" borderId="1" xfId="0" applyNumberFormat="1" applyFont="1" applyFill="1" applyBorder="1" applyAlignment="1" applyProtection="1">
      <alignment horizontal="center" vertical="top" wrapText="1"/>
      <protection/>
    </xf>
    <xf numFmtId="173" fontId="23" fillId="0" borderId="1" xfId="0" applyNumberFormat="1" applyFont="1" applyFill="1" applyBorder="1" applyAlignment="1" applyProtection="1">
      <alignment horizontal="left" vertical="top" wrapText="1"/>
      <protection/>
    </xf>
    <xf numFmtId="172" fontId="23" fillId="0" borderId="1" xfId="0" applyNumberFormat="1" applyFont="1" applyFill="1" applyBorder="1" applyAlignment="1" applyProtection="1">
      <alignment horizontal="left" vertical="top" wrapText="1"/>
      <protection/>
    </xf>
    <xf numFmtId="172" fontId="23" fillId="0" borderId="1" xfId="0" applyNumberFormat="1" applyFont="1" applyFill="1" applyBorder="1" applyAlignment="1" applyProtection="1">
      <alignment horizontal="center" vertical="top" wrapText="1"/>
      <protection/>
    </xf>
    <xf numFmtId="0" fontId="23" fillId="0" borderId="1" xfId="0" applyNumberFormat="1" applyFont="1" applyFill="1" applyBorder="1" applyAlignment="1" applyProtection="1">
      <alignment horizontal="center" vertical="top" wrapText="1"/>
      <protection/>
    </xf>
    <xf numFmtId="1" fontId="23" fillId="0" borderId="1" xfId="0" applyNumberFormat="1" applyFont="1" applyFill="1" applyBorder="1" applyAlignment="1" applyProtection="1">
      <alignment horizontal="right" vertical="top"/>
      <protection/>
    </xf>
    <xf numFmtId="174" fontId="23" fillId="0" borderId="1" xfId="0" applyNumberFormat="1" applyFont="1" applyFill="1" applyBorder="1" applyAlignment="1" applyProtection="1">
      <alignment vertical="top"/>
      <protection locked="0"/>
    </xf>
    <xf numFmtId="174" fontId="23" fillId="0" borderId="1" xfId="0" applyNumberFormat="1" applyFont="1" applyFill="1" applyBorder="1" applyAlignment="1" applyProtection="1">
      <alignment vertical="top"/>
      <protection/>
    </xf>
    <xf numFmtId="174" fontId="23" fillId="34" borderId="0" xfId="0" applyNumberFormat="1" applyFont="1" applyFill="1" applyBorder="1" applyAlignment="1" applyProtection="1">
      <alignment vertical="center"/>
      <protection/>
    </xf>
    <xf numFmtId="172" fontId="23" fillId="34" borderId="0" xfId="0" applyNumberFormat="1" applyFont="1" applyFill="1" applyBorder="1" applyAlignment="1" applyProtection="1">
      <alignment horizontal="center" vertical="center"/>
      <protection/>
    </xf>
    <xf numFmtId="0" fontId="24" fillId="2" borderId="0" xfId="0" applyFont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top"/>
      <protection/>
    </xf>
    <xf numFmtId="0" fontId="24" fillId="0" borderId="0" xfId="0" applyFont="1" applyFill="1" applyAlignment="1">
      <alignment/>
    </xf>
    <xf numFmtId="176" fontId="23" fillId="0" borderId="1" xfId="0" applyNumberFormat="1" applyFont="1" applyFill="1" applyBorder="1" applyAlignment="1" applyProtection="1">
      <alignment horizontal="center" vertical="top"/>
      <protection/>
    </xf>
    <xf numFmtId="0" fontId="24" fillId="0" borderId="0" xfId="0" applyFont="1" applyFill="1" applyAlignment="1">
      <alignment/>
    </xf>
    <xf numFmtId="174" fontId="23" fillId="0" borderId="0" xfId="0" applyNumberFormat="1" applyFont="1" applyFill="1" applyBorder="1" applyAlignment="1" applyProtection="1">
      <alignment vertical="top"/>
      <protection/>
    </xf>
    <xf numFmtId="0" fontId="23" fillId="0" borderId="1" xfId="0" applyNumberFormat="1" applyFont="1" applyFill="1" applyBorder="1" applyAlignment="1" applyProtection="1">
      <alignment vertical="center"/>
      <protection/>
    </xf>
    <xf numFmtId="173" fontId="23" fillId="0" borderId="1" xfId="0" applyNumberFormat="1" applyFont="1" applyFill="1" applyBorder="1" applyAlignment="1" applyProtection="1">
      <alignment horizontal="center" vertical="top" wrapText="1"/>
      <protection/>
    </xf>
    <xf numFmtId="0" fontId="24" fillId="35" borderId="0" xfId="0" applyFont="1" applyFill="1" applyAlignment="1" applyProtection="1">
      <alignment horizontal="center" vertical="top"/>
      <protection/>
    </xf>
    <xf numFmtId="0" fontId="24" fillId="35" borderId="0" xfId="0" applyFont="1" applyFill="1" applyAlignment="1">
      <alignment/>
    </xf>
    <xf numFmtId="4" fontId="23" fillId="0" borderId="1" xfId="0" applyNumberFormat="1" applyFont="1" applyFill="1" applyBorder="1" applyAlignment="1" applyProtection="1">
      <alignment horizontal="center" vertical="top"/>
      <protection/>
    </xf>
    <xf numFmtId="1" fontId="23" fillId="0" borderId="1" xfId="0" applyNumberFormat="1" applyFont="1" applyFill="1" applyBorder="1" applyAlignment="1" applyProtection="1">
      <alignment horizontal="right" vertical="top" wrapText="1"/>
      <protection/>
    </xf>
    <xf numFmtId="173" fontId="23" fillId="0" borderId="1" xfId="0" applyNumberFormat="1" applyFont="1" applyFill="1" applyBorder="1" applyAlignment="1" applyProtection="1">
      <alignment horizontal="right" vertical="top" wrapText="1"/>
      <protection/>
    </xf>
    <xf numFmtId="174" fontId="23" fillId="0" borderId="1" xfId="0" applyNumberFormat="1" applyFont="1" applyFill="1" applyBorder="1" applyAlignment="1" applyProtection="1">
      <alignment vertical="top" wrapText="1"/>
      <protection/>
    </xf>
    <xf numFmtId="1" fontId="23" fillId="34" borderId="0" xfId="0" applyNumberFormat="1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vertical="top" wrapText="1"/>
      <protection/>
    </xf>
    <xf numFmtId="0" fontId="24" fillId="0" borderId="0" xfId="0" applyFont="1" applyFill="1" applyBorder="1" applyAlignment="1">
      <alignment/>
    </xf>
    <xf numFmtId="174" fontId="23" fillId="34" borderId="0" xfId="0" applyNumberFormat="1" applyFont="1" applyFill="1" applyBorder="1" applyAlignment="1" applyProtection="1">
      <alignment vertical="top"/>
      <protection/>
    </xf>
    <xf numFmtId="0" fontId="25" fillId="2" borderId="0" xfId="0" applyFont="1" applyBorder="1" applyAlignment="1" applyProtection="1">
      <alignment vertical="top" wrapText="1"/>
      <protection/>
    </xf>
    <xf numFmtId="0" fontId="24" fillId="2" borderId="0" xfId="0" applyFont="1" applyBorder="1" applyAlignment="1">
      <alignment/>
    </xf>
    <xf numFmtId="0" fontId="24" fillId="2" borderId="0" xfId="0" applyFont="1" applyAlignment="1">
      <alignment/>
    </xf>
    <xf numFmtId="172" fontId="23" fillId="0" borderId="1" xfId="0" applyNumberFormat="1" applyFont="1" applyFill="1" applyBorder="1" applyAlignment="1" applyProtection="1">
      <alignment vertical="top" wrapText="1"/>
      <protection/>
    </xf>
    <xf numFmtId="0" fontId="24" fillId="0" borderId="0" xfId="0" applyFont="1" applyFill="1" applyAlignment="1">
      <alignment vertical="top"/>
    </xf>
    <xf numFmtId="0" fontId="2" fillId="2" borderId="18" xfId="0" applyNumberFormat="1" applyFont="1" applyBorder="1" applyAlignment="1">
      <alignment horizontal="center" vertical="center"/>
    </xf>
    <xf numFmtId="7" fontId="0" fillId="2" borderId="37" xfId="0" applyNumberFormat="1" applyBorder="1" applyAlignment="1" applyProtection="1">
      <alignment horizontal="right"/>
      <protection/>
    </xf>
    <xf numFmtId="0" fontId="0" fillId="2" borderId="0" xfId="0" applyNumberFormat="1" applyBorder="1" applyAlignment="1" applyProtection="1">
      <alignment vertical="top"/>
      <protection/>
    </xf>
    <xf numFmtId="0" fontId="0" fillId="2" borderId="0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 horizontal="center"/>
      <protection/>
    </xf>
    <xf numFmtId="7" fontId="0" fillId="2" borderId="0" xfId="0" applyNumberFormat="1" applyBorder="1" applyAlignment="1" applyProtection="1">
      <alignment horizontal="right"/>
      <protection/>
    </xf>
    <xf numFmtId="0" fontId="0" fillId="2" borderId="38" xfId="0" applyNumberFormat="1" applyBorder="1" applyAlignment="1" applyProtection="1">
      <alignment horizontal="right"/>
      <protection/>
    </xf>
    <xf numFmtId="0" fontId="7" fillId="2" borderId="0" xfId="0" applyNumberFormat="1" applyFont="1" applyBorder="1" applyAlignment="1" applyProtection="1">
      <alignment vertical="top"/>
      <protection/>
    </xf>
    <xf numFmtId="7" fontId="0" fillId="2" borderId="37" xfId="73" applyNumberFormat="1" applyBorder="1" applyAlignment="1" applyProtection="1">
      <alignment horizontal="right" vertical="center"/>
      <protection/>
    </xf>
    <xf numFmtId="0" fontId="2" fillId="2" borderId="39" xfId="73" applyNumberFormat="1" applyFont="1" applyBorder="1" applyAlignment="1" applyProtection="1">
      <alignment horizontal="center" vertical="center"/>
      <protection/>
    </xf>
    <xf numFmtId="7" fontId="0" fillId="2" borderId="0" xfId="73" applyNumberFormat="1" applyBorder="1" applyAlignment="1" applyProtection="1">
      <alignment horizontal="right"/>
      <protection/>
    </xf>
    <xf numFmtId="0" fontId="2" fillId="0" borderId="15" xfId="73" applyNumberFormat="1" applyFont="1" applyFill="1" applyBorder="1" applyAlignment="1" applyProtection="1">
      <alignment vertical="top"/>
      <protection/>
    </xf>
    <xf numFmtId="172" fontId="3" fillId="34" borderId="18" xfId="73" applyNumberFormat="1" applyFont="1" applyFill="1" applyBorder="1" applyAlignment="1" applyProtection="1">
      <alignment horizontal="left" vertical="center" wrapText="1"/>
      <protection/>
    </xf>
    <xf numFmtId="1" fontId="0" fillId="2" borderId="19" xfId="73" applyNumberFormat="1" applyBorder="1" applyAlignment="1" applyProtection="1">
      <alignment horizontal="center" vertical="top"/>
      <protection/>
    </xf>
    <xf numFmtId="0" fontId="0" fillId="2" borderId="19" xfId="73" applyNumberFormat="1" applyBorder="1" applyAlignment="1" applyProtection="1">
      <alignment horizontal="center" vertical="top"/>
      <protection/>
    </xf>
    <xf numFmtId="7" fontId="0" fillId="2" borderId="19" xfId="73" applyNumberFormat="1" applyBorder="1" applyAlignment="1" applyProtection="1">
      <alignment horizontal="right"/>
      <protection/>
    </xf>
    <xf numFmtId="7" fontId="0" fillId="2" borderId="18" xfId="73" applyNumberFormat="1" applyBorder="1" applyAlignment="1" applyProtection="1">
      <alignment horizontal="right"/>
      <protection/>
    </xf>
    <xf numFmtId="0" fontId="2" fillId="0" borderId="18" xfId="73" applyNumberFormat="1" applyFont="1" applyFill="1" applyBorder="1" applyAlignment="1" applyProtection="1">
      <alignment vertical="top"/>
      <protection/>
    </xf>
    <xf numFmtId="172" fontId="2" fillId="34" borderId="18" xfId="73" applyNumberFormat="1" applyFont="1" applyFill="1" applyBorder="1" applyAlignment="1" applyProtection="1">
      <alignment horizontal="left" vertical="top" wrapText="1"/>
      <protection/>
    </xf>
    <xf numFmtId="1" fontId="0" fillId="2" borderId="18" xfId="73" applyNumberFormat="1" applyBorder="1" applyAlignment="1" applyProtection="1">
      <alignment horizontal="center" vertical="top"/>
      <protection/>
    </xf>
    <xf numFmtId="0" fontId="0" fillId="2" borderId="18" xfId="73" applyNumberFormat="1" applyBorder="1" applyAlignment="1" applyProtection="1">
      <alignment horizontal="center" vertical="top"/>
      <protection/>
    </xf>
    <xf numFmtId="173" fontId="0" fillId="0" borderId="1" xfId="73" applyNumberFormat="1" applyFont="1" applyFill="1" applyBorder="1" applyAlignment="1" applyProtection="1">
      <alignment horizontal="center" vertical="top" wrapText="1"/>
      <protection/>
    </xf>
    <xf numFmtId="172" fontId="0" fillId="0" borderId="1" xfId="73" applyNumberFormat="1" applyFont="1" applyFill="1" applyBorder="1" applyAlignment="1" applyProtection="1">
      <alignment horizontal="left" vertical="top" wrapText="1"/>
      <protection/>
    </xf>
    <xf numFmtId="0" fontId="0" fillId="0" borderId="1" xfId="73" applyNumberFormat="1" applyFont="1" applyFill="1" applyBorder="1" applyAlignment="1" applyProtection="1">
      <alignment horizontal="center" vertical="top" wrapText="1"/>
      <protection/>
    </xf>
    <xf numFmtId="199" fontId="0" fillId="0" borderId="1" xfId="73" applyNumberFormat="1" applyFont="1" applyFill="1" applyBorder="1" applyAlignment="1" applyProtection="1">
      <alignment horizontal="center" vertical="top"/>
      <protection/>
    </xf>
    <xf numFmtId="7" fontId="0" fillId="2" borderId="1" xfId="73" applyNumberFormat="1" applyBorder="1" applyAlignment="1" applyProtection="1">
      <alignment horizontal="right" vertical="top"/>
      <protection/>
    </xf>
    <xf numFmtId="174" fontId="0" fillId="0" borderId="1" xfId="73" applyNumberFormat="1" applyFont="1" applyFill="1" applyBorder="1" applyAlignment="1" applyProtection="1">
      <alignment vertical="top"/>
      <protection/>
    </xf>
    <xf numFmtId="0" fontId="23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2" borderId="0" xfId="0" applyNumberFormat="1" applyBorder="1" applyAlignment="1" applyProtection="1">
      <alignment horizontal="right"/>
      <protection/>
    </xf>
    <xf numFmtId="173" fontId="0" fillId="0" borderId="2" xfId="73" applyNumberFormat="1" applyFont="1" applyFill="1" applyBorder="1" applyAlignment="1" applyProtection="1">
      <alignment horizontal="center" vertical="top" wrapText="1"/>
      <protection/>
    </xf>
    <xf numFmtId="0" fontId="0" fillId="0" borderId="13" xfId="0" applyFont="1" applyFill="1" applyBorder="1" applyAlignment="1">
      <alignment vertical="top" wrapText="1"/>
    </xf>
    <xf numFmtId="0" fontId="0" fillId="0" borderId="2" xfId="73" applyNumberFormat="1" applyFont="1" applyFill="1" applyBorder="1" applyAlignment="1" applyProtection="1">
      <alignment horizontal="center" vertical="top" wrapText="1"/>
      <protection/>
    </xf>
    <xf numFmtId="199" fontId="0" fillId="0" borderId="2" xfId="73" applyNumberFormat="1" applyFont="1" applyFill="1" applyBorder="1" applyAlignment="1" applyProtection="1">
      <alignment horizontal="center" vertical="top"/>
      <protection/>
    </xf>
    <xf numFmtId="7" fontId="0" fillId="2" borderId="2" xfId="73" applyNumberFormat="1" applyBorder="1" applyAlignment="1" applyProtection="1">
      <alignment horizontal="right" vertical="top"/>
      <protection/>
    </xf>
    <xf numFmtId="0" fontId="2" fillId="2" borderId="21" xfId="0" applyNumberFormat="1" applyFont="1" applyBorder="1" applyAlignment="1">
      <alignment horizontal="center" vertical="center"/>
    </xf>
    <xf numFmtId="0" fontId="2" fillId="2" borderId="26" xfId="0" applyNumberFormat="1" applyFont="1" applyBorder="1" applyAlignment="1">
      <alignment horizontal="center" vertical="center"/>
    </xf>
    <xf numFmtId="179" fontId="23" fillId="0" borderId="1" xfId="0" applyNumberFormat="1" applyFont="1" applyFill="1" applyBorder="1" applyAlignment="1" applyProtection="1">
      <alignment horizontal="right" vertical="top" wrapText="1"/>
      <protection/>
    </xf>
    <xf numFmtId="174" fontId="23" fillId="0" borderId="0" xfId="0" applyNumberFormat="1" applyFont="1" applyFill="1" applyBorder="1" applyAlignment="1" applyProtection="1">
      <alignment vertical="center"/>
      <protection/>
    </xf>
    <xf numFmtId="172" fontId="23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173" fontId="23" fillId="0" borderId="2" xfId="0" applyNumberFormat="1" applyFont="1" applyFill="1" applyBorder="1" applyAlignment="1" applyProtection="1">
      <alignment horizontal="left" vertical="top" wrapText="1"/>
      <protection/>
    </xf>
    <xf numFmtId="172" fontId="23" fillId="0" borderId="2" xfId="0" applyNumberFormat="1" applyFont="1" applyFill="1" applyBorder="1" applyAlignment="1" applyProtection="1">
      <alignment horizontal="left" vertical="top" wrapText="1"/>
      <protection/>
    </xf>
    <xf numFmtId="172" fontId="23" fillId="0" borderId="2" xfId="0" applyNumberFormat="1" applyFont="1" applyFill="1" applyBorder="1" applyAlignment="1" applyProtection="1">
      <alignment horizontal="center" vertical="top" wrapText="1"/>
      <protection/>
    </xf>
    <xf numFmtId="0" fontId="23" fillId="0" borderId="2" xfId="0" applyNumberFormat="1" applyFont="1" applyFill="1" applyBorder="1" applyAlignment="1" applyProtection="1">
      <alignment horizontal="center" vertical="top" wrapText="1"/>
      <protection/>
    </xf>
    <xf numFmtId="1" fontId="23" fillId="0" borderId="2" xfId="0" applyNumberFormat="1" applyFont="1" applyFill="1" applyBorder="1" applyAlignment="1" applyProtection="1">
      <alignment horizontal="right" vertical="top"/>
      <protection/>
    </xf>
    <xf numFmtId="174" fontId="23" fillId="0" borderId="2" xfId="0" applyNumberFormat="1" applyFont="1" applyFill="1" applyBorder="1" applyAlignment="1" applyProtection="1">
      <alignment vertical="top"/>
      <protection locked="0"/>
    </xf>
    <xf numFmtId="174" fontId="23" fillId="0" borderId="2" xfId="0" applyNumberFormat="1" applyFont="1" applyFill="1" applyBorder="1" applyAlignment="1" applyProtection="1">
      <alignment vertical="top"/>
      <protection/>
    </xf>
    <xf numFmtId="173" fontId="23" fillId="0" borderId="40" xfId="0" applyNumberFormat="1" applyFont="1" applyFill="1" applyBorder="1" applyAlignment="1" applyProtection="1">
      <alignment horizontal="left" vertical="top" wrapText="1"/>
      <protection/>
    </xf>
    <xf numFmtId="172" fontId="23" fillId="0" borderId="40" xfId="0" applyNumberFormat="1" applyFont="1" applyFill="1" applyBorder="1" applyAlignment="1" applyProtection="1">
      <alignment horizontal="left" vertical="top" wrapText="1"/>
      <protection/>
    </xf>
    <xf numFmtId="172" fontId="23" fillId="0" borderId="40" xfId="0" applyNumberFormat="1" applyFont="1" applyFill="1" applyBorder="1" applyAlignment="1" applyProtection="1">
      <alignment horizontal="center" vertical="top" wrapText="1"/>
      <protection/>
    </xf>
    <xf numFmtId="0" fontId="23" fillId="0" borderId="40" xfId="0" applyNumberFormat="1" applyFont="1" applyFill="1" applyBorder="1" applyAlignment="1" applyProtection="1">
      <alignment horizontal="center" vertical="top" wrapText="1"/>
      <protection/>
    </xf>
    <xf numFmtId="1" fontId="23" fillId="0" borderId="40" xfId="0" applyNumberFormat="1" applyFont="1" applyFill="1" applyBorder="1" applyAlignment="1" applyProtection="1">
      <alignment horizontal="right" vertical="top"/>
      <protection/>
    </xf>
    <xf numFmtId="0" fontId="23" fillId="0" borderId="40" xfId="0" applyNumberFormat="1" applyFont="1" applyFill="1" applyBorder="1" applyAlignment="1" applyProtection="1">
      <alignment vertical="center"/>
      <protection/>
    </xf>
    <xf numFmtId="174" fontId="23" fillId="0" borderId="40" xfId="0" applyNumberFormat="1" applyFont="1" applyFill="1" applyBorder="1" applyAlignment="1" applyProtection="1">
      <alignment vertical="top"/>
      <protection/>
    </xf>
    <xf numFmtId="1" fontId="23" fillId="0" borderId="2" xfId="0" applyNumberFormat="1" applyFont="1" applyFill="1" applyBorder="1" applyAlignment="1" applyProtection="1">
      <alignment horizontal="right" vertical="top" wrapText="1"/>
      <protection/>
    </xf>
    <xf numFmtId="0" fontId="2" fillId="2" borderId="41" xfId="0" applyNumberFormat="1" applyFont="1" applyBorder="1" applyAlignment="1">
      <alignment vertical="top"/>
    </xf>
    <xf numFmtId="172" fontId="2" fillId="34" borderId="41" xfId="0" applyNumberFormat="1" applyFont="1" applyFill="1" applyBorder="1" applyAlignment="1" applyProtection="1">
      <alignment horizontal="left" vertical="center" wrapText="1"/>
      <protection/>
    </xf>
    <xf numFmtId="1" fontId="0" fillId="2" borderId="42" xfId="0" applyNumberFormat="1" applyBorder="1" applyAlignment="1">
      <alignment horizontal="center" vertical="top"/>
    </xf>
    <xf numFmtId="1" fontId="0" fillId="2" borderId="42" xfId="0" applyNumberFormat="1" applyBorder="1" applyAlignment="1">
      <alignment vertical="top"/>
    </xf>
    <xf numFmtId="7" fontId="0" fillId="2" borderId="42" xfId="0" applyNumberFormat="1" applyBorder="1" applyAlignment="1">
      <alignment horizontal="right"/>
    </xf>
    <xf numFmtId="7" fontId="0" fillId="2" borderId="41" xfId="0" applyNumberFormat="1" applyBorder="1" applyAlignment="1">
      <alignment horizontal="right"/>
    </xf>
    <xf numFmtId="0" fontId="24" fillId="0" borderId="43" xfId="0" applyFont="1" applyFill="1" applyBorder="1" applyAlignment="1">
      <alignment/>
    </xf>
    <xf numFmtId="173" fontId="23" fillId="0" borderId="2" xfId="0" applyNumberFormat="1" applyFont="1" applyFill="1" applyBorder="1" applyAlignment="1" applyProtection="1">
      <alignment horizontal="center" vertical="top" wrapText="1"/>
      <protection/>
    </xf>
    <xf numFmtId="179" fontId="23" fillId="0" borderId="2" xfId="0" applyNumberFormat="1" applyFont="1" applyFill="1" applyBorder="1" applyAlignment="1" applyProtection="1">
      <alignment horizontal="right" vertical="top" wrapText="1"/>
      <protection/>
    </xf>
    <xf numFmtId="1" fontId="23" fillId="0" borderId="40" xfId="0" applyNumberFormat="1" applyFont="1" applyFill="1" applyBorder="1" applyAlignment="1" applyProtection="1">
      <alignment horizontal="right" vertical="top" wrapText="1"/>
      <protection/>
    </xf>
    <xf numFmtId="174" fontId="23" fillId="0" borderId="40" xfId="0" applyNumberFormat="1" applyFont="1" applyFill="1" applyBorder="1" applyAlignment="1" applyProtection="1">
      <alignment vertical="top" wrapText="1"/>
      <protection/>
    </xf>
    <xf numFmtId="174" fontId="23" fillId="0" borderId="40" xfId="0" applyNumberFormat="1" applyFont="1" applyFill="1" applyBorder="1" applyAlignment="1" applyProtection="1">
      <alignment vertical="top"/>
      <protection locked="0"/>
    </xf>
    <xf numFmtId="0" fontId="0" fillId="2" borderId="41" xfId="0" applyNumberFormat="1" applyBorder="1" applyAlignment="1">
      <alignment vertical="top"/>
    </xf>
    <xf numFmtId="0" fontId="0" fillId="2" borderId="42" xfId="0" applyNumberFormat="1" applyBorder="1" applyAlignment="1">
      <alignment vertical="top"/>
    </xf>
    <xf numFmtId="0" fontId="0" fillId="2" borderId="42" xfId="0" applyNumberFormat="1" applyBorder="1" applyAlignment="1">
      <alignment horizontal="center" vertical="top"/>
    </xf>
    <xf numFmtId="0" fontId="23" fillId="0" borderId="13" xfId="0" applyFont="1" applyFill="1" applyBorder="1" applyAlignment="1">
      <alignment vertical="top" wrapText="1"/>
    </xf>
    <xf numFmtId="172" fontId="0" fillId="0" borderId="2" xfId="73" applyNumberFormat="1" applyFont="1" applyFill="1" applyBorder="1" applyAlignment="1" applyProtection="1">
      <alignment horizontal="center" vertical="top" wrapText="1"/>
      <protection/>
    </xf>
    <xf numFmtId="174" fontId="0" fillId="0" borderId="2" xfId="73" applyNumberFormat="1" applyFont="1" applyFill="1" applyBorder="1" applyAlignment="1" applyProtection="1">
      <alignment vertical="top"/>
      <protection/>
    </xf>
    <xf numFmtId="0" fontId="2" fillId="0" borderId="41" xfId="73" applyNumberFormat="1" applyFont="1" applyFill="1" applyBorder="1" applyAlignment="1" applyProtection="1">
      <alignment vertical="top"/>
      <protection/>
    </xf>
    <xf numFmtId="172" fontId="3" fillId="34" borderId="41" xfId="73" applyNumberFormat="1" applyFont="1" applyFill="1" applyBorder="1" applyAlignment="1" applyProtection="1">
      <alignment horizontal="left" vertical="center" wrapText="1"/>
      <protection/>
    </xf>
    <xf numFmtId="0" fontId="0" fillId="2" borderId="42" xfId="73" applyNumberFormat="1" applyBorder="1" applyAlignment="1" applyProtection="1">
      <alignment horizontal="center" vertical="top"/>
      <protection/>
    </xf>
    <xf numFmtId="7" fontId="0" fillId="2" borderId="42" xfId="73" applyNumberFormat="1" applyBorder="1" applyAlignment="1" applyProtection="1">
      <alignment horizontal="right"/>
      <protection/>
    </xf>
    <xf numFmtId="7" fontId="0" fillId="2" borderId="41" xfId="73" applyNumberFormat="1" applyBorder="1" applyAlignment="1" applyProtection="1">
      <alignment horizontal="right"/>
      <protection/>
    </xf>
    <xf numFmtId="172" fontId="23" fillId="0" borderId="2" xfId="0" applyNumberFormat="1" applyFont="1" applyFill="1" applyBorder="1" applyAlignment="1" applyProtection="1">
      <alignment vertical="top" wrapText="1"/>
      <protection/>
    </xf>
    <xf numFmtId="172" fontId="0" fillId="0" borderId="1" xfId="73" applyNumberFormat="1" applyFont="1" applyFill="1" applyBorder="1" applyAlignment="1" applyProtection="1">
      <alignment horizontal="center" vertical="top" wrapText="1"/>
      <protection/>
    </xf>
    <xf numFmtId="1" fontId="0" fillId="0" borderId="19" xfId="73" applyNumberFormat="1" applyFill="1" applyBorder="1" applyAlignment="1" applyProtection="1">
      <alignment horizontal="center" vertical="top"/>
      <protection/>
    </xf>
    <xf numFmtId="1" fontId="0" fillId="0" borderId="18" xfId="73" applyNumberFormat="1" applyFill="1" applyBorder="1" applyAlignment="1" applyProtection="1">
      <alignment horizontal="center" vertical="top"/>
      <protection/>
    </xf>
    <xf numFmtId="1" fontId="0" fillId="0" borderId="42" xfId="73" applyNumberFormat="1" applyFill="1" applyBorder="1" applyAlignment="1" applyProtection="1">
      <alignment horizontal="center" vertical="top"/>
      <protection/>
    </xf>
    <xf numFmtId="0" fontId="24" fillId="0" borderId="44" xfId="0" applyFont="1" applyFill="1" applyBorder="1" applyAlignment="1">
      <alignment vertical="top" wrapText="1"/>
    </xf>
    <xf numFmtId="0" fontId="24" fillId="0" borderId="44" xfId="0" applyFont="1" applyFill="1" applyBorder="1" applyAlignment="1">
      <alignment vertical="top" wrapText="1" shrinkToFit="1"/>
    </xf>
    <xf numFmtId="0" fontId="26" fillId="0" borderId="44" xfId="0" applyFont="1" applyFill="1" applyBorder="1" applyAlignment="1">
      <alignment vertical="top" wrapText="1"/>
    </xf>
    <xf numFmtId="0" fontId="24" fillId="0" borderId="44" xfId="0" applyFont="1" applyFill="1" applyBorder="1" applyAlignment="1">
      <alignment/>
    </xf>
    <xf numFmtId="0" fontId="26" fillId="0" borderId="44" xfId="0" applyFont="1" applyFill="1" applyBorder="1" applyAlignment="1">
      <alignment vertical="top" wrapText="1" shrinkToFit="1"/>
    </xf>
    <xf numFmtId="174" fontId="23" fillId="0" borderId="44" xfId="0" applyNumberFormat="1" applyFont="1" applyFill="1" applyBorder="1" applyAlignment="1" applyProtection="1">
      <alignment vertical="top" wrapText="1"/>
      <protection/>
    </xf>
    <xf numFmtId="0" fontId="0" fillId="2" borderId="0" xfId="0" applyNumberFormat="1" applyBorder="1" applyAlignment="1">
      <alignment/>
    </xf>
    <xf numFmtId="0" fontId="24" fillId="2" borderId="0" xfId="0" applyFont="1" applyBorder="1" applyAlignment="1" applyProtection="1">
      <alignment vertical="center"/>
      <protection/>
    </xf>
    <xf numFmtId="0" fontId="0" fillId="2" borderId="0" xfId="0" applyNumberFormat="1" applyBorder="1" applyAlignment="1">
      <alignment vertical="center"/>
    </xf>
    <xf numFmtId="0" fontId="24" fillId="0" borderId="0" xfId="0" applyFont="1" applyFill="1" applyBorder="1" applyAlignment="1" applyProtection="1">
      <alignment vertical="center"/>
      <protection/>
    </xf>
    <xf numFmtId="1" fontId="6" fillId="2" borderId="45" xfId="0" applyNumberFormat="1" applyFont="1" applyBorder="1" applyAlignment="1">
      <alignment horizontal="left" vertical="center" wrapText="1"/>
    </xf>
    <xf numFmtId="0" fontId="0" fillId="2" borderId="46" xfId="0" applyNumberFormat="1" applyBorder="1" applyAlignment="1">
      <alignment vertical="center" wrapText="1"/>
    </xf>
    <xf numFmtId="0" fontId="0" fillId="2" borderId="47" xfId="0" applyNumberFormat="1" applyBorder="1" applyAlignment="1">
      <alignment vertical="center" wrapText="1"/>
    </xf>
    <xf numFmtId="1" fontId="3" fillId="2" borderId="45" xfId="0" applyNumberFormat="1" applyFont="1" applyBorder="1" applyAlignment="1">
      <alignment horizontal="left" vertical="center" wrapText="1"/>
    </xf>
    <xf numFmtId="1" fontId="3" fillId="2" borderId="48" xfId="0" applyNumberFormat="1" applyFont="1" applyBorder="1" applyAlignment="1">
      <alignment horizontal="left" vertical="center" wrapText="1"/>
    </xf>
    <xf numFmtId="0" fontId="0" fillId="2" borderId="49" xfId="0" applyNumberFormat="1" applyBorder="1" applyAlignment="1">
      <alignment vertical="center" wrapText="1"/>
    </xf>
    <xf numFmtId="0" fontId="0" fillId="2" borderId="50" xfId="0" applyNumberFormat="1" applyBorder="1" applyAlignment="1">
      <alignment vertical="center" wrapText="1"/>
    </xf>
    <xf numFmtId="0" fontId="8" fillId="2" borderId="51" xfId="0" applyNumberFormat="1" applyFont="1" applyBorder="1" applyAlignment="1">
      <alignment vertical="center" wrapText="1"/>
    </xf>
    <xf numFmtId="0" fontId="0" fillId="2" borderId="16" xfId="0" applyNumberForma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0" fontId="2" fillId="2" borderId="48" xfId="0" applyNumberFormat="1" applyFont="1" applyBorder="1" applyAlignment="1">
      <alignment horizontal="left" vertical="center"/>
    </xf>
    <xf numFmtId="0" fontId="2" fillId="2" borderId="49" xfId="0" applyNumberFormat="1" applyFont="1" applyBorder="1" applyAlignment="1">
      <alignment horizontal="left" vertical="center"/>
    </xf>
    <xf numFmtId="0" fontId="2" fillId="2" borderId="50" xfId="0" applyNumberFormat="1" applyFont="1" applyBorder="1" applyAlignment="1">
      <alignment horizontal="left" vertical="center"/>
    </xf>
    <xf numFmtId="0" fontId="8" fillId="2" borderId="52" xfId="0" applyNumberFormat="1" applyFont="1" applyBorder="1" applyAlignment="1">
      <alignment vertical="top"/>
    </xf>
    <xf numFmtId="0" fontId="0" fillId="2" borderId="53" xfId="0" applyNumberFormat="1" applyBorder="1" applyAlignment="1">
      <alignment/>
    </xf>
    <xf numFmtId="0" fontId="0" fillId="2" borderId="54" xfId="0" applyNumberFormat="1" applyBorder="1" applyAlignment="1">
      <alignment/>
    </xf>
    <xf numFmtId="0" fontId="8" fillId="2" borderId="55" xfId="0" applyNumberFormat="1" applyFont="1" applyBorder="1" applyAlignment="1">
      <alignment vertical="center"/>
    </xf>
    <xf numFmtId="0" fontId="0" fillId="2" borderId="56" xfId="0" applyNumberFormat="1" applyBorder="1" applyAlignment="1">
      <alignment vertical="center"/>
    </xf>
    <xf numFmtId="1" fontId="6" fillId="2" borderId="19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38" xfId="0" applyNumberFormat="1" applyBorder="1" applyAlignment="1">
      <alignment vertical="center" wrapText="1"/>
    </xf>
    <xf numFmtId="1" fontId="6" fillId="2" borderId="52" xfId="0" applyNumberFormat="1" applyFont="1" applyBorder="1" applyAlignment="1">
      <alignment horizontal="left" vertical="center" wrapText="1"/>
    </xf>
    <xf numFmtId="1" fontId="6" fillId="2" borderId="53" xfId="0" applyNumberFormat="1" applyFont="1" applyBorder="1" applyAlignment="1">
      <alignment horizontal="left" vertical="center" wrapText="1"/>
    </xf>
    <xf numFmtId="1" fontId="6" fillId="2" borderId="54" xfId="0" applyNumberFormat="1" applyFont="1" applyBorder="1" applyAlignment="1">
      <alignment horizontal="left" vertical="center" wrapText="1"/>
    </xf>
    <xf numFmtId="0" fontId="0" fillId="2" borderId="53" xfId="0" applyNumberFormat="1" applyBorder="1" applyAlignment="1">
      <alignment vertical="center" wrapText="1"/>
    </xf>
    <xf numFmtId="0" fontId="0" fillId="2" borderId="54" xfId="0" applyNumberFormat="1" applyBorder="1" applyAlignment="1">
      <alignment vertical="center" wrapText="1"/>
    </xf>
    <xf numFmtId="0" fontId="0" fillId="2" borderId="44" xfId="0" applyNumberFormat="1" applyBorder="1" applyAlignment="1" quotePrefix="1">
      <alignment/>
    </xf>
    <xf numFmtId="0" fontId="0" fillId="2" borderId="0" xfId="0" applyNumberFormat="1" applyBorder="1" applyAlignment="1">
      <alignment/>
    </xf>
    <xf numFmtId="0" fontId="0" fillId="2" borderId="37" xfId="0" applyNumberFormat="1" applyBorder="1" applyAlignment="1">
      <alignment/>
    </xf>
    <xf numFmtId="0" fontId="0" fillId="2" borderId="57" xfId="0" applyNumberFormat="1" applyBorder="1" applyAlignment="1">
      <alignment/>
    </xf>
    <xf numFmtId="0" fontId="0" fillId="2" borderId="58" xfId="0" applyNumberFormat="1" applyBorder="1" applyAlignment="1">
      <alignment/>
    </xf>
    <xf numFmtId="7" fontId="0" fillId="2" borderId="59" xfId="0" applyNumberFormat="1" applyBorder="1" applyAlignment="1">
      <alignment horizontal="center"/>
    </xf>
    <xf numFmtId="0" fontId="0" fillId="2" borderId="60" xfId="0" applyNumberFormat="1" applyBorder="1" applyAlignment="1">
      <alignment/>
    </xf>
    <xf numFmtId="1" fontId="27" fillId="2" borderId="39" xfId="73" applyNumberFormat="1" applyFont="1" applyBorder="1" applyAlignment="1" applyProtection="1">
      <alignment horizontal="left" vertical="center" wrapText="1"/>
      <protection/>
    </xf>
    <xf numFmtId="1" fontId="27" fillId="2" borderId="61" xfId="73" applyNumberFormat="1" applyFont="1" applyBorder="1" applyAlignment="1" applyProtection="1">
      <alignment horizontal="left" vertical="center" wrapText="1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3" xfId="73"/>
    <cellStyle name="Note" xfId="74"/>
    <cellStyle name="Null" xfId="75"/>
    <cellStyle name="Output" xfId="76"/>
    <cellStyle name="Percent" xfId="77"/>
    <cellStyle name="Regular" xfId="78"/>
    <cellStyle name="Title" xfId="79"/>
    <cellStyle name="TitleA" xfId="80"/>
    <cellStyle name="TitleC" xfId="81"/>
    <cellStyle name="TitleE8" xfId="82"/>
    <cellStyle name="TitleE8x" xfId="83"/>
    <cellStyle name="TitleF" xfId="84"/>
    <cellStyle name="TitleT" xfId="85"/>
    <cellStyle name="TitleYC89" xfId="86"/>
    <cellStyle name="TitleZ" xfId="87"/>
    <cellStyle name="Total" xfId="88"/>
    <cellStyle name="Warning Text" xfId="89"/>
  </cellStyles>
  <dxfs count="37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AA392"/>
  <sheetViews>
    <sheetView showZeros="0" tabSelected="1" showOutlineSymbols="0" view="pageBreakPreview" zoomScale="75" zoomScaleNormal="87" zoomScaleSheetLayoutView="75" zoomScalePageLayoutView="0" workbookViewId="0" topLeftCell="B1">
      <selection activeCell="G9" sqref="G9"/>
    </sheetView>
  </sheetViews>
  <sheetFormatPr defaultColWidth="10.5546875" defaultRowHeight="15"/>
  <cols>
    <col min="1" max="1" width="7.88671875" style="20" hidden="1" customWidth="1"/>
    <col min="2" max="2" width="8.77734375" style="12" customWidth="1"/>
    <col min="3" max="3" width="36.77734375" style="0" customWidth="1"/>
    <col min="4" max="4" width="12.77734375" style="24" customWidth="1"/>
    <col min="5" max="5" width="6.77734375" style="0" customWidth="1"/>
    <col min="6" max="6" width="11.77734375" style="0" customWidth="1"/>
    <col min="7" max="7" width="11.77734375" style="20" customWidth="1"/>
    <col min="8" max="8" width="16.77734375" style="20" customWidth="1"/>
    <col min="9" max="9" width="42.6640625" style="0" customWidth="1"/>
  </cols>
  <sheetData>
    <row r="1" spans="1:8" ht="15">
      <c r="A1" s="32"/>
      <c r="B1" s="30" t="s">
        <v>0</v>
      </c>
      <c r="C1" s="31"/>
      <c r="D1" s="31"/>
      <c r="E1" s="31"/>
      <c r="F1" s="31"/>
      <c r="G1" s="32"/>
      <c r="H1" s="31"/>
    </row>
    <row r="2" spans="1:8" ht="15">
      <c r="A2" s="29"/>
      <c r="B2" s="13" t="s">
        <v>424</v>
      </c>
      <c r="C2" s="1"/>
      <c r="D2" s="1"/>
      <c r="E2" s="1"/>
      <c r="F2" s="1"/>
      <c r="G2" s="29"/>
      <c r="H2" s="1"/>
    </row>
    <row r="3" spans="1:8" ht="15">
      <c r="A3" s="16"/>
      <c r="B3" s="12" t="s">
        <v>1</v>
      </c>
      <c r="C3" s="35"/>
      <c r="D3" s="35"/>
      <c r="E3" s="35"/>
      <c r="F3" s="35"/>
      <c r="G3" s="49"/>
      <c r="H3" s="50"/>
    </row>
    <row r="4" spans="1:8" ht="15">
      <c r="A4" s="67" t="s">
        <v>25</v>
      </c>
      <c r="B4" s="14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7" t="s">
        <v>8</v>
      </c>
      <c r="H4" s="2" t="s">
        <v>9</v>
      </c>
    </row>
    <row r="5" spans="1:8" ht="15" thickBot="1">
      <c r="A5" s="22"/>
      <c r="B5" s="43"/>
      <c r="C5" s="44"/>
      <c r="D5" s="45" t="s">
        <v>10</v>
      </c>
      <c r="E5" s="46"/>
      <c r="F5" s="47" t="s">
        <v>11</v>
      </c>
      <c r="G5" s="48"/>
      <c r="H5" s="62"/>
    </row>
    <row r="6" spans="1:8" ht="30" customHeight="1" thickTop="1">
      <c r="A6" s="18"/>
      <c r="B6" s="212" t="s">
        <v>28</v>
      </c>
      <c r="C6" s="213"/>
      <c r="D6" s="213"/>
      <c r="E6" s="213"/>
      <c r="F6" s="214"/>
      <c r="G6" s="51"/>
      <c r="H6" s="52"/>
    </row>
    <row r="7" spans="1:8" s="40" customFormat="1" ht="36" customHeight="1">
      <c r="A7" s="38"/>
      <c r="B7" s="37" t="s">
        <v>12</v>
      </c>
      <c r="C7" s="217" t="s">
        <v>396</v>
      </c>
      <c r="D7" s="218"/>
      <c r="E7" s="218"/>
      <c r="F7" s="219"/>
      <c r="G7" s="38"/>
      <c r="H7" s="39" t="s">
        <v>2</v>
      </c>
    </row>
    <row r="8" spans="1:10" ht="33" customHeight="1">
      <c r="A8" s="18"/>
      <c r="B8" s="15"/>
      <c r="C8" s="33" t="s">
        <v>19</v>
      </c>
      <c r="D8" s="9"/>
      <c r="E8" s="7" t="s">
        <v>2</v>
      </c>
      <c r="F8" s="7" t="s">
        <v>2</v>
      </c>
      <c r="G8" s="18" t="s">
        <v>2</v>
      </c>
      <c r="H8" s="21"/>
      <c r="J8" s="195"/>
    </row>
    <row r="9" spans="1:16" s="84" customFormat="1" ht="33" customHeight="1">
      <c r="A9" s="72" t="s">
        <v>131</v>
      </c>
      <c r="B9" s="73" t="s">
        <v>31</v>
      </c>
      <c r="C9" s="74" t="s">
        <v>133</v>
      </c>
      <c r="D9" s="75" t="s">
        <v>454</v>
      </c>
      <c r="E9" s="76" t="s">
        <v>32</v>
      </c>
      <c r="F9" s="77">
        <v>590</v>
      </c>
      <c r="G9" s="78"/>
      <c r="H9" s="79">
        <f>ROUND(G9*F9,2)</f>
        <v>0</v>
      </c>
      <c r="I9" s="189"/>
      <c r="J9" s="196"/>
      <c r="K9" s="80"/>
      <c r="L9" s="81"/>
      <c r="M9" s="82"/>
      <c r="N9" s="82"/>
      <c r="O9" s="82"/>
      <c r="P9" s="83"/>
    </row>
    <row r="10" spans="1:16" s="86" customFormat="1" ht="30" customHeight="1">
      <c r="A10" s="85" t="s">
        <v>135</v>
      </c>
      <c r="B10" s="73" t="s">
        <v>33</v>
      </c>
      <c r="C10" s="74" t="s">
        <v>137</v>
      </c>
      <c r="D10" s="75" t="s">
        <v>134</v>
      </c>
      <c r="E10" s="76" t="s">
        <v>34</v>
      </c>
      <c r="F10" s="77">
        <v>935</v>
      </c>
      <c r="G10" s="78"/>
      <c r="H10" s="79">
        <f>ROUND(G10*F10,2)</f>
        <v>0</v>
      </c>
      <c r="I10" s="189"/>
      <c r="J10" s="196"/>
      <c r="K10" s="80"/>
      <c r="L10" s="81"/>
      <c r="M10" s="82"/>
      <c r="N10" s="82"/>
      <c r="O10" s="82"/>
      <c r="P10" s="83"/>
    </row>
    <row r="11" spans="1:16" s="84" customFormat="1" ht="30" customHeight="1">
      <c r="A11" s="85" t="s">
        <v>138</v>
      </c>
      <c r="B11" s="73" t="s">
        <v>132</v>
      </c>
      <c r="C11" s="74" t="s">
        <v>140</v>
      </c>
      <c r="D11" s="75" t="s">
        <v>134</v>
      </c>
      <c r="E11" s="76"/>
      <c r="F11" s="77"/>
      <c r="G11" s="88"/>
      <c r="H11" s="79"/>
      <c r="I11" s="189"/>
      <c r="J11" s="196"/>
      <c r="K11" s="80"/>
      <c r="L11" s="81"/>
      <c r="M11" s="82"/>
      <c r="N11" s="82"/>
      <c r="O11" s="82"/>
      <c r="P11" s="83"/>
    </row>
    <row r="12" spans="1:16" s="84" customFormat="1" ht="30" customHeight="1">
      <c r="A12" s="85" t="s">
        <v>141</v>
      </c>
      <c r="B12" s="89" t="s">
        <v>35</v>
      </c>
      <c r="C12" s="74" t="s">
        <v>142</v>
      </c>
      <c r="D12" s="75" t="s">
        <v>2</v>
      </c>
      <c r="E12" s="76" t="s">
        <v>36</v>
      </c>
      <c r="F12" s="77">
        <v>810</v>
      </c>
      <c r="G12" s="78"/>
      <c r="H12" s="79">
        <f>ROUND(G12*F12,2)</f>
        <v>0</v>
      </c>
      <c r="I12" s="189"/>
      <c r="J12" s="196"/>
      <c r="K12" s="80"/>
      <c r="L12" s="81"/>
      <c r="M12" s="82"/>
      <c r="N12" s="82"/>
      <c r="O12" s="82"/>
      <c r="P12" s="83"/>
    </row>
    <row r="13" spans="1:16" s="84" customFormat="1" ht="36" customHeight="1">
      <c r="A13" s="85" t="s">
        <v>37</v>
      </c>
      <c r="B13" s="73" t="s">
        <v>136</v>
      </c>
      <c r="C13" s="74" t="s">
        <v>38</v>
      </c>
      <c r="D13" s="75" t="s">
        <v>134</v>
      </c>
      <c r="E13" s="76" t="s">
        <v>32</v>
      </c>
      <c r="F13" s="77">
        <v>100</v>
      </c>
      <c r="G13" s="78"/>
      <c r="H13" s="79">
        <f>ROUND(G13*F13,2)</f>
        <v>0</v>
      </c>
      <c r="I13" s="189"/>
      <c r="J13" s="196"/>
      <c r="K13" s="80"/>
      <c r="L13" s="81"/>
      <c r="M13" s="82"/>
      <c r="N13" s="82"/>
      <c r="O13" s="82"/>
      <c r="P13" s="83"/>
    </row>
    <row r="14" spans="1:16" s="86" customFormat="1" ht="30" customHeight="1">
      <c r="A14" s="72" t="s">
        <v>39</v>
      </c>
      <c r="B14" s="73" t="s">
        <v>329</v>
      </c>
      <c r="C14" s="74" t="s">
        <v>40</v>
      </c>
      <c r="D14" s="75" t="s">
        <v>134</v>
      </c>
      <c r="E14" s="76" t="s">
        <v>34</v>
      </c>
      <c r="F14" s="77">
        <v>865</v>
      </c>
      <c r="G14" s="78"/>
      <c r="H14" s="79">
        <f>ROUND(G14*F14,2)</f>
        <v>0</v>
      </c>
      <c r="I14" s="189"/>
      <c r="J14" s="196"/>
      <c r="K14" s="80"/>
      <c r="L14" s="81"/>
      <c r="M14" s="82"/>
      <c r="N14" s="82"/>
      <c r="O14" s="82"/>
      <c r="P14" s="83"/>
    </row>
    <row r="15" spans="1:16" s="86" customFormat="1" ht="30" customHeight="1">
      <c r="A15" s="85" t="s">
        <v>147</v>
      </c>
      <c r="B15" s="73" t="s">
        <v>330</v>
      </c>
      <c r="C15" s="74" t="s">
        <v>149</v>
      </c>
      <c r="D15" s="75" t="s">
        <v>146</v>
      </c>
      <c r="E15" s="76" t="s">
        <v>34</v>
      </c>
      <c r="F15" s="77">
        <v>935</v>
      </c>
      <c r="G15" s="78"/>
      <c r="H15" s="79">
        <f>ROUND(G15*F15,2)</f>
        <v>0</v>
      </c>
      <c r="I15" s="189"/>
      <c r="J15" s="196"/>
      <c r="K15" s="80"/>
      <c r="L15" s="81"/>
      <c r="M15" s="82"/>
      <c r="N15" s="82"/>
      <c r="O15" s="82"/>
      <c r="P15" s="83"/>
    </row>
    <row r="16" spans="1:16" s="91" customFormat="1" ht="30" customHeight="1">
      <c r="A16" s="85" t="s">
        <v>150</v>
      </c>
      <c r="B16" s="73" t="s">
        <v>139</v>
      </c>
      <c r="C16" s="74" t="s">
        <v>152</v>
      </c>
      <c r="D16" s="75" t="s">
        <v>153</v>
      </c>
      <c r="E16" s="76" t="s">
        <v>34</v>
      </c>
      <c r="F16" s="77">
        <v>235</v>
      </c>
      <c r="G16" s="78"/>
      <c r="H16" s="79">
        <f>ROUND(G16*F16,2)</f>
        <v>0</v>
      </c>
      <c r="I16" s="189"/>
      <c r="J16" s="196"/>
      <c r="K16" s="80"/>
      <c r="L16" s="81"/>
      <c r="M16" s="82"/>
      <c r="N16" s="82"/>
      <c r="O16" s="82"/>
      <c r="P16" s="90"/>
    </row>
    <row r="17" spans="1:10" ht="33" customHeight="1">
      <c r="A17" s="18"/>
      <c r="B17" s="15"/>
      <c r="C17" s="34" t="s">
        <v>20</v>
      </c>
      <c r="D17" s="9"/>
      <c r="E17" s="6"/>
      <c r="F17" s="9"/>
      <c r="G17" s="18"/>
      <c r="H17" s="21"/>
      <c r="J17" s="195"/>
    </row>
    <row r="18" spans="1:16" s="84" customFormat="1" ht="30" customHeight="1">
      <c r="A18" s="92" t="s">
        <v>86</v>
      </c>
      <c r="B18" s="73" t="s">
        <v>331</v>
      </c>
      <c r="C18" s="74" t="s">
        <v>88</v>
      </c>
      <c r="D18" s="75" t="s">
        <v>134</v>
      </c>
      <c r="E18" s="76"/>
      <c r="F18" s="77"/>
      <c r="G18" s="88"/>
      <c r="H18" s="79"/>
      <c r="I18" s="189"/>
      <c r="J18" s="196"/>
      <c r="K18" s="80"/>
      <c r="L18" s="81"/>
      <c r="M18" s="82"/>
      <c r="N18" s="82"/>
      <c r="O18" s="82"/>
      <c r="P18" s="83"/>
    </row>
    <row r="19" spans="1:16" s="86" customFormat="1" ht="30" customHeight="1">
      <c r="A19" s="92" t="s">
        <v>105</v>
      </c>
      <c r="B19" s="89" t="s">
        <v>35</v>
      </c>
      <c r="C19" s="74" t="s">
        <v>106</v>
      </c>
      <c r="D19" s="75" t="s">
        <v>2</v>
      </c>
      <c r="E19" s="76" t="s">
        <v>34</v>
      </c>
      <c r="F19" s="77">
        <v>785</v>
      </c>
      <c r="G19" s="78"/>
      <c r="H19" s="79">
        <f>ROUND(G19*F19,2)</f>
        <v>0</v>
      </c>
      <c r="I19" s="190"/>
      <c r="J19" s="196"/>
      <c r="K19" s="80"/>
      <c r="L19" s="81"/>
      <c r="M19" s="82"/>
      <c r="N19" s="82"/>
      <c r="O19" s="82"/>
      <c r="P19" s="83"/>
    </row>
    <row r="20" spans="1:16" s="86" customFormat="1" ht="30" customHeight="1">
      <c r="A20" s="92" t="s">
        <v>42</v>
      </c>
      <c r="B20" s="73" t="s">
        <v>143</v>
      </c>
      <c r="C20" s="74" t="s">
        <v>43</v>
      </c>
      <c r="D20" s="75" t="s">
        <v>154</v>
      </c>
      <c r="E20" s="76"/>
      <c r="F20" s="77"/>
      <c r="G20" s="88"/>
      <c r="H20" s="79"/>
      <c r="I20" s="189"/>
      <c r="J20" s="196"/>
      <c r="K20" s="80"/>
      <c r="L20" s="81"/>
      <c r="M20" s="82"/>
      <c r="N20" s="82"/>
      <c r="O20" s="82"/>
      <c r="P20" s="83"/>
    </row>
    <row r="21" spans="1:16" s="86" customFormat="1" ht="30" customHeight="1">
      <c r="A21" s="92" t="s">
        <v>157</v>
      </c>
      <c r="B21" s="89" t="s">
        <v>35</v>
      </c>
      <c r="C21" s="74" t="s">
        <v>158</v>
      </c>
      <c r="D21" s="75" t="s">
        <v>2</v>
      </c>
      <c r="E21" s="76" t="s">
        <v>34</v>
      </c>
      <c r="F21" s="77">
        <v>80</v>
      </c>
      <c r="G21" s="78"/>
      <c r="H21" s="79">
        <f>ROUND(G21*F21,2)</f>
        <v>0</v>
      </c>
      <c r="I21" s="189"/>
      <c r="J21" s="196"/>
      <c r="K21" s="80"/>
      <c r="L21" s="81"/>
      <c r="M21" s="82"/>
      <c r="N21" s="82"/>
      <c r="O21" s="82"/>
      <c r="P21" s="83"/>
    </row>
    <row r="22" spans="1:16" s="86" customFormat="1" ht="30" customHeight="1">
      <c r="A22" s="92" t="s">
        <v>51</v>
      </c>
      <c r="B22" s="73" t="s">
        <v>332</v>
      </c>
      <c r="C22" s="74" t="s">
        <v>52</v>
      </c>
      <c r="D22" s="75" t="s">
        <v>154</v>
      </c>
      <c r="E22" s="76"/>
      <c r="F22" s="77"/>
      <c r="G22" s="88"/>
      <c r="H22" s="79"/>
      <c r="I22" s="189"/>
      <c r="J22" s="196"/>
      <c r="K22" s="80"/>
      <c r="L22" s="81"/>
      <c r="M22" s="82"/>
      <c r="N22" s="82"/>
      <c r="O22" s="82"/>
      <c r="P22" s="83"/>
    </row>
    <row r="23" spans="1:16" s="86" customFormat="1" ht="30" customHeight="1">
      <c r="A23" s="92" t="s">
        <v>53</v>
      </c>
      <c r="B23" s="89" t="s">
        <v>35</v>
      </c>
      <c r="C23" s="74" t="s">
        <v>54</v>
      </c>
      <c r="D23" s="75" t="s">
        <v>2</v>
      </c>
      <c r="E23" s="76" t="s">
        <v>41</v>
      </c>
      <c r="F23" s="77">
        <v>45</v>
      </c>
      <c r="G23" s="78"/>
      <c r="H23" s="79">
        <f>ROUND(G23*F23,2)</f>
        <v>0</v>
      </c>
      <c r="I23" s="189"/>
      <c r="J23" s="196"/>
      <c r="K23" s="80"/>
      <c r="L23" s="81"/>
      <c r="M23" s="82"/>
      <c r="N23" s="82"/>
      <c r="O23" s="82"/>
      <c r="P23" s="83"/>
    </row>
    <row r="24" spans="1:16" s="84" customFormat="1" ht="30" customHeight="1">
      <c r="A24" s="92" t="s">
        <v>213</v>
      </c>
      <c r="B24" s="73" t="s">
        <v>333</v>
      </c>
      <c r="C24" s="74" t="s">
        <v>57</v>
      </c>
      <c r="D24" s="75" t="s">
        <v>173</v>
      </c>
      <c r="E24" s="76"/>
      <c r="F24" s="77"/>
      <c r="G24" s="88"/>
      <c r="H24" s="79"/>
      <c r="I24" s="189"/>
      <c r="J24" s="196"/>
      <c r="K24" s="80"/>
      <c r="L24" s="81"/>
      <c r="M24" s="82"/>
      <c r="N24" s="82"/>
      <c r="O24" s="82"/>
      <c r="P24" s="83"/>
    </row>
    <row r="25" spans="1:16" s="86" customFormat="1" ht="30" customHeight="1">
      <c r="A25" s="92" t="s">
        <v>219</v>
      </c>
      <c r="B25" s="89" t="s">
        <v>328</v>
      </c>
      <c r="C25" s="74" t="s">
        <v>175</v>
      </c>
      <c r="D25" s="75" t="s">
        <v>58</v>
      </c>
      <c r="E25" s="76"/>
      <c r="F25" s="77"/>
      <c r="G25" s="88"/>
      <c r="H25" s="79"/>
      <c r="I25" s="189"/>
      <c r="J25" s="196"/>
      <c r="K25" s="80"/>
      <c r="L25" s="81"/>
      <c r="M25" s="82"/>
      <c r="N25" s="82"/>
      <c r="O25" s="82"/>
      <c r="P25" s="83"/>
    </row>
    <row r="26" spans="1:16" s="86" customFormat="1" ht="30" customHeight="1">
      <c r="A26" s="92" t="s">
        <v>220</v>
      </c>
      <c r="B26" s="94" t="s">
        <v>205</v>
      </c>
      <c r="C26" s="74" t="s">
        <v>221</v>
      </c>
      <c r="D26" s="75"/>
      <c r="E26" s="76" t="s">
        <v>34</v>
      </c>
      <c r="F26" s="77">
        <v>10</v>
      </c>
      <c r="G26" s="78"/>
      <c r="H26" s="79">
        <f>ROUND(G26*F26,2)</f>
        <v>0</v>
      </c>
      <c r="I26" s="191"/>
      <c r="J26" s="196"/>
      <c r="K26" s="80"/>
      <c r="L26" s="81"/>
      <c r="M26" s="82"/>
      <c r="N26" s="82"/>
      <c r="O26" s="82"/>
      <c r="P26" s="83"/>
    </row>
    <row r="27" spans="1:16" s="86" customFormat="1" ht="30" customHeight="1">
      <c r="A27" s="92" t="s">
        <v>222</v>
      </c>
      <c r="B27" s="94" t="s">
        <v>208</v>
      </c>
      <c r="C27" s="74" t="s">
        <v>223</v>
      </c>
      <c r="D27" s="75"/>
      <c r="E27" s="76" t="s">
        <v>34</v>
      </c>
      <c r="F27" s="77">
        <v>10</v>
      </c>
      <c r="G27" s="78"/>
      <c r="H27" s="79">
        <f>ROUND(G27*F27,2)</f>
        <v>0</v>
      </c>
      <c r="I27" s="189"/>
      <c r="J27" s="196"/>
      <c r="K27" s="80"/>
      <c r="L27" s="81"/>
      <c r="M27" s="82"/>
      <c r="N27" s="82"/>
      <c r="O27" s="82"/>
      <c r="P27" s="83"/>
    </row>
    <row r="28" spans="1:16" s="84" customFormat="1" ht="30" customHeight="1">
      <c r="A28" s="92" t="s">
        <v>176</v>
      </c>
      <c r="B28" s="73" t="s">
        <v>144</v>
      </c>
      <c r="C28" s="74" t="s">
        <v>177</v>
      </c>
      <c r="D28" s="75" t="s">
        <v>173</v>
      </c>
      <c r="E28" s="76" t="s">
        <v>34</v>
      </c>
      <c r="F28" s="93">
        <v>10</v>
      </c>
      <c r="G28" s="78"/>
      <c r="H28" s="79">
        <f>ROUND(G28*F28,2)</f>
        <v>0</v>
      </c>
      <c r="I28" s="189"/>
      <c r="J28" s="196"/>
      <c r="K28" s="80"/>
      <c r="L28" s="81"/>
      <c r="M28" s="82"/>
      <c r="N28" s="82"/>
      <c r="O28" s="82"/>
      <c r="P28" s="83"/>
    </row>
    <row r="29" spans="1:16" s="86" customFormat="1" ht="30" customHeight="1">
      <c r="A29" s="92" t="s">
        <v>178</v>
      </c>
      <c r="B29" s="73" t="s">
        <v>334</v>
      </c>
      <c r="C29" s="74" t="s">
        <v>180</v>
      </c>
      <c r="D29" s="75" t="s">
        <v>173</v>
      </c>
      <c r="E29" s="76" t="s">
        <v>34</v>
      </c>
      <c r="F29" s="77">
        <v>10</v>
      </c>
      <c r="G29" s="78"/>
      <c r="H29" s="79">
        <f>ROUND(G29*F29,2)</f>
        <v>0</v>
      </c>
      <c r="I29" s="189"/>
      <c r="J29" s="196"/>
      <c r="K29" s="80"/>
      <c r="L29" s="81"/>
      <c r="M29" s="82"/>
      <c r="N29" s="82"/>
      <c r="O29" s="82"/>
      <c r="P29" s="83"/>
    </row>
    <row r="30" spans="1:16" s="86" customFormat="1" ht="30" customHeight="1">
      <c r="A30" s="92" t="s">
        <v>181</v>
      </c>
      <c r="B30" s="146" t="s">
        <v>335</v>
      </c>
      <c r="C30" s="147" t="s">
        <v>183</v>
      </c>
      <c r="D30" s="148" t="s">
        <v>173</v>
      </c>
      <c r="E30" s="149" t="s">
        <v>34</v>
      </c>
      <c r="F30" s="150">
        <v>10</v>
      </c>
      <c r="G30" s="151"/>
      <c r="H30" s="152">
        <f>ROUND(G30*F30,2)</f>
        <v>0</v>
      </c>
      <c r="I30" s="189"/>
      <c r="J30" s="196"/>
      <c r="K30" s="80"/>
      <c r="L30" s="81"/>
      <c r="M30" s="82"/>
      <c r="N30" s="82"/>
      <c r="O30" s="82"/>
      <c r="P30" s="83"/>
    </row>
    <row r="31" spans="1:16" s="84" customFormat="1" ht="30" customHeight="1">
      <c r="A31" s="92" t="s">
        <v>184</v>
      </c>
      <c r="B31" s="153" t="s">
        <v>336</v>
      </c>
      <c r="C31" s="154" t="s">
        <v>186</v>
      </c>
      <c r="D31" s="155" t="s">
        <v>187</v>
      </c>
      <c r="E31" s="156"/>
      <c r="F31" s="157"/>
      <c r="G31" s="158"/>
      <c r="H31" s="159"/>
      <c r="I31" s="189"/>
      <c r="J31" s="196"/>
      <c r="K31" s="80"/>
      <c r="L31" s="81"/>
      <c r="M31" s="82"/>
      <c r="N31" s="82"/>
      <c r="O31" s="82"/>
      <c r="P31" s="83"/>
    </row>
    <row r="32" spans="1:16" s="86" customFormat="1" ht="30" customHeight="1">
      <c r="A32" s="92" t="s">
        <v>188</v>
      </c>
      <c r="B32" s="89" t="s">
        <v>35</v>
      </c>
      <c r="C32" s="74" t="s">
        <v>321</v>
      </c>
      <c r="D32" s="75" t="s">
        <v>2</v>
      </c>
      <c r="E32" s="76" t="s">
        <v>59</v>
      </c>
      <c r="F32" s="77">
        <v>200</v>
      </c>
      <c r="G32" s="78"/>
      <c r="H32" s="79">
        <f>ROUND(G32*F32,2)</f>
        <v>0</v>
      </c>
      <c r="I32" s="189"/>
      <c r="J32" s="196"/>
      <c r="K32" s="80"/>
      <c r="L32" s="81"/>
      <c r="M32" s="82"/>
      <c r="N32" s="82"/>
      <c r="O32" s="82"/>
      <c r="P32" s="83"/>
    </row>
    <row r="33" spans="1:16" s="86" customFormat="1" ht="30" customHeight="1">
      <c r="A33" s="92" t="s">
        <v>189</v>
      </c>
      <c r="B33" s="73" t="s">
        <v>337</v>
      </c>
      <c r="C33" s="74" t="s">
        <v>191</v>
      </c>
      <c r="D33" s="75" t="s">
        <v>187</v>
      </c>
      <c r="E33" s="76"/>
      <c r="F33" s="77"/>
      <c r="G33" s="88"/>
      <c r="H33" s="79"/>
      <c r="I33" s="189"/>
      <c r="J33" s="196"/>
      <c r="K33" s="80"/>
      <c r="L33" s="81"/>
      <c r="M33" s="82"/>
      <c r="N33" s="82"/>
      <c r="O33" s="82"/>
      <c r="P33" s="83"/>
    </row>
    <row r="34" spans="1:16" s="84" customFormat="1" ht="49.5" customHeight="1">
      <c r="A34" s="92" t="s">
        <v>192</v>
      </c>
      <c r="B34" s="89" t="s">
        <v>35</v>
      </c>
      <c r="C34" s="74" t="s">
        <v>366</v>
      </c>
      <c r="D34" s="75" t="s">
        <v>107</v>
      </c>
      <c r="E34" s="76" t="s">
        <v>59</v>
      </c>
      <c r="F34" s="93">
        <v>200</v>
      </c>
      <c r="G34" s="78"/>
      <c r="H34" s="79">
        <f>ROUND(G34*F34,2)</f>
        <v>0</v>
      </c>
      <c r="I34" s="189"/>
      <c r="J34" s="196"/>
      <c r="K34" s="80"/>
      <c r="L34" s="81"/>
      <c r="M34" s="82"/>
      <c r="N34" s="82"/>
      <c r="O34" s="82"/>
      <c r="P34" s="83"/>
    </row>
    <row r="35" spans="1:16" s="86" customFormat="1" ht="33" customHeight="1">
      <c r="A35" s="72" t="s">
        <v>339</v>
      </c>
      <c r="B35" s="73" t="s">
        <v>338</v>
      </c>
      <c r="C35" s="74" t="s">
        <v>341</v>
      </c>
      <c r="D35" s="75" t="s">
        <v>238</v>
      </c>
      <c r="F35" s="77"/>
      <c r="G35" s="88"/>
      <c r="H35" s="95"/>
      <c r="I35" s="189"/>
      <c r="J35" s="196"/>
      <c r="K35" s="80"/>
      <c r="L35" s="81"/>
      <c r="M35" s="82"/>
      <c r="N35" s="82"/>
      <c r="O35" s="82"/>
      <c r="P35" s="83"/>
    </row>
    <row r="36" spans="1:16" s="86" customFormat="1" ht="30" customHeight="1">
      <c r="A36" s="72" t="s">
        <v>342</v>
      </c>
      <c r="B36" s="89" t="s">
        <v>35</v>
      </c>
      <c r="C36" s="74" t="s">
        <v>67</v>
      </c>
      <c r="D36" s="75"/>
      <c r="E36" s="76"/>
      <c r="F36" s="77"/>
      <c r="G36" s="88"/>
      <c r="H36" s="95"/>
      <c r="I36" s="189"/>
      <c r="J36" s="196"/>
      <c r="K36" s="80"/>
      <c r="L36" s="81"/>
      <c r="M36" s="82"/>
      <c r="N36" s="82"/>
      <c r="O36" s="82"/>
      <c r="P36" s="83"/>
    </row>
    <row r="37" spans="1:16" s="86" customFormat="1" ht="30" customHeight="1">
      <c r="A37" s="72" t="s">
        <v>343</v>
      </c>
      <c r="B37" s="94" t="s">
        <v>205</v>
      </c>
      <c r="C37" s="74" t="s">
        <v>234</v>
      </c>
      <c r="D37" s="75"/>
      <c r="E37" s="76" t="s">
        <v>36</v>
      </c>
      <c r="F37" s="77">
        <v>165</v>
      </c>
      <c r="G37" s="78"/>
      <c r="H37" s="79">
        <f>ROUND(G37*F37,2)</f>
        <v>0</v>
      </c>
      <c r="I37" s="189"/>
      <c r="J37" s="196"/>
      <c r="K37" s="80"/>
      <c r="L37" s="81"/>
      <c r="M37" s="82"/>
      <c r="N37" s="82"/>
      <c r="O37" s="82"/>
      <c r="P37" s="83"/>
    </row>
    <row r="38" spans="1:10" ht="36" customHeight="1">
      <c r="A38" s="18"/>
      <c r="B38" s="5"/>
      <c r="C38" s="34" t="s">
        <v>22</v>
      </c>
      <c r="D38" s="9"/>
      <c r="E38" s="8"/>
      <c r="F38" s="7"/>
      <c r="G38" s="18"/>
      <c r="H38" s="21"/>
      <c r="J38" s="195"/>
    </row>
    <row r="39" spans="1:16" s="84" customFormat="1" ht="30" customHeight="1">
      <c r="A39" s="72" t="s">
        <v>249</v>
      </c>
      <c r="B39" s="73" t="s">
        <v>346</v>
      </c>
      <c r="C39" s="74" t="s">
        <v>250</v>
      </c>
      <c r="D39" s="75" t="s">
        <v>251</v>
      </c>
      <c r="E39" s="76"/>
      <c r="F39" s="93"/>
      <c r="G39" s="88"/>
      <c r="H39" s="95"/>
      <c r="I39" s="189"/>
      <c r="J39" s="196"/>
      <c r="K39" s="80"/>
      <c r="L39" s="81"/>
      <c r="M39" s="82"/>
      <c r="N39" s="82"/>
      <c r="O39" s="82"/>
      <c r="P39" s="83"/>
    </row>
    <row r="40" spans="1:16" s="84" customFormat="1" ht="30" customHeight="1">
      <c r="A40" s="72" t="s">
        <v>252</v>
      </c>
      <c r="B40" s="89" t="s">
        <v>35</v>
      </c>
      <c r="C40" s="74" t="s">
        <v>324</v>
      </c>
      <c r="D40" s="75"/>
      <c r="E40" s="76" t="s">
        <v>41</v>
      </c>
      <c r="F40" s="93">
        <v>2</v>
      </c>
      <c r="G40" s="78"/>
      <c r="H40" s="79">
        <f>ROUND(G40*F40,2)</f>
        <v>0</v>
      </c>
      <c r="I40" s="189"/>
      <c r="J40" s="196"/>
      <c r="K40" s="80"/>
      <c r="L40" s="81"/>
      <c r="M40" s="82"/>
      <c r="N40" s="82"/>
      <c r="O40" s="82"/>
      <c r="P40" s="83"/>
    </row>
    <row r="41" spans="1:16" s="86" customFormat="1" ht="30" customHeight="1">
      <c r="A41" s="72" t="s">
        <v>264</v>
      </c>
      <c r="B41" s="73" t="s">
        <v>347</v>
      </c>
      <c r="C41" s="74" t="s">
        <v>266</v>
      </c>
      <c r="D41" s="75" t="s">
        <v>251</v>
      </c>
      <c r="E41" s="76" t="s">
        <v>59</v>
      </c>
      <c r="F41" s="93">
        <v>5</v>
      </c>
      <c r="G41" s="78"/>
      <c r="H41" s="79">
        <f>ROUND(G41*F41,2)</f>
        <v>0</v>
      </c>
      <c r="I41" s="189"/>
      <c r="J41" s="196"/>
      <c r="K41" s="80"/>
      <c r="L41" s="81"/>
      <c r="M41" s="82"/>
      <c r="N41" s="82"/>
      <c r="O41" s="82"/>
      <c r="P41" s="83"/>
    </row>
    <row r="42" spans="1:16" s="104" customFormat="1" ht="33" customHeight="1">
      <c r="A42" s="72" t="s">
        <v>114</v>
      </c>
      <c r="B42" s="73" t="s">
        <v>145</v>
      </c>
      <c r="C42" s="103" t="s">
        <v>268</v>
      </c>
      <c r="D42" s="75" t="s">
        <v>251</v>
      </c>
      <c r="E42" s="76"/>
      <c r="F42" s="93"/>
      <c r="G42" s="88"/>
      <c r="H42" s="95"/>
      <c r="I42" s="189"/>
      <c r="J42" s="196"/>
      <c r="K42" s="80"/>
      <c r="L42" s="81"/>
      <c r="M42" s="82"/>
      <c r="N42" s="82"/>
      <c r="O42" s="82"/>
      <c r="P42" s="83"/>
    </row>
    <row r="43" spans="1:16" s="86" customFormat="1" ht="33" customHeight="1">
      <c r="A43" s="72" t="s">
        <v>116</v>
      </c>
      <c r="B43" s="89" t="s">
        <v>35</v>
      </c>
      <c r="C43" s="74" t="s">
        <v>117</v>
      </c>
      <c r="D43" s="75"/>
      <c r="E43" s="76" t="s">
        <v>41</v>
      </c>
      <c r="F43" s="93">
        <v>2</v>
      </c>
      <c r="G43" s="78"/>
      <c r="H43" s="79">
        <f aca="true" t="shared" si="0" ref="H43:H48">ROUND(G43*F43,2)</f>
        <v>0</v>
      </c>
      <c r="I43" s="190"/>
      <c r="J43" s="196"/>
      <c r="K43" s="80"/>
      <c r="L43" s="81"/>
      <c r="M43" s="82"/>
      <c r="N43" s="82"/>
      <c r="O43" s="82"/>
      <c r="P43" s="83"/>
    </row>
    <row r="44" spans="1:16" s="86" customFormat="1" ht="33" customHeight="1">
      <c r="A44" s="72" t="s">
        <v>118</v>
      </c>
      <c r="B44" s="89" t="s">
        <v>46</v>
      </c>
      <c r="C44" s="74" t="s">
        <v>119</v>
      </c>
      <c r="D44" s="75"/>
      <c r="E44" s="76" t="s">
        <v>41</v>
      </c>
      <c r="F44" s="93">
        <v>2</v>
      </c>
      <c r="G44" s="78"/>
      <c r="H44" s="79">
        <f t="shared" si="0"/>
        <v>0</v>
      </c>
      <c r="I44" s="190"/>
      <c r="J44" s="196"/>
      <c r="K44" s="80"/>
      <c r="L44" s="81"/>
      <c r="M44" s="82"/>
      <c r="N44" s="82"/>
      <c r="O44" s="82"/>
      <c r="P44" s="83"/>
    </row>
    <row r="45" spans="1:16" s="84" customFormat="1" ht="30" customHeight="1">
      <c r="A45" s="72" t="s">
        <v>277</v>
      </c>
      <c r="B45" s="73" t="s">
        <v>148</v>
      </c>
      <c r="C45" s="74" t="s">
        <v>279</v>
      </c>
      <c r="D45" s="75" t="s">
        <v>251</v>
      </c>
      <c r="E45" s="76" t="s">
        <v>41</v>
      </c>
      <c r="F45" s="93">
        <v>1</v>
      </c>
      <c r="G45" s="78"/>
      <c r="H45" s="79">
        <f t="shared" si="0"/>
        <v>0</v>
      </c>
      <c r="I45" s="189"/>
      <c r="J45" s="196"/>
      <c r="K45" s="80"/>
      <c r="L45" s="81"/>
      <c r="M45" s="82"/>
      <c r="N45" s="82"/>
      <c r="O45" s="82"/>
      <c r="P45" s="83"/>
    </row>
    <row r="46" spans="1:16" s="86" customFormat="1" ht="30" customHeight="1">
      <c r="A46" s="72" t="s">
        <v>318</v>
      </c>
      <c r="B46" s="73" t="s">
        <v>151</v>
      </c>
      <c r="C46" s="74" t="s">
        <v>320</v>
      </c>
      <c r="D46" s="75" t="s">
        <v>251</v>
      </c>
      <c r="E46" s="76" t="s">
        <v>41</v>
      </c>
      <c r="F46" s="93">
        <v>2</v>
      </c>
      <c r="G46" s="78"/>
      <c r="H46" s="79">
        <f t="shared" si="0"/>
        <v>0</v>
      </c>
      <c r="I46" s="189"/>
      <c r="J46" s="196"/>
      <c r="K46" s="80"/>
      <c r="L46" s="81"/>
      <c r="M46" s="82"/>
      <c r="N46" s="82"/>
      <c r="O46" s="82"/>
      <c r="P46" s="83"/>
    </row>
    <row r="47" spans="1:16" s="86" customFormat="1" ht="30" customHeight="1">
      <c r="A47" s="72" t="s">
        <v>281</v>
      </c>
      <c r="B47" s="73" t="s">
        <v>348</v>
      </c>
      <c r="C47" s="74" t="s">
        <v>283</v>
      </c>
      <c r="D47" s="75" t="s">
        <v>284</v>
      </c>
      <c r="E47" s="76" t="s">
        <v>59</v>
      </c>
      <c r="F47" s="93">
        <v>24</v>
      </c>
      <c r="G47" s="78"/>
      <c r="H47" s="79">
        <f t="shared" si="0"/>
        <v>0</v>
      </c>
      <c r="I47" s="189"/>
      <c r="J47" s="196"/>
      <c r="K47" s="80"/>
      <c r="L47" s="81"/>
      <c r="M47" s="82"/>
      <c r="N47" s="82"/>
      <c r="O47" s="82"/>
      <c r="P47" s="83"/>
    </row>
    <row r="48" spans="1:16" s="86" customFormat="1" ht="30" customHeight="1">
      <c r="A48" s="72"/>
      <c r="B48" s="73" t="s">
        <v>349</v>
      </c>
      <c r="C48" s="74" t="s">
        <v>452</v>
      </c>
      <c r="D48" s="75" t="s">
        <v>401</v>
      </c>
      <c r="E48" s="76" t="s">
        <v>455</v>
      </c>
      <c r="F48" s="93">
        <v>10</v>
      </c>
      <c r="G48" s="78"/>
      <c r="H48" s="79">
        <f t="shared" si="0"/>
        <v>0</v>
      </c>
      <c r="I48" s="189"/>
      <c r="J48" s="196"/>
      <c r="K48" s="80"/>
      <c r="L48" s="81"/>
      <c r="M48" s="82"/>
      <c r="N48" s="82"/>
      <c r="O48" s="82"/>
      <c r="P48" s="83"/>
    </row>
    <row r="49" spans="1:10" ht="33" customHeight="1">
      <c r="A49" s="18"/>
      <c r="B49" s="11"/>
      <c r="C49" s="34" t="s">
        <v>23</v>
      </c>
      <c r="D49" s="9"/>
      <c r="E49" s="8"/>
      <c r="F49" s="7"/>
      <c r="G49" s="18"/>
      <c r="H49" s="21"/>
      <c r="J49" s="195"/>
    </row>
    <row r="50" spans="1:16" s="86" customFormat="1" ht="33" customHeight="1">
      <c r="A50" s="72" t="s">
        <v>71</v>
      </c>
      <c r="B50" s="73" t="s">
        <v>350</v>
      </c>
      <c r="C50" s="74" t="s">
        <v>123</v>
      </c>
      <c r="D50" s="75" t="s">
        <v>285</v>
      </c>
      <c r="E50" s="76" t="s">
        <v>41</v>
      </c>
      <c r="F50" s="93">
        <v>2</v>
      </c>
      <c r="G50" s="78"/>
      <c r="H50" s="79">
        <f>ROUND(G50*F50,2)</f>
        <v>0</v>
      </c>
      <c r="I50" s="189"/>
      <c r="J50" s="196"/>
      <c r="K50" s="80"/>
      <c r="L50" s="81"/>
      <c r="M50" s="82"/>
      <c r="N50" s="82"/>
      <c r="O50" s="82"/>
      <c r="P50" s="83"/>
    </row>
    <row r="51" spans="1:16" s="86" customFormat="1" ht="30" customHeight="1">
      <c r="A51" s="72" t="s">
        <v>99</v>
      </c>
      <c r="B51" s="73" t="s">
        <v>351</v>
      </c>
      <c r="C51" s="74" t="s">
        <v>124</v>
      </c>
      <c r="D51" s="75" t="s">
        <v>251</v>
      </c>
      <c r="E51" s="76"/>
      <c r="F51" s="93"/>
      <c r="G51" s="79"/>
      <c r="H51" s="95"/>
      <c r="I51" s="189"/>
      <c r="J51" s="196"/>
      <c r="K51" s="80"/>
      <c r="L51" s="81"/>
      <c r="M51" s="82"/>
      <c r="N51" s="82"/>
      <c r="O51" s="82"/>
      <c r="P51" s="83"/>
    </row>
    <row r="52" spans="1:16" s="86" customFormat="1" ht="30" customHeight="1">
      <c r="A52" s="72" t="s">
        <v>125</v>
      </c>
      <c r="B52" s="89" t="s">
        <v>35</v>
      </c>
      <c r="C52" s="74" t="s">
        <v>286</v>
      </c>
      <c r="D52" s="75"/>
      <c r="E52" s="76" t="s">
        <v>100</v>
      </c>
      <c r="F52" s="142">
        <v>0.5</v>
      </c>
      <c r="G52" s="78"/>
      <c r="H52" s="79">
        <f>ROUND(G52*F52,2)</f>
        <v>0</v>
      </c>
      <c r="I52" s="189"/>
      <c r="J52" s="196"/>
      <c r="K52" s="80"/>
      <c r="L52" s="81"/>
      <c r="M52" s="82"/>
      <c r="N52" s="82"/>
      <c r="O52" s="82"/>
      <c r="P52" s="83"/>
    </row>
    <row r="53" spans="1:16" s="84" customFormat="1" ht="30" customHeight="1">
      <c r="A53" s="72" t="s">
        <v>72</v>
      </c>
      <c r="B53" s="73" t="s">
        <v>352</v>
      </c>
      <c r="C53" s="74" t="s">
        <v>126</v>
      </c>
      <c r="D53" s="75" t="s">
        <v>285</v>
      </c>
      <c r="E53" s="76"/>
      <c r="F53" s="93"/>
      <c r="G53" s="88"/>
      <c r="H53" s="95"/>
      <c r="I53" s="189"/>
      <c r="J53" s="196"/>
      <c r="K53" s="80"/>
      <c r="L53" s="81"/>
      <c r="M53" s="82"/>
      <c r="N53" s="82"/>
      <c r="O53" s="82"/>
      <c r="P53" s="83"/>
    </row>
    <row r="54" spans="1:16" s="86" customFormat="1" ht="30" customHeight="1">
      <c r="A54" s="72" t="s">
        <v>73</v>
      </c>
      <c r="B54" s="89" t="s">
        <v>35</v>
      </c>
      <c r="C54" s="74" t="s">
        <v>289</v>
      </c>
      <c r="D54" s="75"/>
      <c r="E54" s="76" t="s">
        <v>41</v>
      </c>
      <c r="F54" s="93">
        <v>2</v>
      </c>
      <c r="G54" s="78"/>
      <c r="H54" s="79">
        <f>ROUND(G54*F54,2)</f>
        <v>0</v>
      </c>
      <c r="I54" s="189"/>
      <c r="J54" s="196"/>
      <c r="K54" s="80"/>
      <c r="L54" s="81"/>
      <c r="M54" s="82"/>
      <c r="N54" s="82"/>
      <c r="O54" s="82"/>
      <c r="P54" s="83"/>
    </row>
    <row r="55" spans="1:16" s="84" customFormat="1" ht="30" customHeight="1">
      <c r="A55" s="72" t="s">
        <v>101</v>
      </c>
      <c r="B55" s="73" t="s">
        <v>353</v>
      </c>
      <c r="C55" s="74" t="s">
        <v>127</v>
      </c>
      <c r="D55" s="75" t="s">
        <v>285</v>
      </c>
      <c r="E55" s="76" t="s">
        <v>41</v>
      </c>
      <c r="F55" s="93">
        <v>1</v>
      </c>
      <c r="G55" s="78"/>
      <c r="H55" s="79">
        <f>ROUND(G55*F55,2)</f>
        <v>0</v>
      </c>
      <c r="I55" s="189"/>
      <c r="J55" s="196"/>
      <c r="K55" s="80"/>
      <c r="L55" s="81"/>
      <c r="M55" s="82"/>
      <c r="N55" s="82"/>
      <c r="O55" s="82"/>
      <c r="P55" s="83"/>
    </row>
    <row r="56" spans="1:16" s="86" customFormat="1" ht="30" customHeight="1">
      <c r="A56" s="72" t="s">
        <v>103</v>
      </c>
      <c r="B56" s="146" t="s">
        <v>354</v>
      </c>
      <c r="C56" s="147" t="s">
        <v>129</v>
      </c>
      <c r="D56" s="148" t="s">
        <v>285</v>
      </c>
      <c r="E56" s="149" t="s">
        <v>41</v>
      </c>
      <c r="F56" s="160">
        <v>1</v>
      </c>
      <c r="G56" s="151"/>
      <c r="H56" s="152">
        <f>ROUND(G56*F56,2)</f>
        <v>0</v>
      </c>
      <c r="I56" s="189"/>
      <c r="J56" s="196"/>
      <c r="K56" s="80"/>
      <c r="L56" s="81"/>
      <c r="M56" s="82"/>
      <c r="N56" s="82"/>
      <c r="O56" s="82"/>
      <c r="P56" s="83"/>
    </row>
    <row r="57" spans="1:10" ht="36" customHeight="1">
      <c r="A57" s="18"/>
      <c r="B57" s="161"/>
      <c r="C57" s="162" t="s">
        <v>24</v>
      </c>
      <c r="D57" s="163"/>
      <c r="E57" s="164"/>
      <c r="F57" s="163"/>
      <c r="G57" s="165"/>
      <c r="H57" s="166"/>
      <c r="J57" s="195"/>
    </row>
    <row r="58" spans="1:16" s="84" customFormat="1" ht="30" customHeight="1">
      <c r="A58" s="92" t="s">
        <v>76</v>
      </c>
      <c r="B58" s="73" t="s">
        <v>355</v>
      </c>
      <c r="C58" s="74" t="s">
        <v>77</v>
      </c>
      <c r="D58" s="75" t="s">
        <v>291</v>
      </c>
      <c r="E58" s="76"/>
      <c r="F58" s="77"/>
      <c r="G58" s="88"/>
      <c r="H58" s="79"/>
      <c r="I58" s="189"/>
      <c r="J58" s="196"/>
      <c r="K58" s="80"/>
      <c r="L58" s="81"/>
      <c r="M58" s="82"/>
      <c r="N58" s="82"/>
      <c r="O58" s="82"/>
      <c r="P58" s="83"/>
    </row>
    <row r="59" spans="1:16" s="86" customFormat="1" ht="30" customHeight="1">
      <c r="A59" s="92" t="s">
        <v>292</v>
      </c>
      <c r="B59" s="89" t="s">
        <v>35</v>
      </c>
      <c r="C59" s="74" t="s">
        <v>293</v>
      </c>
      <c r="D59" s="75"/>
      <c r="E59" s="76" t="s">
        <v>34</v>
      </c>
      <c r="F59" s="77">
        <v>600</v>
      </c>
      <c r="G59" s="78"/>
      <c r="H59" s="79">
        <f>ROUND(G59*F59,2)</f>
        <v>0</v>
      </c>
      <c r="I59" s="192"/>
      <c r="J59" s="196"/>
      <c r="K59" s="80"/>
      <c r="L59" s="81"/>
      <c r="M59" s="82"/>
      <c r="N59" s="82"/>
      <c r="O59" s="82"/>
      <c r="P59" s="83"/>
    </row>
    <row r="60" spans="1:16" s="86" customFormat="1" ht="30" customHeight="1">
      <c r="A60" s="92" t="s">
        <v>78</v>
      </c>
      <c r="B60" s="89" t="s">
        <v>46</v>
      </c>
      <c r="C60" s="74" t="s">
        <v>294</v>
      </c>
      <c r="D60" s="75"/>
      <c r="E60" s="76" t="s">
        <v>34</v>
      </c>
      <c r="F60" s="77">
        <v>265</v>
      </c>
      <c r="G60" s="78"/>
      <c r="H60" s="79">
        <f>ROUND(G60*F60,2)</f>
        <v>0</v>
      </c>
      <c r="I60" s="189"/>
      <c r="J60" s="196"/>
      <c r="K60" s="80"/>
      <c r="L60" s="81"/>
      <c r="M60" s="82"/>
      <c r="N60" s="82"/>
      <c r="O60" s="82"/>
      <c r="P60" s="83"/>
    </row>
    <row r="61" spans="1:10" ht="36" customHeight="1" thickBot="1">
      <c r="A61" s="19"/>
      <c r="B61" s="36" t="str">
        <f>B7</f>
        <v>A</v>
      </c>
      <c r="C61" s="199" t="str">
        <f>C7</f>
        <v>AUBREY STREET RECONSTRUCTION - FROM PALMERSTON AVE. TO BUS LOOP </v>
      </c>
      <c r="D61" s="200"/>
      <c r="E61" s="200"/>
      <c r="F61" s="201"/>
      <c r="G61" s="19" t="s">
        <v>17</v>
      </c>
      <c r="H61" s="19">
        <f>SUM(H7:H60)</f>
        <v>0</v>
      </c>
      <c r="J61" s="195"/>
    </row>
    <row r="62" spans="1:10" s="40" customFormat="1" ht="36" customHeight="1" thickTop="1">
      <c r="A62" s="38"/>
      <c r="B62" s="37" t="s">
        <v>13</v>
      </c>
      <c r="C62" s="220" t="s">
        <v>356</v>
      </c>
      <c r="D62" s="221"/>
      <c r="E62" s="221"/>
      <c r="F62" s="222"/>
      <c r="G62" s="38"/>
      <c r="H62" s="39"/>
      <c r="J62" s="197"/>
    </row>
    <row r="63" spans="1:10" ht="33" customHeight="1">
      <c r="A63" s="18"/>
      <c r="B63" s="15"/>
      <c r="C63" s="33" t="s">
        <v>19</v>
      </c>
      <c r="D63" s="9"/>
      <c r="E63" s="7" t="s">
        <v>2</v>
      </c>
      <c r="F63" s="7" t="s">
        <v>2</v>
      </c>
      <c r="G63" s="18" t="s">
        <v>2</v>
      </c>
      <c r="H63" s="21"/>
      <c r="J63" s="195"/>
    </row>
    <row r="64" spans="1:16" s="86" customFormat="1" ht="30" customHeight="1">
      <c r="A64" s="72" t="s">
        <v>39</v>
      </c>
      <c r="B64" s="73" t="s">
        <v>80</v>
      </c>
      <c r="C64" s="74" t="s">
        <v>40</v>
      </c>
      <c r="D64" s="75" t="s">
        <v>134</v>
      </c>
      <c r="E64" s="76" t="s">
        <v>34</v>
      </c>
      <c r="F64" s="77">
        <v>535</v>
      </c>
      <c r="G64" s="78"/>
      <c r="H64" s="79">
        <f>ROUND(G64*F64,2)</f>
        <v>0</v>
      </c>
      <c r="I64" s="189"/>
      <c r="J64" s="196"/>
      <c r="K64" s="80"/>
      <c r="L64" s="81"/>
      <c r="M64" s="82"/>
      <c r="N64" s="82"/>
      <c r="O64" s="82"/>
      <c r="P64" s="83"/>
    </row>
    <row r="65" spans="1:10" ht="33" customHeight="1">
      <c r="A65" s="18"/>
      <c r="B65" s="15"/>
      <c r="C65" s="34" t="s">
        <v>20</v>
      </c>
      <c r="D65" s="9"/>
      <c r="E65" s="6"/>
      <c r="F65" s="9"/>
      <c r="G65" s="18"/>
      <c r="H65" s="21"/>
      <c r="J65" s="195"/>
    </row>
    <row r="66" spans="1:16" s="86" customFormat="1" ht="30" customHeight="1">
      <c r="A66" s="92" t="s">
        <v>44</v>
      </c>
      <c r="B66" s="73" t="s">
        <v>81</v>
      </c>
      <c r="C66" s="74" t="s">
        <v>45</v>
      </c>
      <c r="D66" s="75" t="s">
        <v>154</v>
      </c>
      <c r="E66" s="76"/>
      <c r="F66" s="77"/>
      <c r="G66" s="88"/>
      <c r="H66" s="79"/>
      <c r="I66" s="189"/>
      <c r="J66" s="196"/>
      <c r="K66" s="80"/>
      <c r="L66" s="81"/>
      <c r="M66" s="82"/>
      <c r="N66" s="82"/>
      <c r="O66" s="82"/>
      <c r="P66" s="83"/>
    </row>
    <row r="67" spans="1:16" s="86" customFormat="1" ht="30" customHeight="1">
      <c r="A67" s="92" t="s">
        <v>159</v>
      </c>
      <c r="B67" s="89" t="s">
        <v>35</v>
      </c>
      <c r="C67" s="74" t="s">
        <v>160</v>
      </c>
      <c r="D67" s="75" t="s">
        <v>2</v>
      </c>
      <c r="E67" s="76" t="s">
        <v>34</v>
      </c>
      <c r="F67" s="77">
        <v>5</v>
      </c>
      <c r="G67" s="78"/>
      <c r="H67" s="79">
        <f>ROUND(G67*F67,2)</f>
        <v>0</v>
      </c>
      <c r="I67" s="189"/>
      <c r="J67" s="198"/>
      <c r="K67" s="143"/>
      <c r="L67" s="144"/>
      <c r="M67" s="145"/>
      <c r="N67" s="145"/>
      <c r="O67" s="145"/>
      <c r="P67" s="83"/>
    </row>
    <row r="68" spans="1:16" s="86" customFormat="1" ht="30" customHeight="1">
      <c r="A68" s="92" t="s">
        <v>161</v>
      </c>
      <c r="B68" s="89" t="s">
        <v>46</v>
      </c>
      <c r="C68" s="74" t="s">
        <v>162</v>
      </c>
      <c r="D68" s="75" t="s">
        <v>2</v>
      </c>
      <c r="E68" s="76" t="s">
        <v>34</v>
      </c>
      <c r="F68" s="77">
        <v>25</v>
      </c>
      <c r="G68" s="78"/>
      <c r="H68" s="79">
        <f>ROUND(G68*F68,2)</f>
        <v>0</v>
      </c>
      <c r="I68" s="189"/>
      <c r="J68" s="198"/>
      <c r="K68" s="143"/>
      <c r="L68" s="144"/>
      <c r="M68" s="145"/>
      <c r="N68" s="145"/>
      <c r="O68" s="145"/>
      <c r="P68" s="83"/>
    </row>
    <row r="69" spans="1:16" s="86" customFormat="1" ht="30" customHeight="1">
      <c r="A69" s="92" t="s">
        <v>47</v>
      </c>
      <c r="B69" s="73" t="s">
        <v>82</v>
      </c>
      <c r="C69" s="74" t="s">
        <v>48</v>
      </c>
      <c r="D69" s="75" t="s">
        <v>154</v>
      </c>
      <c r="E69" s="76"/>
      <c r="F69" s="77"/>
      <c r="G69" s="88"/>
      <c r="H69" s="79"/>
      <c r="I69" s="189"/>
      <c r="J69" s="196"/>
      <c r="K69" s="80"/>
      <c r="L69" s="81"/>
      <c r="M69" s="82"/>
      <c r="N69" s="82"/>
      <c r="O69" s="82"/>
      <c r="P69" s="83"/>
    </row>
    <row r="70" spans="1:16" s="86" customFormat="1" ht="30" customHeight="1">
      <c r="A70" s="92" t="s">
        <v>49</v>
      </c>
      <c r="B70" s="89" t="s">
        <v>35</v>
      </c>
      <c r="C70" s="74" t="s">
        <v>50</v>
      </c>
      <c r="D70" s="75" t="s">
        <v>2</v>
      </c>
      <c r="E70" s="76" t="s">
        <v>41</v>
      </c>
      <c r="F70" s="77">
        <v>60</v>
      </c>
      <c r="G70" s="78"/>
      <c r="H70" s="79">
        <f>ROUND(G70*F70,2)</f>
        <v>0</v>
      </c>
      <c r="I70" s="189"/>
      <c r="J70" s="196"/>
      <c r="K70" s="80"/>
      <c r="L70" s="81"/>
      <c r="M70" s="82"/>
      <c r="N70" s="82"/>
      <c r="O70" s="82"/>
      <c r="P70" s="83"/>
    </row>
    <row r="71" spans="1:16" s="86" customFormat="1" ht="30" customHeight="1">
      <c r="A71" s="92" t="s">
        <v>51</v>
      </c>
      <c r="B71" s="73" t="s">
        <v>83</v>
      </c>
      <c r="C71" s="74" t="s">
        <v>52</v>
      </c>
      <c r="D71" s="75" t="s">
        <v>154</v>
      </c>
      <c r="E71" s="76"/>
      <c r="F71" s="77"/>
      <c r="G71" s="88"/>
      <c r="H71" s="79"/>
      <c r="I71" s="189"/>
      <c r="J71" s="196"/>
      <c r="K71" s="80"/>
      <c r="L71" s="81"/>
      <c r="M71" s="82"/>
      <c r="N71" s="82"/>
      <c r="O71" s="82"/>
      <c r="P71" s="83"/>
    </row>
    <row r="72" spans="1:16" s="86" customFormat="1" ht="30" customHeight="1">
      <c r="A72" s="92" t="s">
        <v>55</v>
      </c>
      <c r="B72" s="89" t="s">
        <v>35</v>
      </c>
      <c r="C72" s="74" t="s">
        <v>56</v>
      </c>
      <c r="D72" s="75" t="s">
        <v>2</v>
      </c>
      <c r="E72" s="76" t="s">
        <v>41</v>
      </c>
      <c r="F72" s="77">
        <v>60</v>
      </c>
      <c r="G72" s="78"/>
      <c r="H72" s="79">
        <f>ROUND(G72*F72,2)</f>
        <v>0</v>
      </c>
      <c r="I72" s="189"/>
      <c r="J72" s="198"/>
      <c r="K72" s="143"/>
      <c r="L72" s="144"/>
      <c r="M72" s="145"/>
      <c r="N72" s="145"/>
      <c r="O72" s="145"/>
      <c r="P72" s="83"/>
    </row>
    <row r="73" spans="1:16" s="84" customFormat="1" ht="30" customHeight="1">
      <c r="A73" s="92" t="s">
        <v>213</v>
      </c>
      <c r="B73" s="73" t="s">
        <v>84</v>
      </c>
      <c r="C73" s="74" t="s">
        <v>57</v>
      </c>
      <c r="D73" s="75" t="s">
        <v>173</v>
      </c>
      <c r="E73" s="76"/>
      <c r="F73" s="77"/>
      <c r="G73" s="88"/>
      <c r="H73" s="79"/>
      <c r="I73" s="189"/>
      <c r="J73" s="196"/>
      <c r="K73" s="80"/>
      <c r="L73" s="81"/>
      <c r="M73" s="82"/>
      <c r="N73" s="82"/>
      <c r="O73" s="82"/>
      <c r="P73" s="83"/>
    </row>
    <row r="74" spans="1:16" s="86" customFormat="1" ht="30" customHeight="1">
      <c r="A74" s="92" t="s">
        <v>219</v>
      </c>
      <c r="B74" s="89" t="s">
        <v>35</v>
      </c>
      <c r="C74" s="74" t="s">
        <v>175</v>
      </c>
      <c r="D74" s="75" t="s">
        <v>58</v>
      </c>
      <c r="E74" s="76"/>
      <c r="F74" s="77"/>
      <c r="G74" s="88"/>
      <c r="H74" s="79"/>
      <c r="I74" s="189"/>
      <c r="J74" s="196"/>
      <c r="K74" s="80"/>
      <c r="L74" s="81"/>
      <c r="M74" s="82"/>
      <c r="N74" s="82"/>
      <c r="O74" s="82"/>
      <c r="P74" s="83"/>
    </row>
    <row r="75" spans="1:16" s="86" customFormat="1" ht="30" customHeight="1">
      <c r="A75" s="92" t="s">
        <v>220</v>
      </c>
      <c r="B75" s="94" t="s">
        <v>205</v>
      </c>
      <c r="C75" s="74" t="s">
        <v>221</v>
      </c>
      <c r="D75" s="75"/>
      <c r="E75" s="76" t="s">
        <v>34</v>
      </c>
      <c r="F75" s="77">
        <v>10</v>
      </c>
      <c r="G75" s="78"/>
      <c r="H75" s="79">
        <f>ROUND(G75*F75,2)</f>
        <v>0</v>
      </c>
      <c r="I75" s="191"/>
      <c r="J75" s="196"/>
      <c r="K75" s="80"/>
      <c r="L75" s="81"/>
      <c r="M75" s="82"/>
      <c r="N75" s="82"/>
      <c r="O75" s="82"/>
      <c r="P75" s="83"/>
    </row>
    <row r="76" spans="1:16" s="86" customFormat="1" ht="30" customHeight="1">
      <c r="A76" s="92" t="s">
        <v>222</v>
      </c>
      <c r="B76" s="94" t="s">
        <v>208</v>
      </c>
      <c r="C76" s="74" t="s">
        <v>223</v>
      </c>
      <c r="D76" s="75"/>
      <c r="E76" s="76" t="s">
        <v>34</v>
      </c>
      <c r="F76" s="77">
        <v>10</v>
      </c>
      <c r="G76" s="78"/>
      <c r="H76" s="79">
        <f>ROUND(G76*F76,2)</f>
        <v>0</v>
      </c>
      <c r="I76" s="189"/>
      <c r="J76" s="196"/>
      <c r="K76" s="80"/>
      <c r="L76" s="81"/>
      <c r="M76" s="82"/>
      <c r="N76" s="82"/>
      <c r="O76" s="82"/>
      <c r="P76" s="83"/>
    </row>
    <row r="77" spans="1:16" s="84" customFormat="1" ht="30" customHeight="1">
      <c r="A77" s="92" t="s">
        <v>184</v>
      </c>
      <c r="B77" s="73" t="s">
        <v>85</v>
      </c>
      <c r="C77" s="74" t="s">
        <v>186</v>
      </c>
      <c r="D77" s="75" t="s">
        <v>187</v>
      </c>
      <c r="E77" s="76"/>
      <c r="F77" s="77"/>
      <c r="G77" s="88"/>
      <c r="H77" s="79"/>
      <c r="I77" s="189"/>
      <c r="J77" s="196"/>
      <c r="K77" s="80"/>
      <c r="L77" s="81"/>
      <c r="M77" s="82"/>
      <c r="N77" s="82"/>
      <c r="O77" s="82"/>
      <c r="P77" s="83"/>
    </row>
    <row r="78" spans="1:16" s="86" customFormat="1" ht="30" customHeight="1">
      <c r="A78" s="92" t="s">
        <v>188</v>
      </c>
      <c r="B78" s="89" t="s">
        <v>35</v>
      </c>
      <c r="C78" s="74" t="s">
        <v>321</v>
      </c>
      <c r="D78" s="75" t="s">
        <v>2</v>
      </c>
      <c r="E78" s="76" t="s">
        <v>59</v>
      </c>
      <c r="F78" s="77">
        <v>15</v>
      </c>
      <c r="G78" s="78"/>
      <c r="H78" s="79">
        <f>ROUND(G78*F78,2)</f>
        <v>0</v>
      </c>
      <c r="I78" s="189"/>
      <c r="J78" s="196"/>
      <c r="K78" s="80"/>
      <c r="L78" s="81"/>
      <c r="M78" s="82"/>
      <c r="N78" s="82"/>
      <c r="O78" s="82"/>
      <c r="P78" s="83"/>
    </row>
    <row r="79" spans="1:16" s="86" customFormat="1" ht="30" customHeight="1">
      <c r="A79" s="92" t="s">
        <v>189</v>
      </c>
      <c r="B79" s="73" t="s">
        <v>87</v>
      </c>
      <c r="C79" s="74" t="s">
        <v>191</v>
      </c>
      <c r="D79" s="75" t="s">
        <v>187</v>
      </c>
      <c r="E79" s="76"/>
      <c r="F79" s="77"/>
      <c r="G79" s="88"/>
      <c r="H79" s="79"/>
      <c r="I79" s="189"/>
      <c r="J79" s="196"/>
      <c r="K79" s="80"/>
      <c r="L79" s="81"/>
      <c r="M79" s="82"/>
      <c r="N79" s="82"/>
      <c r="O79" s="82"/>
      <c r="P79" s="83"/>
    </row>
    <row r="80" spans="1:16" s="86" customFormat="1" ht="33" customHeight="1">
      <c r="A80" s="92" t="s">
        <v>198</v>
      </c>
      <c r="B80" s="89" t="s">
        <v>35</v>
      </c>
      <c r="C80" s="74" t="s">
        <v>322</v>
      </c>
      <c r="D80" s="75" t="s">
        <v>199</v>
      </c>
      <c r="E80" s="76" t="s">
        <v>59</v>
      </c>
      <c r="F80" s="77">
        <v>15</v>
      </c>
      <c r="G80" s="78"/>
      <c r="H80" s="79">
        <f>ROUND(G80*F80,2)</f>
        <v>0</v>
      </c>
      <c r="I80" s="189"/>
      <c r="J80" s="196"/>
      <c r="K80" s="80"/>
      <c r="L80" s="81"/>
      <c r="M80" s="82"/>
      <c r="N80" s="82"/>
      <c r="O80" s="82"/>
      <c r="P80" s="83"/>
    </row>
    <row r="81" spans="1:16" s="86" customFormat="1" ht="30" customHeight="1">
      <c r="A81" s="92" t="s">
        <v>200</v>
      </c>
      <c r="B81" s="73" t="s">
        <v>91</v>
      </c>
      <c r="C81" s="74" t="s">
        <v>61</v>
      </c>
      <c r="D81" s="75" t="s">
        <v>187</v>
      </c>
      <c r="E81" s="76"/>
      <c r="F81" s="77"/>
      <c r="G81" s="88"/>
      <c r="H81" s="79"/>
      <c r="I81" s="189"/>
      <c r="J81" s="196"/>
      <c r="K81" s="80"/>
      <c r="L81" s="81"/>
      <c r="M81" s="82"/>
      <c r="N81" s="82"/>
      <c r="O81" s="82"/>
      <c r="P81" s="83"/>
    </row>
    <row r="82" spans="1:16" s="86" customFormat="1" ht="30" customHeight="1">
      <c r="A82" s="92" t="s">
        <v>202</v>
      </c>
      <c r="B82" s="89" t="s">
        <v>35</v>
      </c>
      <c r="C82" s="74" t="s">
        <v>426</v>
      </c>
      <c r="D82" s="75" t="s">
        <v>203</v>
      </c>
      <c r="E82" s="76"/>
      <c r="F82" s="77"/>
      <c r="G82" s="79"/>
      <c r="H82" s="79"/>
      <c r="I82" s="189"/>
      <c r="J82" s="196"/>
      <c r="K82" s="80"/>
      <c r="L82" s="81"/>
      <c r="M82" s="82"/>
      <c r="N82" s="82"/>
      <c r="O82" s="82"/>
      <c r="P82" s="83"/>
    </row>
    <row r="83" spans="1:16" s="86" customFormat="1" ht="30" customHeight="1">
      <c r="A83" s="92" t="s">
        <v>204</v>
      </c>
      <c r="B83" s="94" t="s">
        <v>205</v>
      </c>
      <c r="C83" s="74" t="s">
        <v>206</v>
      </c>
      <c r="D83" s="75"/>
      <c r="E83" s="76" t="s">
        <v>59</v>
      </c>
      <c r="F83" s="77">
        <v>15</v>
      </c>
      <c r="G83" s="78"/>
      <c r="H83" s="79">
        <f>ROUND(G83*F83,2)</f>
        <v>0</v>
      </c>
      <c r="I83" s="191"/>
      <c r="J83" s="196"/>
      <c r="K83" s="80"/>
      <c r="L83" s="81"/>
      <c r="M83" s="82"/>
      <c r="N83" s="82"/>
      <c r="O83" s="82"/>
      <c r="P83" s="83"/>
    </row>
    <row r="84" spans="1:16" s="86" customFormat="1" ht="30" customHeight="1">
      <c r="A84" s="92" t="s">
        <v>207</v>
      </c>
      <c r="B84" s="94" t="s">
        <v>208</v>
      </c>
      <c r="C84" s="74" t="s">
        <v>209</v>
      </c>
      <c r="D84" s="75"/>
      <c r="E84" s="76" t="s">
        <v>59</v>
      </c>
      <c r="F84" s="77">
        <v>15</v>
      </c>
      <c r="G84" s="78"/>
      <c r="H84" s="79">
        <f>ROUND(G84*F84,2)</f>
        <v>0</v>
      </c>
      <c r="I84" s="189"/>
      <c r="J84" s="196"/>
      <c r="K84" s="80"/>
      <c r="L84" s="81"/>
      <c r="M84" s="82"/>
      <c r="N84" s="82"/>
      <c r="O84" s="82"/>
      <c r="P84" s="83"/>
    </row>
    <row r="85" spans="1:16" s="86" customFormat="1" ht="30" customHeight="1">
      <c r="A85" s="92" t="s">
        <v>210</v>
      </c>
      <c r="B85" s="94" t="s">
        <v>211</v>
      </c>
      <c r="C85" s="74" t="s">
        <v>212</v>
      </c>
      <c r="D85" s="75" t="s">
        <v>2</v>
      </c>
      <c r="E85" s="76" t="s">
        <v>59</v>
      </c>
      <c r="F85" s="77">
        <v>190</v>
      </c>
      <c r="G85" s="78"/>
      <c r="H85" s="79">
        <f>ROUND(G85*F85,2)</f>
        <v>0</v>
      </c>
      <c r="I85" s="193"/>
      <c r="J85" s="196"/>
      <c r="K85" s="80"/>
      <c r="L85" s="81"/>
      <c r="M85" s="82"/>
      <c r="N85" s="82"/>
      <c r="O85" s="82"/>
      <c r="P85" s="83"/>
    </row>
    <row r="86" spans="1:16" s="86" customFormat="1" ht="30" customHeight="1">
      <c r="A86" s="92" t="s">
        <v>229</v>
      </c>
      <c r="B86" s="89" t="s">
        <v>46</v>
      </c>
      <c r="C86" s="74" t="s">
        <v>230</v>
      </c>
      <c r="D86" s="75" t="s">
        <v>231</v>
      </c>
      <c r="E86" s="76" t="s">
        <v>59</v>
      </c>
      <c r="F86" s="77">
        <v>25</v>
      </c>
      <c r="G86" s="78"/>
      <c r="H86" s="79">
        <f>ROUND(G86*F86,2)</f>
        <v>0</v>
      </c>
      <c r="I86" s="189"/>
      <c r="J86" s="196"/>
      <c r="K86" s="80"/>
      <c r="L86" s="81"/>
      <c r="M86" s="82"/>
      <c r="N86" s="82"/>
      <c r="O86" s="82"/>
      <c r="P86" s="83"/>
    </row>
    <row r="87" spans="1:16" s="86" customFormat="1" ht="33" customHeight="1">
      <c r="A87" s="92" t="s">
        <v>62</v>
      </c>
      <c r="B87" s="146" t="s">
        <v>92</v>
      </c>
      <c r="C87" s="147" t="s">
        <v>63</v>
      </c>
      <c r="D87" s="148" t="s">
        <v>233</v>
      </c>
      <c r="E87" s="149" t="s">
        <v>34</v>
      </c>
      <c r="F87" s="150">
        <v>5</v>
      </c>
      <c r="G87" s="151"/>
      <c r="H87" s="152">
        <f>ROUND(G87*F87,2)</f>
        <v>0</v>
      </c>
      <c r="I87" s="189"/>
      <c r="J87" s="196"/>
      <c r="K87" s="80"/>
      <c r="L87" s="81"/>
      <c r="M87" s="82"/>
      <c r="N87" s="82"/>
      <c r="O87" s="82"/>
      <c r="P87" s="83"/>
    </row>
    <row r="88" spans="1:16" s="86" customFormat="1" ht="30" customHeight="1">
      <c r="A88" s="92" t="s">
        <v>64</v>
      </c>
      <c r="B88" s="153" t="s">
        <v>93</v>
      </c>
      <c r="C88" s="154" t="s">
        <v>65</v>
      </c>
      <c r="D88" s="155" t="s">
        <v>238</v>
      </c>
      <c r="E88" s="167"/>
      <c r="F88" s="157"/>
      <c r="G88" s="158"/>
      <c r="H88" s="159"/>
      <c r="I88" s="189"/>
      <c r="J88" s="196"/>
      <c r="K88" s="80"/>
      <c r="L88" s="81"/>
      <c r="M88" s="82"/>
      <c r="N88" s="82"/>
      <c r="O88" s="82"/>
      <c r="P88" s="83"/>
    </row>
    <row r="89" spans="1:16" s="86" customFormat="1" ht="30" customHeight="1">
      <c r="A89" s="92" t="s">
        <v>66</v>
      </c>
      <c r="B89" s="89" t="s">
        <v>35</v>
      </c>
      <c r="C89" s="74" t="s">
        <v>67</v>
      </c>
      <c r="D89" s="75"/>
      <c r="E89" s="76"/>
      <c r="F89" s="77"/>
      <c r="G89" s="88"/>
      <c r="H89" s="79"/>
      <c r="I89" s="189"/>
      <c r="J89" s="196"/>
      <c r="K89" s="80"/>
      <c r="L89" s="81"/>
      <c r="M89" s="82"/>
      <c r="N89" s="82"/>
      <c r="O89" s="82"/>
      <c r="P89" s="83"/>
    </row>
    <row r="90" spans="1:16" s="86" customFormat="1" ht="30" customHeight="1">
      <c r="A90" s="92" t="s">
        <v>68</v>
      </c>
      <c r="B90" s="94" t="s">
        <v>205</v>
      </c>
      <c r="C90" s="74" t="s">
        <v>234</v>
      </c>
      <c r="D90" s="75"/>
      <c r="E90" s="76" t="s">
        <v>36</v>
      </c>
      <c r="F90" s="77">
        <v>210</v>
      </c>
      <c r="G90" s="78"/>
      <c r="H90" s="79">
        <f>ROUND(G90*F90,2)</f>
        <v>0</v>
      </c>
      <c r="I90" s="189"/>
      <c r="J90" s="196"/>
      <c r="K90" s="80"/>
      <c r="L90" s="81"/>
      <c r="M90" s="82"/>
      <c r="N90" s="82"/>
      <c r="O90" s="82"/>
      <c r="P90" s="83"/>
    </row>
    <row r="91" spans="1:16" s="86" customFormat="1" ht="30" customHeight="1">
      <c r="A91" s="92" t="s">
        <v>96</v>
      </c>
      <c r="B91" s="89" t="s">
        <v>46</v>
      </c>
      <c r="C91" s="74" t="s">
        <v>97</v>
      </c>
      <c r="D91" s="75"/>
      <c r="E91" s="76"/>
      <c r="F91" s="77"/>
      <c r="G91" s="88"/>
      <c r="H91" s="79"/>
      <c r="I91" s="189"/>
      <c r="J91" s="196"/>
      <c r="K91" s="80"/>
      <c r="L91" s="81"/>
      <c r="M91" s="82"/>
      <c r="N91" s="82"/>
      <c r="O91" s="82"/>
      <c r="P91" s="83"/>
    </row>
    <row r="92" spans="1:16" s="86" customFormat="1" ht="30" customHeight="1">
      <c r="A92" s="92" t="s">
        <v>98</v>
      </c>
      <c r="B92" s="94" t="s">
        <v>205</v>
      </c>
      <c r="C92" s="74" t="s">
        <v>234</v>
      </c>
      <c r="D92" s="75"/>
      <c r="E92" s="76" t="s">
        <v>36</v>
      </c>
      <c r="F92" s="77">
        <v>50</v>
      </c>
      <c r="G92" s="78"/>
      <c r="H92" s="79">
        <f>ROUND(G92*F92,2)</f>
        <v>0</v>
      </c>
      <c r="I92" s="189"/>
      <c r="J92" s="196"/>
      <c r="K92" s="80"/>
      <c r="L92" s="81"/>
      <c r="M92" s="82"/>
      <c r="N92" s="82"/>
      <c r="O92" s="82"/>
      <c r="P92" s="83"/>
    </row>
    <row r="93" spans="1:16" s="86" customFormat="1" ht="30" customHeight="1">
      <c r="A93" s="92" t="s">
        <v>235</v>
      </c>
      <c r="B93" s="73" t="s">
        <v>94</v>
      </c>
      <c r="C93" s="74" t="s">
        <v>237</v>
      </c>
      <c r="D93" s="75" t="s">
        <v>238</v>
      </c>
      <c r="E93" s="76" t="s">
        <v>34</v>
      </c>
      <c r="F93" s="77">
        <v>15</v>
      </c>
      <c r="G93" s="78"/>
      <c r="H93" s="79">
        <f>ROUND(G93*F93,2)</f>
        <v>0</v>
      </c>
      <c r="I93" s="189"/>
      <c r="J93" s="196"/>
      <c r="K93" s="80"/>
      <c r="L93" s="81"/>
      <c r="M93" s="82"/>
      <c r="N93" s="82"/>
      <c r="O93" s="82"/>
      <c r="P93" s="83"/>
    </row>
    <row r="94" spans="1:16" s="84" customFormat="1" ht="30" customHeight="1">
      <c r="A94" s="92" t="s">
        <v>239</v>
      </c>
      <c r="B94" s="73" t="s">
        <v>95</v>
      </c>
      <c r="C94" s="74" t="s">
        <v>241</v>
      </c>
      <c r="D94" s="75" t="s">
        <v>242</v>
      </c>
      <c r="E94" s="76"/>
      <c r="F94" s="77"/>
      <c r="G94" s="88"/>
      <c r="H94" s="79"/>
      <c r="I94" s="189"/>
      <c r="J94" s="196"/>
      <c r="K94" s="80"/>
      <c r="L94" s="81"/>
      <c r="M94" s="82"/>
      <c r="N94" s="82"/>
      <c r="O94" s="82"/>
      <c r="P94" s="83"/>
    </row>
    <row r="95" spans="1:16" s="86" customFormat="1" ht="30" customHeight="1">
      <c r="A95" s="92" t="s">
        <v>243</v>
      </c>
      <c r="B95" s="89" t="s">
        <v>35</v>
      </c>
      <c r="C95" s="74" t="s">
        <v>244</v>
      </c>
      <c r="D95" s="75" t="s">
        <v>2</v>
      </c>
      <c r="E95" s="76" t="s">
        <v>34</v>
      </c>
      <c r="F95" s="77">
        <v>140</v>
      </c>
      <c r="G95" s="78"/>
      <c r="H95" s="79">
        <f>ROUND(G95*F95,2)</f>
        <v>0</v>
      </c>
      <c r="I95" s="189"/>
      <c r="J95" s="196"/>
      <c r="K95" s="80"/>
      <c r="L95" s="81"/>
      <c r="M95" s="82"/>
      <c r="N95" s="82"/>
      <c r="O95" s="82"/>
      <c r="P95" s="83"/>
    </row>
    <row r="96" spans="1:10" ht="33" customHeight="1">
      <c r="A96" s="18"/>
      <c r="B96" s="5"/>
      <c r="C96" s="34" t="s">
        <v>21</v>
      </c>
      <c r="D96" s="9"/>
      <c r="E96" s="8"/>
      <c r="F96" s="7"/>
      <c r="G96" s="18"/>
      <c r="H96" s="21"/>
      <c r="J96" s="195"/>
    </row>
    <row r="97" spans="1:16" s="84" customFormat="1" ht="30" customHeight="1">
      <c r="A97" s="72" t="s">
        <v>246</v>
      </c>
      <c r="B97" s="73" t="s">
        <v>456</v>
      </c>
      <c r="C97" s="74" t="s">
        <v>247</v>
      </c>
      <c r="D97" s="75" t="s">
        <v>245</v>
      </c>
      <c r="E97" s="76"/>
      <c r="F97" s="93"/>
      <c r="G97" s="88"/>
      <c r="H97" s="95"/>
      <c r="I97" s="190"/>
      <c r="J97" s="196"/>
      <c r="K97" s="80"/>
      <c r="L97" s="81"/>
      <c r="M97" s="82"/>
      <c r="N97" s="82"/>
      <c r="O97" s="82"/>
      <c r="P97" s="83"/>
    </row>
    <row r="98" spans="1:16" s="84" customFormat="1" ht="30" customHeight="1">
      <c r="A98" s="72" t="s">
        <v>69</v>
      </c>
      <c r="B98" s="73" t="s">
        <v>179</v>
      </c>
      <c r="C98" s="74" t="s">
        <v>70</v>
      </c>
      <c r="D98" s="75" t="s">
        <v>245</v>
      </c>
      <c r="E98" s="76" t="s">
        <v>59</v>
      </c>
      <c r="F98" s="93">
        <v>225</v>
      </c>
      <c r="G98" s="78"/>
      <c r="H98" s="79">
        <f>ROUND(G98*F98,2)</f>
        <v>0</v>
      </c>
      <c r="I98" s="189"/>
      <c r="J98" s="196"/>
      <c r="K98" s="80"/>
      <c r="L98" s="81"/>
      <c r="M98" s="82"/>
      <c r="N98" s="82"/>
      <c r="O98" s="82"/>
      <c r="P98" s="83"/>
    </row>
    <row r="99" spans="1:10" ht="33" customHeight="1">
      <c r="A99" s="18"/>
      <c r="B99" s="5"/>
      <c r="C99" s="34" t="s">
        <v>22</v>
      </c>
      <c r="D99" s="9"/>
      <c r="E99" s="8"/>
      <c r="F99" s="7"/>
      <c r="G99" s="18"/>
      <c r="H99" s="21"/>
      <c r="J99" s="195"/>
    </row>
    <row r="100" spans="1:16" s="84" customFormat="1" ht="30" customHeight="1">
      <c r="A100" s="72" t="s">
        <v>253</v>
      </c>
      <c r="B100" s="73" t="s">
        <v>182</v>
      </c>
      <c r="C100" s="74" t="s">
        <v>255</v>
      </c>
      <c r="D100" s="75" t="s">
        <v>251</v>
      </c>
      <c r="E100" s="76"/>
      <c r="F100" s="93"/>
      <c r="G100" s="88"/>
      <c r="H100" s="95"/>
      <c r="I100" s="189"/>
      <c r="J100" s="196"/>
      <c r="K100" s="80"/>
      <c r="L100" s="81"/>
      <c r="M100" s="82"/>
      <c r="N100" s="82"/>
      <c r="O100" s="82"/>
      <c r="P100" s="83"/>
    </row>
    <row r="101" spans="1:16" s="84" customFormat="1" ht="30" customHeight="1">
      <c r="A101" s="72" t="s">
        <v>256</v>
      </c>
      <c r="B101" s="89" t="s">
        <v>35</v>
      </c>
      <c r="C101" s="74" t="s">
        <v>257</v>
      </c>
      <c r="D101" s="75"/>
      <c r="E101" s="76" t="s">
        <v>41</v>
      </c>
      <c r="F101" s="93">
        <v>2</v>
      </c>
      <c r="G101" s="78"/>
      <c r="H101" s="79">
        <f>ROUND(G101*F101,2)</f>
        <v>0</v>
      </c>
      <c r="I101" s="189"/>
      <c r="J101" s="196"/>
      <c r="K101" s="80"/>
      <c r="L101" s="81"/>
      <c r="M101" s="82"/>
      <c r="N101" s="82"/>
      <c r="O101" s="82"/>
      <c r="P101" s="83"/>
    </row>
    <row r="102" spans="1:16" s="86" customFormat="1" ht="30" customHeight="1">
      <c r="A102" s="72" t="s">
        <v>264</v>
      </c>
      <c r="B102" s="73" t="s">
        <v>185</v>
      </c>
      <c r="C102" s="74" t="s">
        <v>266</v>
      </c>
      <c r="D102" s="75" t="s">
        <v>251</v>
      </c>
      <c r="E102" s="76" t="s">
        <v>59</v>
      </c>
      <c r="F102" s="93">
        <v>10</v>
      </c>
      <c r="G102" s="78"/>
      <c r="H102" s="79">
        <f>ROUND(G102*F102,2)</f>
        <v>0</v>
      </c>
      <c r="I102" s="189"/>
      <c r="J102" s="196"/>
      <c r="K102" s="80"/>
      <c r="L102" s="81"/>
      <c r="M102" s="82"/>
      <c r="N102" s="82"/>
      <c r="O102" s="82"/>
      <c r="P102" s="83"/>
    </row>
    <row r="103" spans="1:16" s="104" customFormat="1" ht="33" customHeight="1">
      <c r="A103" s="72" t="s">
        <v>114</v>
      </c>
      <c r="B103" s="73" t="s">
        <v>190</v>
      </c>
      <c r="C103" s="103" t="s">
        <v>268</v>
      </c>
      <c r="D103" s="75" t="s">
        <v>251</v>
      </c>
      <c r="E103" s="76"/>
      <c r="F103" s="93"/>
      <c r="G103" s="88"/>
      <c r="H103" s="95"/>
      <c r="I103" s="189"/>
      <c r="J103" s="196"/>
      <c r="K103" s="80"/>
      <c r="L103" s="81"/>
      <c r="M103" s="82"/>
      <c r="N103" s="82"/>
      <c r="O103" s="82"/>
      <c r="P103" s="83"/>
    </row>
    <row r="104" spans="1:16" s="86" customFormat="1" ht="33" customHeight="1">
      <c r="A104" s="72" t="s">
        <v>116</v>
      </c>
      <c r="B104" s="89" t="s">
        <v>35</v>
      </c>
      <c r="C104" s="74" t="s">
        <v>117</v>
      </c>
      <c r="D104" s="75"/>
      <c r="E104" s="76" t="s">
        <v>41</v>
      </c>
      <c r="F104" s="93">
        <v>1</v>
      </c>
      <c r="G104" s="78"/>
      <c r="H104" s="79">
        <f>ROUND(G104*F104,2)</f>
        <v>0</v>
      </c>
      <c r="I104" s="190"/>
      <c r="J104" s="196"/>
      <c r="K104" s="80"/>
      <c r="L104" s="81"/>
      <c r="M104" s="82"/>
      <c r="N104" s="82"/>
      <c r="O104" s="82"/>
      <c r="P104" s="83"/>
    </row>
    <row r="105" spans="1:16" s="86" customFormat="1" ht="33" customHeight="1">
      <c r="A105" s="72" t="s">
        <v>118</v>
      </c>
      <c r="B105" s="89" t="s">
        <v>46</v>
      </c>
      <c r="C105" s="74" t="s">
        <v>119</v>
      </c>
      <c r="D105" s="75"/>
      <c r="E105" s="76" t="s">
        <v>41</v>
      </c>
      <c r="F105" s="93">
        <v>1</v>
      </c>
      <c r="G105" s="78"/>
      <c r="H105" s="79">
        <f>ROUND(G105*F105,2)</f>
        <v>0</v>
      </c>
      <c r="I105" s="190"/>
      <c r="J105" s="196"/>
      <c r="K105" s="80"/>
      <c r="L105" s="81"/>
      <c r="M105" s="82"/>
      <c r="N105" s="82"/>
      <c r="O105" s="82"/>
      <c r="P105" s="83"/>
    </row>
    <row r="106" spans="1:16" s="104" customFormat="1" ht="30" customHeight="1">
      <c r="A106" s="72" t="s">
        <v>273</v>
      </c>
      <c r="B106" s="73" t="s">
        <v>201</v>
      </c>
      <c r="C106" s="103" t="s">
        <v>275</v>
      </c>
      <c r="D106" s="75" t="s">
        <v>251</v>
      </c>
      <c r="E106" s="76"/>
      <c r="F106" s="93"/>
      <c r="G106" s="88"/>
      <c r="H106" s="95"/>
      <c r="I106" s="189"/>
      <c r="J106" s="196"/>
      <c r="K106" s="80"/>
      <c r="L106" s="81"/>
      <c r="M106" s="82"/>
      <c r="N106" s="82"/>
      <c r="O106" s="82"/>
      <c r="P106" s="83"/>
    </row>
    <row r="107" spans="1:16" s="104" customFormat="1" ht="30" customHeight="1">
      <c r="A107" s="72" t="s">
        <v>276</v>
      </c>
      <c r="B107" s="89" t="s">
        <v>35</v>
      </c>
      <c r="C107" s="103" t="s">
        <v>325</v>
      </c>
      <c r="D107" s="75"/>
      <c r="E107" s="76" t="s">
        <v>41</v>
      </c>
      <c r="F107" s="93">
        <v>1</v>
      </c>
      <c r="G107" s="78"/>
      <c r="H107" s="79">
        <f>ROUND(G107*F107,2)</f>
        <v>0</v>
      </c>
      <c r="I107" s="189"/>
      <c r="J107" s="196"/>
      <c r="K107" s="80"/>
      <c r="L107" s="81"/>
      <c r="M107" s="82"/>
      <c r="N107" s="82"/>
      <c r="O107" s="82"/>
      <c r="P107" s="83"/>
    </row>
    <row r="108" spans="1:16" s="86" customFormat="1" ht="30" customHeight="1">
      <c r="A108" s="72" t="s">
        <v>318</v>
      </c>
      <c r="B108" s="73" t="s">
        <v>358</v>
      </c>
      <c r="C108" s="74" t="s">
        <v>320</v>
      </c>
      <c r="D108" s="75" t="s">
        <v>251</v>
      </c>
      <c r="E108" s="76" t="s">
        <v>41</v>
      </c>
      <c r="F108" s="93">
        <v>2</v>
      </c>
      <c r="G108" s="78"/>
      <c r="H108" s="79">
        <f>ROUND(G108*F108,2)</f>
        <v>0</v>
      </c>
      <c r="I108" s="189"/>
      <c r="J108" s="196"/>
      <c r="K108" s="80"/>
      <c r="L108" s="81"/>
      <c r="M108" s="82"/>
      <c r="N108" s="82"/>
      <c r="O108" s="82"/>
      <c r="P108" s="83"/>
    </row>
    <row r="109" spans="1:10" ht="33" customHeight="1">
      <c r="A109" s="18"/>
      <c r="B109" s="11"/>
      <c r="C109" s="34" t="s">
        <v>23</v>
      </c>
      <c r="D109" s="9"/>
      <c r="E109" s="8"/>
      <c r="F109" s="7"/>
      <c r="G109" s="18"/>
      <c r="H109" s="21"/>
      <c r="J109" s="195"/>
    </row>
    <row r="110" spans="1:16" s="86" customFormat="1" ht="33" customHeight="1">
      <c r="A110" s="72" t="s">
        <v>71</v>
      </c>
      <c r="B110" s="73" t="s">
        <v>232</v>
      </c>
      <c r="C110" s="74" t="s">
        <v>123</v>
      </c>
      <c r="D110" s="75" t="s">
        <v>285</v>
      </c>
      <c r="E110" s="76" t="s">
        <v>41</v>
      </c>
      <c r="F110" s="93">
        <v>3</v>
      </c>
      <c r="G110" s="78"/>
      <c r="H110" s="79">
        <f>ROUND(G110*F110,2)</f>
        <v>0</v>
      </c>
      <c r="I110" s="189"/>
      <c r="J110" s="196"/>
      <c r="K110" s="80"/>
      <c r="L110" s="81"/>
      <c r="M110" s="82"/>
      <c r="N110" s="82"/>
      <c r="O110" s="82"/>
      <c r="P110" s="83"/>
    </row>
    <row r="111" spans="1:16" s="86" customFormat="1" ht="30" customHeight="1">
      <c r="A111" s="72" t="s">
        <v>99</v>
      </c>
      <c r="B111" s="73" t="s">
        <v>357</v>
      </c>
      <c r="C111" s="74" t="s">
        <v>124</v>
      </c>
      <c r="D111" s="75" t="s">
        <v>251</v>
      </c>
      <c r="E111" s="76"/>
      <c r="F111" s="93"/>
      <c r="G111" s="79"/>
      <c r="H111" s="95"/>
      <c r="I111" s="189"/>
      <c r="J111" s="196"/>
      <c r="K111" s="80"/>
      <c r="L111" s="81"/>
      <c r="M111" s="82"/>
      <c r="N111" s="82"/>
      <c r="O111" s="82"/>
      <c r="P111" s="83"/>
    </row>
    <row r="112" spans="1:16" s="86" customFormat="1" ht="30" customHeight="1">
      <c r="A112" s="72" t="s">
        <v>125</v>
      </c>
      <c r="B112" s="168" t="s">
        <v>35</v>
      </c>
      <c r="C112" s="147" t="s">
        <v>286</v>
      </c>
      <c r="D112" s="148"/>
      <c r="E112" s="149" t="s">
        <v>100</v>
      </c>
      <c r="F112" s="169">
        <v>0.5</v>
      </c>
      <c r="G112" s="151"/>
      <c r="H112" s="152">
        <f>ROUND(G112*F112,2)</f>
        <v>0</v>
      </c>
      <c r="I112" s="189"/>
      <c r="J112" s="196"/>
      <c r="K112" s="80"/>
      <c r="L112" s="81"/>
      <c r="M112" s="82"/>
      <c r="N112" s="82"/>
      <c r="O112" s="82"/>
      <c r="P112" s="83"/>
    </row>
    <row r="113" spans="1:16" s="84" customFormat="1" ht="30" customHeight="1">
      <c r="A113" s="72" t="s">
        <v>72</v>
      </c>
      <c r="B113" s="153" t="s">
        <v>359</v>
      </c>
      <c r="C113" s="154" t="s">
        <v>126</v>
      </c>
      <c r="D113" s="155" t="s">
        <v>285</v>
      </c>
      <c r="E113" s="156"/>
      <c r="F113" s="170"/>
      <c r="G113" s="158"/>
      <c r="H113" s="171"/>
      <c r="I113" s="189"/>
      <c r="J113" s="196"/>
      <c r="K113" s="80"/>
      <c r="L113" s="81"/>
      <c r="M113" s="82"/>
      <c r="N113" s="82"/>
      <c r="O113" s="82"/>
      <c r="P113" s="83"/>
    </row>
    <row r="114" spans="1:16" s="86" customFormat="1" ht="30" customHeight="1">
      <c r="A114" s="72" t="s">
        <v>287</v>
      </c>
      <c r="B114" s="89" t="s">
        <v>35</v>
      </c>
      <c r="C114" s="74" t="s">
        <v>288</v>
      </c>
      <c r="D114" s="75"/>
      <c r="E114" s="76" t="s">
        <v>41</v>
      </c>
      <c r="F114" s="93">
        <v>1</v>
      </c>
      <c r="G114" s="78"/>
      <c r="H114" s="79">
        <f aca="true" t="shared" si="1" ref="H114:H119">ROUND(G114*F114,2)</f>
        <v>0</v>
      </c>
      <c r="I114" s="189"/>
      <c r="J114" s="196"/>
      <c r="K114" s="80"/>
      <c r="L114" s="81"/>
      <c r="M114" s="82"/>
      <c r="N114" s="82"/>
      <c r="O114" s="82"/>
      <c r="P114" s="83"/>
    </row>
    <row r="115" spans="1:16" s="86" customFormat="1" ht="30" customHeight="1">
      <c r="A115" s="72" t="s">
        <v>73</v>
      </c>
      <c r="B115" s="89" t="s">
        <v>46</v>
      </c>
      <c r="C115" s="74" t="s">
        <v>289</v>
      </c>
      <c r="D115" s="75"/>
      <c r="E115" s="76" t="s">
        <v>41</v>
      </c>
      <c r="F115" s="93">
        <v>2</v>
      </c>
      <c r="G115" s="78"/>
      <c r="H115" s="79">
        <f t="shared" si="1"/>
        <v>0</v>
      </c>
      <c r="I115" s="189"/>
      <c r="J115" s="196"/>
      <c r="K115" s="80"/>
      <c r="L115" s="81"/>
      <c r="M115" s="82"/>
      <c r="N115" s="82"/>
      <c r="O115" s="82"/>
      <c r="P115" s="83"/>
    </row>
    <row r="116" spans="1:16" s="84" customFormat="1" ht="30" customHeight="1">
      <c r="A116" s="72" t="s">
        <v>101</v>
      </c>
      <c r="B116" s="73" t="s">
        <v>236</v>
      </c>
      <c r="C116" s="74" t="s">
        <v>127</v>
      </c>
      <c r="D116" s="75" t="s">
        <v>285</v>
      </c>
      <c r="E116" s="76" t="s">
        <v>41</v>
      </c>
      <c r="F116" s="93">
        <v>2</v>
      </c>
      <c r="G116" s="78"/>
      <c r="H116" s="79">
        <f t="shared" si="1"/>
        <v>0</v>
      </c>
      <c r="I116" s="189"/>
      <c r="J116" s="196"/>
      <c r="K116" s="80"/>
      <c r="L116" s="81"/>
      <c r="M116" s="82"/>
      <c r="N116" s="82"/>
      <c r="O116" s="82"/>
      <c r="P116" s="83"/>
    </row>
    <row r="117" spans="1:16" s="84" customFormat="1" ht="30" customHeight="1">
      <c r="A117" s="72" t="s">
        <v>102</v>
      </c>
      <c r="B117" s="73" t="s">
        <v>240</v>
      </c>
      <c r="C117" s="74" t="s">
        <v>128</v>
      </c>
      <c r="D117" s="75" t="s">
        <v>285</v>
      </c>
      <c r="E117" s="76" t="s">
        <v>41</v>
      </c>
      <c r="F117" s="93">
        <v>1</v>
      </c>
      <c r="G117" s="78"/>
      <c r="H117" s="79">
        <f t="shared" si="1"/>
        <v>0</v>
      </c>
      <c r="I117" s="189"/>
      <c r="J117" s="196"/>
      <c r="K117" s="80"/>
      <c r="L117" s="81"/>
      <c r="M117" s="82"/>
      <c r="N117" s="82"/>
      <c r="O117" s="82"/>
      <c r="P117" s="83"/>
    </row>
    <row r="118" spans="1:16" s="86" customFormat="1" ht="30" customHeight="1">
      <c r="A118" s="72" t="s">
        <v>103</v>
      </c>
      <c r="B118" s="73" t="s">
        <v>360</v>
      </c>
      <c r="C118" s="74" t="s">
        <v>129</v>
      </c>
      <c r="D118" s="75" t="s">
        <v>285</v>
      </c>
      <c r="E118" s="76" t="s">
        <v>41</v>
      </c>
      <c r="F118" s="93">
        <v>2</v>
      </c>
      <c r="G118" s="78"/>
      <c r="H118" s="79">
        <f t="shared" si="1"/>
        <v>0</v>
      </c>
      <c r="I118" s="189"/>
      <c r="J118" s="196"/>
      <c r="K118" s="80"/>
      <c r="L118" s="81"/>
      <c r="M118" s="82"/>
      <c r="N118" s="82"/>
      <c r="O118" s="82"/>
      <c r="P118" s="83"/>
    </row>
    <row r="119" spans="1:16" s="86" customFormat="1" ht="30" customHeight="1">
      <c r="A119" s="72" t="s">
        <v>104</v>
      </c>
      <c r="B119" s="73" t="s">
        <v>361</v>
      </c>
      <c r="C119" s="74" t="s">
        <v>130</v>
      </c>
      <c r="D119" s="75" t="s">
        <v>285</v>
      </c>
      <c r="E119" s="76" t="s">
        <v>41</v>
      </c>
      <c r="F119" s="93">
        <v>1</v>
      </c>
      <c r="G119" s="78"/>
      <c r="H119" s="79">
        <f t="shared" si="1"/>
        <v>0</v>
      </c>
      <c r="I119" s="189"/>
      <c r="J119" s="196"/>
      <c r="K119" s="80"/>
      <c r="L119" s="81"/>
      <c r="M119" s="82"/>
      <c r="N119" s="82"/>
      <c r="O119" s="82"/>
      <c r="P119" s="83"/>
    </row>
    <row r="120" spans="1:10" ht="33" customHeight="1">
      <c r="A120" s="18"/>
      <c r="B120" s="15"/>
      <c r="C120" s="34" t="s">
        <v>24</v>
      </c>
      <c r="D120" s="9"/>
      <c r="E120" s="6"/>
      <c r="F120" s="9"/>
      <c r="G120" s="18"/>
      <c r="H120" s="21"/>
      <c r="J120" s="195"/>
    </row>
    <row r="121" spans="1:16" s="84" customFormat="1" ht="30" customHeight="1">
      <c r="A121" s="92" t="s">
        <v>76</v>
      </c>
      <c r="B121" s="73" t="s">
        <v>362</v>
      </c>
      <c r="C121" s="74" t="s">
        <v>77</v>
      </c>
      <c r="D121" s="75" t="s">
        <v>291</v>
      </c>
      <c r="E121" s="76"/>
      <c r="F121" s="77"/>
      <c r="G121" s="88"/>
      <c r="H121" s="79"/>
      <c r="I121" s="189"/>
      <c r="J121" s="196"/>
      <c r="K121" s="80"/>
      <c r="L121" s="81"/>
      <c r="M121" s="82"/>
      <c r="N121" s="82"/>
      <c r="O121" s="82"/>
      <c r="P121" s="83"/>
    </row>
    <row r="122" spans="1:16" s="86" customFormat="1" ht="30" customHeight="1">
      <c r="A122" s="92" t="s">
        <v>292</v>
      </c>
      <c r="B122" s="89" t="s">
        <v>35</v>
      </c>
      <c r="C122" s="74" t="s">
        <v>293</v>
      </c>
      <c r="D122" s="75"/>
      <c r="E122" s="76" t="s">
        <v>34</v>
      </c>
      <c r="F122" s="77">
        <v>350</v>
      </c>
      <c r="G122" s="78"/>
      <c r="H122" s="79">
        <f>ROUND(G122*F122,2)</f>
        <v>0</v>
      </c>
      <c r="I122" s="192"/>
      <c r="J122" s="196"/>
      <c r="K122" s="80"/>
      <c r="L122" s="81"/>
      <c r="M122" s="82"/>
      <c r="N122" s="82"/>
      <c r="O122" s="82"/>
      <c r="P122" s="83"/>
    </row>
    <row r="123" spans="1:16" s="86" customFormat="1" ht="30" customHeight="1">
      <c r="A123" s="92" t="s">
        <v>78</v>
      </c>
      <c r="B123" s="89" t="s">
        <v>46</v>
      </c>
      <c r="C123" s="74" t="s">
        <v>294</v>
      </c>
      <c r="D123" s="75"/>
      <c r="E123" s="76" t="s">
        <v>34</v>
      </c>
      <c r="F123" s="77">
        <v>185</v>
      </c>
      <c r="G123" s="78"/>
      <c r="H123" s="79">
        <f>ROUND(G123*F123,2)</f>
        <v>0</v>
      </c>
      <c r="I123" s="189"/>
      <c r="J123" s="196"/>
      <c r="K123" s="80"/>
      <c r="L123" s="81"/>
      <c r="M123" s="82"/>
      <c r="N123" s="82"/>
      <c r="O123" s="82"/>
      <c r="P123" s="83"/>
    </row>
    <row r="124" spans="1:10" s="40" customFormat="1" ht="36" customHeight="1" thickBot="1">
      <c r="A124" s="41"/>
      <c r="B124" s="36" t="str">
        <f>B62</f>
        <v>B</v>
      </c>
      <c r="C124" s="199" t="str">
        <f>C62</f>
        <v>AUBREY STREET REHABILITATION - FROM BUS LOOP TO WOLESLEY AVE.</v>
      </c>
      <c r="D124" s="200"/>
      <c r="E124" s="200"/>
      <c r="F124" s="201"/>
      <c r="G124" s="41" t="s">
        <v>17</v>
      </c>
      <c r="H124" s="41">
        <f>SUM(H62:H123)</f>
        <v>0</v>
      </c>
      <c r="J124" s="197"/>
    </row>
    <row r="125" spans="1:10" s="40" customFormat="1" ht="36" customHeight="1" thickTop="1">
      <c r="A125" s="38"/>
      <c r="B125" s="105" t="s">
        <v>14</v>
      </c>
      <c r="C125" s="220" t="s">
        <v>363</v>
      </c>
      <c r="D125" s="221"/>
      <c r="E125" s="221"/>
      <c r="F125" s="222"/>
      <c r="G125" s="38"/>
      <c r="H125" s="39"/>
      <c r="J125" s="197"/>
    </row>
    <row r="126" spans="1:10" ht="33" customHeight="1">
      <c r="A126" s="18"/>
      <c r="B126" s="15"/>
      <c r="C126" s="33" t="s">
        <v>19</v>
      </c>
      <c r="D126" s="9"/>
      <c r="E126" s="7" t="s">
        <v>2</v>
      </c>
      <c r="F126" s="7" t="s">
        <v>2</v>
      </c>
      <c r="G126" s="18" t="s">
        <v>2</v>
      </c>
      <c r="H126" s="21"/>
      <c r="J126" s="195"/>
    </row>
    <row r="127" spans="1:16" s="84" customFormat="1" ht="33" customHeight="1">
      <c r="A127" s="72" t="s">
        <v>131</v>
      </c>
      <c r="B127" s="73" t="s">
        <v>108</v>
      </c>
      <c r="C127" s="74" t="s">
        <v>133</v>
      </c>
      <c r="D127" s="75" t="s">
        <v>454</v>
      </c>
      <c r="E127" s="76" t="s">
        <v>32</v>
      </c>
      <c r="F127" s="77">
        <v>990</v>
      </c>
      <c r="G127" s="78"/>
      <c r="H127" s="79">
        <f>ROUND(G127*F127,2)</f>
        <v>0</v>
      </c>
      <c r="I127" s="189"/>
      <c r="J127" s="196"/>
      <c r="K127" s="80"/>
      <c r="L127" s="81"/>
      <c r="M127" s="82"/>
      <c r="N127" s="82"/>
      <c r="O127" s="82"/>
      <c r="P127" s="83"/>
    </row>
    <row r="128" spans="1:16" s="86" customFormat="1" ht="30" customHeight="1">
      <c r="A128" s="85" t="s">
        <v>135</v>
      </c>
      <c r="B128" s="73" t="s">
        <v>109</v>
      </c>
      <c r="C128" s="74" t="s">
        <v>137</v>
      </c>
      <c r="D128" s="75" t="s">
        <v>134</v>
      </c>
      <c r="E128" s="76" t="s">
        <v>34</v>
      </c>
      <c r="F128" s="77">
        <v>1760</v>
      </c>
      <c r="G128" s="78"/>
      <c r="H128" s="79">
        <f>ROUND(G128*F128,2)</f>
        <v>0</v>
      </c>
      <c r="I128" s="189"/>
      <c r="J128" s="196"/>
      <c r="K128" s="80"/>
      <c r="L128" s="81"/>
      <c r="M128" s="82"/>
      <c r="N128" s="82"/>
      <c r="O128" s="82"/>
      <c r="P128" s="83"/>
    </row>
    <row r="129" spans="1:16" s="84" customFormat="1" ht="30" customHeight="1">
      <c r="A129" s="85" t="s">
        <v>138</v>
      </c>
      <c r="B129" s="73" t="s">
        <v>110</v>
      </c>
      <c r="C129" s="74" t="s">
        <v>140</v>
      </c>
      <c r="D129" s="75" t="s">
        <v>134</v>
      </c>
      <c r="E129" s="76"/>
      <c r="F129" s="77"/>
      <c r="G129" s="88"/>
      <c r="H129" s="79"/>
      <c r="I129" s="189"/>
      <c r="J129" s="196"/>
      <c r="K129" s="80"/>
      <c r="L129" s="81"/>
      <c r="M129" s="82"/>
      <c r="N129" s="82"/>
      <c r="O129" s="82"/>
      <c r="P129" s="83"/>
    </row>
    <row r="130" spans="1:16" s="84" customFormat="1" ht="30" customHeight="1">
      <c r="A130" s="85" t="s">
        <v>141</v>
      </c>
      <c r="B130" s="89" t="s">
        <v>35</v>
      </c>
      <c r="C130" s="74" t="s">
        <v>142</v>
      </c>
      <c r="D130" s="75" t="s">
        <v>2</v>
      </c>
      <c r="E130" s="76" t="s">
        <v>36</v>
      </c>
      <c r="F130" s="77">
        <v>1460</v>
      </c>
      <c r="G130" s="78"/>
      <c r="H130" s="79">
        <f>ROUND(G130*F130,2)</f>
        <v>0</v>
      </c>
      <c r="I130" s="189"/>
      <c r="J130" s="196"/>
      <c r="K130" s="80"/>
      <c r="L130" s="81"/>
      <c r="M130" s="82"/>
      <c r="N130" s="82"/>
      <c r="O130" s="82"/>
      <c r="P130" s="83"/>
    </row>
    <row r="131" spans="1:16" s="84" customFormat="1" ht="33" customHeight="1">
      <c r="A131" s="85" t="s">
        <v>37</v>
      </c>
      <c r="B131" s="73" t="s">
        <v>111</v>
      </c>
      <c r="C131" s="74" t="s">
        <v>38</v>
      </c>
      <c r="D131" s="75" t="s">
        <v>134</v>
      </c>
      <c r="E131" s="76" t="s">
        <v>32</v>
      </c>
      <c r="F131" s="77">
        <v>180</v>
      </c>
      <c r="G131" s="78"/>
      <c r="H131" s="79">
        <f>ROUND(G131*F131,2)</f>
        <v>0</v>
      </c>
      <c r="I131" s="189"/>
      <c r="J131" s="196"/>
      <c r="K131" s="80"/>
      <c r="L131" s="81"/>
      <c r="M131" s="82"/>
      <c r="N131" s="82"/>
      <c r="O131" s="82"/>
      <c r="P131" s="83"/>
    </row>
    <row r="132" spans="1:16" s="86" customFormat="1" ht="30" customHeight="1">
      <c r="A132" s="72" t="s">
        <v>39</v>
      </c>
      <c r="B132" s="73" t="s">
        <v>369</v>
      </c>
      <c r="C132" s="74" t="s">
        <v>40</v>
      </c>
      <c r="D132" s="75" t="s">
        <v>134</v>
      </c>
      <c r="E132" s="76" t="s">
        <v>34</v>
      </c>
      <c r="F132" s="77">
        <v>1390</v>
      </c>
      <c r="G132" s="78"/>
      <c r="H132" s="79">
        <f>ROUND(G132*F132,2)</f>
        <v>0</v>
      </c>
      <c r="I132" s="189"/>
      <c r="J132" s="196"/>
      <c r="K132" s="80"/>
      <c r="L132" s="81"/>
      <c r="M132" s="82"/>
      <c r="N132" s="82"/>
      <c r="O132" s="82"/>
      <c r="P132" s="83"/>
    </row>
    <row r="133" spans="1:16" s="86" customFormat="1" ht="30" customHeight="1">
      <c r="A133" s="85" t="s">
        <v>147</v>
      </c>
      <c r="B133" s="73" t="s">
        <v>370</v>
      </c>
      <c r="C133" s="74" t="s">
        <v>149</v>
      </c>
      <c r="D133" s="75" t="s">
        <v>146</v>
      </c>
      <c r="E133" s="76" t="s">
        <v>34</v>
      </c>
      <c r="F133" s="77">
        <v>1760</v>
      </c>
      <c r="G133" s="78"/>
      <c r="H133" s="79">
        <f>ROUND(G133*F133,2)</f>
        <v>0</v>
      </c>
      <c r="I133" s="189"/>
      <c r="J133" s="196"/>
      <c r="K133" s="80"/>
      <c r="L133" s="81"/>
      <c r="M133" s="82"/>
      <c r="N133" s="82"/>
      <c r="O133" s="82"/>
      <c r="P133" s="83"/>
    </row>
    <row r="134" spans="1:16" s="91" customFormat="1" ht="30" customHeight="1">
      <c r="A134" s="85" t="s">
        <v>150</v>
      </c>
      <c r="B134" s="73" t="s">
        <v>371</v>
      </c>
      <c r="C134" s="74" t="s">
        <v>152</v>
      </c>
      <c r="D134" s="75" t="s">
        <v>153</v>
      </c>
      <c r="E134" s="76" t="s">
        <v>34</v>
      </c>
      <c r="F134" s="77">
        <v>355</v>
      </c>
      <c r="G134" s="78"/>
      <c r="H134" s="79">
        <f>ROUND(G134*F134,2)</f>
        <v>0</v>
      </c>
      <c r="I134" s="189"/>
      <c r="J134" s="196"/>
      <c r="K134" s="80"/>
      <c r="L134" s="81"/>
      <c r="M134" s="82"/>
      <c r="N134" s="82"/>
      <c r="O134" s="82"/>
      <c r="P134" s="90"/>
    </row>
    <row r="135" spans="1:10" ht="33" customHeight="1">
      <c r="A135" s="18"/>
      <c r="B135" s="15"/>
      <c r="C135" s="34" t="s">
        <v>20</v>
      </c>
      <c r="D135" s="9"/>
      <c r="E135" s="6"/>
      <c r="F135" s="9"/>
      <c r="G135" s="18"/>
      <c r="H135" s="21"/>
      <c r="J135" s="195"/>
    </row>
    <row r="136" spans="1:16" s="84" customFormat="1" ht="30" customHeight="1">
      <c r="A136" s="92" t="s">
        <v>86</v>
      </c>
      <c r="B136" s="73" t="s">
        <v>372</v>
      </c>
      <c r="C136" s="74" t="s">
        <v>88</v>
      </c>
      <c r="D136" s="75" t="s">
        <v>134</v>
      </c>
      <c r="E136" s="76"/>
      <c r="F136" s="77"/>
      <c r="G136" s="88"/>
      <c r="H136" s="79"/>
      <c r="I136" s="189"/>
      <c r="J136" s="196"/>
      <c r="K136" s="80"/>
      <c r="L136" s="81"/>
      <c r="M136" s="82"/>
      <c r="N136" s="82"/>
      <c r="O136" s="82"/>
      <c r="P136" s="83"/>
    </row>
    <row r="137" spans="1:16" s="86" customFormat="1" ht="30" customHeight="1">
      <c r="A137" s="92" t="s">
        <v>89</v>
      </c>
      <c r="B137" s="89" t="s">
        <v>35</v>
      </c>
      <c r="C137" s="74" t="s">
        <v>90</v>
      </c>
      <c r="D137" s="75" t="s">
        <v>2</v>
      </c>
      <c r="E137" s="76" t="s">
        <v>34</v>
      </c>
      <c r="F137" s="77">
        <v>1865</v>
      </c>
      <c r="G137" s="78"/>
      <c r="H137" s="79">
        <f>ROUND(G137*F137,2)</f>
        <v>0</v>
      </c>
      <c r="I137" s="189"/>
      <c r="J137" s="196"/>
      <c r="K137" s="80"/>
      <c r="L137" s="81"/>
      <c r="M137" s="82"/>
      <c r="N137" s="82"/>
      <c r="O137" s="82"/>
      <c r="P137" s="83"/>
    </row>
    <row r="138" spans="1:16" s="86" customFormat="1" ht="30" customHeight="1">
      <c r="A138" s="92" t="s">
        <v>42</v>
      </c>
      <c r="B138" s="73" t="s">
        <v>373</v>
      </c>
      <c r="C138" s="74" t="s">
        <v>43</v>
      </c>
      <c r="D138" s="75" t="s">
        <v>154</v>
      </c>
      <c r="E138" s="76"/>
      <c r="F138" s="77"/>
      <c r="G138" s="88"/>
      <c r="H138" s="79"/>
      <c r="I138" s="189"/>
      <c r="J138" s="196"/>
      <c r="K138" s="80"/>
      <c r="L138" s="81"/>
      <c r="M138" s="82"/>
      <c r="N138" s="82"/>
      <c r="O138" s="82"/>
      <c r="P138" s="83"/>
    </row>
    <row r="139" spans="1:16" s="86" customFormat="1" ht="30" customHeight="1">
      <c r="A139" s="92" t="s">
        <v>157</v>
      </c>
      <c r="B139" s="89" t="s">
        <v>35</v>
      </c>
      <c r="C139" s="74" t="s">
        <v>158</v>
      </c>
      <c r="D139" s="75" t="s">
        <v>2</v>
      </c>
      <c r="E139" s="76" t="s">
        <v>34</v>
      </c>
      <c r="F139" s="77">
        <v>535</v>
      </c>
      <c r="G139" s="78"/>
      <c r="H139" s="79">
        <f>ROUND(G139*F139,2)</f>
        <v>0</v>
      </c>
      <c r="I139" s="189"/>
      <c r="J139" s="196"/>
      <c r="K139" s="80"/>
      <c r="L139" s="81"/>
      <c r="M139" s="82"/>
      <c r="N139" s="82"/>
      <c r="O139" s="82"/>
      <c r="P139" s="83"/>
    </row>
    <row r="140" spans="1:16" s="84" customFormat="1" ht="30" customHeight="1">
      <c r="A140" s="92" t="s">
        <v>176</v>
      </c>
      <c r="B140" s="73" t="s">
        <v>340</v>
      </c>
      <c r="C140" s="74" t="s">
        <v>177</v>
      </c>
      <c r="D140" s="75" t="s">
        <v>173</v>
      </c>
      <c r="E140" s="76" t="s">
        <v>34</v>
      </c>
      <c r="F140" s="93">
        <v>10</v>
      </c>
      <c r="G140" s="78"/>
      <c r="H140" s="79">
        <f>ROUND(G140*F140,2)</f>
        <v>0</v>
      </c>
      <c r="I140" s="189"/>
      <c r="J140" s="196"/>
      <c r="K140" s="80"/>
      <c r="L140" s="81"/>
      <c r="M140" s="82"/>
      <c r="N140" s="82"/>
      <c r="O140" s="82"/>
      <c r="P140" s="83"/>
    </row>
    <row r="141" spans="1:16" s="86" customFormat="1" ht="30" customHeight="1">
      <c r="A141" s="92" t="s">
        <v>178</v>
      </c>
      <c r="B141" s="73" t="s">
        <v>374</v>
      </c>
      <c r="C141" s="74" t="s">
        <v>180</v>
      </c>
      <c r="D141" s="75" t="s">
        <v>173</v>
      </c>
      <c r="E141" s="76" t="s">
        <v>34</v>
      </c>
      <c r="F141" s="77">
        <v>10</v>
      </c>
      <c r="G141" s="78"/>
      <c r="H141" s="79">
        <f>ROUND(G141*F141,2)</f>
        <v>0</v>
      </c>
      <c r="I141" s="189"/>
      <c r="J141" s="196"/>
      <c r="K141" s="80"/>
      <c r="L141" s="81"/>
      <c r="M141" s="82"/>
      <c r="N141" s="82"/>
      <c r="O141" s="82"/>
      <c r="P141" s="83"/>
    </row>
    <row r="142" spans="1:16" s="86" customFormat="1" ht="30" customHeight="1">
      <c r="A142" s="92" t="s">
        <v>181</v>
      </c>
      <c r="B142" s="73" t="s">
        <v>375</v>
      </c>
      <c r="C142" s="74" t="s">
        <v>183</v>
      </c>
      <c r="D142" s="75" t="s">
        <v>173</v>
      </c>
      <c r="E142" s="76" t="s">
        <v>34</v>
      </c>
      <c r="F142" s="77">
        <v>10</v>
      </c>
      <c r="G142" s="78"/>
      <c r="H142" s="79">
        <f>ROUND(G142*F142,2)</f>
        <v>0</v>
      </c>
      <c r="I142" s="189"/>
      <c r="J142" s="196"/>
      <c r="K142" s="80"/>
      <c r="L142" s="81"/>
      <c r="M142" s="82"/>
      <c r="N142" s="82"/>
      <c r="O142" s="82"/>
      <c r="P142" s="83"/>
    </row>
    <row r="143" spans="1:16" s="84" customFormat="1" ht="30" customHeight="1">
      <c r="A143" s="92" t="s">
        <v>184</v>
      </c>
      <c r="B143" s="73" t="s">
        <v>376</v>
      </c>
      <c r="C143" s="74" t="s">
        <v>186</v>
      </c>
      <c r="D143" s="75" t="s">
        <v>187</v>
      </c>
      <c r="E143" s="76"/>
      <c r="F143" s="77"/>
      <c r="G143" s="88"/>
      <c r="H143" s="79"/>
      <c r="I143" s="189"/>
      <c r="J143" s="196"/>
      <c r="K143" s="80"/>
      <c r="L143" s="81"/>
      <c r="M143" s="82"/>
      <c r="N143" s="82"/>
      <c r="O143" s="82"/>
      <c r="P143" s="83"/>
    </row>
    <row r="144" spans="1:16" s="86" customFormat="1" ht="30" customHeight="1">
      <c r="A144" s="92" t="s">
        <v>188</v>
      </c>
      <c r="B144" s="89" t="s">
        <v>35</v>
      </c>
      <c r="C144" s="74" t="s">
        <v>321</v>
      </c>
      <c r="D144" s="75" t="s">
        <v>2</v>
      </c>
      <c r="E144" s="76" t="s">
        <v>59</v>
      </c>
      <c r="F144" s="77">
        <v>405</v>
      </c>
      <c r="G144" s="78"/>
      <c r="H144" s="79">
        <f>ROUND(G144*F144,2)</f>
        <v>0</v>
      </c>
      <c r="I144" s="189"/>
      <c r="J144" s="196"/>
      <c r="K144" s="80"/>
      <c r="L144" s="81"/>
      <c r="M144" s="82"/>
      <c r="N144" s="82"/>
      <c r="O144" s="82"/>
      <c r="P144" s="83"/>
    </row>
    <row r="145" spans="1:16" s="86" customFormat="1" ht="30" customHeight="1">
      <c r="A145" s="92" t="s">
        <v>189</v>
      </c>
      <c r="B145" s="73" t="s">
        <v>377</v>
      </c>
      <c r="C145" s="74" t="s">
        <v>191</v>
      </c>
      <c r="D145" s="75" t="s">
        <v>187</v>
      </c>
      <c r="E145" s="76"/>
      <c r="F145" s="77"/>
      <c r="G145" s="88"/>
      <c r="H145" s="79"/>
      <c r="I145" s="189"/>
      <c r="J145" s="196"/>
      <c r="K145" s="80"/>
      <c r="L145" s="81"/>
      <c r="M145" s="82"/>
      <c r="N145" s="82"/>
      <c r="O145" s="82"/>
      <c r="P145" s="83"/>
    </row>
    <row r="146" spans="1:16" s="86" customFormat="1" ht="33" customHeight="1">
      <c r="A146" s="92" t="s">
        <v>198</v>
      </c>
      <c r="B146" s="89" t="s">
        <v>35</v>
      </c>
      <c r="C146" s="74" t="s">
        <v>322</v>
      </c>
      <c r="D146" s="75" t="s">
        <v>199</v>
      </c>
      <c r="E146" s="76" t="s">
        <v>59</v>
      </c>
      <c r="F146" s="77">
        <v>80</v>
      </c>
      <c r="G146" s="78"/>
      <c r="H146" s="79">
        <f>ROUND(G146*F146,2)</f>
        <v>0</v>
      </c>
      <c r="I146" s="189"/>
      <c r="J146" s="196"/>
      <c r="K146" s="80"/>
      <c r="L146" s="81"/>
      <c r="M146" s="82"/>
      <c r="N146" s="82"/>
      <c r="O146" s="82"/>
      <c r="P146" s="83"/>
    </row>
    <row r="147" spans="1:16" s="84" customFormat="1" ht="49.5" customHeight="1">
      <c r="A147" s="92" t="s">
        <v>192</v>
      </c>
      <c r="B147" s="89" t="s">
        <v>46</v>
      </c>
      <c r="C147" s="74" t="s">
        <v>364</v>
      </c>
      <c r="D147" s="75" t="s">
        <v>107</v>
      </c>
      <c r="E147" s="76" t="s">
        <v>59</v>
      </c>
      <c r="F147" s="93">
        <v>195</v>
      </c>
      <c r="G147" s="78"/>
      <c r="H147" s="79">
        <f>ROUND(G147*F147,2)</f>
        <v>0</v>
      </c>
      <c r="I147" s="189"/>
      <c r="J147" s="196"/>
      <c r="K147" s="80"/>
      <c r="L147" s="81"/>
      <c r="M147" s="82"/>
      <c r="N147" s="82"/>
      <c r="O147" s="82"/>
      <c r="P147" s="83"/>
    </row>
    <row r="148" spans="1:16" s="84" customFormat="1" ht="49.5" customHeight="1">
      <c r="A148" s="92" t="s">
        <v>195</v>
      </c>
      <c r="B148" s="168" t="s">
        <v>60</v>
      </c>
      <c r="C148" s="147" t="s">
        <v>365</v>
      </c>
      <c r="D148" s="148" t="s">
        <v>107</v>
      </c>
      <c r="E148" s="149" t="s">
        <v>59</v>
      </c>
      <c r="F148" s="160">
        <v>130</v>
      </c>
      <c r="G148" s="151"/>
      <c r="H148" s="152">
        <f>ROUND(G148*F148,2)</f>
        <v>0</v>
      </c>
      <c r="I148" s="189"/>
      <c r="J148" s="196"/>
      <c r="K148" s="80"/>
      <c r="L148" s="81"/>
      <c r="M148" s="82"/>
      <c r="N148" s="82"/>
      <c r="O148" s="82"/>
      <c r="P148" s="83"/>
    </row>
    <row r="149" spans="1:16" s="86" customFormat="1" ht="30" customHeight="1">
      <c r="A149" s="92" t="s">
        <v>200</v>
      </c>
      <c r="B149" s="153" t="s">
        <v>378</v>
      </c>
      <c r="C149" s="154" t="s">
        <v>61</v>
      </c>
      <c r="D149" s="155" t="s">
        <v>187</v>
      </c>
      <c r="E149" s="156"/>
      <c r="F149" s="157"/>
      <c r="G149" s="158"/>
      <c r="H149" s="159"/>
      <c r="I149" s="189"/>
      <c r="J149" s="196"/>
      <c r="K149" s="80"/>
      <c r="L149" s="81"/>
      <c r="M149" s="82"/>
      <c r="N149" s="82"/>
      <c r="O149" s="82"/>
      <c r="P149" s="83"/>
    </row>
    <row r="150" spans="1:16" s="86" customFormat="1" ht="30" customHeight="1">
      <c r="A150" s="92" t="s">
        <v>202</v>
      </c>
      <c r="B150" s="89" t="s">
        <v>35</v>
      </c>
      <c r="C150" s="74" t="s">
        <v>323</v>
      </c>
      <c r="D150" s="75" t="s">
        <v>203</v>
      </c>
      <c r="E150" s="76"/>
      <c r="F150" s="77"/>
      <c r="G150" s="79"/>
      <c r="H150" s="79"/>
      <c r="I150" s="189"/>
      <c r="J150" s="196"/>
      <c r="K150" s="80"/>
      <c r="L150" s="81"/>
      <c r="M150" s="82"/>
      <c r="N150" s="82"/>
      <c r="O150" s="82"/>
      <c r="P150" s="83"/>
    </row>
    <row r="151" spans="1:16" s="86" customFormat="1" ht="30" customHeight="1">
      <c r="A151" s="92" t="s">
        <v>204</v>
      </c>
      <c r="B151" s="94" t="s">
        <v>205</v>
      </c>
      <c r="C151" s="74" t="s">
        <v>206</v>
      </c>
      <c r="D151" s="75"/>
      <c r="E151" s="76" t="s">
        <v>59</v>
      </c>
      <c r="F151" s="77">
        <v>10</v>
      </c>
      <c r="G151" s="78"/>
      <c r="H151" s="79">
        <f>ROUND(G151*F151,2)</f>
        <v>0</v>
      </c>
      <c r="I151" s="191"/>
      <c r="J151" s="196"/>
      <c r="K151" s="80"/>
      <c r="L151" s="81"/>
      <c r="M151" s="82"/>
      <c r="N151" s="82"/>
      <c r="O151" s="82"/>
      <c r="P151" s="83"/>
    </row>
    <row r="152" spans="1:16" s="86" customFormat="1" ht="33" customHeight="1">
      <c r="A152" s="92" t="s">
        <v>62</v>
      </c>
      <c r="B152" s="73" t="s">
        <v>379</v>
      </c>
      <c r="C152" s="74" t="s">
        <v>63</v>
      </c>
      <c r="D152" s="75" t="s">
        <v>233</v>
      </c>
      <c r="E152" s="76" t="s">
        <v>34</v>
      </c>
      <c r="F152" s="77">
        <v>5</v>
      </c>
      <c r="G152" s="78"/>
      <c r="H152" s="79">
        <f>ROUND(G152*F152,2)</f>
        <v>0</v>
      </c>
      <c r="I152" s="189"/>
      <c r="J152" s="196"/>
      <c r="K152" s="80"/>
      <c r="L152" s="81"/>
      <c r="M152" s="82"/>
      <c r="N152" s="82"/>
      <c r="O152" s="82"/>
      <c r="P152" s="83"/>
    </row>
    <row r="153" spans="1:16" s="86" customFormat="1" ht="33" customHeight="1">
      <c r="A153" s="72" t="s">
        <v>339</v>
      </c>
      <c r="B153" s="73" t="s">
        <v>380</v>
      </c>
      <c r="C153" s="74" t="s">
        <v>341</v>
      </c>
      <c r="D153" s="75" t="s">
        <v>238</v>
      </c>
      <c r="F153" s="77"/>
      <c r="G153" s="88"/>
      <c r="H153" s="95"/>
      <c r="I153" s="189"/>
      <c r="J153" s="196"/>
      <c r="K153" s="80"/>
      <c r="L153" s="81"/>
      <c r="M153" s="82"/>
      <c r="N153" s="82"/>
      <c r="O153" s="82"/>
      <c r="P153" s="83"/>
    </row>
    <row r="154" spans="1:16" s="86" customFormat="1" ht="30" customHeight="1">
      <c r="A154" s="72" t="s">
        <v>342</v>
      </c>
      <c r="B154" s="89" t="s">
        <v>35</v>
      </c>
      <c r="C154" s="74" t="s">
        <v>67</v>
      </c>
      <c r="D154" s="75"/>
      <c r="E154" s="76"/>
      <c r="F154" s="77"/>
      <c r="G154" s="88"/>
      <c r="H154" s="95"/>
      <c r="I154" s="189"/>
      <c r="J154" s="196"/>
      <c r="K154" s="80"/>
      <c r="L154" s="81"/>
      <c r="M154" s="82"/>
      <c r="N154" s="82"/>
      <c r="O154" s="82"/>
      <c r="P154" s="83"/>
    </row>
    <row r="155" spans="1:16" s="86" customFormat="1" ht="30" customHeight="1">
      <c r="A155" s="72" t="s">
        <v>343</v>
      </c>
      <c r="B155" s="94" t="s">
        <v>205</v>
      </c>
      <c r="C155" s="74" t="s">
        <v>234</v>
      </c>
      <c r="D155" s="75"/>
      <c r="E155" s="76" t="s">
        <v>36</v>
      </c>
      <c r="F155" s="77">
        <v>295</v>
      </c>
      <c r="G155" s="78"/>
      <c r="H155" s="79">
        <f>ROUND(G155*F155,2)</f>
        <v>0</v>
      </c>
      <c r="I155" s="189"/>
      <c r="J155" s="196"/>
      <c r="K155" s="80"/>
      <c r="L155" s="81"/>
      <c r="M155" s="82"/>
      <c r="N155" s="82"/>
      <c r="O155" s="82"/>
      <c r="P155" s="83"/>
    </row>
    <row r="156" spans="1:16" s="86" customFormat="1" ht="30" customHeight="1">
      <c r="A156" s="72" t="s">
        <v>344</v>
      </c>
      <c r="B156" s="89" t="s">
        <v>46</v>
      </c>
      <c r="C156" s="74" t="s">
        <v>97</v>
      </c>
      <c r="D156" s="75"/>
      <c r="E156" s="76"/>
      <c r="F156" s="77"/>
      <c r="G156" s="88"/>
      <c r="H156" s="95"/>
      <c r="I156" s="189"/>
      <c r="J156" s="196"/>
      <c r="K156" s="80"/>
      <c r="L156" s="81"/>
      <c r="M156" s="82"/>
      <c r="N156" s="82"/>
      <c r="O156" s="82"/>
      <c r="P156" s="83"/>
    </row>
    <row r="157" spans="1:16" s="86" customFormat="1" ht="30" customHeight="1">
      <c r="A157" s="72" t="s">
        <v>345</v>
      </c>
      <c r="B157" s="94" t="s">
        <v>205</v>
      </c>
      <c r="C157" s="74" t="s">
        <v>234</v>
      </c>
      <c r="D157" s="75"/>
      <c r="E157" s="76" t="s">
        <v>36</v>
      </c>
      <c r="F157" s="77">
        <v>5</v>
      </c>
      <c r="G157" s="78"/>
      <c r="H157" s="79">
        <f>ROUND(G157*F157,2)</f>
        <v>0</v>
      </c>
      <c r="I157" s="189"/>
      <c r="J157" s="196"/>
      <c r="K157" s="80"/>
      <c r="L157" s="81"/>
      <c r="M157" s="82"/>
      <c r="N157" s="82"/>
      <c r="O157" s="82"/>
      <c r="P157" s="83"/>
    </row>
    <row r="158" spans="1:10" ht="33" customHeight="1">
      <c r="A158" s="18"/>
      <c r="B158" s="5"/>
      <c r="C158" s="34" t="s">
        <v>22</v>
      </c>
      <c r="D158" s="9"/>
      <c r="E158" s="8"/>
      <c r="F158" s="7"/>
      <c r="G158" s="18"/>
      <c r="H158" s="21"/>
      <c r="J158" s="195"/>
    </row>
    <row r="159" spans="1:16" s="84" customFormat="1" ht="30" customHeight="1">
      <c r="A159" s="72" t="s">
        <v>249</v>
      </c>
      <c r="B159" s="73" t="s">
        <v>381</v>
      </c>
      <c r="C159" s="74" t="s">
        <v>250</v>
      </c>
      <c r="D159" s="75" t="s">
        <v>251</v>
      </c>
      <c r="E159" s="76"/>
      <c r="F159" s="93"/>
      <c r="G159" s="88"/>
      <c r="H159" s="95"/>
      <c r="I159" s="189"/>
      <c r="J159" s="196"/>
      <c r="K159" s="80"/>
      <c r="L159" s="81"/>
      <c r="M159" s="82"/>
      <c r="N159" s="82"/>
      <c r="O159" s="82"/>
      <c r="P159" s="83"/>
    </row>
    <row r="160" spans="1:16" s="84" customFormat="1" ht="30" customHeight="1">
      <c r="A160" s="72" t="s">
        <v>252</v>
      </c>
      <c r="B160" s="89" t="s">
        <v>35</v>
      </c>
      <c r="C160" s="74" t="s">
        <v>367</v>
      </c>
      <c r="D160" s="75"/>
      <c r="E160" s="76" t="s">
        <v>41</v>
      </c>
      <c r="F160" s="93">
        <v>2</v>
      </c>
      <c r="G160" s="78"/>
      <c r="H160" s="79">
        <f>ROUND(G160*F160,2)</f>
        <v>0</v>
      </c>
      <c r="I160" s="189"/>
      <c r="J160" s="196"/>
      <c r="K160" s="80"/>
      <c r="L160" s="81"/>
      <c r="M160" s="82"/>
      <c r="N160" s="82"/>
      <c r="O160" s="82"/>
      <c r="P160" s="83"/>
    </row>
    <row r="161" spans="1:16" s="84" customFormat="1" ht="30" customHeight="1">
      <c r="A161" s="72" t="s">
        <v>252</v>
      </c>
      <c r="B161" s="89" t="s">
        <v>46</v>
      </c>
      <c r="C161" s="74" t="s">
        <v>324</v>
      </c>
      <c r="D161" s="75"/>
      <c r="E161" s="76" t="s">
        <v>41</v>
      </c>
      <c r="F161" s="93">
        <v>2</v>
      </c>
      <c r="G161" s="78"/>
      <c r="H161" s="79">
        <f>ROUND(G161*F161,2)</f>
        <v>0</v>
      </c>
      <c r="I161" s="189"/>
      <c r="J161" s="196"/>
      <c r="K161" s="80"/>
      <c r="L161" s="81"/>
      <c r="M161" s="82"/>
      <c r="N161" s="82"/>
      <c r="O161" s="82"/>
      <c r="P161" s="83"/>
    </row>
    <row r="162" spans="1:16" s="86" customFormat="1" ht="30" customHeight="1">
      <c r="A162" s="72" t="s">
        <v>264</v>
      </c>
      <c r="B162" s="73" t="s">
        <v>382</v>
      </c>
      <c r="C162" s="74" t="s">
        <v>266</v>
      </c>
      <c r="D162" s="75" t="s">
        <v>251</v>
      </c>
      <c r="E162" s="76" t="s">
        <v>59</v>
      </c>
      <c r="F162" s="93">
        <v>30</v>
      </c>
      <c r="G162" s="78"/>
      <c r="H162" s="79">
        <f>ROUND(G162*F162,2)</f>
        <v>0</v>
      </c>
      <c r="I162" s="189"/>
      <c r="J162" s="196"/>
      <c r="K162" s="80"/>
      <c r="L162" s="81"/>
      <c r="M162" s="82"/>
      <c r="N162" s="82"/>
      <c r="O162" s="82"/>
      <c r="P162" s="83"/>
    </row>
    <row r="163" spans="1:16" s="104" customFormat="1" ht="33" customHeight="1">
      <c r="A163" s="72" t="s">
        <v>114</v>
      </c>
      <c r="B163" s="73" t="s">
        <v>383</v>
      </c>
      <c r="C163" s="103" t="s">
        <v>268</v>
      </c>
      <c r="D163" s="75" t="s">
        <v>251</v>
      </c>
      <c r="E163" s="76"/>
      <c r="F163" s="93"/>
      <c r="G163" s="88"/>
      <c r="H163" s="95"/>
      <c r="I163" s="189"/>
      <c r="J163" s="196"/>
      <c r="K163" s="80"/>
      <c r="L163" s="81"/>
      <c r="M163" s="82"/>
      <c r="N163" s="82"/>
      <c r="O163" s="82"/>
      <c r="P163" s="83"/>
    </row>
    <row r="164" spans="1:16" s="86" customFormat="1" ht="33" customHeight="1">
      <c r="A164" s="72" t="s">
        <v>116</v>
      </c>
      <c r="B164" s="89" t="s">
        <v>35</v>
      </c>
      <c r="C164" s="74" t="s">
        <v>117</v>
      </c>
      <c r="D164" s="75"/>
      <c r="E164" s="76" t="s">
        <v>41</v>
      </c>
      <c r="F164" s="93">
        <v>1</v>
      </c>
      <c r="G164" s="78"/>
      <c r="H164" s="79">
        <f>ROUND(G164*F164,2)</f>
        <v>0</v>
      </c>
      <c r="I164" s="190"/>
      <c r="J164" s="196"/>
      <c r="K164" s="80"/>
      <c r="L164" s="81"/>
      <c r="M164" s="82"/>
      <c r="N164" s="82"/>
      <c r="O164" s="82"/>
      <c r="P164" s="83"/>
    </row>
    <row r="165" spans="1:16" s="86" customFormat="1" ht="33" customHeight="1">
      <c r="A165" s="72" t="s">
        <v>118</v>
      </c>
      <c r="B165" s="89" t="s">
        <v>46</v>
      </c>
      <c r="C165" s="74" t="s">
        <v>119</v>
      </c>
      <c r="D165" s="75"/>
      <c r="E165" s="76" t="s">
        <v>41</v>
      </c>
      <c r="F165" s="93">
        <v>1</v>
      </c>
      <c r="G165" s="78"/>
      <c r="H165" s="79">
        <f>ROUND(G165*F165,2)</f>
        <v>0</v>
      </c>
      <c r="I165" s="190"/>
      <c r="J165" s="196"/>
      <c r="K165" s="80"/>
      <c r="L165" s="81"/>
      <c r="M165" s="82"/>
      <c r="N165" s="82"/>
      <c r="O165" s="82"/>
      <c r="P165" s="83"/>
    </row>
    <row r="166" spans="1:16" s="104" customFormat="1" ht="30" customHeight="1">
      <c r="A166" s="72" t="s">
        <v>269</v>
      </c>
      <c r="B166" s="73" t="s">
        <v>384</v>
      </c>
      <c r="C166" s="103" t="s">
        <v>271</v>
      </c>
      <c r="D166" s="75" t="s">
        <v>251</v>
      </c>
      <c r="E166" s="76"/>
      <c r="F166" s="93"/>
      <c r="G166" s="88"/>
      <c r="H166" s="95"/>
      <c r="I166" s="189"/>
      <c r="J166" s="196"/>
      <c r="K166" s="80"/>
      <c r="L166" s="81"/>
      <c r="M166" s="82"/>
      <c r="N166" s="82"/>
      <c r="O166" s="82"/>
      <c r="P166" s="83"/>
    </row>
    <row r="167" spans="1:16" s="104" customFormat="1" ht="30" customHeight="1">
      <c r="A167" s="72" t="s">
        <v>272</v>
      </c>
      <c r="B167" s="89" t="s">
        <v>35</v>
      </c>
      <c r="C167" s="103" t="s">
        <v>368</v>
      </c>
      <c r="D167" s="75"/>
      <c r="E167" s="76" t="s">
        <v>41</v>
      </c>
      <c r="F167" s="93">
        <v>4</v>
      </c>
      <c r="G167" s="78"/>
      <c r="H167" s="79">
        <f>ROUND(G167*F167,2)</f>
        <v>0</v>
      </c>
      <c r="I167" s="189"/>
      <c r="J167" s="196"/>
      <c r="K167" s="80"/>
      <c r="L167" s="81"/>
      <c r="M167" s="82"/>
      <c r="N167" s="82"/>
      <c r="O167" s="82"/>
      <c r="P167" s="83"/>
    </row>
    <row r="168" spans="1:16" s="84" customFormat="1" ht="30" customHeight="1">
      <c r="A168" s="72" t="s">
        <v>315</v>
      </c>
      <c r="B168" s="73" t="s">
        <v>385</v>
      </c>
      <c r="C168" s="74" t="s">
        <v>317</v>
      </c>
      <c r="D168" s="75" t="s">
        <v>251</v>
      </c>
      <c r="E168" s="76" t="s">
        <v>41</v>
      </c>
      <c r="F168" s="93">
        <v>2</v>
      </c>
      <c r="G168" s="78"/>
      <c r="H168" s="79">
        <f>ROUND(G168*F168,2)</f>
        <v>0</v>
      </c>
      <c r="I168" s="189"/>
      <c r="J168" s="196"/>
      <c r="K168" s="80"/>
      <c r="L168" s="81"/>
      <c r="M168" s="82"/>
      <c r="N168" s="82"/>
      <c r="O168" s="82"/>
      <c r="P168" s="83"/>
    </row>
    <row r="169" spans="1:16" s="86" customFormat="1" ht="30" customHeight="1">
      <c r="A169" s="72" t="s">
        <v>281</v>
      </c>
      <c r="B169" s="73" t="s">
        <v>386</v>
      </c>
      <c r="C169" s="74" t="s">
        <v>283</v>
      </c>
      <c r="D169" s="75" t="s">
        <v>284</v>
      </c>
      <c r="E169" s="76" t="s">
        <v>59</v>
      </c>
      <c r="F169" s="93">
        <v>48</v>
      </c>
      <c r="G169" s="78"/>
      <c r="H169" s="79">
        <f>ROUND(G169*F169,2)</f>
        <v>0</v>
      </c>
      <c r="I169" s="189"/>
      <c r="J169" s="196"/>
      <c r="K169" s="80"/>
      <c r="L169" s="81"/>
      <c r="M169" s="82"/>
      <c r="N169" s="82"/>
      <c r="O169" s="82"/>
      <c r="P169" s="83"/>
    </row>
    <row r="170" spans="1:10" ht="33" customHeight="1">
      <c r="A170" s="18"/>
      <c r="B170" s="11"/>
      <c r="C170" s="34" t="s">
        <v>23</v>
      </c>
      <c r="D170" s="9"/>
      <c r="E170" s="8"/>
      <c r="F170" s="7"/>
      <c r="G170" s="18"/>
      <c r="H170" s="21"/>
      <c r="J170" s="195"/>
    </row>
    <row r="171" spans="1:16" s="86" customFormat="1" ht="33" customHeight="1">
      <c r="A171" s="72" t="s">
        <v>71</v>
      </c>
      <c r="B171" s="73" t="s">
        <v>387</v>
      </c>
      <c r="C171" s="74" t="s">
        <v>123</v>
      </c>
      <c r="D171" s="75" t="s">
        <v>285</v>
      </c>
      <c r="E171" s="76" t="s">
        <v>41</v>
      </c>
      <c r="F171" s="93">
        <v>6</v>
      </c>
      <c r="G171" s="78"/>
      <c r="H171" s="79">
        <f>ROUND(G171*F171,2)</f>
        <v>0</v>
      </c>
      <c r="I171" s="189"/>
      <c r="J171" s="196"/>
      <c r="K171" s="80"/>
      <c r="L171" s="81"/>
      <c r="M171" s="82"/>
      <c r="N171" s="82"/>
      <c r="O171" s="82"/>
      <c r="P171" s="83"/>
    </row>
    <row r="172" spans="1:16" s="86" customFormat="1" ht="30" customHeight="1">
      <c r="A172" s="72" t="s">
        <v>99</v>
      </c>
      <c r="B172" s="73" t="s">
        <v>388</v>
      </c>
      <c r="C172" s="74" t="s">
        <v>124</v>
      </c>
      <c r="D172" s="75" t="s">
        <v>251</v>
      </c>
      <c r="E172" s="76"/>
      <c r="F172" s="93"/>
      <c r="G172" s="79"/>
      <c r="H172" s="95"/>
      <c r="I172" s="189"/>
      <c r="J172" s="196"/>
      <c r="K172" s="80"/>
      <c r="L172" s="81"/>
      <c r="M172" s="82"/>
      <c r="N172" s="82"/>
      <c r="O172" s="82"/>
      <c r="P172" s="83"/>
    </row>
    <row r="173" spans="1:16" s="86" customFormat="1" ht="30" customHeight="1">
      <c r="A173" s="72" t="s">
        <v>125</v>
      </c>
      <c r="B173" s="89" t="s">
        <v>35</v>
      </c>
      <c r="C173" s="74" t="s">
        <v>286</v>
      </c>
      <c r="D173" s="75"/>
      <c r="E173" s="76" t="s">
        <v>100</v>
      </c>
      <c r="F173" s="142">
        <v>0.5</v>
      </c>
      <c r="G173" s="78"/>
      <c r="H173" s="79">
        <f>ROUND(G173*F173,2)</f>
        <v>0</v>
      </c>
      <c r="I173" s="189"/>
      <c r="J173" s="196"/>
      <c r="K173" s="80"/>
      <c r="L173" s="81"/>
      <c r="M173" s="82"/>
      <c r="N173" s="82"/>
      <c r="O173" s="82"/>
      <c r="P173" s="83"/>
    </row>
    <row r="174" spans="1:16" s="84" customFormat="1" ht="30" customHeight="1">
      <c r="A174" s="72" t="s">
        <v>72</v>
      </c>
      <c r="B174" s="73" t="s">
        <v>389</v>
      </c>
      <c r="C174" s="74" t="s">
        <v>126</v>
      </c>
      <c r="D174" s="75" t="s">
        <v>285</v>
      </c>
      <c r="E174" s="76"/>
      <c r="F174" s="93"/>
      <c r="G174" s="88"/>
      <c r="H174" s="95"/>
      <c r="I174" s="189"/>
      <c r="J174" s="196"/>
      <c r="K174" s="80"/>
      <c r="L174" s="81"/>
      <c r="M174" s="82"/>
      <c r="N174" s="82"/>
      <c r="O174" s="82"/>
      <c r="P174" s="83"/>
    </row>
    <row r="175" spans="1:16" s="86" customFormat="1" ht="30" customHeight="1">
      <c r="A175" s="72" t="s">
        <v>73</v>
      </c>
      <c r="B175" s="168" t="s">
        <v>35</v>
      </c>
      <c r="C175" s="147" t="s">
        <v>289</v>
      </c>
      <c r="D175" s="148"/>
      <c r="E175" s="149" t="s">
        <v>41</v>
      </c>
      <c r="F175" s="160">
        <v>2</v>
      </c>
      <c r="G175" s="151"/>
      <c r="H175" s="152">
        <f>ROUND(G175*F175,2)</f>
        <v>0</v>
      </c>
      <c r="I175" s="189"/>
      <c r="J175" s="196"/>
      <c r="K175" s="80"/>
      <c r="L175" s="81"/>
      <c r="M175" s="82"/>
      <c r="N175" s="82"/>
      <c r="O175" s="82"/>
      <c r="P175" s="83"/>
    </row>
    <row r="176" spans="1:16" s="84" customFormat="1" ht="30" customHeight="1">
      <c r="A176" s="72" t="s">
        <v>101</v>
      </c>
      <c r="B176" s="153" t="s">
        <v>390</v>
      </c>
      <c r="C176" s="154" t="s">
        <v>127</v>
      </c>
      <c r="D176" s="155" t="s">
        <v>285</v>
      </c>
      <c r="E176" s="156" t="s">
        <v>41</v>
      </c>
      <c r="F176" s="170">
        <v>1</v>
      </c>
      <c r="G176" s="172"/>
      <c r="H176" s="159">
        <f>ROUND(G176*F176,2)</f>
        <v>0</v>
      </c>
      <c r="I176" s="189"/>
      <c r="J176" s="196"/>
      <c r="K176" s="80"/>
      <c r="L176" s="81"/>
      <c r="M176" s="82"/>
      <c r="N176" s="82"/>
      <c r="O176" s="82"/>
      <c r="P176" s="83"/>
    </row>
    <row r="177" spans="1:16" s="86" customFormat="1" ht="30" customHeight="1">
      <c r="A177" s="72" t="s">
        <v>103</v>
      </c>
      <c r="B177" s="73" t="s">
        <v>391</v>
      </c>
      <c r="C177" s="74" t="s">
        <v>129</v>
      </c>
      <c r="D177" s="75" t="s">
        <v>285</v>
      </c>
      <c r="E177" s="76" t="s">
        <v>41</v>
      </c>
      <c r="F177" s="93">
        <v>1</v>
      </c>
      <c r="G177" s="78"/>
      <c r="H177" s="79">
        <f>ROUND(G177*F177,2)</f>
        <v>0</v>
      </c>
      <c r="I177" s="189"/>
      <c r="J177" s="196"/>
      <c r="K177" s="80"/>
      <c r="L177" s="81"/>
      <c r="M177" s="82"/>
      <c r="N177" s="82"/>
      <c r="O177" s="82"/>
      <c r="P177" s="83"/>
    </row>
    <row r="178" spans="1:10" ht="33" customHeight="1">
      <c r="A178" s="18"/>
      <c r="B178" s="15"/>
      <c r="C178" s="34" t="s">
        <v>24</v>
      </c>
      <c r="D178" s="9"/>
      <c r="E178" s="6"/>
      <c r="F178" s="9"/>
      <c r="G178" s="18"/>
      <c r="H178" s="21"/>
      <c r="J178" s="195"/>
    </row>
    <row r="179" spans="1:16" s="84" customFormat="1" ht="30" customHeight="1">
      <c r="A179" s="92" t="s">
        <v>76</v>
      </c>
      <c r="B179" s="73" t="s">
        <v>392</v>
      </c>
      <c r="C179" s="74" t="s">
        <v>77</v>
      </c>
      <c r="D179" s="75" t="s">
        <v>291</v>
      </c>
      <c r="E179" s="76"/>
      <c r="F179" s="77"/>
      <c r="G179" s="88"/>
      <c r="H179" s="79"/>
      <c r="I179" s="189"/>
      <c r="J179" s="196"/>
      <c r="K179" s="80"/>
      <c r="L179" s="81"/>
      <c r="M179" s="82"/>
      <c r="N179" s="82"/>
      <c r="O179" s="82"/>
      <c r="P179" s="83"/>
    </row>
    <row r="180" spans="1:16" s="86" customFormat="1" ht="30" customHeight="1">
      <c r="A180" s="92" t="s">
        <v>292</v>
      </c>
      <c r="B180" s="89" t="s">
        <v>35</v>
      </c>
      <c r="C180" s="74" t="s">
        <v>293</v>
      </c>
      <c r="D180" s="75"/>
      <c r="E180" s="76" t="s">
        <v>34</v>
      </c>
      <c r="F180" s="77">
        <v>300</v>
      </c>
      <c r="G180" s="78"/>
      <c r="H180" s="79">
        <f>ROUND(G180*F180,2)</f>
        <v>0</v>
      </c>
      <c r="I180" s="192"/>
      <c r="J180" s="196"/>
      <c r="K180" s="80"/>
      <c r="L180" s="81"/>
      <c r="M180" s="82"/>
      <c r="N180" s="82"/>
      <c r="O180" s="82"/>
      <c r="P180" s="83"/>
    </row>
    <row r="181" spans="1:16" s="86" customFormat="1" ht="30" customHeight="1">
      <c r="A181" s="92" t="s">
        <v>78</v>
      </c>
      <c r="B181" s="89" t="s">
        <v>46</v>
      </c>
      <c r="C181" s="74" t="s">
        <v>294</v>
      </c>
      <c r="D181" s="75"/>
      <c r="E181" s="76" t="s">
        <v>34</v>
      </c>
      <c r="F181" s="77">
        <v>1090</v>
      </c>
      <c r="G181" s="78"/>
      <c r="H181" s="79">
        <f>ROUND(G181*F181,2)</f>
        <v>0</v>
      </c>
      <c r="I181" s="189"/>
      <c r="J181" s="196"/>
      <c r="K181" s="80"/>
      <c r="L181" s="81"/>
      <c r="M181" s="82"/>
      <c r="N181" s="82"/>
      <c r="O181" s="82"/>
      <c r="P181" s="83"/>
    </row>
    <row r="182" spans="1:10" s="40" customFormat="1" ht="36" customHeight="1" thickBot="1">
      <c r="A182" s="41"/>
      <c r="B182" s="36" t="str">
        <f>B125</f>
        <v>C</v>
      </c>
      <c r="C182" s="199" t="str">
        <f>C125</f>
        <v>BRENTFORD ROAD RECONSTRUCTION - FROM MEADOWOOD DR. TO WALES AVE.</v>
      </c>
      <c r="D182" s="200"/>
      <c r="E182" s="200"/>
      <c r="F182" s="201"/>
      <c r="G182" s="41" t="s">
        <v>17</v>
      </c>
      <c r="H182" s="41">
        <f>SUM(H125:H181)</f>
        <v>0</v>
      </c>
      <c r="J182" s="197"/>
    </row>
    <row r="183" spans="1:10" s="40" customFormat="1" ht="36" customHeight="1" thickTop="1">
      <c r="A183" s="38"/>
      <c r="B183" s="105" t="s">
        <v>15</v>
      </c>
      <c r="C183" s="220" t="s">
        <v>393</v>
      </c>
      <c r="D183" s="223"/>
      <c r="E183" s="223"/>
      <c r="F183" s="224"/>
      <c r="G183" s="38"/>
      <c r="H183" s="39"/>
      <c r="J183" s="197"/>
    </row>
    <row r="184" spans="1:10" ht="33" customHeight="1">
      <c r="A184" s="18"/>
      <c r="B184" s="15"/>
      <c r="C184" s="33" t="s">
        <v>19</v>
      </c>
      <c r="D184" s="9"/>
      <c r="E184" s="7" t="s">
        <v>2</v>
      </c>
      <c r="F184" s="7" t="s">
        <v>2</v>
      </c>
      <c r="G184" s="18" t="s">
        <v>2</v>
      </c>
      <c r="H184" s="21"/>
      <c r="J184" s="195"/>
    </row>
    <row r="185" spans="1:16" s="86" customFormat="1" ht="30" customHeight="1">
      <c r="A185" s="72" t="s">
        <v>39</v>
      </c>
      <c r="B185" s="73" t="s">
        <v>112</v>
      </c>
      <c r="C185" s="74" t="s">
        <v>40</v>
      </c>
      <c r="D185" s="75" t="s">
        <v>134</v>
      </c>
      <c r="E185" s="76" t="s">
        <v>34</v>
      </c>
      <c r="F185" s="77">
        <v>2340</v>
      </c>
      <c r="G185" s="78"/>
      <c r="H185" s="79">
        <f>ROUND(G185*F185,2)</f>
        <v>0</v>
      </c>
      <c r="I185" s="189"/>
      <c r="J185" s="196"/>
      <c r="K185" s="80"/>
      <c r="L185" s="81"/>
      <c r="M185" s="82"/>
      <c r="N185" s="82"/>
      <c r="O185" s="82"/>
      <c r="P185" s="83"/>
    </row>
    <row r="186" spans="1:10" ht="33" customHeight="1">
      <c r="A186" s="18"/>
      <c r="B186" s="15"/>
      <c r="C186" s="34" t="s">
        <v>20</v>
      </c>
      <c r="D186" s="9"/>
      <c r="E186" s="6"/>
      <c r="F186" s="9"/>
      <c r="G186" s="18"/>
      <c r="H186" s="21"/>
      <c r="J186" s="195"/>
    </row>
    <row r="187" spans="1:16" s="86" customFormat="1" ht="30" customHeight="1">
      <c r="A187" s="92" t="s">
        <v>44</v>
      </c>
      <c r="B187" s="73" t="s">
        <v>113</v>
      </c>
      <c r="C187" s="74" t="s">
        <v>45</v>
      </c>
      <c r="D187" s="75" t="s">
        <v>154</v>
      </c>
      <c r="E187" s="76"/>
      <c r="F187" s="77"/>
      <c r="G187" s="88"/>
      <c r="H187" s="79"/>
      <c r="I187" s="189"/>
      <c r="J187" s="196"/>
      <c r="K187" s="80"/>
      <c r="L187" s="81"/>
      <c r="M187" s="82"/>
      <c r="N187" s="82"/>
      <c r="O187" s="82"/>
      <c r="P187" s="83"/>
    </row>
    <row r="188" spans="1:16" s="86" customFormat="1" ht="30" customHeight="1">
      <c r="A188" s="92" t="s">
        <v>163</v>
      </c>
      <c r="B188" s="89" t="s">
        <v>35</v>
      </c>
      <c r="C188" s="74" t="s">
        <v>164</v>
      </c>
      <c r="D188" s="75" t="s">
        <v>2</v>
      </c>
      <c r="E188" s="76" t="s">
        <v>34</v>
      </c>
      <c r="F188" s="77">
        <v>10</v>
      </c>
      <c r="G188" s="78"/>
      <c r="H188" s="79">
        <f>ROUND(G188*F188,2)</f>
        <v>0</v>
      </c>
      <c r="I188" s="189"/>
      <c r="J188" s="196"/>
      <c r="K188" s="80"/>
      <c r="L188" s="81"/>
      <c r="M188" s="82"/>
      <c r="N188" s="82"/>
      <c r="O188" s="82"/>
      <c r="P188" s="83"/>
    </row>
    <row r="189" spans="1:16" s="86" customFormat="1" ht="30" customHeight="1">
      <c r="A189" s="92" t="s">
        <v>165</v>
      </c>
      <c r="B189" s="89" t="s">
        <v>46</v>
      </c>
      <c r="C189" s="74" t="s">
        <v>166</v>
      </c>
      <c r="D189" s="75" t="s">
        <v>2</v>
      </c>
      <c r="E189" s="76" t="s">
        <v>34</v>
      </c>
      <c r="F189" s="77">
        <v>180</v>
      </c>
      <c r="G189" s="78"/>
      <c r="H189" s="79">
        <f>ROUND(G189*F189,2)</f>
        <v>0</v>
      </c>
      <c r="I189" s="189"/>
      <c r="J189" s="196"/>
      <c r="K189" s="80"/>
      <c r="L189" s="81"/>
      <c r="M189" s="82"/>
      <c r="N189" s="82"/>
      <c r="O189" s="82"/>
      <c r="P189" s="83"/>
    </row>
    <row r="190" spans="1:16" s="86" customFormat="1" ht="30" customHeight="1">
      <c r="A190" s="92" t="s">
        <v>167</v>
      </c>
      <c r="B190" s="89" t="s">
        <v>60</v>
      </c>
      <c r="C190" s="74" t="s">
        <v>168</v>
      </c>
      <c r="D190" s="75" t="s">
        <v>2</v>
      </c>
      <c r="E190" s="76" t="s">
        <v>34</v>
      </c>
      <c r="F190" s="77">
        <v>155</v>
      </c>
      <c r="G190" s="78"/>
      <c r="H190" s="79">
        <f>ROUND(G190*F190,2)</f>
        <v>0</v>
      </c>
      <c r="I190" s="189"/>
      <c r="J190" s="196"/>
      <c r="K190" s="80"/>
      <c r="L190" s="81"/>
      <c r="M190" s="82"/>
      <c r="N190" s="82"/>
      <c r="O190" s="82"/>
      <c r="P190" s="83"/>
    </row>
    <row r="191" spans="1:16" s="86" customFormat="1" ht="30" customHeight="1">
      <c r="A191" s="92" t="s">
        <v>169</v>
      </c>
      <c r="B191" s="89" t="s">
        <v>75</v>
      </c>
      <c r="C191" s="74" t="s">
        <v>170</v>
      </c>
      <c r="D191" s="75" t="s">
        <v>2</v>
      </c>
      <c r="E191" s="76" t="s">
        <v>34</v>
      </c>
      <c r="F191" s="77">
        <v>20</v>
      </c>
      <c r="G191" s="78"/>
      <c r="H191" s="79">
        <f>ROUND(G191*F191,2)</f>
        <v>0</v>
      </c>
      <c r="I191" s="189"/>
      <c r="J191" s="196"/>
      <c r="K191" s="80"/>
      <c r="L191" s="81"/>
      <c r="M191" s="82"/>
      <c r="N191" s="82"/>
      <c r="O191" s="82"/>
      <c r="P191" s="83"/>
    </row>
    <row r="192" spans="1:16" s="86" customFormat="1" ht="30" customHeight="1">
      <c r="A192" s="92" t="s">
        <v>47</v>
      </c>
      <c r="B192" s="73" t="s">
        <v>427</v>
      </c>
      <c r="C192" s="74" t="s">
        <v>48</v>
      </c>
      <c r="D192" s="75" t="s">
        <v>154</v>
      </c>
      <c r="E192" s="76"/>
      <c r="F192" s="77"/>
      <c r="G192" s="88"/>
      <c r="H192" s="79"/>
      <c r="I192" s="189"/>
      <c r="J192" s="196"/>
      <c r="K192" s="80"/>
      <c r="L192" s="81"/>
      <c r="M192" s="82"/>
      <c r="N192" s="82"/>
      <c r="O192" s="82"/>
      <c r="P192" s="83"/>
    </row>
    <row r="193" spans="1:16" s="86" customFormat="1" ht="30" customHeight="1">
      <c r="A193" s="92" t="s">
        <v>49</v>
      </c>
      <c r="B193" s="89" t="s">
        <v>35</v>
      </c>
      <c r="C193" s="74" t="s">
        <v>50</v>
      </c>
      <c r="D193" s="75" t="s">
        <v>2</v>
      </c>
      <c r="E193" s="76" t="s">
        <v>41</v>
      </c>
      <c r="F193" s="77">
        <v>290</v>
      </c>
      <c r="G193" s="78"/>
      <c r="H193" s="79">
        <f>ROUND(G193*F193,2)</f>
        <v>0</v>
      </c>
      <c r="I193" s="189"/>
      <c r="J193" s="196"/>
      <c r="K193" s="80"/>
      <c r="L193" s="81"/>
      <c r="M193" s="82"/>
      <c r="N193" s="82"/>
      <c r="O193" s="82"/>
      <c r="P193" s="83"/>
    </row>
    <row r="194" spans="1:16" s="86" customFormat="1" ht="30" customHeight="1">
      <c r="A194" s="92" t="s">
        <v>51</v>
      </c>
      <c r="B194" s="73" t="s">
        <v>248</v>
      </c>
      <c r="C194" s="74" t="s">
        <v>52</v>
      </c>
      <c r="D194" s="75" t="s">
        <v>154</v>
      </c>
      <c r="E194" s="76"/>
      <c r="F194" s="77"/>
      <c r="G194" s="88"/>
      <c r="H194" s="79"/>
      <c r="I194" s="189"/>
      <c r="J194" s="196"/>
      <c r="K194" s="80"/>
      <c r="L194" s="81"/>
      <c r="M194" s="82"/>
      <c r="N194" s="82"/>
      <c r="O194" s="82"/>
      <c r="P194" s="83"/>
    </row>
    <row r="195" spans="1:16" s="86" customFormat="1" ht="30" customHeight="1">
      <c r="A195" s="92" t="s">
        <v>53</v>
      </c>
      <c r="B195" s="89" t="s">
        <v>35</v>
      </c>
      <c r="C195" s="74" t="s">
        <v>54</v>
      </c>
      <c r="D195" s="75" t="s">
        <v>2</v>
      </c>
      <c r="E195" s="76" t="s">
        <v>41</v>
      </c>
      <c r="F195" s="77">
        <v>665</v>
      </c>
      <c r="G195" s="78"/>
      <c r="H195" s="79">
        <f>ROUND(G195*F195,2)</f>
        <v>0</v>
      </c>
      <c r="I195" s="189"/>
      <c r="J195" s="196"/>
      <c r="K195" s="80"/>
      <c r="L195" s="81"/>
      <c r="M195" s="82"/>
      <c r="N195" s="82"/>
      <c r="O195" s="82"/>
      <c r="P195" s="83"/>
    </row>
    <row r="196" spans="1:16" s="84" customFormat="1" ht="30" customHeight="1">
      <c r="A196" s="92" t="s">
        <v>213</v>
      </c>
      <c r="B196" s="73" t="s">
        <v>428</v>
      </c>
      <c r="C196" s="74" t="s">
        <v>57</v>
      </c>
      <c r="D196" s="75" t="s">
        <v>173</v>
      </c>
      <c r="E196" s="76"/>
      <c r="F196" s="77"/>
      <c r="G196" s="88"/>
      <c r="H196" s="79"/>
      <c r="I196" s="189"/>
      <c r="J196" s="196"/>
      <c r="K196" s="80"/>
      <c r="L196" s="81"/>
      <c r="M196" s="82"/>
      <c r="N196" s="82"/>
      <c r="O196" s="82"/>
      <c r="P196" s="83"/>
    </row>
    <row r="197" spans="1:16" s="86" customFormat="1" ht="30" customHeight="1">
      <c r="A197" s="92" t="s">
        <v>219</v>
      </c>
      <c r="B197" s="89" t="s">
        <v>328</v>
      </c>
      <c r="C197" s="74" t="s">
        <v>175</v>
      </c>
      <c r="D197" s="75" t="s">
        <v>58</v>
      </c>
      <c r="E197" s="76"/>
      <c r="F197" s="77"/>
      <c r="G197" s="88"/>
      <c r="H197" s="79"/>
      <c r="I197" s="189"/>
      <c r="J197" s="196"/>
      <c r="K197" s="80"/>
      <c r="L197" s="81"/>
      <c r="M197" s="82"/>
      <c r="N197" s="82"/>
      <c r="O197" s="82"/>
      <c r="P197" s="83"/>
    </row>
    <row r="198" spans="1:16" s="86" customFormat="1" ht="30" customHeight="1">
      <c r="A198" s="92" t="s">
        <v>220</v>
      </c>
      <c r="B198" s="94" t="s">
        <v>205</v>
      </c>
      <c r="C198" s="74" t="s">
        <v>221</v>
      </c>
      <c r="D198" s="75"/>
      <c r="E198" s="76" t="s">
        <v>34</v>
      </c>
      <c r="F198" s="77">
        <v>10</v>
      </c>
      <c r="G198" s="78"/>
      <c r="H198" s="79">
        <f aca="true" t="shared" si="2" ref="H198:H203">ROUND(G198*F198,2)</f>
        <v>0</v>
      </c>
      <c r="I198" s="191"/>
      <c r="J198" s="196"/>
      <c r="K198" s="80"/>
      <c r="L198" s="81"/>
      <c r="M198" s="82"/>
      <c r="N198" s="82"/>
      <c r="O198" s="82"/>
      <c r="P198" s="83"/>
    </row>
    <row r="199" spans="1:16" s="86" customFormat="1" ht="30" customHeight="1">
      <c r="A199" s="92" t="s">
        <v>222</v>
      </c>
      <c r="B199" s="94" t="s">
        <v>208</v>
      </c>
      <c r="C199" s="74" t="s">
        <v>223</v>
      </c>
      <c r="D199" s="75"/>
      <c r="E199" s="76" t="s">
        <v>34</v>
      </c>
      <c r="F199" s="77">
        <v>95</v>
      </c>
      <c r="G199" s="78"/>
      <c r="H199" s="79">
        <f t="shared" si="2"/>
        <v>0</v>
      </c>
      <c r="I199" s="189"/>
      <c r="J199" s="196"/>
      <c r="K199" s="80"/>
      <c r="L199" s="81"/>
      <c r="M199" s="82"/>
      <c r="N199" s="82"/>
      <c r="O199" s="82"/>
      <c r="P199" s="83"/>
    </row>
    <row r="200" spans="1:16" s="86" customFormat="1" ht="30" customHeight="1">
      <c r="A200" s="92" t="s">
        <v>224</v>
      </c>
      <c r="B200" s="94" t="s">
        <v>225</v>
      </c>
      <c r="C200" s="74" t="s">
        <v>226</v>
      </c>
      <c r="D200" s="75" t="s">
        <v>2</v>
      </c>
      <c r="E200" s="76" t="s">
        <v>34</v>
      </c>
      <c r="F200" s="77">
        <v>410</v>
      </c>
      <c r="G200" s="78"/>
      <c r="H200" s="79">
        <f t="shared" si="2"/>
        <v>0</v>
      </c>
      <c r="I200" s="193"/>
      <c r="J200" s="196"/>
      <c r="K200" s="80"/>
      <c r="L200" s="81"/>
      <c r="M200" s="82"/>
      <c r="N200" s="82"/>
      <c r="O200" s="82"/>
      <c r="P200" s="83"/>
    </row>
    <row r="201" spans="1:16" s="84" customFormat="1" ht="30" customHeight="1">
      <c r="A201" s="92" t="s">
        <v>176</v>
      </c>
      <c r="B201" s="73" t="s">
        <v>429</v>
      </c>
      <c r="C201" s="74" t="s">
        <v>177</v>
      </c>
      <c r="D201" s="75" t="s">
        <v>173</v>
      </c>
      <c r="E201" s="76" t="s">
        <v>34</v>
      </c>
      <c r="F201" s="93">
        <v>5</v>
      </c>
      <c r="G201" s="78"/>
      <c r="H201" s="79">
        <f t="shared" si="2"/>
        <v>0</v>
      </c>
      <c r="I201" s="189"/>
      <c r="J201" s="196"/>
      <c r="K201" s="80"/>
      <c r="L201" s="81"/>
      <c r="M201" s="82"/>
      <c r="N201" s="82"/>
      <c r="O201" s="82"/>
      <c r="P201" s="83"/>
    </row>
    <row r="202" spans="1:16" s="86" customFormat="1" ht="30" customHeight="1">
      <c r="A202" s="92" t="s">
        <v>178</v>
      </c>
      <c r="B202" s="73" t="s">
        <v>430</v>
      </c>
      <c r="C202" s="74" t="s">
        <v>180</v>
      </c>
      <c r="D202" s="75" t="s">
        <v>173</v>
      </c>
      <c r="E202" s="76" t="s">
        <v>34</v>
      </c>
      <c r="F202" s="77">
        <v>5</v>
      </c>
      <c r="G202" s="78"/>
      <c r="H202" s="79">
        <f t="shared" si="2"/>
        <v>0</v>
      </c>
      <c r="I202" s="189"/>
      <c r="J202" s="196"/>
      <c r="K202" s="80"/>
      <c r="L202" s="81"/>
      <c r="M202" s="82"/>
      <c r="N202" s="82"/>
      <c r="O202" s="82"/>
      <c r="P202" s="83"/>
    </row>
    <row r="203" spans="1:16" s="86" customFormat="1" ht="30" customHeight="1">
      <c r="A203" s="92" t="s">
        <v>181</v>
      </c>
      <c r="B203" s="73" t="s">
        <v>431</v>
      </c>
      <c r="C203" s="74" t="s">
        <v>183</v>
      </c>
      <c r="D203" s="75" t="s">
        <v>173</v>
      </c>
      <c r="E203" s="76" t="s">
        <v>34</v>
      </c>
      <c r="F203" s="77">
        <v>5</v>
      </c>
      <c r="G203" s="78"/>
      <c r="H203" s="79">
        <f t="shared" si="2"/>
        <v>0</v>
      </c>
      <c r="I203" s="189"/>
      <c r="J203" s="196"/>
      <c r="K203" s="80"/>
      <c r="L203" s="81"/>
      <c r="M203" s="82"/>
      <c r="N203" s="82"/>
      <c r="O203" s="82"/>
      <c r="P203" s="83"/>
    </row>
    <row r="204" spans="1:16" s="84" customFormat="1" ht="30" customHeight="1">
      <c r="A204" s="92" t="s">
        <v>184</v>
      </c>
      <c r="B204" s="73" t="s">
        <v>432</v>
      </c>
      <c r="C204" s="74" t="s">
        <v>186</v>
      </c>
      <c r="D204" s="75" t="s">
        <v>187</v>
      </c>
      <c r="E204" s="76"/>
      <c r="F204" s="77"/>
      <c r="G204" s="88"/>
      <c r="H204" s="79"/>
      <c r="I204" s="189"/>
      <c r="J204" s="196"/>
      <c r="K204" s="80"/>
      <c r="L204" s="81"/>
      <c r="M204" s="82"/>
      <c r="N204" s="82"/>
      <c r="O204" s="82"/>
      <c r="P204" s="83"/>
    </row>
    <row r="205" spans="1:16" s="86" customFormat="1" ht="30" customHeight="1">
      <c r="A205" s="92" t="s">
        <v>188</v>
      </c>
      <c r="B205" s="89" t="s">
        <v>35</v>
      </c>
      <c r="C205" s="74" t="s">
        <v>321</v>
      </c>
      <c r="D205" s="75" t="s">
        <v>2</v>
      </c>
      <c r="E205" s="76" t="s">
        <v>59</v>
      </c>
      <c r="F205" s="77">
        <v>20</v>
      </c>
      <c r="G205" s="78"/>
      <c r="H205" s="79">
        <f>ROUND(G205*F205,2)</f>
        <v>0</v>
      </c>
      <c r="I205" s="189"/>
      <c r="J205" s="196"/>
      <c r="K205" s="80"/>
      <c r="L205" s="81"/>
      <c r="M205" s="82"/>
      <c r="N205" s="82"/>
      <c r="O205" s="82"/>
      <c r="P205" s="83"/>
    </row>
    <row r="206" spans="1:16" s="86" customFormat="1" ht="30" customHeight="1">
      <c r="A206" s="92" t="s">
        <v>189</v>
      </c>
      <c r="B206" s="73" t="s">
        <v>433</v>
      </c>
      <c r="C206" s="74" t="s">
        <v>191</v>
      </c>
      <c r="D206" s="75" t="s">
        <v>187</v>
      </c>
      <c r="E206" s="76"/>
      <c r="F206" s="77"/>
      <c r="G206" s="88"/>
      <c r="H206" s="79"/>
      <c r="I206" s="189"/>
      <c r="J206" s="196"/>
      <c r="K206" s="80"/>
      <c r="L206" s="81"/>
      <c r="M206" s="82"/>
      <c r="N206" s="82"/>
      <c r="O206" s="82"/>
      <c r="P206" s="83"/>
    </row>
    <row r="207" spans="1:16" s="86" customFormat="1" ht="33" customHeight="1">
      <c r="A207" s="92" t="s">
        <v>198</v>
      </c>
      <c r="B207" s="168" t="s">
        <v>35</v>
      </c>
      <c r="C207" s="147" t="s">
        <v>425</v>
      </c>
      <c r="D207" s="148" t="s">
        <v>199</v>
      </c>
      <c r="E207" s="149" t="s">
        <v>59</v>
      </c>
      <c r="F207" s="150">
        <v>20</v>
      </c>
      <c r="G207" s="151"/>
      <c r="H207" s="152">
        <f>ROUND(G207*F207,2)</f>
        <v>0</v>
      </c>
      <c r="I207" s="189"/>
      <c r="J207" s="196"/>
      <c r="K207" s="80"/>
      <c r="L207" s="81"/>
      <c r="M207" s="82"/>
      <c r="N207" s="82"/>
      <c r="O207" s="82"/>
      <c r="P207" s="83"/>
    </row>
    <row r="208" spans="1:16" s="86" customFormat="1" ht="30" customHeight="1">
      <c r="A208" s="92" t="s">
        <v>200</v>
      </c>
      <c r="B208" s="153" t="s">
        <v>434</v>
      </c>
      <c r="C208" s="154" t="s">
        <v>61</v>
      </c>
      <c r="D208" s="155" t="s">
        <v>187</v>
      </c>
      <c r="E208" s="156"/>
      <c r="F208" s="157"/>
      <c r="G208" s="158"/>
      <c r="H208" s="159"/>
      <c r="I208" s="189"/>
      <c r="J208" s="196"/>
      <c r="K208" s="80"/>
      <c r="L208" s="81"/>
      <c r="M208" s="82"/>
      <c r="N208" s="82"/>
      <c r="O208" s="82"/>
      <c r="P208" s="83"/>
    </row>
    <row r="209" spans="1:16" s="86" customFormat="1" ht="30" customHeight="1">
      <c r="A209" s="92" t="s">
        <v>202</v>
      </c>
      <c r="B209" s="89" t="s">
        <v>35</v>
      </c>
      <c r="C209" s="74" t="s">
        <v>426</v>
      </c>
      <c r="D209" s="75" t="s">
        <v>203</v>
      </c>
      <c r="E209" s="76"/>
      <c r="F209" s="77"/>
      <c r="G209" s="79"/>
      <c r="H209" s="79"/>
      <c r="I209" s="189"/>
      <c r="J209" s="196"/>
      <c r="K209" s="80"/>
      <c r="L209" s="81"/>
      <c r="M209" s="82"/>
      <c r="N209" s="82"/>
      <c r="O209" s="82"/>
      <c r="P209" s="83"/>
    </row>
    <row r="210" spans="1:16" s="86" customFormat="1" ht="30" customHeight="1">
      <c r="A210" s="92" t="s">
        <v>204</v>
      </c>
      <c r="B210" s="94" t="s">
        <v>205</v>
      </c>
      <c r="C210" s="74" t="s">
        <v>206</v>
      </c>
      <c r="D210" s="75"/>
      <c r="E210" s="76" t="s">
        <v>59</v>
      </c>
      <c r="F210" s="77">
        <v>5</v>
      </c>
      <c r="G210" s="78"/>
      <c r="H210" s="79">
        <f>ROUND(G210*F210,2)</f>
        <v>0</v>
      </c>
      <c r="I210" s="191"/>
      <c r="J210" s="196"/>
      <c r="K210" s="80"/>
      <c r="L210" s="81"/>
      <c r="M210" s="82"/>
      <c r="N210" s="82"/>
      <c r="O210" s="82"/>
      <c r="P210" s="83"/>
    </row>
    <row r="211" spans="1:16" s="86" customFormat="1" ht="30" customHeight="1">
      <c r="A211" s="92" t="s">
        <v>207</v>
      </c>
      <c r="B211" s="94" t="s">
        <v>208</v>
      </c>
      <c r="C211" s="74" t="s">
        <v>209</v>
      </c>
      <c r="D211" s="75"/>
      <c r="E211" s="76" t="s">
        <v>59</v>
      </c>
      <c r="F211" s="77">
        <v>30</v>
      </c>
      <c r="G211" s="78"/>
      <c r="H211" s="79">
        <f>ROUND(G211*F211,2)</f>
        <v>0</v>
      </c>
      <c r="I211" s="189"/>
      <c r="J211" s="196"/>
      <c r="K211" s="80"/>
      <c r="L211" s="81"/>
      <c r="M211" s="82"/>
      <c r="N211" s="82"/>
      <c r="O211" s="82"/>
      <c r="P211" s="83"/>
    </row>
    <row r="212" spans="1:16" s="86" customFormat="1" ht="30" customHeight="1">
      <c r="A212" s="92" t="s">
        <v>210</v>
      </c>
      <c r="B212" s="94" t="s">
        <v>211</v>
      </c>
      <c r="C212" s="74" t="s">
        <v>212</v>
      </c>
      <c r="D212" s="75" t="s">
        <v>2</v>
      </c>
      <c r="E212" s="76" t="s">
        <v>59</v>
      </c>
      <c r="F212" s="77">
        <v>440</v>
      </c>
      <c r="G212" s="78"/>
      <c r="H212" s="79">
        <f>ROUND(G212*F212,2)</f>
        <v>0</v>
      </c>
      <c r="I212" s="193"/>
      <c r="J212" s="196"/>
      <c r="K212" s="80"/>
      <c r="L212" s="81"/>
      <c r="M212" s="82"/>
      <c r="N212" s="82"/>
      <c r="O212" s="82"/>
      <c r="P212" s="83"/>
    </row>
    <row r="213" spans="1:16" s="86" customFormat="1" ht="30" customHeight="1">
      <c r="A213" s="92" t="s">
        <v>229</v>
      </c>
      <c r="B213" s="89" t="s">
        <v>46</v>
      </c>
      <c r="C213" s="74" t="s">
        <v>230</v>
      </c>
      <c r="D213" s="75" t="s">
        <v>231</v>
      </c>
      <c r="E213" s="76" t="s">
        <v>59</v>
      </c>
      <c r="F213" s="77">
        <v>15</v>
      </c>
      <c r="G213" s="78"/>
      <c r="H213" s="79">
        <f>ROUND(G213*F213,2)</f>
        <v>0</v>
      </c>
      <c r="I213" s="189"/>
      <c r="J213" s="196"/>
      <c r="K213" s="80"/>
      <c r="L213" s="81"/>
      <c r="M213" s="82"/>
      <c r="N213" s="82"/>
      <c r="O213" s="82"/>
      <c r="P213" s="83"/>
    </row>
    <row r="214" spans="1:16" s="86" customFormat="1" ht="33" customHeight="1">
      <c r="A214" s="92" t="s">
        <v>62</v>
      </c>
      <c r="B214" s="73" t="s">
        <v>435</v>
      </c>
      <c r="C214" s="74" t="s">
        <v>63</v>
      </c>
      <c r="D214" s="75" t="s">
        <v>233</v>
      </c>
      <c r="E214" s="76" t="s">
        <v>34</v>
      </c>
      <c r="F214" s="77">
        <v>5</v>
      </c>
      <c r="G214" s="78"/>
      <c r="H214" s="79">
        <f>ROUND(G214*F214,2)</f>
        <v>0</v>
      </c>
      <c r="I214" s="189"/>
      <c r="J214" s="196"/>
      <c r="K214" s="80"/>
      <c r="L214" s="81"/>
      <c r="M214" s="82"/>
      <c r="N214" s="82"/>
      <c r="O214" s="82"/>
      <c r="P214" s="83"/>
    </row>
    <row r="215" spans="1:16" s="86" customFormat="1" ht="30" customHeight="1">
      <c r="A215" s="92" t="s">
        <v>66</v>
      </c>
      <c r="B215" s="89" t="s">
        <v>35</v>
      </c>
      <c r="C215" s="74" t="s">
        <v>67</v>
      </c>
      <c r="D215" s="75"/>
      <c r="E215" s="76"/>
      <c r="F215" s="77"/>
      <c r="G215" s="88"/>
      <c r="H215" s="79"/>
      <c r="I215" s="189"/>
      <c r="J215" s="196"/>
      <c r="K215" s="80"/>
      <c r="L215" s="81"/>
      <c r="M215" s="82"/>
      <c r="N215" s="82"/>
      <c r="O215" s="82"/>
      <c r="P215" s="83"/>
    </row>
    <row r="216" spans="1:16" s="86" customFormat="1" ht="30" customHeight="1">
      <c r="A216" s="92" t="s">
        <v>68</v>
      </c>
      <c r="B216" s="94" t="s">
        <v>205</v>
      </c>
      <c r="C216" s="74" t="s">
        <v>234</v>
      </c>
      <c r="D216" s="75"/>
      <c r="E216" s="76" t="s">
        <v>36</v>
      </c>
      <c r="F216" s="77">
        <v>440</v>
      </c>
      <c r="G216" s="78"/>
      <c r="H216" s="79">
        <f>ROUND(G216*F216,2)</f>
        <v>0</v>
      </c>
      <c r="I216" s="189"/>
      <c r="J216" s="196"/>
      <c r="K216" s="80"/>
      <c r="L216" s="81"/>
      <c r="M216" s="82"/>
      <c r="N216" s="82"/>
      <c r="O216" s="82"/>
      <c r="P216" s="83"/>
    </row>
    <row r="217" spans="1:16" s="86" customFormat="1" ht="30" customHeight="1">
      <c r="A217" s="92" t="s">
        <v>96</v>
      </c>
      <c r="B217" s="89" t="s">
        <v>46</v>
      </c>
      <c r="C217" s="74" t="s">
        <v>97</v>
      </c>
      <c r="D217" s="75"/>
      <c r="E217" s="76"/>
      <c r="F217" s="77"/>
      <c r="G217" s="88"/>
      <c r="H217" s="79"/>
      <c r="I217" s="189"/>
      <c r="J217" s="196"/>
      <c r="K217" s="80"/>
      <c r="L217" s="81"/>
      <c r="M217" s="82"/>
      <c r="N217" s="82"/>
      <c r="O217" s="82"/>
      <c r="P217" s="83"/>
    </row>
    <row r="218" spans="1:16" s="86" customFormat="1" ht="30" customHeight="1">
      <c r="A218" s="92" t="s">
        <v>98</v>
      </c>
      <c r="B218" s="94" t="s">
        <v>205</v>
      </c>
      <c r="C218" s="74" t="s">
        <v>234</v>
      </c>
      <c r="D218" s="75"/>
      <c r="E218" s="76" t="s">
        <v>36</v>
      </c>
      <c r="F218" s="77">
        <v>40</v>
      </c>
      <c r="G218" s="78"/>
      <c r="H218" s="79">
        <f>ROUND(G218*F218,2)</f>
        <v>0</v>
      </c>
      <c r="I218" s="189"/>
      <c r="J218" s="196"/>
      <c r="K218" s="80"/>
      <c r="L218" s="81"/>
      <c r="M218" s="82"/>
      <c r="N218" s="82"/>
      <c r="O218" s="82"/>
      <c r="P218" s="83"/>
    </row>
    <row r="219" spans="1:16" s="86" customFormat="1" ht="30" customHeight="1">
      <c r="A219" s="92" t="s">
        <v>235</v>
      </c>
      <c r="B219" s="73" t="s">
        <v>436</v>
      </c>
      <c r="C219" s="74" t="s">
        <v>237</v>
      </c>
      <c r="D219" s="75" t="s">
        <v>238</v>
      </c>
      <c r="E219" s="76" t="s">
        <v>34</v>
      </c>
      <c r="F219" s="77">
        <v>100</v>
      </c>
      <c r="G219" s="78"/>
      <c r="H219" s="79">
        <f>ROUND(G219*F219,2)</f>
        <v>0</v>
      </c>
      <c r="I219" s="189"/>
      <c r="J219" s="196"/>
      <c r="K219" s="80"/>
      <c r="L219" s="81"/>
      <c r="M219" s="82"/>
      <c r="N219" s="82"/>
      <c r="O219" s="82"/>
      <c r="P219" s="83"/>
    </row>
    <row r="220" spans="1:16" s="84" customFormat="1" ht="30" customHeight="1">
      <c r="A220" s="92" t="s">
        <v>239</v>
      </c>
      <c r="B220" s="73" t="s">
        <v>437</v>
      </c>
      <c r="C220" s="74" t="s">
        <v>241</v>
      </c>
      <c r="D220" s="75" t="s">
        <v>242</v>
      </c>
      <c r="E220" s="76"/>
      <c r="F220" s="77"/>
      <c r="G220" s="88"/>
      <c r="H220" s="79"/>
      <c r="I220" s="189"/>
      <c r="J220" s="196"/>
      <c r="K220" s="80"/>
      <c r="L220" s="81"/>
      <c r="M220" s="82"/>
      <c r="N220" s="82"/>
      <c r="O220" s="82"/>
      <c r="P220" s="83"/>
    </row>
    <row r="221" spans="1:16" s="86" customFormat="1" ht="30" customHeight="1">
      <c r="A221" s="92" t="s">
        <v>243</v>
      </c>
      <c r="B221" s="89" t="s">
        <v>35</v>
      </c>
      <c r="C221" s="74" t="s">
        <v>244</v>
      </c>
      <c r="D221" s="75" t="s">
        <v>2</v>
      </c>
      <c r="E221" s="76" t="s">
        <v>34</v>
      </c>
      <c r="F221" s="77">
        <v>1930</v>
      </c>
      <c r="G221" s="78"/>
      <c r="H221" s="79">
        <f>ROUND(G221*F221,2)</f>
        <v>0</v>
      </c>
      <c r="I221" s="189"/>
      <c r="J221" s="196"/>
      <c r="K221" s="80"/>
      <c r="L221" s="81"/>
      <c r="M221" s="82"/>
      <c r="N221" s="82"/>
      <c r="O221" s="82"/>
      <c r="P221" s="83"/>
    </row>
    <row r="222" spans="1:10" ht="33" customHeight="1">
      <c r="A222" s="18"/>
      <c r="B222" s="5"/>
      <c r="C222" s="34" t="s">
        <v>21</v>
      </c>
      <c r="D222" s="9"/>
      <c r="E222" s="8"/>
      <c r="F222" s="7"/>
      <c r="G222" s="18"/>
      <c r="H222" s="21"/>
      <c r="J222" s="195"/>
    </row>
    <row r="223" spans="1:16" s="84" customFormat="1" ht="30" customHeight="1">
      <c r="A223" s="72" t="s">
        <v>69</v>
      </c>
      <c r="B223" s="73" t="s">
        <v>438</v>
      </c>
      <c r="C223" s="74" t="s">
        <v>70</v>
      </c>
      <c r="D223" s="75" t="s">
        <v>245</v>
      </c>
      <c r="E223" s="76" t="s">
        <v>59</v>
      </c>
      <c r="F223" s="93">
        <v>505</v>
      </c>
      <c r="G223" s="78"/>
      <c r="H223" s="79">
        <f>ROUND(G223*F223,2)</f>
        <v>0</v>
      </c>
      <c r="I223" s="189"/>
      <c r="J223" s="196"/>
      <c r="K223" s="80"/>
      <c r="L223" s="81"/>
      <c r="M223" s="82"/>
      <c r="N223" s="82"/>
      <c r="O223" s="82"/>
      <c r="P223" s="83"/>
    </row>
    <row r="224" spans="1:10" ht="36" customHeight="1">
      <c r="A224" s="18"/>
      <c r="B224" s="5"/>
      <c r="C224" s="34" t="s">
        <v>22</v>
      </c>
      <c r="D224" s="9"/>
      <c r="E224" s="8"/>
      <c r="F224" s="7"/>
      <c r="G224" s="18"/>
      <c r="H224" s="21"/>
      <c r="J224" s="195"/>
    </row>
    <row r="225" spans="1:16" s="84" customFormat="1" ht="30" customHeight="1">
      <c r="A225" s="72" t="s">
        <v>253</v>
      </c>
      <c r="B225" s="73" t="s">
        <v>439</v>
      </c>
      <c r="C225" s="74" t="s">
        <v>255</v>
      </c>
      <c r="D225" s="75" t="s">
        <v>251</v>
      </c>
      <c r="E225" s="76"/>
      <c r="F225" s="93"/>
      <c r="G225" s="88"/>
      <c r="H225" s="95"/>
      <c r="I225" s="189"/>
      <c r="J225" s="196"/>
      <c r="K225" s="80"/>
      <c r="L225" s="81"/>
      <c r="M225" s="82"/>
      <c r="N225" s="82"/>
      <c r="O225" s="82"/>
      <c r="P225" s="83"/>
    </row>
    <row r="226" spans="1:16" s="84" customFormat="1" ht="30" customHeight="1">
      <c r="A226" s="72" t="s">
        <v>256</v>
      </c>
      <c r="B226" s="89" t="s">
        <v>35</v>
      </c>
      <c r="C226" s="74" t="s">
        <v>257</v>
      </c>
      <c r="D226" s="75"/>
      <c r="E226" s="76" t="s">
        <v>41</v>
      </c>
      <c r="F226" s="93">
        <v>3</v>
      </c>
      <c r="G226" s="78"/>
      <c r="H226" s="79">
        <f>ROUND(G226*F226,2)</f>
        <v>0</v>
      </c>
      <c r="I226" s="189"/>
      <c r="J226" s="196"/>
      <c r="K226" s="80"/>
      <c r="L226" s="81"/>
      <c r="M226" s="82"/>
      <c r="N226" s="82"/>
      <c r="O226" s="82"/>
      <c r="P226" s="83"/>
    </row>
    <row r="227" spans="1:27" s="84" customFormat="1" ht="30" customHeight="1">
      <c r="A227" s="72" t="s">
        <v>258</v>
      </c>
      <c r="B227" s="73" t="s">
        <v>440</v>
      </c>
      <c r="C227" s="74" t="s">
        <v>260</v>
      </c>
      <c r="D227" s="75" t="s">
        <v>251</v>
      </c>
      <c r="E227" s="76"/>
      <c r="F227" s="93"/>
      <c r="G227" s="88"/>
      <c r="H227" s="95"/>
      <c r="I227" s="194"/>
      <c r="J227" s="196"/>
      <c r="K227" s="80"/>
      <c r="L227" s="81"/>
      <c r="M227" s="82"/>
      <c r="N227" s="82"/>
      <c r="O227" s="82"/>
      <c r="P227" s="87"/>
      <c r="Q227" s="96"/>
      <c r="R227" s="96"/>
      <c r="S227" s="87"/>
      <c r="T227" s="97"/>
      <c r="U227" s="87"/>
      <c r="V227" s="98"/>
      <c r="W227" s="98"/>
      <c r="X227" s="98"/>
      <c r="Y227" s="98"/>
      <c r="Z227" s="98"/>
      <c r="AA227" s="98"/>
    </row>
    <row r="228" spans="1:27" s="102" customFormat="1" ht="30" customHeight="1">
      <c r="A228" s="72" t="s">
        <v>261</v>
      </c>
      <c r="B228" s="89" t="s">
        <v>35</v>
      </c>
      <c r="C228" s="74" t="s">
        <v>262</v>
      </c>
      <c r="D228" s="75"/>
      <c r="E228" s="76" t="s">
        <v>41</v>
      </c>
      <c r="F228" s="93">
        <v>1</v>
      </c>
      <c r="G228" s="78"/>
      <c r="H228" s="79">
        <f>ROUND(G228*F228,2)</f>
        <v>0</v>
      </c>
      <c r="I228" s="194"/>
      <c r="J228" s="196"/>
      <c r="K228" s="80"/>
      <c r="L228" s="81"/>
      <c r="M228" s="82"/>
      <c r="N228" s="82"/>
      <c r="O228" s="82"/>
      <c r="P228" s="99"/>
      <c r="Q228" s="96"/>
      <c r="R228" s="96"/>
      <c r="S228" s="99"/>
      <c r="T228" s="100"/>
      <c r="U228" s="99"/>
      <c r="V228" s="101"/>
      <c r="W228" s="101"/>
      <c r="X228" s="101"/>
      <c r="Y228" s="101"/>
      <c r="Z228" s="101"/>
      <c r="AA228" s="101"/>
    </row>
    <row r="229" spans="1:16" s="86" customFormat="1" ht="30" customHeight="1">
      <c r="A229" s="72" t="s">
        <v>264</v>
      </c>
      <c r="B229" s="73" t="s">
        <v>441</v>
      </c>
      <c r="C229" s="74" t="s">
        <v>266</v>
      </c>
      <c r="D229" s="75" t="s">
        <v>251</v>
      </c>
      <c r="E229" s="76" t="s">
        <v>59</v>
      </c>
      <c r="F229" s="93">
        <v>5</v>
      </c>
      <c r="G229" s="78"/>
      <c r="H229" s="79">
        <f>ROUND(G229*F229,2)</f>
        <v>0</v>
      </c>
      <c r="I229" s="189"/>
      <c r="J229" s="196"/>
      <c r="K229" s="80"/>
      <c r="L229" s="81"/>
      <c r="M229" s="82"/>
      <c r="N229" s="82"/>
      <c r="O229" s="82"/>
      <c r="P229" s="83"/>
    </row>
    <row r="230" spans="1:16" s="104" customFormat="1" ht="33" customHeight="1">
      <c r="A230" s="72" t="s">
        <v>114</v>
      </c>
      <c r="B230" s="73" t="s">
        <v>442</v>
      </c>
      <c r="C230" s="103" t="s">
        <v>268</v>
      </c>
      <c r="D230" s="75" t="s">
        <v>251</v>
      </c>
      <c r="E230" s="76"/>
      <c r="F230" s="93"/>
      <c r="G230" s="88"/>
      <c r="H230" s="95"/>
      <c r="I230" s="189"/>
      <c r="J230" s="196"/>
      <c r="K230" s="80"/>
      <c r="L230" s="81"/>
      <c r="M230" s="82"/>
      <c r="N230" s="82"/>
      <c r="O230" s="82"/>
      <c r="P230" s="83"/>
    </row>
    <row r="231" spans="1:16" s="86" customFormat="1" ht="33" customHeight="1">
      <c r="A231" s="72" t="s">
        <v>116</v>
      </c>
      <c r="B231" s="89" t="s">
        <v>35</v>
      </c>
      <c r="C231" s="74" t="s">
        <v>117</v>
      </c>
      <c r="D231" s="75"/>
      <c r="E231" s="76" t="s">
        <v>41</v>
      </c>
      <c r="F231" s="93">
        <v>4</v>
      </c>
      <c r="G231" s="78"/>
      <c r="H231" s="79">
        <f>ROUND(G231*F231,2)</f>
        <v>0</v>
      </c>
      <c r="I231" s="190"/>
      <c r="J231" s="196"/>
      <c r="K231" s="80"/>
      <c r="L231" s="81"/>
      <c r="M231" s="82"/>
      <c r="N231" s="82"/>
      <c r="O231" s="82"/>
      <c r="P231" s="83"/>
    </row>
    <row r="232" spans="1:16" s="86" customFormat="1" ht="33" customHeight="1">
      <c r="A232" s="72" t="s">
        <v>118</v>
      </c>
      <c r="B232" s="89" t="s">
        <v>46</v>
      </c>
      <c r="C232" s="74" t="s">
        <v>119</v>
      </c>
      <c r="D232" s="75"/>
      <c r="E232" s="76" t="s">
        <v>41</v>
      </c>
      <c r="F232" s="93">
        <v>4</v>
      </c>
      <c r="G232" s="78"/>
      <c r="H232" s="79">
        <f>ROUND(G232*F232,2)</f>
        <v>0</v>
      </c>
      <c r="I232" s="190"/>
      <c r="J232" s="196"/>
      <c r="K232" s="80"/>
      <c r="L232" s="81"/>
      <c r="M232" s="82"/>
      <c r="N232" s="82"/>
      <c r="O232" s="82"/>
      <c r="P232" s="83"/>
    </row>
    <row r="233" spans="1:16" s="104" customFormat="1" ht="30" customHeight="1">
      <c r="A233" s="72" t="s">
        <v>273</v>
      </c>
      <c r="B233" s="73" t="s">
        <v>443</v>
      </c>
      <c r="C233" s="103" t="s">
        <v>275</v>
      </c>
      <c r="D233" s="75" t="s">
        <v>251</v>
      </c>
      <c r="E233" s="76"/>
      <c r="F233" s="93"/>
      <c r="G233" s="88"/>
      <c r="H233" s="95"/>
      <c r="I233" s="189"/>
      <c r="J233" s="196"/>
      <c r="K233" s="80"/>
      <c r="L233" s="81"/>
      <c r="M233" s="82"/>
      <c r="N233" s="82"/>
      <c r="O233" s="82"/>
      <c r="P233" s="83"/>
    </row>
    <row r="234" spans="1:16" s="104" customFormat="1" ht="30" customHeight="1">
      <c r="A234" s="72" t="s">
        <v>276</v>
      </c>
      <c r="B234" s="168" t="s">
        <v>35</v>
      </c>
      <c r="C234" s="184" t="s">
        <v>325</v>
      </c>
      <c r="D234" s="148"/>
      <c r="E234" s="149" t="s">
        <v>41</v>
      </c>
      <c r="F234" s="160">
        <v>3</v>
      </c>
      <c r="G234" s="151"/>
      <c r="H234" s="152">
        <f>ROUND(G234*F234,2)</f>
        <v>0</v>
      </c>
      <c r="I234" s="189"/>
      <c r="J234" s="196"/>
      <c r="K234" s="80"/>
      <c r="L234" s="81"/>
      <c r="M234" s="82"/>
      <c r="N234" s="82"/>
      <c r="O234" s="82"/>
      <c r="P234" s="83"/>
    </row>
    <row r="235" spans="1:16" s="86" customFormat="1" ht="30" customHeight="1">
      <c r="A235" s="72" t="s">
        <v>318</v>
      </c>
      <c r="B235" s="153" t="s">
        <v>444</v>
      </c>
      <c r="C235" s="154" t="s">
        <v>320</v>
      </c>
      <c r="D235" s="155" t="s">
        <v>251</v>
      </c>
      <c r="E235" s="156" t="s">
        <v>41</v>
      </c>
      <c r="F235" s="170">
        <v>4</v>
      </c>
      <c r="G235" s="172"/>
      <c r="H235" s="159">
        <f>ROUND(G235*F235,2)</f>
        <v>0</v>
      </c>
      <c r="I235" s="189"/>
      <c r="J235" s="196"/>
      <c r="K235" s="80"/>
      <c r="L235" s="81"/>
      <c r="M235" s="82"/>
      <c r="N235" s="82"/>
      <c r="O235" s="82"/>
      <c r="P235" s="83"/>
    </row>
    <row r="236" spans="1:10" ht="33" customHeight="1">
      <c r="A236" s="18"/>
      <c r="B236" s="11"/>
      <c r="C236" s="34" t="s">
        <v>23</v>
      </c>
      <c r="D236" s="9"/>
      <c r="E236" s="8"/>
      <c r="F236" s="7"/>
      <c r="G236" s="18"/>
      <c r="H236" s="21"/>
      <c r="J236" s="195"/>
    </row>
    <row r="237" spans="1:16" s="86" customFormat="1" ht="33" customHeight="1">
      <c r="A237" s="72" t="s">
        <v>71</v>
      </c>
      <c r="B237" s="73" t="s">
        <v>445</v>
      </c>
      <c r="C237" s="74" t="s">
        <v>123</v>
      </c>
      <c r="D237" s="75" t="s">
        <v>285</v>
      </c>
      <c r="E237" s="76" t="s">
        <v>41</v>
      </c>
      <c r="F237" s="93">
        <v>5</v>
      </c>
      <c r="G237" s="78"/>
      <c r="H237" s="79">
        <f>ROUND(G237*F237,2)</f>
        <v>0</v>
      </c>
      <c r="I237" s="189"/>
      <c r="J237" s="196"/>
      <c r="K237" s="80"/>
      <c r="L237" s="81"/>
      <c r="M237" s="82"/>
      <c r="N237" s="82"/>
      <c r="O237" s="82"/>
      <c r="P237" s="83"/>
    </row>
    <row r="238" spans="1:16" s="86" customFormat="1" ht="30" customHeight="1">
      <c r="A238" s="72" t="s">
        <v>99</v>
      </c>
      <c r="B238" s="73" t="s">
        <v>446</v>
      </c>
      <c r="C238" s="74" t="s">
        <v>124</v>
      </c>
      <c r="D238" s="75" t="s">
        <v>251</v>
      </c>
      <c r="E238" s="76"/>
      <c r="F238" s="93"/>
      <c r="G238" s="79"/>
      <c r="H238" s="95"/>
      <c r="I238" s="189"/>
      <c r="J238" s="196"/>
      <c r="K238" s="80"/>
      <c r="L238" s="81"/>
      <c r="M238" s="82"/>
      <c r="N238" s="82"/>
      <c r="O238" s="82"/>
      <c r="P238" s="83"/>
    </row>
    <row r="239" spans="1:16" s="86" customFormat="1" ht="30" customHeight="1">
      <c r="A239" s="72" t="s">
        <v>125</v>
      </c>
      <c r="B239" s="89" t="s">
        <v>35</v>
      </c>
      <c r="C239" s="74" t="s">
        <v>286</v>
      </c>
      <c r="D239" s="75"/>
      <c r="E239" s="76" t="s">
        <v>100</v>
      </c>
      <c r="F239" s="142">
        <v>0.5</v>
      </c>
      <c r="G239" s="78"/>
      <c r="H239" s="79">
        <f>ROUND(G239*F239,2)</f>
        <v>0</v>
      </c>
      <c r="I239" s="189"/>
      <c r="J239" s="196"/>
      <c r="K239" s="80"/>
      <c r="L239" s="81"/>
      <c r="M239" s="82"/>
      <c r="N239" s="82"/>
      <c r="O239" s="82"/>
      <c r="P239" s="83"/>
    </row>
    <row r="240" spans="1:16" s="84" customFormat="1" ht="30" customHeight="1">
      <c r="A240" s="72" t="s">
        <v>72</v>
      </c>
      <c r="B240" s="73" t="s">
        <v>447</v>
      </c>
      <c r="C240" s="74" t="s">
        <v>126</v>
      </c>
      <c r="D240" s="75" t="s">
        <v>285</v>
      </c>
      <c r="E240" s="76"/>
      <c r="F240" s="93"/>
      <c r="G240" s="88"/>
      <c r="H240" s="95"/>
      <c r="I240" s="189"/>
      <c r="J240" s="196"/>
      <c r="K240" s="80"/>
      <c r="L240" s="81"/>
      <c r="M240" s="82"/>
      <c r="N240" s="82"/>
      <c r="O240" s="82"/>
      <c r="P240" s="83"/>
    </row>
    <row r="241" spans="1:16" s="86" customFormat="1" ht="30" customHeight="1">
      <c r="A241" s="72" t="s">
        <v>73</v>
      </c>
      <c r="B241" s="89" t="s">
        <v>35</v>
      </c>
      <c r="C241" s="74" t="s">
        <v>289</v>
      </c>
      <c r="D241" s="75"/>
      <c r="E241" s="76" t="s">
        <v>41</v>
      </c>
      <c r="F241" s="93">
        <v>1</v>
      </c>
      <c r="G241" s="78"/>
      <c r="H241" s="79">
        <f aca="true" t="shared" si="3" ref="H241:H246">ROUND(G241*F241,2)</f>
        <v>0</v>
      </c>
      <c r="I241" s="189"/>
      <c r="J241" s="196"/>
      <c r="K241" s="80"/>
      <c r="L241" s="81"/>
      <c r="M241" s="82"/>
      <c r="N241" s="82"/>
      <c r="O241" s="82"/>
      <c r="P241" s="83"/>
    </row>
    <row r="242" spans="1:16" s="86" customFormat="1" ht="30" customHeight="1">
      <c r="A242" s="72" t="s">
        <v>74</v>
      </c>
      <c r="B242" s="89" t="s">
        <v>46</v>
      </c>
      <c r="C242" s="74" t="s">
        <v>290</v>
      </c>
      <c r="D242" s="75"/>
      <c r="E242" s="76" t="s">
        <v>41</v>
      </c>
      <c r="F242" s="93">
        <v>2</v>
      </c>
      <c r="G242" s="78"/>
      <c r="H242" s="79">
        <f t="shared" si="3"/>
        <v>0</v>
      </c>
      <c r="I242" s="189"/>
      <c r="J242" s="196"/>
      <c r="K242" s="80"/>
      <c r="L242" s="81"/>
      <c r="M242" s="82"/>
      <c r="N242" s="82"/>
      <c r="O242" s="82"/>
      <c r="P242" s="83"/>
    </row>
    <row r="243" spans="1:16" s="84" customFormat="1" ht="30" customHeight="1">
      <c r="A243" s="72" t="s">
        <v>101</v>
      </c>
      <c r="B243" s="73" t="s">
        <v>448</v>
      </c>
      <c r="C243" s="74" t="s">
        <v>127</v>
      </c>
      <c r="D243" s="75" t="s">
        <v>285</v>
      </c>
      <c r="E243" s="76" t="s">
        <v>41</v>
      </c>
      <c r="F243" s="93">
        <v>3</v>
      </c>
      <c r="G243" s="78"/>
      <c r="H243" s="79">
        <f t="shared" si="3"/>
        <v>0</v>
      </c>
      <c r="I243" s="189"/>
      <c r="J243" s="196"/>
      <c r="K243" s="80"/>
      <c r="L243" s="81"/>
      <c r="M243" s="82"/>
      <c r="N243" s="82"/>
      <c r="O243" s="82"/>
      <c r="P243" s="83"/>
    </row>
    <row r="244" spans="1:16" s="84" customFormat="1" ht="30" customHeight="1">
      <c r="A244" s="72" t="s">
        <v>102</v>
      </c>
      <c r="B244" s="73" t="s">
        <v>449</v>
      </c>
      <c r="C244" s="74" t="s">
        <v>128</v>
      </c>
      <c r="D244" s="75" t="s">
        <v>285</v>
      </c>
      <c r="E244" s="76" t="s">
        <v>41</v>
      </c>
      <c r="F244" s="93">
        <v>1</v>
      </c>
      <c r="G244" s="78"/>
      <c r="H244" s="79">
        <f t="shared" si="3"/>
        <v>0</v>
      </c>
      <c r="I244" s="189"/>
      <c r="J244" s="196"/>
      <c r="K244" s="80"/>
      <c r="L244" s="81"/>
      <c r="M244" s="82"/>
      <c r="N244" s="82"/>
      <c r="O244" s="82"/>
      <c r="P244" s="83"/>
    </row>
    <row r="245" spans="1:16" s="86" customFormat="1" ht="30" customHeight="1">
      <c r="A245" s="72" t="s">
        <v>103</v>
      </c>
      <c r="B245" s="73" t="s">
        <v>450</v>
      </c>
      <c r="C245" s="74" t="s">
        <v>129</v>
      </c>
      <c r="D245" s="75" t="s">
        <v>285</v>
      </c>
      <c r="E245" s="76" t="s">
        <v>41</v>
      </c>
      <c r="F245" s="93">
        <v>3</v>
      </c>
      <c r="G245" s="78"/>
      <c r="H245" s="79">
        <f t="shared" si="3"/>
        <v>0</v>
      </c>
      <c r="I245" s="189"/>
      <c r="J245" s="196"/>
      <c r="K245" s="80"/>
      <c r="L245" s="81"/>
      <c r="M245" s="82"/>
      <c r="N245" s="82"/>
      <c r="O245" s="82"/>
      <c r="P245" s="83"/>
    </row>
    <row r="246" spans="1:16" s="86" customFormat="1" ht="30" customHeight="1">
      <c r="A246" s="72" t="s">
        <v>104</v>
      </c>
      <c r="B246" s="73" t="s">
        <v>451</v>
      </c>
      <c r="C246" s="74" t="s">
        <v>130</v>
      </c>
      <c r="D246" s="75" t="s">
        <v>285</v>
      </c>
      <c r="E246" s="76" t="s">
        <v>41</v>
      </c>
      <c r="F246" s="93">
        <v>1</v>
      </c>
      <c r="G246" s="78"/>
      <c r="H246" s="79">
        <f t="shared" si="3"/>
        <v>0</v>
      </c>
      <c r="I246" s="189"/>
      <c r="J246" s="196"/>
      <c r="K246" s="80"/>
      <c r="L246" s="81"/>
      <c r="M246" s="82"/>
      <c r="N246" s="82"/>
      <c r="O246" s="82"/>
      <c r="P246" s="83"/>
    </row>
    <row r="247" spans="1:10" ht="33" customHeight="1">
      <c r="A247" s="18"/>
      <c r="B247" s="15"/>
      <c r="C247" s="34" t="s">
        <v>24</v>
      </c>
      <c r="D247" s="9"/>
      <c r="E247" s="6"/>
      <c r="F247" s="9"/>
      <c r="G247" s="18"/>
      <c r="H247" s="21"/>
      <c r="J247" s="195"/>
    </row>
    <row r="248" spans="1:16" s="84" customFormat="1" ht="30" customHeight="1">
      <c r="A248" s="92" t="s">
        <v>76</v>
      </c>
      <c r="B248" s="73" t="s">
        <v>457</v>
      </c>
      <c r="C248" s="74" t="s">
        <v>77</v>
      </c>
      <c r="D248" s="75" t="s">
        <v>291</v>
      </c>
      <c r="E248" s="76"/>
      <c r="F248" s="77"/>
      <c r="G248" s="88"/>
      <c r="H248" s="79"/>
      <c r="I248" s="189"/>
      <c r="J248" s="196"/>
      <c r="K248" s="80"/>
      <c r="L248" s="81"/>
      <c r="M248" s="82"/>
      <c r="N248" s="82"/>
      <c r="O248" s="82"/>
      <c r="P248" s="83"/>
    </row>
    <row r="249" spans="1:16" s="86" customFormat="1" ht="30" customHeight="1">
      <c r="A249" s="92" t="s">
        <v>292</v>
      </c>
      <c r="B249" s="89" t="s">
        <v>35</v>
      </c>
      <c r="C249" s="74" t="s">
        <v>293</v>
      </c>
      <c r="D249" s="75"/>
      <c r="E249" s="76" t="s">
        <v>34</v>
      </c>
      <c r="F249" s="77">
        <v>1800</v>
      </c>
      <c r="G249" s="78"/>
      <c r="H249" s="79">
        <f>ROUND(G249*F249,2)</f>
        <v>0</v>
      </c>
      <c r="I249" s="192"/>
      <c r="J249" s="196"/>
      <c r="K249" s="80"/>
      <c r="L249" s="81"/>
      <c r="M249" s="82"/>
      <c r="N249" s="82"/>
      <c r="O249" s="82"/>
      <c r="P249" s="83"/>
    </row>
    <row r="250" spans="1:16" s="86" customFormat="1" ht="30" customHeight="1">
      <c r="A250" s="92" t="s">
        <v>78</v>
      </c>
      <c r="B250" s="89" t="s">
        <v>46</v>
      </c>
      <c r="C250" s="74" t="s">
        <v>294</v>
      </c>
      <c r="D250" s="75"/>
      <c r="E250" s="76" t="s">
        <v>34</v>
      </c>
      <c r="F250" s="77">
        <v>540</v>
      </c>
      <c r="G250" s="78"/>
      <c r="H250" s="79">
        <f>ROUND(G250*F250,2)</f>
        <v>0</v>
      </c>
      <c r="I250" s="189"/>
      <c r="J250" s="196"/>
      <c r="K250" s="80"/>
      <c r="L250" s="81"/>
      <c r="M250" s="82"/>
      <c r="N250" s="82"/>
      <c r="O250" s="82"/>
      <c r="P250" s="83"/>
    </row>
    <row r="251" spans="1:10" s="40" customFormat="1" ht="36" customHeight="1" thickBot="1">
      <c r="A251" s="41"/>
      <c r="B251" s="36" t="str">
        <f>B183</f>
        <v>D</v>
      </c>
      <c r="C251" s="199" t="str">
        <f>C183</f>
        <v>FLEET AVEANUE REHABILITATION - FROM THURSO ST. TO ROCKWOOD ST.</v>
      </c>
      <c r="D251" s="200"/>
      <c r="E251" s="200"/>
      <c r="F251" s="201"/>
      <c r="G251" s="41" t="s">
        <v>17</v>
      </c>
      <c r="H251" s="41">
        <f>SUM(H183:H250)</f>
        <v>0</v>
      </c>
      <c r="J251" s="197"/>
    </row>
    <row r="252" spans="1:10" s="40" customFormat="1" ht="36" customHeight="1" thickTop="1">
      <c r="A252" s="38"/>
      <c r="B252" s="105" t="s">
        <v>16</v>
      </c>
      <c r="C252" s="220" t="s">
        <v>394</v>
      </c>
      <c r="D252" s="223"/>
      <c r="E252" s="223"/>
      <c r="F252" s="224"/>
      <c r="G252" s="38"/>
      <c r="H252" s="39"/>
      <c r="J252" s="197"/>
    </row>
    <row r="253" spans="1:10" ht="33" customHeight="1">
      <c r="A253" s="18"/>
      <c r="B253" s="15"/>
      <c r="C253" s="33" t="s">
        <v>19</v>
      </c>
      <c r="D253" s="9"/>
      <c r="E253" s="7" t="s">
        <v>2</v>
      </c>
      <c r="F253" s="7" t="s">
        <v>2</v>
      </c>
      <c r="G253" s="18" t="s">
        <v>2</v>
      </c>
      <c r="H253" s="21"/>
      <c r="J253" s="195"/>
    </row>
    <row r="254" spans="1:16" s="84" customFormat="1" ht="33" customHeight="1">
      <c r="A254" s="72" t="s">
        <v>131</v>
      </c>
      <c r="B254" s="73" t="s">
        <v>115</v>
      </c>
      <c r="C254" s="74" t="s">
        <v>133</v>
      </c>
      <c r="D254" s="75" t="s">
        <v>454</v>
      </c>
      <c r="E254" s="76" t="s">
        <v>32</v>
      </c>
      <c r="F254" s="77">
        <v>2245</v>
      </c>
      <c r="G254" s="78"/>
      <c r="H254" s="79">
        <f>ROUND(G254*F254,2)</f>
        <v>0</v>
      </c>
      <c r="I254" s="189"/>
      <c r="J254" s="196"/>
      <c r="K254" s="80"/>
      <c r="L254" s="81"/>
      <c r="M254" s="82"/>
      <c r="N254" s="82"/>
      <c r="O254" s="82"/>
      <c r="P254" s="83"/>
    </row>
    <row r="255" spans="1:16" s="86" customFormat="1" ht="30" customHeight="1">
      <c r="A255" s="85" t="s">
        <v>135</v>
      </c>
      <c r="B255" s="73" t="s">
        <v>254</v>
      </c>
      <c r="C255" s="74" t="s">
        <v>137</v>
      </c>
      <c r="D255" s="75" t="s">
        <v>134</v>
      </c>
      <c r="E255" s="76" t="s">
        <v>34</v>
      </c>
      <c r="F255" s="77">
        <v>3075</v>
      </c>
      <c r="G255" s="78"/>
      <c r="H255" s="79">
        <f>ROUND(G255*F255,2)</f>
        <v>0</v>
      </c>
      <c r="I255" s="189"/>
      <c r="J255" s="196"/>
      <c r="K255" s="80"/>
      <c r="L255" s="81"/>
      <c r="M255" s="82"/>
      <c r="N255" s="82"/>
      <c r="O255" s="82"/>
      <c r="P255" s="83"/>
    </row>
    <row r="256" spans="1:16" s="84" customFormat="1" ht="30" customHeight="1">
      <c r="A256" s="85" t="s">
        <v>138</v>
      </c>
      <c r="B256" s="73" t="s">
        <v>259</v>
      </c>
      <c r="C256" s="74" t="s">
        <v>140</v>
      </c>
      <c r="D256" s="75" t="s">
        <v>134</v>
      </c>
      <c r="E256" s="76"/>
      <c r="F256" s="77"/>
      <c r="G256" s="88"/>
      <c r="H256" s="79"/>
      <c r="I256" s="189"/>
      <c r="J256" s="196"/>
      <c r="K256" s="80"/>
      <c r="L256" s="81"/>
      <c r="M256" s="82"/>
      <c r="N256" s="82"/>
      <c r="O256" s="82"/>
      <c r="P256" s="83"/>
    </row>
    <row r="257" spans="1:16" s="84" customFormat="1" ht="30" customHeight="1">
      <c r="A257" s="85" t="s">
        <v>141</v>
      </c>
      <c r="B257" s="89" t="s">
        <v>35</v>
      </c>
      <c r="C257" s="74" t="s">
        <v>142</v>
      </c>
      <c r="D257" s="75" t="s">
        <v>2</v>
      </c>
      <c r="E257" s="76" t="s">
        <v>36</v>
      </c>
      <c r="F257" s="77">
        <v>2655</v>
      </c>
      <c r="G257" s="78"/>
      <c r="H257" s="79">
        <f>ROUND(G257*F257,2)</f>
        <v>0</v>
      </c>
      <c r="I257" s="189"/>
      <c r="J257" s="196"/>
      <c r="K257" s="80"/>
      <c r="L257" s="81"/>
      <c r="M257" s="82"/>
      <c r="N257" s="82"/>
      <c r="O257" s="82"/>
      <c r="P257" s="83"/>
    </row>
    <row r="258" spans="1:16" s="84" customFormat="1" ht="33" customHeight="1">
      <c r="A258" s="85" t="s">
        <v>37</v>
      </c>
      <c r="B258" s="73" t="s">
        <v>263</v>
      </c>
      <c r="C258" s="74" t="s">
        <v>38</v>
      </c>
      <c r="D258" s="75" t="s">
        <v>134</v>
      </c>
      <c r="E258" s="76" t="s">
        <v>32</v>
      </c>
      <c r="F258" s="77">
        <v>320</v>
      </c>
      <c r="G258" s="78"/>
      <c r="H258" s="79">
        <f>ROUND(G258*F258,2)</f>
        <v>0</v>
      </c>
      <c r="I258" s="189"/>
      <c r="J258" s="196"/>
      <c r="K258" s="80"/>
      <c r="L258" s="81"/>
      <c r="M258" s="82"/>
      <c r="N258" s="82"/>
      <c r="O258" s="82"/>
      <c r="P258" s="83"/>
    </row>
    <row r="259" spans="1:16" s="86" customFormat="1" ht="30" customHeight="1">
      <c r="A259" s="72" t="s">
        <v>39</v>
      </c>
      <c r="B259" s="73" t="s">
        <v>397</v>
      </c>
      <c r="C259" s="74" t="s">
        <v>40</v>
      </c>
      <c r="D259" s="75" t="s">
        <v>134</v>
      </c>
      <c r="E259" s="76" t="s">
        <v>34</v>
      </c>
      <c r="F259" s="77">
        <v>2585</v>
      </c>
      <c r="G259" s="78"/>
      <c r="H259" s="79">
        <f>ROUND(G259*F259,2)</f>
        <v>0</v>
      </c>
      <c r="I259" s="189"/>
      <c r="J259" s="196"/>
      <c r="K259" s="80"/>
      <c r="L259" s="81"/>
      <c r="M259" s="82"/>
      <c r="N259" s="82"/>
      <c r="O259" s="82"/>
      <c r="P259" s="83"/>
    </row>
    <row r="260" spans="1:16" s="86" customFormat="1" ht="30" customHeight="1">
      <c r="A260" s="85" t="s">
        <v>147</v>
      </c>
      <c r="B260" s="73" t="s">
        <v>265</v>
      </c>
      <c r="C260" s="74" t="s">
        <v>149</v>
      </c>
      <c r="D260" s="75" t="s">
        <v>146</v>
      </c>
      <c r="E260" s="76" t="s">
        <v>34</v>
      </c>
      <c r="F260" s="77">
        <v>3075</v>
      </c>
      <c r="G260" s="78"/>
      <c r="H260" s="79">
        <f>ROUND(G260*F260,2)</f>
        <v>0</v>
      </c>
      <c r="I260" s="189"/>
      <c r="J260" s="196"/>
      <c r="K260" s="80"/>
      <c r="L260" s="81"/>
      <c r="M260" s="82"/>
      <c r="N260" s="82"/>
      <c r="O260" s="82"/>
      <c r="P260" s="83"/>
    </row>
    <row r="261" spans="1:16" s="91" customFormat="1" ht="30" customHeight="1">
      <c r="A261" s="85" t="s">
        <v>150</v>
      </c>
      <c r="B261" s="73" t="s">
        <v>398</v>
      </c>
      <c r="C261" s="74" t="s">
        <v>152</v>
      </c>
      <c r="D261" s="75" t="s">
        <v>153</v>
      </c>
      <c r="E261" s="76" t="s">
        <v>34</v>
      </c>
      <c r="F261" s="77">
        <v>770</v>
      </c>
      <c r="G261" s="78"/>
      <c r="H261" s="79">
        <f>ROUND(G261*F261,2)</f>
        <v>0</v>
      </c>
      <c r="I261" s="189"/>
      <c r="J261" s="196"/>
      <c r="K261" s="80"/>
      <c r="L261" s="81"/>
      <c r="M261" s="82"/>
      <c r="N261" s="82"/>
      <c r="O261" s="82"/>
      <c r="P261" s="90"/>
    </row>
    <row r="262" spans="1:10" ht="33" customHeight="1">
      <c r="A262" s="18"/>
      <c r="B262" s="15"/>
      <c r="C262" s="34" t="s">
        <v>20</v>
      </c>
      <c r="D262" s="9"/>
      <c r="E262" s="6"/>
      <c r="F262" s="9"/>
      <c r="G262" s="18"/>
      <c r="H262" s="21"/>
      <c r="J262" s="195"/>
    </row>
    <row r="263" spans="1:16" s="84" customFormat="1" ht="30" customHeight="1">
      <c r="A263" s="92" t="s">
        <v>86</v>
      </c>
      <c r="B263" s="73" t="s">
        <v>399</v>
      </c>
      <c r="C263" s="74" t="s">
        <v>88</v>
      </c>
      <c r="D263" s="75" t="s">
        <v>134</v>
      </c>
      <c r="E263" s="76"/>
      <c r="F263" s="77"/>
      <c r="G263" s="88"/>
      <c r="H263" s="79"/>
      <c r="I263" s="189"/>
      <c r="J263" s="196"/>
      <c r="K263" s="80"/>
      <c r="L263" s="81"/>
      <c r="M263" s="82"/>
      <c r="N263" s="82"/>
      <c r="O263" s="82"/>
      <c r="P263" s="83"/>
    </row>
    <row r="264" spans="1:16" s="86" customFormat="1" ht="30" customHeight="1">
      <c r="A264" s="92" t="s">
        <v>89</v>
      </c>
      <c r="B264" s="89" t="s">
        <v>35</v>
      </c>
      <c r="C264" s="74" t="s">
        <v>90</v>
      </c>
      <c r="D264" s="75" t="s">
        <v>2</v>
      </c>
      <c r="E264" s="76" t="s">
        <v>34</v>
      </c>
      <c r="F264" s="77">
        <v>605</v>
      </c>
      <c r="G264" s="78"/>
      <c r="H264" s="79">
        <f>ROUND(G264*F264,2)</f>
        <v>0</v>
      </c>
      <c r="I264" s="189"/>
      <c r="J264" s="196"/>
      <c r="K264" s="80"/>
      <c r="L264" s="81"/>
      <c r="M264" s="82"/>
      <c r="N264" s="82"/>
      <c r="O264" s="82"/>
      <c r="P264" s="83"/>
    </row>
    <row r="265" spans="1:16" s="86" customFormat="1" ht="30" customHeight="1">
      <c r="A265" s="92" t="s">
        <v>105</v>
      </c>
      <c r="B265" s="89" t="s">
        <v>46</v>
      </c>
      <c r="C265" s="74" t="s">
        <v>106</v>
      </c>
      <c r="D265" s="75" t="s">
        <v>2</v>
      </c>
      <c r="E265" s="76" t="s">
        <v>34</v>
      </c>
      <c r="F265" s="77">
        <v>2080</v>
      </c>
      <c r="G265" s="78"/>
      <c r="H265" s="79">
        <f>ROUND(G265*F265,2)</f>
        <v>0</v>
      </c>
      <c r="I265" s="190"/>
      <c r="J265" s="196"/>
      <c r="K265" s="80"/>
      <c r="L265" s="81"/>
      <c r="M265" s="82"/>
      <c r="N265" s="82"/>
      <c r="O265" s="82"/>
      <c r="P265" s="83"/>
    </row>
    <row r="266" spans="1:16" s="86" customFormat="1" ht="30" customHeight="1">
      <c r="A266" s="92" t="s">
        <v>42</v>
      </c>
      <c r="B266" s="73" t="s">
        <v>400</v>
      </c>
      <c r="C266" s="74" t="s">
        <v>43</v>
      </c>
      <c r="D266" s="75" t="s">
        <v>154</v>
      </c>
      <c r="E266" s="76"/>
      <c r="F266" s="77"/>
      <c r="G266" s="88"/>
      <c r="H266" s="79"/>
      <c r="I266" s="189"/>
      <c r="J266" s="196"/>
      <c r="K266" s="80"/>
      <c r="L266" s="81"/>
      <c r="M266" s="82"/>
      <c r="N266" s="82"/>
      <c r="O266" s="82"/>
      <c r="P266" s="83"/>
    </row>
    <row r="267" spans="1:16" s="86" customFormat="1" ht="30" customHeight="1">
      <c r="A267" s="92" t="s">
        <v>155</v>
      </c>
      <c r="B267" s="89" t="s">
        <v>35</v>
      </c>
      <c r="C267" s="74" t="s">
        <v>156</v>
      </c>
      <c r="D267" s="75" t="s">
        <v>2</v>
      </c>
      <c r="E267" s="76" t="s">
        <v>34</v>
      </c>
      <c r="F267" s="77">
        <v>75</v>
      </c>
      <c r="G267" s="78"/>
      <c r="H267" s="79">
        <f>ROUND(G267*F267,2)</f>
        <v>0</v>
      </c>
      <c r="I267" s="190"/>
      <c r="J267" s="196"/>
      <c r="K267" s="80"/>
      <c r="L267" s="81"/>
      <c r="M267" s="82"/>
      <c r="N267" s="82"/>
      <c r="O267" s="82"/>
      <c r="P267" s="83"/>
    </row>
    <row r="268" spans="1:16" s="86" customFormat="1" ht="30" customHeight="1">
      <c r="A268" s="92" t="s">
        <v>157</v>
      </c>
      <c r="B268" s="89" t="s">
        <v>46</v>
      </c>
      <c r="C268" s="74" t="s">
        <v>158</v>
      </c>
      <c r="D268" s="75" t="s">
        <v>2</v>
      </c>
      <c r="E268" s="76" t="s">
        <v>34</v>
      </c>
      <c r="F268" s="77">
        <v>485</v>
      </c>
      <c r="G268" s="78"/>
      <c r="H268" s="79">
        <f>ROUND(G268*F268,2)</f>
        <v>0</v>
      </c>
      <c r="I268" s="189"/>
      <c r="J268" s="196"/>
      <c r="K268" s="80"/>
      <c r="L268" s="81"/>
      <c r="M268" s="82"/>
      <c r="N268" s="82"/>
      <c r="O268" s="82"/>
      <c r="P268" s="83"/>
    </row>
    <row r="269" spans="1:16" s="86" customFormat="1" ht="30" customHeight="1">
      <c r="A269" s="92" t="s">
        <v>51</v>
      </c>
      <c r="B269" s="73" t="s">
        <v>267</v>
      </c>
      <c r="C269" s="74" t="s">
        <v>52</v>
      </c>
      <c r="D269" s="75" t="s">
        <v>154</v>
      </c>
      <c r="E269" s="76"/>
      <c r="F269" s="77"/>
      <c r="G269" s="88"/>
      <c r="H269" s="79"/>
      <c r="I269" s="189"/>
      <c r="J269" s="196"/>
      <c r="K269" s="80"/>
      <c r="L269" s="81"/>
      <c r="M269" s="82"/>
      <c r="N269" s="82"/>
      <c r="O269" s="82"/>
      <c r="P269" s="83"/>
    </row>
    <row r="270" spans="1:16" s="86" customFormat="1" ht="30" customHeight="1">
      <c r="A270" s="92" t="s">
        <v>55</v>
      </c>
      <c r="B270" s="89" t="s">
        <v>46</v>
      </c>
      <c r="C270" s="74" t="s">
        <v>56</v>
      </c>
      <c r="D270" s="75" t="s">
        <v>2</v>
      </c>
      <c r="E270" s="76" t="s">
        <v>41</v>
      </c>
      <c r="F270" s="77">
        <v>65</v>
      </c>
      <c r="G270" s="78"/>
      <c r="H270" s="79">
        <f>ROUND(G270*F270,2)</f>
        <v>0</v>
      </c>
      <c r="I270" s="189"/>
      <c r="J270" s="196"/>
      <c r="K270" s="80"/>
      <c r="L270" s="81"/>
      <c r="M270" s="82"/>
      <c r="N270" s="82"/>
      <c r="O270" s="82"/>
      <c r="P270" s="83"/>
    </row>
    <row r="271" spans="1:16" s="84" customFormat="1" ht="30" customHeight="1">
      <c r="A271" s="92" t="s">
        <v>171</v>
      </c>
      <c r="B271" s="73" t="s">
        <v>270</v>
      </c>
      <c r="C271" s="74" t="s">
        <v>172</v>
      </c>
      <c r="D271" s="75" t="s">
        <v>173</v>
      </c>
      <c r="E271" s="76"/>
      <c r="F271" s="77"/>
      <c r="G271" s="88"/>
      <c r="H271" s="79"/>
      <c r="I271" s="189"/>
      <c r="J271" s="196"/>
      <c r="K271" s="80"/>
      <c r="L271" s="81"/>
      <c r="M271" s="82"/>
      <c r="N271" s="82"/>
      <c r="O271" s="82"/>
      <c r="P271" s="83"/>
    </row>
    <row r="272" spans="1:16" s="86" customFormat="1" ht="30" customHeight="1">
      <c r="A272" s="92" t="s">
        <v>174</v>
      </c>
      <c r="B272" s="89" t="s">
        <v>35</v>
      </c>
      <c r="C272" s="74" t="s">
        <v>175</v>
      </c>
      <c r="D272" s="75" t="s">
        <v>2</v>
      </c>
      <c r="E272" s="76" t="s">
        <v>34</v>
      </c>
      <c r="F272" s="77">
        <v>250</v>
      </c>
      <c r="G272" s="78"/>
      <c r="H272" s="79">
        <f>ROUND(G272*F272,2)</f>
        <v>0</v>
      </c>
      <c r="I272" s="189"/>
      <c r="J272" s="196"/>
      <c r="K272" s="80"/>
      <c r="L272" s="81"/>
      <c r="M272" s="82"/>
      <c r="N272" s="82"/>
      <c r="O272" s="82"/>
      <c r="P272" s="83"/>
    </row>
    <row r="273" spans="1:16" s="84" customFormat="1" ht="30" customHeight="1">
      <c r="A273" s="92" t="s">
        <v>214</v>
      </c>
      <c r="B273" s="73" t="s">
        <v>274</v>
      </c>
      <c r="C273" s="74" t="s">
        <v>215</v>
      </c>
      <c r="D273" s="75" t="s">
        <v>173</v>
      </c>
      <c r="E273" s="76"/>
      <c r="F273" s="77"/>
      <c r="G273" s="88"/>
      <c r="H273" s="79"/>
      <c r="I273" s="189"/>
      <c r="J273" s="196"/>
      <c r="K273" s="80"/>
      <c r="L273" s="81"/>
      <c r="M273" s="82"/>
      <c r="N273" s="82"/>
      <c r="O273" s="82"/>
      <c r="P273" s="83"/>
    </row>
    <row r="274" spans="1:16" s="86" customFormat="1" ht="30" customHeight="1">
      <c r="A274" s="92" t="s">
        <v>216</v>
      </c>
      <c r="B274" s="89" t="s">
        <v>35</v>
      </c>
      <c r="C274" s="74" t="s">
        <v>175</v>
      </c>
      <c r="D274" s="75" t="s">
        <v>58</v>
      </c>
      <c r="E274" s="76" t="s">
        <v>34</v>
      </c>
      <c r="F274" s="77">
        <v>280</v>
      </c>
      <c r="G274" s="78"/>
      <c r="H274" s="79">
        <f>ROUND(G274*F274,2)</f>
        <v>0</v>
      </c>
      <c r="I274" s="189"/>
      <c r="J274" s="196"/>
      <c r="K274" s="80"/>
      <c r="L274" s="81"/>
      <c r="M274" s="82"/>
      <c r="N274" s="82"/>
      <c r="O274" s="82"/>
      <c r="P274" s="83"/>
    </row>
    <row r="275" spans="1:16" s="86" customFormat="1" ht="30" customHeight="1">
      <c r="A275" s="92" t="s">
        <v>217</v>
      </c>
      <c r="B275" s="168" t="s">
        <v>46</v>
      </c>
      <c r="C275" s="147" t="s">
        <v>218</v>
      </c>
      <c r="D275" s="148" t="s">
        <v>2</v>
      </c>
      <c r="E275" s="149" t="s">
        <v>34</v>
      </c>
      <c r="F275" s="150">
        <v>35</v>
      </c>
      <c r="G275" s="151"/>
      <c r="H275" s="152">
        <f>ROUND(G275*F275,2)</f>
        <v>0</v>
      </c>
      <c r="I275" s="189"/>
      <c r="J275" s="196"/>
      <c r="K275" s="80"/>
      <c r="L275" s="81"/>
      <c r="M275" s="82"/>
      <c r="N275" s="82"/>
      <c r="O275" s="82"/>
      <c r="P275" s="83"/>
    </row>
    <row r="276" spans="1:16" s="84" customFormat="1" ht="30" customHeight="1">
      <c r="A276" s="92" t="s">
        <v>213</v>
      </c>
      <c r="B276" s="153" t="s">
        <v>401</v>
      </c>
      <c r="C276" s="154" t="s">
        <v>57</v>
      </c>
      <c r="D276" s="155" t="s">
        <v>173</v>
      </c>
      <c r="E276" s="156"/>
      <c r="F276" s="157"/>
      <c r="G276" s="158"/>
      <c r="H276" s="159"/>
      <c r="I276" s="189"/>
      <c r="J276" s="196"/>
      <c r="K276" s="80"/>
      <c r="L276" s="81"/>
      <c r="M276" s="82"/>
      <c r="N276" s="82"/>
      <c r="O276" s="82"/>
      <c r="P276" s="83"/>
    </row>
    <row r="277" spans="1:16" s="86" customFormat="1" ht="30" customHeight="1">
      <c r="A277" s="92" t="s">
        <v>219</v>
      </c>
      <c r="B277" s="89" t="s">
        <v>328</v>
      </c>
      <c r="C277" s="74" t="s">
        <v>175</v>
      </c>
      <c r="D277" s="75" t="s">
        <v>58</v>
      </c>
      <c r="E277" s="76"/>
      <c r="F277" s="77"/>
      <c r="G277" s="88"/>
      <c r="H277" s="79"/>
      <c r="I277" s="189"/>
      <c r="J277" s="196"/>
      <c r="K277" s="80"/>
      <c r="L277" s="81"/>
      <c r="M277" s="82"/>
      <c r="N277" s="82"/>
      <c r="O277" s="82"/>
      <c r="P277" s="83"/>
    </row>
    <row r="278" spans="1:16" s="86" customFormat="1" ht="30" customHeight="1">
      <c r="A278" s="92" t="s">
        <v>220</v>
      </c>
      <c r="B278" s="94" t="s">
        <v>205</v>
      </c>
      <c r="C278" s="74" t="s">
        <v>221</v>
      </c>
      <c r="D278" s="75"/>
      <c r="E278" s="76" t="s">
        <v>34</v>
      </c>
      <c r="F278" s="77">
        <v>20</v>
      </c>
      <c r="G278" s="78"/>
      <c r="H278" s="79">
        <f aca="true" t="shared" si="4" ref="H278:H285">ROUND(G278*F278,2)</f>
        <v>0</v>
      </c>
      <c r="I278" s="191"/>
      <c r="J278" s="196"/>
      <c r="K278" s="80"/>
      <c r="L278" s="81"/>
      <c r="M278" s="82"/>
      <c r="N278" s="82"/>
      <c r="O278" s="82"/>
      <c r="P278" s="83"/>
    </row>
    <row r="279" spans="1:16" s="86" customFormat="1" ht="30" customHeight="1">
      <c r="A279" s="92" t="s">
        <v>222</v>
      </c>
      <c r="B279" s="94" t="s">
        <v>208</v>
      </c>
      <c r="C279" s="74" t="s">
        <v>223</v>
      </c>
      <c r="D279" s="75"/>
      <c r="E279" s="76" t="s">
        <v>34</v>
      </c>
      <c r="F279" s="77">
        <v>20</v>
      </c>
      <c r="G279" s="78"/>
      <c r="H279" s="79">
        <f t="shared" si="4"/>
        <v>0</v>
      </c>
      <c r="I279" s="189"/>
      <c r="J279" s="196"/>
      <c r="K279" s="80"/>
      <c r="L279" s="81"/>
      <c r="M279" s="82"/>
      <c r="N279" s="82"/>
      <c r="O279" s="82"/>
      <c r="P279" s="83"/>
    </row>
    <row r="280" spans="1:16" s="86" customFormat="1" ht="30" customHeight="1">
      <c r="A280" s="92" t="s">
        <v>224</v>
      </c>
      <c r="B280" s="94" t="s">
        <v>225</v>
      </c>
      <c r="C280" s="74" t="s">
        <v>226</v>
      </c>
      <c r="D280" s="75" t="s">
        <v>2</v>
      </c>
      <c r="E280" s="76" t="s">
        <v>34</v>
      </c>
      <c r="F280" s="77">
        <v>40</v>
      </c>
      <c r="G280" s="78"/>
      <c r="H280" s="79">
        <f t="shared" si="4"/>
        <v>0</v>
      </c>
      <c r="I280" s="193"/>
      <c r="J280" s="196"/>
      <c r="K280" s="80"/>
      <c r="L280" s="81"/>
      <c r="M280" s="82"/>
      <c r="N280" s="82"/>
      <c r="O280" s="82"/>
      <c r="P280" s="83"/>
    </row>
    <row r="281" spans="1:16" s="86" customFormat="1" ht="30" customHeight="1">
      <c r="A281" s="92" t="s">
        <v>227</v>
      </c>
      <c r="B281" s="89" t="s">
        <v>46</v>
      </c>
      <c r="C281" s="74" t="s">
        <v>218</v>
      </c>
      <c r="D281" s="75" t="s">
        <v>2</v>
      </c>
      <c r="E281" s="76"/>
      <c r="F281" s="77"/>
      <c r="G281" s="79"/>
      <c r="H281" s="79">
        <f t="shared" si="4"/>
        <v>0</v>
      </c>
      <c r="I281" s="189"/>
      <c r="J281" s="196"/>
      <c r="K281" s="80"/>
      <c r="L281" s="81"/>
      <c r="M281" s="82"/>
      <c r="N281" s="82"/>
      <c r="O281" s="82"/>
      <c r="P281" s="83"/>
    </row>
    <row r="282" spans="1:16" s="86" customFormat="1" ht="30" customHeight="1">
      <c r="A282" s="92" t="s">
        <v>228</v>
      </c>
      <c r="B282" s="94" t="s">
        <v>205</v>
      </c>
      <c r="C282" s="74" t="s">
        <v>223</v>
      </c>
      <c r="D282" s="75"/>
      <c r="E282" s="76" t="s">
        <v>34</v>
      </c>
      <c r="F282" s="77">
        <v>10</v>
      </c>
      <c r="G282" s="78"/>
      <c r="H282" s="79">
        <f t="shared" si="4"/>
        <v>0</v>
      </c>
      <c r="I282" s="189"/>
      <c r="J282" s="196"/>
      <c r="K282" s="80"/>
      <c r="L282" s="81"/>
      <c r="M282" s="82"/>
      <c r="N282" s="82"/>
      <c r="O282" s="82"/>
      <c r="P282" s="83"/>
    </row>
    <row r="283" spans="1:16" s="84" customFormat="1" ht="43.5" customHeight="1">
      <c r="A283" s="92" t="s">
        <v>176</v>
      </c>
      <c r="B283" s="73" t="s">
        <v>402</v>
      </c>
      <c r="C283" s="74" t="s">
        <v>177</v>
      </c>
      <c r="D283" s="75" t="s">
        <v>173</v>
      </c>
      <c r="E283" s="76" t="s">
        <v>34</v>
      </c>
      <c r="F283" s="93">
        <v>20</v>
      </c>
      <c r="G283" s="78"/>
      <c r="H283" s="79">
        <f t="shared" si="4"/>
        <v>0</v>
      </c>
      <c r="I283" s="189"/>
      <c r="J283" s="196"/>
      <c r="K283" s="80"/>
      <c r="L283" s="81"/>
      <c r="M283" s="82"/>
      <c r="N283" s="82"/>
      <c r="O283" s="82"/>
      <c r="P283" s="83"/>
    </row>
    <row r="284" spans="1:16" s="86" customFormat="1" ht="30" customHeight="1">
      <c r="A284" s="92" t="s">
        <v>178</v>
      </c>
      <c r="B284" s="73" t="s">
        <v>403</v>
      </c>
      <c r="C284" s="74" t="s">
        <v>180</v>
      </c>
      <c r="D284" s="75" t="s">
        <v>173</v>
      </c>
      <c r="E284" s="76" t="s">
        <v>34</v>
      </c>
      <c r="F284" s="77">
        <v>10</v>
      </c>
      <c r="G284" s="78"/>
      <c r="H284" s="79">
        <f t="shared" si="4"/>
        <v>0</v>
      </c>
      <c r="I284" s="189"/>
      <c r="J284" s="196"/>
      <c r="K284" s="80"/>
      <c r="L284" s="81"/>
      <c r="M284" s="82"/>
      <c r="N284" s="82"/>
      <c r="O284" s="82"/>
      <c r="P284" s="83"/>
    </row>
    <row r="285" spans="1:16" s="86" customFormat="1" ht="30" customHeight="1">
      <c r="A285" s="92" t="s">
        <v>181</v>
      </c>
      <c r="B285" s="73" t="s">
        <v>404</v>
      </c>
      <c r="C285" s="74" t="s">
        <v>183</v>
      </c>
      <c r="D285" s="75" t="s">
        <v>173</v>
      </c>
      <c r="E285" s="76" t="s">
        <v>34</v>
      </c>
      <c r="F285" s="77">
        <v>10</v>
      </c>
      <c r="G285" s="78"/>
      <c r="H285" s="79">
        <f t="shared" si="4"/>
        <v>0</v>
      </c>
      <c r="I285" s="189"/>
      <c r="J285" s="196"/>
      <c r="K285" s="80"/>
      <c r="L285" s="81"/>
      <c r="M285" s="82"/>
      <c r="N285" s="82"/>
      <c r="O285" s="82"/>
      <c r="P285" s="83"/>
    </row>
    <row r="286" spans="1:16" s="84" customFormat="1" ht="30" customHeight="1">
      <c r="A286" s="92" t="s">
        <v>184</v>
      </c>
      <c r="B286" s="73" t="s">
        <v>405</v>
      </c>
      <c r="C286" s="74" t="s">
        <v>186</v>
      </c>
      <c r="D286" s="75" t="s">
        <v>187</v>
      </c>
      <c r="E286" s="76"/>
      <c r="F286" s="77"/>
      <c r="G286" s="88"/>
      <c r="H286" s="79"/>
      <c r="I286" s="189"/>
      <c r="J286" s="196"/>
      <c r="K286" s="80"/>
      <c r="L286" s="81"/>
      <c r="M286" s="82"/>
      <c r="N286" s="82"/>
      <c r="O286" s="82"/>
      <c r="P286" s="83"/>
    </row>
    <row r="287" spans="1:16" s="86" customFormat="1" ht="30" customHeight="1">
      <c r="A287" s="92" t="s">
        <v>188</v>
      </c>
      <c r="B287" s="89" t="s">
        <v>35</v>
      </c>
      <c r="C287" s="74" t="s">
        <v>321</v>
      </c>
      <c r="D287" s="75" t="s">
        <v>2</v>
      </c>
      <c r="E287" s="76" t="s">
        <v>59</v>
      </c>
      <c r="F287" s="77">
        <v>25</v>
      </c>
      <c r="G287" s="78"/>
      <c r="H287" s="79">
        <f>ROUND(G287*F287,2)</f>
        <v>0</v>
      </c>
      <c r="I287" s="189"/>
      <c r="J287" s="196"/>
      <c r="K287" s="80"/>
      <c r="L287" s="81"/>
      <c r="M287" s="82"/>
      <c r="N287" s="82"/>
      <c r="O287" s="82"/>
      <c r="P287" s="83"/>
    </row>
    <row r="288" spans="1:16" s="86" customFormat="1" ht="30" customHeight="1">
      <c r="A288" s="92" t="s">
        <v>326</v>
      </c>
      <c r="B288" s="89" t="s">
        <v>46</v>
      </c>
      <c r="C288" s="74" t="s">
        <v>327</v>
      </c>
      <c r="D288" s="75" t="s">
        <v>2</v>
      </c>
      <c r="E288" s="76" t="s">
        <v>59</v>
      </c>
      <c r="F288" s="77">
        <v>630</v>
      </c>
      <c r="G288" s="78"/>
      <c r="H288" s="79">
        <f>ROUND(G288*F288,2)</f>
        <v>0</v>
      </c>
      <c r="I288" s="190"/>
      <c r="J288" s="196"/>
      <c r="K288" s="80"/>
      <c r="L288" s="81"/>
      <c r="M288" s="82"/>
      <c r="N288" s="82"/>
      <c r="O288" s="82"/>
      <c r="P288" s="83"/>
    </row>
    <row r="289" spans="1:16" s="86" customFormat="1" ht="30" customHeight="1">
      <c r="A289" s="92" t="s">
        <v>189</v>
      </c>
      <c r="B289" s="73" t="s">
        <v>316</v>
      </c>
      <c r="C289" s="74" t="s">
        <v>191</v>
      </c>
      <c r="D289" s="75" t="s">
        <v>187</v>
      </c>
      <c r="E289" s="76"/>
      <c r="F289" s="77"/>
      <c r="G289" s="88"/>
      <c r="H289" s="79"/>
      <c r="I289" s="189"/>
      <c r="J289" s="196"/>
      <c r="K289" s="80"/>
      <c r="L289" s="81"/>
      <c r="M289" s="82"/>
      <c r="N289" s="82"/>
      <c r="O289" s="82"/>
      <c r="P289" s="83"/>
    </row>
    <row r="290" spans="1:16" s="86" customFormat="1" ht="33" customHeight="1">
      <c r="A290" s="92" t="s">
        <v>198</v>
      </c>
      <c r="B290" s="89" t="s">
        <v>35</v>
      </c>
      <c r="C290" s="74" t="s">
        <v>322</v>
      </c>
      <c r="D290" s="75" t="s">
        <v>199</v>
      </c>
      <c r="E290" s="76" t="s">
        <v>59</v>
      </c>
      <c r="F290" s="77">
        <v>40</v>
      </c>
      <c r="G290" s="78"/>
      <c r="H290" s="79">
        <f>ROUND(G290*F290,2)</f>
        <v>0</v>
      </c>
      <c r="I290" s="189"/>
      <c r="J290" s="196"/>
      <c r="K290" s="80"/>
      <c r="L290" s="81"/>
      <c r="M290" s="82"/>
      <c r="N290" s="82"/>
      <c r="O290" s="82"/>
      <c r="P290" s="83"/>
    </row>
    <row r="291" spans="1:16" s="84" customFormat="1" ht="49.5" customHeight="1">
      <c r="A291" s="92" t="s">
        <v>192</v>
      </c>
      <c r="B291" s="89" t="s">
        <v>46</v>
      </c>
      <c r="C291" s="74" t="s">
        <v>364</v>
      </c>
      <c r="D291" s="75" t="s">
        <v>107</v>
      </c>
      <c r="E291" s="76" t="s">
        <v>59</v>
      </c>
      <c r="F291" s="93">
        <v>430</v>
      </c>
      <c r="G291" s="78"/>
      <c r="H291" s="79">
        <f>ROUND(G291*F291,2)</f>
        <v>0</v>
      </c>
      <c r="I291" s="189"/>
      <c r="J291" s="196"/>
      <c r="K291" s="80"/>
      <c r="L291" s="81"/>
      <c r="M291" s="82"/>
      <c r="N291" s="82"/>
      <c r="O291" s="82"/>
      <c r="P291" s="83"/>
    </row>
    <row r="292" spans="1:16" s="84" customFormat="1" ht="49.5" customHeight="1">
      <c r="A292" s="92" t="s">
        <v>193</v>
      </c>
      <c r="B292" s="89" t="s">
        <v>60</v>
      </c>
      <c r="C292" s="74" t="s">
        <v>395</v>
      </c>
      <c r="D292" s="75" t="s">
        <v>194</v>
      </c>
      <c r="E292" s="76" t="s">
        <v>59</v>
      </c>
      <c r="F292" s="93">
        <v>15</v>
      </c>
      <c r="G292" s="78"/>
      <c r="H292" s="79">
        <f>ROUND(G292*F292,2)</f>
        <v>0</v>
      </c>
      <c r="I292" s="189"/>
      <c r="J292" s="196"/>
      <c r="K292" s="80"/>
      <c r="L292" s="81"/>
      <c r="M292" s="82"/>
      <c r="N292" s="82"/>
      <c r="O292" s="82"/>
      <c r="P292" s="83"/>
    </row>
    <row r="293" spans="1:16" s="84" customFormat="1" ht="49.5" customHeight="1">
      <c r="A293" s="92" t="s">
        <v>195</v>
      </c>
      <c r="B293" s="89" t="s">
        <v>75</v>
      </c>
      <c r="C293" s="74" t="s">
        <v>365</v>
      </c>
      <c r="D293" s="75" t="s">
        <v>107</v>
      </c>
      <c r="E293" s="76" t="s">
        <v>59</v>
      </c>
      <c r="F293" s="93">
        <v>180</v>
      </c>
      <c r="G293" s="78"/>
      <c r="H293" s="79">
        <f>ROUND(G293*F293,2)</f>
        <v>0</v>
      </c>
      <c r="I293" s="189"/>
      <c r="J293" s="196"/>
      <c r="K293" s="80"/>
      <c r="L293" s="81"/>
      <c r="M293" s="82"/>
      <c r="N293" s="82"/>
      <c r="O293" s="82"/>
      <c r="P293" s="83"/>
    </row>
    <row r="294" spans="1:16" s="84" customFormat="1" ht="49.5" customHeight="1">
      <c r="A294" s="92" t="s">
        <v>196</v>
      </c>
      <c r="B294" s="89" t="s">
        <v>79</v>
      </c>
      <c r="C294" s="74" t="s">
        <v>197</v>
      </c>
      <c r="D294" s="75" t="s">
        <v>107</v>
      </c>
      <c r="E294" s="76" t="s">
        <v>59</v>
      </c>
      <c r="F294" s="93">
        <v>10</v>
      </c>
      <c r="G294" s="78"/>
      <c r="H294" s="79">
        <f>ROUND(G294*F294,2)</f>
        <v>0</v>
      </c>
      <c r="I294" s="189"/>
      <c r="J294" s="196"/>
      <c r="K294" s="80"/>
      <c r="L294" s="81"/>
      <c r="M294" s="82"/>
      <c r="N294" s="82"/>
      <c r="O294" s="82"/>
      <c r="P294" s="83"/>
    </row>
    <row r="295" spans="1:16" s="86" customFormat="1" ht="30" customHeight="1">
      <c r="A295" s="92" t="s">
        <v>200</v>
      </c>
      <c r="B295" s="73" t="s">
        <v>278</v>
      </c>
      <c r="C295" s="74" t="s">
        <v>61</v>
      </c>
      <c r="D295" s="75" t="s">
        <v>187</v>
      </c>
      <c r="E295" s="76"/>
      <c r="F295" s="77"/>
      <c r="G295" s="88"/>
      <c r="H295" s="79"/>
      <c r="I295" s="189"/>
      <c r="J295" s="196"/>
      <c r="K295" s="80"/>
      <c r="L295" s="81"/>
      <c r="M295" s="82"/>
      <c r="N295" s="82"/>
      <c r="O295" s="82"/>
      <c r="P295" s="83"/>
    </row>
    <row r="296" spans="1:16" s="86" customFormat="1" ht="30" customHeight="1">
      <c r="A296" s="92" t="s">
        <v>202</v>
      </c>
      <c r="B296" s="89" t="s">
        <v>35</v>
      </c>
      <c r="C296" s="74" t="s">
        <v>323</v>
      </c>
      <c r="D296" s="75" t="s">
        <v>203</v>
      </c>
      <c r="E296" s="76"/>
      <c r="F296" s="77"/>
      <c r="G296" s="79"/>
      <c r="H296" s="79"/>
      <c r="I296" s="189"/>
      <c r="J296" s="196"/>
      <c r="K296" s="80"/>
      <c r="L296" s="81"/>
      <c r="M296" s="82"/>
      <c r="N296" s="82"/>
      <c r="O296" s="82"/>
      <c r="P296" s="83"/>
    </row>
    <row r="297" spans="1:16" s="86" customFormat="1" ht="30" customHeight="1">
      <c r="A297" s="92" t="s">
        <v>204</v>
      </c>
      <c r="B297" s="94" t="s">
        <v>205</v>
      </c>
      <c r="C297" s="74" t="s">
        <v>206</v>
      </c>
      <c r="D297" s="75"/>
      <c r="E297" s="76" t="s">
        <v>59</v>
      </c>
      <c r="F297" s="77">
        <v>15</v>
      </c>
      <c r="G297" s="78"/>
      <c r="H297" s="79">
        <f>ROUND(G297*F297,2)</f>
        <v>0</v>
      </c>
      <c r="I297" s="191"/>
      <c r="J297" s="196"/>
      <c r="K297" s="80"/>
      <c r="L297" s="81"/>
      <c r="M297" s="82"/>
      <c r="N297" s="82"/>
      <c r="O297" s="82"/>
      <c r="P297" s="83"/>
    </row>
    <row r="298" spans="1:16" s="86" customFormat="1" ht="30" customHeight="1">
      <c r="A298" s="92" t="s">
        <v>207</v>
      </c>
      <c r="B298" s="94" t="s">
        <v>208</v>
      </c>
      <c r="C298" s="74" t="s">
        <v>209</v>
      </c>
      <c r="D298" s="75"/>
      <c r="E298" s="76" t="s">
        <v>59</v>
      </c>
      <c r="F298" s="77">
        <v>20</v>
      </c>
      <c r="G298" s="78"/>
      <c r="H298" s="79">
        <f>ROUND(G298*F298,2)</f>
        <v>0</v>
      </c>
      <c r="I298" s="189"/>
      <c r="J298" s="196"/>
      <c r="K298" s="80"/>
      <c r="L298" s="81"/>
      <c r="M298" s="82"/>
      <c r="N298" s="82"/>
      <c r="O298" s="82"/>
      <c r="P298" s="83"/>
    </row>
    <row r="299" spans="1:16" s="86" customFormat="1" ht="30" customHeight="1">
      <c r="A299" s="92" t="s">
        <v>229</v>
      </c>
      <c r="B299" s="168" t="s">
        <v>46</v>
      </c>
      <c r="C299" s="147" t="s">
        <v>230</v>
      </c>
      <c r="D299" s="148" t="s">
        <v>231</v>
      </c>
      <c r="E299" s="149" t="s">
        <v>59</v>
      </c>
      <c r="F299" s="150">
        <v>10</v>
      </c>
      <c r="G299" s="151"/>
      <c r="H299" s="152">
        <f>ROUND(G299*F299,2)</f>
        <v>0</v>
      </c>
      <c r="I299" s="189"/>
      <c r="J299" s="196"/>
      <c r="K299" s="80"/>
      <c r="L299" s="81"/>
      <c r="M299" s="82"/>
      <c r="N299" s="82"/>
      <c r="O299" s="82"/>
      <c r="P299" s="83"/>
    </row>
    <row r="300" spans="1:16" s="86" customFormat="1" ht="33" customHeight="1">
      <c r="A300" s="92" t="s">
        <v>62</v>
      </c>
      <c r="B300" s="153" t="s">
        <v>406</v>
      </c>
      <c r="C300" s="154" t="s">
        <v>63</v>
      </c>
      <c r="D300" s="155" t="s">
        <v>233</v>
      </c>
      <c r="E300" s="156" t="s">
        <v>34</v>
      </c>
      <c r="F300" s="157">
        <v>30</v>
      </c>
      <c r="G300" s="172"/>
      <c r="H300" s="159">
        <f>ROUND(G300*F300,2)</f>
        <v>0</v>
      </c>
      <c r="I300" s="189"/>
      <c r="J300" s="196"/>
      <c r="K300" s="80"/>
      <c r="L300" s="81"/>
      <c r="M300" s="82"/>
      <c r="N300" s="82"/>
      <c r="O300" s="82"/>
      <c r="P300" s="83"/>
    </row>
    <row r="301" spans="1:16" s="86" customFormat="1" ht="33" customHeight="1">
      <c r="A301" s="72" t="s">
        <v>339</v>
      </c>
      <c r="B301" s="73" t="s">
        <v>407</v>
      </c>
      <c r="C301" s="74" t="s">
        <v>341</v>
      </c>
      <c r="D301" s="75" t="s">
        <v>238</v>
      </c>
      <c r="F301" s="77"/>
      <c r="G301" s="88"/>
      <c r="H301" s="95"/>
      <c r="I301" s="189"/>
      <c r="J301" s="196"/>
      <c r="K301" s="80"/>
      <c r="L301" s="81"/>
      <c r="M301" s="82"/>
      <c r="N301" s="82"/>
      <c r="O301" s="82"/>
      <c r="P301" s="83"/>
    </row>
    <row r="302" spans="1:16" s="86" customFormat="1" ht="30" customHeight="1">
      <c r="A302" s="72" t="s">
        <v>342</v>
      </c>
      <c r="B302" s="89" t="s">
        <v>35</v>
      </c>
      <c r="C302" s="74" t="s">
        <v>67</v>
      </c>
      <c r="D302" s="75"/>
      <c r="E302" s="76"/>
      <c r="F302" s="77"/>
      <c r="G302" s="88"/>
      <c r="H302" s="95"/>
      <c r="I302" s="189"/>
      <c r="J302" s="196"/>
      <c r="K302" s="80"/>
      <c r="L302" s="81"/>
      <c r="M302" s="82"/>
      <c r="N302" s="82"/>
      <c r="O302" s="82"/>
      <c r="P302" s="83"/>
    </row>
    <row r="303" spans="1:16" s="86" customFormat="1" ht="30" customHeight="1">
      <c r="A303" s="72" t="s">
        <v>343</v>
      </c>
      <c r="B303" s="94" t="s">
        <v>205</v>
      </c>
      <c r="C303" s="74" t="s">
        <v>234</v>
      </c>
      <c r="D303" s="75"/>
      <c r="E303" s="76" t="s">
        <v>36</v>
      </c>
      <c r="F303" s="77">
        <v>510</v>
      </c>
      <c r="G303" s="78"/>
      <c r="H303" s="79">
        <f>ROUND(G303*F303,2)</f>
        <v>0</v>
      </c>
      <c r="I303" s="189"/>
      <c r="J303" s="196"/>
      <c r="K303" s="80"/>
      <c r="L303" s="81"/>
      <c r="M303" s="82"/>
      <c r="N303" s="82"/>
      <c r="O303" s="82"/>
      <c r="P303" s="83"/>
    </row>
    <row r="304" spans="1:16" s="86" customFormat="1" ht="30" customHeight="1">
      <c r="A304" s="72" t="s">
        <v>344</v>
      </c>
      <c r="B304" s="89" t="s">
        <v>46</v>
      </c>
      <c r="C304" s="74" t="s">
        <v>97</v>
      </c>
      <c r="D304" s="75"/>
      <c r="E304" s="76"/>
      <c r="F304" s="77"/>
      <c r="G304" s="88"/>
      <c r="H304" s="95"/>
      <c r="I304" s="189"/>
      <c r="J304" s="196"/>
      <c r="K304" s="80"/>
      <c r="L304" s="81"/>
      <c r="M304" s="82"/>
      <c r="N304" s="82"/>
      <c r="O304" s="82"/>
      <c r="P304" s="83"/>
    </row>
    <row r="305" spans="1:16" s="86" customFormat="1" ht="30" customHeight="1">
      <c r="A305" s="72" t="s">
        <v>345</v>
      </c>
      <c r="B305" s="94" t="s">
        <v>205</v>
      </c>
      <c r="C305" s="74" t="s">
        <v>234</v>
      </c>
      <c r="D305" s="75"/>
      <c r="E305" s="76" t="s">
        <v>36</v>
      </c>
      <c r="F305" s="77">
        <v>20</v>
      </c>
      <c r="G305" s="78"/>
      <c r="H305" s="79">
        <f>ROUND(G305*F305,2)</f>
        <v>0</v>
      </c>
      <c r="I305" s="189"/>
      <c r="J305" s="196"/>
      <c r="K305" s="80"/>
      <c r="L305" s="81"/>
      <c r="M305" s="82"/>
      <c r="N305" s="82"/>
      <c r="O305" s="82"/>
      <c r="P305" s="83"/>
    </row>
    <row r="306" spans="1:16" s="84" customFormat="1" ht="30" customHeight="1">
      <c r="A306" s="92" t="s">
        <v>239</v>
      </c>
      <c r="B306" s="73" t="s">
        <v>408</v>
      </c>
      <c r="C306" s="74" t="s">
        <v>241</v>
      </c>
      <c r="D306" s="75" t="s">
        <v>242</v>
      </c>
      <c r="E306" s="76"/>
      <c r="F306" s="77"/>
      <c r="G306" s="88"/>
      <c r="H306" s="79"/>
      <c r="I306" s="189"/>
      <c r="J306" s="196"/>
      <c r="K306" s="80"/>
      <c r="L306" s="81"/>
      <c r="M306" s="82"/>
      <c r="N306" s="82"/>
      <c r="O306" s="82"/>
      <c r="P306" s="83"/>
    </row>
    <row r="307" spans="1:16" s="86" customFormat="1" ht="30" customHeight="1">
      <c r="A307" s="92" t="s">
        <v>243</v>
      </c>
      <c r="B307" s="89" t="s">
        <v>35</v>
      </c>
      <c r="C307" s="74" t="s">
        <v>244</v>
      </c>
      <c r="D307" s="75" t="s">
        <v>2</v>
      </c>
      <c r="E307" s="76" t="s">
        <v>34</v>
      </c>
      <c r="F307" s="77">
        <v>80</v>
      </c>
      <c r="G307" s="78"/>
      <c r="H307" s="79">
        <f>ROUND(G307*F307,2)</f>
        <v>0</v>
      </c>
      <c r="I307" s="189"/>
      <c r="J307" s="196"/>
      <c r="K307" s="80"/>
      <c r="L307" s="81"/>
      <c r="M307" s="82"/>
      <c r="N307" s="82"/>
      <c r="O307" s="82"/>
      <c r="P307" s="83"/>
    </row>
    <row r="308" spans="1:16" s="86" customFormat="1" ht="30" customHeight="1">
      <c r="A308" s="92" t="s">
        <v>295</v>
      </c>
      <c r="B308" s="73" t="s">
        <v>319</v>
      </c>
      <c r="C308" s="74" t="s">
        <v>296</v>
      </c>
      <c r="D308" s="75" t="s">
        <v>297</v>
      </c>
      <c r="E308" s="76"/>
      <c r="F308" s="93"/>
      <c r="G308" s="79"/>
      <c r="H308" s="79"/>
      <c r="I308" s="189"/>
      <c r="J308" s="196"/>
      <c r="K308" s="80"/>
      <c r="L308" s="81"/>
      <c r="M308" s="82"/>
      <c r="N308" s="82"/>
      <c r="O308" s="82"/>
      <c r="P308" s="83"/>
    </row>
    <row r="309" spans="1:16" s="86" customFormat="1" ht="30" customHeight="1">
      <c r="A309" s="92" t="s">
        <v>298</v>
      </c>
      <c r="B309" s="89" t="s">
        <v>35</v>
      </c>
      <c r="C309" s="74" t="s">
        <v>299</v>
      </c>
      <c r="D309" s="75"/>
      <c r="E309" s="76" t="s">
        <v>41</v>
      </c>
      <c r="F309" s="93">
        <v>6</v>
      </c>
      <c r="G309" s="78"/>
      <c r="H309" s="79">
        <f>ROUND(G309*F309,2)</f>
        <v>0</v>
      </c>
      <c r="I309" s="189"/>
      <c r="J309" s="196"/>
      <c r="K309" s="80"/>
      <c r="L309" s="81"/>
      <c r="M309" s="82"/>
      <c r="N309" s="82"/>
      <c r="O309" s="82"/>
      <c r="P309" s="83"/>
    </row>
    <row r="310" spans="1:10" ht="33" customHeight="1">
      <c r="A310" s="18"/>
      <c r="B310" s="5"/>
      <c r="C310" s="34" t="s">
        <v>22</v>
      </c>
      <c r="D310" s="9"/>
      <c r="E310" s="8"/>
      <c r="F310" s="7"/>
      <c r="G310" s="18"/>
      <c r="H310" s="21"/>
      <c r="J310" s="195"/>
    </row>
    <row r="311" spans="1:16" s="84" customFormat="1" ht="30" customHeight="1">
      <c r="A311" s="72" t="s">
        <v>249</v>
      </c>
      <c r="B311" s="73" t="s">
        <v>280</v>
      </c>
      <c r="C311" s="74" t="s">
        <v>250</v>
      </c>
      <c r="D311" s="75" t="s">
        <v>251</v>
      </c>
      <c r="E311" s="76"/>
      <c r="F311" s="93"/>
      <c r="G311" s="88"/>
      <c r="H311" s="95"/>
      <c r="I311" s="189"/>
      <c r="J311" s="196"/>
      <c r="K311" s="80"/>
      <c r="L311" s="81"/>
      <c r="M311" s="82"/>
      <c r="N311" s="82"/>
      <c r="O311" s="82"/>
      <c r="P311" s="83"/>
    </row>
    <row r="312" spans="1:16" s="84" customFormat="1" ht="30" customHeight="1">
      <c r="A312" s="72" t="s">
        <v>252</v>
      </c>
      <c r="B312" s="89" t="s">
        <v>35</v>
      </c>
      <c r="C312" s="74" t="s">
        <v>367</v>
      </c>
      <c r="D312" s="75"/>
      <c r="E312" s="76" t="s">
        <v>41</v>
      </c>
      <c r="F312" s="93">
        <v>6</v>
      </c>
      <c r="G312" s="78"/>
      <c r="H312" s="79">
        <f>ROUND(G312*F312,2)</f>
        <v>0</v>
      </c>
      <c r="I312" s="189"/>
      <c r="J312" s="196"/>
      <c r="K312" s="80"/>
      <c r="L312" s="81"/>
      <c r="M312" s="82"/>
      <c r="N312" s="82"/>
      <c r="O312" s="82"/>
      <c r="P312" s="83"/>
    </row>
    <row r="313" spans="1:16" s="84" customFormat="1" ht="30" customHeight="1">
      <c r="A313" s="72" t="s">
        <v>253</v>
      </c>
      <c r="B313" s="73" t="s">
        <v>282</v>
      </c>
      <c r="C313" s="74" t="s">
        <v>255</v>
      </c>
      <c r="D313" s="75" t="s">
        <v>251</v>
      </c>
      <c r="E313" s="76"/>
      <c r="F313" s="93"/>
      <c r="G313" s="88"/>
      <c r="H313" s="95"/>
      <c r="I313" s="189"/>
      <c r="J313" s="196"/>
      <c r="K313" s="80"/>
      <c r="L313" s="81"/>
      <c r="M313" s="82"/>
      <c r="N313" s="82"/>
      <c r="O313" s="82"/>
      <c r="P313" s="83"/>
    </row>
    <row r="314" spans="1:16" s="84" customFormat="1" ht="30" customHeight="1">
      <c r="A314" s="72" t="s">
        <v>256</v>
      </c>
      <c r="B314" s="89" t="s">
        <v>35</v>
      </c>
      <c r="C314" s="74" t="s">
        <v>257</v>
      </c>
      <c r="D314" s="75"/>
      <c r="E314" s="76" t="s">
        <v>41</v>
      </c>
      <c r="F314" s="93">
        <v>1</v>
      </c>
      <c r="G314" s="78"/>
      <c r="H314" s="79">
        <f>ROUND(G314*F314,2)</f>
        <v>0</v>
      </c>
      <c r="I314" s="189"/>
      <c r="J314" s="196"/>
      <c r="K314" s="80"/>
      <c r="L314" s="81"/>
      <c r="M314" s="82"/>
      <c r="N314" s="82"/>
      <c r="O314" s="82"/>
      <c r="P314" s="83"/>
    </row>
    <row r="315" spans="1:16" s="86" customFormat="1" ht="30" customHeight="1">
      <c r="A315" s="72" t="s">
        <v>264</v>
      </c>
      <c r="B315" s="73" t="s">
        <v>409</v>
      </c>
      <c r="C315" s="74" t="s">
        <v>266</v>
      </c>
      <c r="D315" s="75" t="s">
        <v>251</v>
      </c>
      <c r="E315" s="76" t="s">
        <v>59</v>
      </c>
      <c r="F315" s="93">
        <v>61</v>
      </c>
      <c r="G315" s="78"/>
      <c r="H315" s="79">
        <f>ROUND(G315*F315,2)</f>
        <v>0</v>
      </c>
      <c r="I315" s="189"/>
      <c r="J315" s="196"/>
      <c r="K315" s="80"/>
      <c r="L315" s="81"/>
      <c r="M315" s="82"/>
      <c r="N315" s="82"/>
      <c r="O315" s="82"/>
      <c r="P315" s="83"/>
    </row>
    <row r="316" spans="1:16" s="104" customFormat="1" ht="33" customHeight="1">
      <c r="A316" s="72" t="s">
        <v>114</v>
      </c>
      <c r="B316" s="73" t="s">
        <v>410</v>
      </c>
      <c r="C316" s="103" t="s">
        <v>268</v>
      </c>
      <c r="D316" s="75" t="s">
        <v>251</v>
      </c>
      <c r="E316" s="76"/>
      <c r="F316" s="93"/>
      <c r="G316" s="88"/>
      <c r="H316" s="95"/>
      <c r="I316" s="189"/>
      <c r="J316" s="196"/>
      <c r="K316" s="80"/>
      <c r="L316" s="81"/>
      <c r="M316" s="82"/>
      <c r="N316" s="82"/>
      <c r="O316" s="82"/>
      <c r="P316" s="83"/>
    </row>
    <row r="317" spans="1:16" s="86" customFormat="1" ht="33" customHeight="1">
      <c r="A317" s="72" t="s">
        <v>116</v>
      </c>
      <c r="B317" s="89" t="s">
        <v>35</v>
      </c>
      <c r="C317" s="74" t="s">
        <v>117</v>
      </c>
      <c r="D317" s="75"/>
      <c r="E317" s="76" t="s">
        <v>41</v>
      </c>
      <c r="F317" s="93">
        <v>5</v>
      </c>
      <c r="G317" s="78"/>
      <c r="H317" s="79">
        <f>ROUND(G317*F317,2)</f>
        <v>0</v>
      </c>
      <c r="I317" s="190"/>
      <c r="J317" s="196"/>
      <c r="K317" s="80"/>
      <c r="L317" s="81"/>
      <c r="M317" s="82"/>
      <c r="N317" s="82"/>
      <c r="O317" s="82"/>
      <c r="P317" s="83"/>
    </row>
    <row r="318" spans="1:16" s="86" customFormat="1" ht="33" customHeight="1">
      <c r="A318" s="72" t="s">
        <v>118</v>
      </c>
      <c r="B318" s="89" t="s">
        <v>46</v>
      </c>
      <c r="C318" s="74" t="s">
        <v>119</v>
      </c>
      <c r="D318" s="75"/>
      <c r="E318" s="76" t="s">
        <v>41</v>
      </c>
      <c r="F318" s="93">
        <v>4</v>
      </c>
      <c r="G318" s="78"/>
      <c r="H318" s="79">
        <f>ROUND(G318*F318,2)</f>
        <v>0</v>
      </c>
      <c r="I318" s="190"/>
      <c r="J318" s="196"/>
      <c r="K318" s="80"/>
      <c r="L318" s="81"/>
      <c r="M318" s="82"/>
      <c r="N318" s="82"/>
      <c r="O318" s="82"/>
      <c r="P318" s="83"/>
    </row>
    <row r="319" spans="1:16" s="86" customFormat="1" ht="33" customHeight="1">
      <c r="A319" s="72" t="s">
        <v>120</v>
      </c>
      <c r="B319" s="89" t="s">
        <v>60</v>
      </c>
      <c r="C319" s="74" t="s">
        <v>121</v>
      </c>
      <c r="D319" s="75"/>
      <c r="E319" s="76" t="s">
        <v>41</v>
      </c>
      <c r="F319" s="93">
        <v>1</v>
      </c>
      <c r="G319" s="78"/>
      <c r="H319" s="79">
        <f>ROUND(G319*F319,2)</f>
        <v>0</v>
      </c>
      <c r="I319" s="190"/>
      <c r="J319" s="196"/>
      <c r="K319" s="80"/>
      <c r="L319" s="81"/>
      <c r="M319" s="82"/>
      <c r="N319" s="82"/>
      <c r="O319" s="82"/>
      <c r="P319" s="83"/>
    </row>
    <row r="320" spans="1:16" s="104" customFormat="1" ht="30" customHeight="1">
      <c r="A320" s="72" t="s">
        <v>269</v>
      </c>
      <c r="B320" s="73" t="s">
        <v>411</v>
      </c>
      <c r="C320" s="103" t="s">
        <v>271</v>
      </c>
      <c r="D320" s="75" t="s">
        <v>251</v>
      </c>
      <c r="E320" s="76"/>
      <c r="F320" s="93"/>
      <c r="G320" s="88"/>
      <c r="H320" s="95"/>
      <c r="I320" s="189"/>
      <c r="J320" s="196"/>
      <c r="K320" s="80"/>
      <c r="L320" s="81"/>
      <c r="M320" s="82"/>
      <c r="N320" s="82"/>
      <c r="O320" s="82"/>
      <c r="P320" s="83"/>
    </row>
    <row r="321" spans="1:16" s="104" customFormat="1" ht="30" customHeight="1">
      <c r="A321" s="72" t="s">
        <v>272</v>
      </c>
      <c r="B321" s="89" t="s">
        <v>35</v>
      </c>
      <c r="C321" s="103" t="s">
        <v>368</v>
      </c>
      <c r="D321" s="75"/>
      <c r="E321" s="76" t="s">
        <v>41</v>
      </c>
      <c r="F321" s="93">
        <v>5</v>
      </c>
      <c r="G321" s="78"/>
      <c r="H321" s="79">
        <f>ROUND(G321*F321,2)</f>
        <v>0</v>
      </c>
      <c r="I321" s="189"/>
      <c r="J321" s="196"/>
      <c r="K321" s="80"/>
      <c r="L321" s="81"/>
      <c r="M321" s="82"/>
      <c r="N321" s="82"/>
      <c r="O321" s="82"/>
      <c r="P321" s="83"/>
    </row>
    <row r="322" spans="1:16" s="104" customFormat="1" ht="30" customHeight="1">
      <c r="A322" s="72" t="s">
        <v>273</v>
      </c>
      <c r="B322" s="73" t="s">
        <v>412</v>
      </c>
      <c r="C322" s="103" t="s">
        <v>275</v>
      </c>
      <c r="D322" s="75" t="s">
        <v>251</v>
      </c>
      <c r="E322" s="76"/>
      <c r="F322" s="93"/>
      <c r="G322" s="88"/>
      <c r="H322" s="95"/>
      <c r="I322" s="189"/>
      <c r="J322" s="196"/>
      <c r="K322" s="80"/>
      <c r="L322" s="81"/>
      <c r="M322" s="82"/>
      <c r="N322" s="82"/>
      <c r="O322" s="82"/>
      <c r="P322" s="83"/>
    </row>
    <row r="323" spans="1:16" s="104" customFormat="1" ht="30" customHeight="1">
      <c r="A323" s="72" t="s">
        <v>276</v>
      </c>
      <c r="B323" s="89" t="s">
        <v>35</v>
      </c>
      <c r="C323" s="103" t="s">
        <v>325</v>
      </c>
      <c r="D323" s="75"/>
      <c r="E323" s="76" t="s">
        <v>41</v>
      </c>
      <c r="F323" s="93">
        <v>1</v>
      </c>
      <c r="G323" s="78"/>
      <c r="H323" s="79">
        <f>ROUND(G323*F323,2)</f>
        <v>0</v>
      </c>
      <c r="I323" s="189"/>
      <c r="J323" s="196"/>
      <c r="K323" s="80"/>
      <c r="L323" s="81"/>
      <c r="M323" s="82"/>
      <c r="N323" s="82"/>
      <c r="O323" s="82"/>
      <c r="P323" s="83"/>
    </row>
    <row r="324" spans="1:16" s="84" customFormat="1" ht="30" customHeight="1">
      <c r="A324" s="72" t="s">
        <v>277</v>
      </c>
      <c r="B324" s="73" t="s">
        <v>413</v>
      </c>
      <c r="C324" s="74" t="s">
        <v>279</v>
      </c>
      <c r="D324" s="75" t="s">
        <v>251</v>
      </c>
      <c r="E324" s="76" t="s">
        <v>41</v>
      </c>
      <c r="F324" s="93">
        <v>3</v>
      </c>
      <c r="G324" s="78"/>
      <c r="H324" s="79">
        <f>ROUND(G324*F324,2)</f>
        <v>0</v>
      </c>
      <c r="I324" s="189"/>
      <c r="J324" s="196"/>
      <c r="K324" s="80"/>
      <c r="L324" s="81"/>
      <c r="M324" s="82"/>
      <c r="N324" s="82"/>
      <c r="O324" s="82"/>
      <c r="P324" s="83"/>
    </row>
    <row r="325" spans="1:16" s="86" customFormat="1" ht="30" customHeight="1">
      <c r="A325" s="72" t="s">
        <v>318</v>
      </c>
      <c r="B325" s="73" t="s">
        <v>414</v>
      </c>
      <c r="C325" s="74" t="s">
        <v>320</v>
      </c>
      <c r="D325" s="75" t="s">
        <v>251</v>
      </c>
      <c r="E325" s="76" t="s">
        <v>41</v>
      </c>
      <c r="F325" s="93">
        <v>7</v>
      </c>
      <c r="G325" s="78"/>
      <c r="H325" s="79">
        <f>ROUND(G325*F325,2)</f>
        <v>0</v>
      </c>
      <c r="I325" s="189"/>
      <c r="J325" s="196"/>
      <c r="K325" s="80"/>
      <c r="L325" s="81"/>
      <c r="M325" s="82"/>
      <c r="N325" s="82"/>
      <c r="O325" s="82"/>
      <c r="P325" s="83"/>
    </row>
    <row r="326" spans="1:16" s="86" customFormat="1" ht="30" customHeight="1">
      <c r="A326" s="72" t="s">
        <v>281</v>
      </c>
      <c r="B326" s="146" t="s">
        <v>415</v>
      </c>
      <c r="C326" s="147" t="s">
        <v>283</v>
      </c>
      <c r="D326" s="148" t="s">
        <v>284</v>
      </c>
      <c r="E326" s="149" t="s">
        <v>59</v>
      </c>
      <c r="F326" s="160">
        <v>72</v>
      </c>
      <c r="G326" s="151"/>
      <c r="H326" s="152">
        <f>ROUND(G326*F326,2)</f>
        <v>0</v>
      </c>
      <c r="I326" s="189"/>
      <c r="J326" s="196"/>
      <c r="K326" s="80"/>
      <c r="L326" s="81"/>
      <c r="M326" s="82"/>
      <c r="N326" s="82"/>
      <c r="O326" s="82"/>
      <c r="P326" s="83"/>
    </row>
    <row r="327" spans="1:10" ht="33" customHeight="1">
      <c r="A327" s="18"/>
      <c r="B327" s="173"/>
      <c r="C327" s="162" t="s">
        <v>23</v>
      </c>
      <c r="D327" s="163"/>
      <c r="E327" s="174"/>
      <c r="F327" s="175"/>
      <c r="G327" s="165"/>
      <c r="H327" s="166"/>
      <c r="J327" s="195"/>
    </row>
    <row r="328" spans="1:16" s="86" customFormat="1" ht="33" customHeight="1">
      <c r="A328" s="72" t="s">
        <v>71</v>
      </c>
      <c r="B328" s="73" t="s">
        <v>416</v>
      </c>
      <c r="C328" s="74" t="s">
        <v>123</v>
      </c>
      <c r="D328" s="75" t="s">
        <v>285</v>
      </c>
      <c r="E328" s="76" t="s">
        <v>41</v>
      </c>
      <c r="F328" s="93">
        <v>12</v>
      </c>
      <c r="G328" s="78"/>
      <c r="H328" s="79">
        <f>ROUND(G328*F328,2)</f>
        <v>0</v>
      </c>
      <c r="I328" s="189"/>
      <c r="J328" s="196"/>
      <c r="K328" s="80"/>
      <c r="L328" s="81"/>
      <c r="M328" s="82"/>
      <c r="N328" s="82"/>
      <c r="O328" s="82"/>
      <c r="P328" s="83"/>
    </row>
    <row r="329" spans="1:16" s="86" customFormat="1" ht="30" customHeight="1">
      <c r="A329" s="72" t="s">
        <v>99</v>
      </c>
      <c r="B329" s="73" t="s">
        <v>417</v>
      </c>
      <c r="C329" s="74" t="s">
        <v>124</v>
      </c>
      <c r="D329" s="75" t="s">
        <v>251</v>
      </c>
      <c r="E329" s="76"/>
      <c r="F329" s="93"/>
      <c r="G329" s="79"/>
      <c r="H329" s="95"/>
      <c r="I329" s="189"/>
      <c r="J329" s="196"/>
      <c r="K329" s="80"/>
      <c r="L329" s="81"/>
      <c r="M329" s="82"/>
      <c r="N329" s="82"/>
      <c r="O329" s="82"/>
      <c r="P329" s="83"/>
    </row>
    <row r="330" spans="1:16" s="86" customFormat="1" ht="30" customHeight="1">
      <c r="A330" s="72" t="s">
        <v>125</v>
      </c>
      <c r="B330" s="89" t="s">
        <v>35</v>
      </c>
      <c r="C330" s="74" t="s">
        <v>286</v>
      </c>
      <c r="D330" s="75"/>
      <c r="E330" s="76" t="s">
        <v>100</v>
      </c>
      <c r="F330" s="142">
        <v>1</v>
      </c>
      <c r="G330" s="78"/>
      <c r="H330" s="79">
        <f>ROUND(G330*F330,2)</f>
        <v>0</v>
      </c>
      <c r="I330" s="189"/>
      <c r="J330" s="196"/>
      <c r="K330" s="80"/>
      <c r="L330" s="81"/>
      <c r="M330" s="82"/>
      <c r="N330" s="82"/>
      <c r="O330" s="82"/>
      <c r="P330" s="83"/>
    </row>
    <row r="331" spans="1:16" s="84" customFormat="1" ht="30" customHeight="1">
      <c r="A331" s="72" t="s">
        <v>72</v>
      </c>
      <c r="B331" s="73" t="s">
        <v>418</v>
      </c>
      <c r="C331" s="74" t="s">
        <v>126</v>
      </c>
      <c r="D331" s="75" t="s">
        <v>285</v>
      </c>
      <c r="E331" s="76"/>
      <c r="F331" s="93"/>
      <c r="G331" s="88"/>
      <c r="H331" s="95"/>
      <c r="I331" s="189"/>
      <c r="J331" s="196"/>
      <c r="K331" s="80"/>
      <c r="L331" s="81"/>
      <c r="M331" s="82"/>
      <c r="N331" s="82"/>
      <c r="O331" s="82"/>
      <c r="P331" s="83"/>
    </row>
    <row r="332" spans="1:16" s="86" customFormat="1" ht="30" customHeight="1">
      <c r="A332" s="72" t="s">
        <v>287</v>
      </c>
      <c r="B332" s="89" t="s">
        <v>35</v>
      </c>
      <c r="C332" s="74" t="s">
        <v>288</v>
      </c>
      <c r="D332" s="75"/>
      <c r="E332" s="76" t="s">
        <v>41</v>
      </c>
      <c r="F332" s="93">
        <v>1</v>
      </c>
      <c r="G332" s="78"/>
      <c r="H332" s="79">
        <f aca="true" t="shared" si="5" ref="H332:H338">ROUND(G332*F332,2)</f>
        <v>0</v>
      </c>
      <c r="I332" s="189"/>
      <c r="J332" s="196"/>
      <c r="K332" s="80"/>
      <c r="L332" s="81"/>
      <c r="M332" s="82"/>
      <c r="N332" s="82"/>
      <c r="O332" s="82"/>
      <c r="P332" s="83"/>
    </row>
    <row r="333" spans="1:16" s="86" customFormat="1" ht="30" customHeight="1">
      <c r="A333" s="72" t="s">
        <v>73</v>
      </c>
      <c r="B333" s="89" t="s">
        <v>46</v>
      </c>
      <c r="C333" s="74" t="s">
        <v>289</v>
      </c>
      <c r="D333" s="75"/>
      <c r="E333" s="76" t="s">
        <v>41</v>
      </c>
      <c r="F333" s="93">
        <v>2</v>
      </c>
      <c r="G333" s="78"/>
      <c r="H333" s="79">
        <f t="shared" si="5"/>
        <v>0</v>
      </c>
      <c r="I333" s="189"/>
      <c r="J333" s="196"/>
      <c r="K333" s="80"/>
      <c r="L333" s="81"/>
      <c r="M333" s="82"/>
      <c r="N333" s="82"/>
      <c r="O333" s="82"/>
      <c r="P333" s="83"/>
    </row>
    <row r="334" spans="1:16" s="86" customFormat="1" ht="30" customHeight="1">
      <c r="A334" s="72" t="s">
        <v>74</v>
      </c>
      <c r="B334" s="89" t="s">
        <v>60</v>
      </c>
      <c r="C334" s="74" t="s">
        <v>290</v>
      </c>
      <c r="D334" s="75"/>
      <c r="E334" s="76" t="s">
        <v>41</v>
      </c>
      <c r="F334" s="93">
        <v>1</v>
      </c>
      <c r="G334" s="78"/>
      <c r="H334" s="79">
        <f t="shared" si="5"/>
        <v>0</v>
      </c>
      <c r="I334" s="189"/>
      <c r="J334" s="196"/>
      <c r="K334" s="80"/>
      <c r="L334" s="81"/>
      <c r="M334" s="82"/>
      <c r="N334" s="82"/>
      <c r="O334" s="82"/>
      <c r="P334" s="83"/>
    </row>
    <row r="335" spans="1:16" s="84" customFormat="1" ht="30" customHeight="1">
      <c r="A335" s="72" t="s">
        <v>101</v>
      </c>
      <c r="B335" s="73" t="s">
        <v>419</v>
      </c>
      <c r="C335" s="74" t="s">
        <v>127</v>
      </c>
      <c r="D335" s="75" t="s">
        <v>285</v>
      </c>
      <c r="E335" s="76" t="s">
        <v>41</v>
      </c>
      <c r="F335" s="93">
        <v>4</v>
      </c>
      <c r="G335" s="78"/>
      <c r="H335" s="79">
        <f t="shared" si="5"/>
        <v>0</v>
      </c>
      <c r="I335" s="189"/>
      <c r="J335" s="196"/>
      <c r="K335" s="80"/>
      <c r="L335" s="81"/>
      <c r="M335" s="82"/>
      <c r="N335" s="82"/>
      <c r="O335" s="82"/>
      <c r="P335" s="83"/>
    </row>
    <row r="336" spans="1:16" s="84" customFormat="1" ht="30" customHeight="1">
      <c r="A336" s="72" t="s">
        <v>102</v>
      </c>
      <c r="B336" s="73" t="s">
        <v>420</v>
      </c>
      <c r="C336" s="74" t="s">
        <v>128</v>
      </c>
      <c r="D336" s="75" t="s">
        <v>285</v>
      </c>
      <c r="E336" s="76" t="s">
        <v>41</v>
      </c>
      <c r="F336" s="93">
        <v>1</v>
      </c>
      <c r="G336" s="78"/>
      <c r="H336" s="79">
        <f t="shared" si="5"/>
        <v>0</v>
      </c>
      <c r="I336" s="189"/>
      <c r="J336" s="196"/>
      <c r="K336" s="80"/>
      <c r="L336" s="81"/>
      <c r="M336" s="82"/>
      <c r="N336" s="82"/>
      <c r="O336" s="82"/>
      <c r="P336" s="83"/>
    </row>
    <row r="337" spans="1:16" s="86" customFormat="1" ht="30" customHeight="1">
      <c r="A337" s="72" t="s">
        <v>103</v>
      </c>
      <c r="B337" s="73" t="s">
        <v>421</v>
      </c>
      <c r="C337" s="74" t="s">
        <v>129</v>
      </c>
      <c r="D337" s="75" t="s">
        <v>285</v>
      </c>
      <c r="E337" s="76" t="s">
        <v>41</v>
      </c>
      <c r="F337" s="93">
        <v>5</v>
      </c>
      <c r="G337" s="78"/>
      <c r="H337" s="79">
        <f t="shared" si="5"/>
        <v>0</v>
      </c>
      <c r="I337" s="189"/>
      <c r="J337" s="196"/>
      <c r="K337" s="80"/>
      <c r="L337" s="81"/>
      <c r="M337" s="82"/>
      <c r="N337" s="82"/>
      <c r="O337" s="82"/>
      <c r="P337" s="83"/>
    </row>
    <row r="338" spans="1:16" s="86" customFormat="1" ht="30" customHeight="1">
      <c r="A338" s="72" t="s">
        <v>104</v>
      </c>
      <c r="B338" s="73" t="s">
        <v>422</v>
      </c>
      <c r="C338" s="74" t="s">
        <v>130</v>
      </c>
      <c r="D338" s="75" t="s">
        <v>285</v>
      </c>
      <c r="E338" s="76" t="s">
        <v>41</v>
      </c>
      <c r="F338" s="93">
        <v>1</v>
      </c>
      <c r="G338" s="78"/>
      <c r="H338" s="79">
        <f t="shared" si="5"/>
        <v>0</v>
      </c>
      <c r="I338" s="189"/>
      <c r="J338" s="196"/>
      <c r="K338" s="80"/>
      <c r="L338" s="81"/>
      <c r="M338" s="82"/>
      <c r="N338" s="82"/>
      <c r="O338" s="82"/>
      <c r="P338" s="83"/>
    </row>
    <row r="339" spans="1:10" ht="33" customHeight="1">
      <c r="A339" s="18"/>
      <c r="B339" s="15"/>
      <c r="C339" s="34" t="s">
        <v>24</v>
      </c>
      <c r="D339" s="9"/>
      <c r="E339" s="6"/>
      <c r="F339" s="9"/>
      <c r="G339" s="18"/>
      <c r="H339" s="21"/>
      <c r="J339" s="195"/>
    </row>
    <row r="340" spans="1:16" s="84" customFormat="1" ht="30" customHeight="1">
      <c r="A340" s="92" t="s">
        <v>76</v>
      </c>
      <c r="B340" s="73" t="s">
        <v>423</v>
      </c>
      <c r="C340" s="74" t="s">
        <v>77</v>
      </c>
      <c r="D340" s="75" t="s">
        <v>291</v>
      </c>
      <c r="E340" s="76"/>
      <c r="F340" s="77"/>
      <c r="G340" s="88"/>
      <c r="H340" s="79"/>
      <c r="I340" s="189"/>
      <c r="J340" s="196"/>
      <c r="K340" s="80"/>
      <c r="L340" s="81"/>
      <c r="M340" s="82"/>
      <c r="N340" s="82"/>
      <c r="O340" s="82"/>
      <c r="P340" s="83"/>
    </row>
    <row r="341" spans="1:16" s="86" customFormat="1" ht="30" customHeight="1">
      <c r="A341" s="92" t="s">
        <v>292</v>
      </c>
      <c r="B341" s="89" t="s">
        <v>35</v>
      </c>
      <c r="C341" s="74" t="s">
        <v>293</v>
      </c>
      <c r="D341" s="75"/>
      <c r="E341" s="76" t="s">
        <v>34</v>
      </c>
      <c r="F341" s="77">
        <v>1000</v>
      </c>
      <c r="G341" s="78"/>
      <c r="H341" s="79">
        <f>ROUND(G341*F341,2)</f>
        <v>0</v>
      </c>
      <c r="I341" s="192"/>
      <c r="J341" s="196"/>
      <c r="K341" s="80"/>
      <c r="L341" s="81"/>
      <c r="M341" s="82"/>
      <c r="N341" s="82"/>
      <c r="O341" s="82"/>
      <c r="P341" s="83"/>
    </row>
    <row r="342" spans="1:16" s="86" customFormat="1" ht="30" customHeight="1">
      <c r="A342" s="92" t="s">
        <v>78</v>
      </c>
      <c r="B342" s="89" t="s">
        <v>46</v>
      </c>
      <c r="C342" s="74" t="s">
        <v>294</v>
      </c>
      <c r="D342" s="75"/>
      <c r="E342" s="76" t="s">
        <v>34</v>
      </c>
      <c r="F342" s="77">
        <v>1585</v>
      </c>
      <c r="G342" s="78"/>
      <c r="H342" s="79">
        <f>ROUND(G342*F342,2)</f>
        <v>0</v>
      </c>
      <c r="I342" s="189"/>
      <c r="J342" s="196"/>
      <c r="K342" s="80"/>
      <c r="L342" s="81"/>
      <c r="M342" s="82"/>
      <c r="N342" s="82"/>
      <c r="O342" s="82"/>
      <c r="P342" s="83"/>
    </row>
    <row r="343" spans="1:10" s="40" customFormat="1" ht="36" customHeight="1" thickBot="1">
      <c r="A343" s="41"/>
      <c r="B343" s="36" t="str">
        <f>B252</f>
        <v>E</v>
      </c>
      <c r="C343" s="199" t="str">
        <f>C252</f>
        <v>NESBITT BAY RECONSTRUCTION - FROM PEMBINA HWY. TO CRESCENT DR.</v>
      </c>
      <c r="D343" s="200"/>
      <c r="E343" s="200"/>
      <c r="F343" s="201"/>
      <c r="G343" s="41" t="s">
        <v>17</v>
      </c>
      <c r="H343" s="41">
        <f>SUM(H252:H342)</f>
        <v>0</v>
      </c>
      <c r="J343" s="197"/>
    </row>
    <row r="344" spans="1:10" s="40" customFormat="1" ht="30" customHeight="1" thickTop="1">
      <c r="A344" s="106"/>
      <c r="B344" s="107"/>
      <c r="C344" s="108"/>
      <c r="D344" s="109"/>
      <c r="E344" s="108"/>
      <c r="F344" s="109"/>
      <c r="G344" s="110"/>
      <c r="H344" s="111"/>
      <c r="J344" s="197"/>
    </row>
    <row r="345" spans="1:10" s="40" customFormat="1" ht="30" customHeight="1">
      <c r="A345" s="106"/>
      <c r="B345" s="112" t="s">
        <v>300</v>
      </c>
      <c r="C345" s="112"/>
      <c r="D345" s="109"/>
      <c r="E345" s="108"/>
      <c r="F345" s="109"/>
      <c r="G345" s="110"/>
      <c r="H345" s="111"/>
      <c r="J345" s="197"/>
    </row>
    <row r="346" spans="1:10" s="40" customFormat="1" ht="30" customHeight="1">
      <c r="A346" s="113"/>
      <c r="B346" s="114" t="s">
        <v>122</v>
      </c>
      <c r="C346" s="232" t="s">
        <v>301</v>
      </c>
      <c r="D346" s="232"/>
      <c r="E346" s="232"/>
      <c r="F346" s="232"/>
      <c r="G346" s="232"/>
      <c r="H346" s="233"/>
      <c r="J346" s="197"/>
    </row>
    <row r="347" spans="1:10" s="40" customFormat="1" ht="30.75">
      <c r="A347" s="115"/>
      <c r="B347" s="116"/>
      <c r="C347" s="117" t="s">
        <v>302</v>
      </c>
      <c r="D347" s="118"/>
      <c r="E347" s="119" t="s">
        <v>2</v>
      </c>
      <c r="F347" s="119" t="s">
        <v>2</v>
      </c>
      <c r="G347" s="120" t="s">
        <v>2</v>
      </c>
      <c r="H347" s="121"/>
      <c r="J347" s="197"/>
    </row>
    <row r="348" spans="1:10" s="40" customFormat="1" ht="15">
      <c r="A348" s="115"/>
      <c r="B348" s="122"/>
      <c r="C348" s="117"/>
      <c r="D348" s="118"/>
      <c r="E348" s="119"/>
      <c r="F348" s="119"/>
      <c r="G348" s="120"/>
      <c r="H348" s="121"/>
      <c r="J348" s="197"/>
    </row>
    <row r="349" spans="1:10" s="40" customFormat="1" ht="15">
      <c r="A349" s="115"/>
      <c r="B349" s="122"/>
      <c r="C349" s="123" t="s">
        <v>303</v>
      </c>
      <c r="D349" s="124"/>
      <c r="E349" s="125"/>
      <c r="F349" s="125"/>
      <c r="G349" s="121"/>
      <c r="H349" s="121"/>
      <c r="J349" s="197"/>
    </row>
    <row r="350" spans="1:10" s="40" customFormat="1" ht="75">
      <c r="A350" s="115"/>
      <c r="B350" s="126" t="s">
        <v>458</v>
      </c>
      <c r="C350" s="127" t="s">
        <v>304</v>
      </c>
      <c r="D350" s="185" t="s">
        <v>453</v>
      </c>
      <c r="E350" s="128" t="s">
        <v>41</v>
      </c>
      <c r="F350" s="129">
        <v>6</v>
      </c>
      <c r="G350" s="78"/>
      <c r="H350" s="131">
        <f>ROUND(G350*F350,2)</f>
        <v>0</v>
      </c>
      <c r="J350" s="197"/>
    </row>
    <row r="351" spans="1:10" s="40" customFormat="1" ht="30">
      <c r="A351" s="115"/>
      <c r="B351" s="126" t="s">
        <v>459</v>
      </c>
      <c r="C351" s="127" t="s">
        <v>305</v>
      </c>
      <c r="D351" s="185" t="s">
        <v>274</v>
      </c>
      <c r="E351" s="128" t="s">
        <v>306</v>
      </c>
      <c r="F351" s="129">
        <v>330</v>
      </c>
      <c r="G351" s="78"/>
      <c r="H351" s="131">
        <f aca="true" t="shared" si="6" ref="H351:H356">ROUND(G351*F351,2)</f>
        <v>0</v>
      </c>
      <c r="J351" s="197"/>
    </row>
    <row r="352" spans="1:10" s="40" customFormat="1" ht="30">
      <c r="A352" s="115"/>
      <c r="B352" s="126" t="s">
        <v>460</v>
      </c>
      <c r="C352" s="127" t="s">
        <v>307</v>
      </c>
      <c r="D352" s="185" t="s">
        <v>274</v>
      </c>
      <c r="E352" s="128" t="s">
        <v>306</v>
      </c>
      <c r="F352" s="129">
        <v>49</v>
      </c>
      <c r="G352" s="78"/>
      <c r="H352" s="131">
        <f t="shared" si="6"/>
        <v>0</v>
      </c>
      <c r="J352" s="197"/>
    </row>
    <row r="353" spans="1:10" s="40" customFormat="1" ht="45">
      <c r="A353" s="115"/>
      <c r="B353" s="126" t="s">
        <v>461</v>
      </c>
      <c r="C353" s="71" t="s">
        <v>308</v>
      </c>
      <c r="D353" s="185" t="s">
        <v>274</v>
      </c>
      <c r="E353" s="128" t="s">
        <v>41</v>
      </c>
      <c r="F353" s="129">
        <v>6</v>
      </c>
      <c r="G353" s="78"/>
      <c r="H353" s="131">
        <f t="shared" si="6"/>
        <v>0</v>
      </c>
      <c r="J353" s="197"/>
    </row>
    <row r="354" spans="1:10" s="40" customFormat="1" ht="75">
      <c r="A354" s="115"/>
      <c r="B354" s="126" t="s">
        <v>462</v>
      </c>
      <c r="C354" s="132" t="s">
        <v>309</v>
      </c>
      <c r="D354" s="185" t="s">
        <v>274</v>
      </c>
      <c r="E354" s="128" t="s">
        <v>41</v>
      </c>
      <c r="F354" s="129">
        <v>2</v>
      </c>
      <c r="G354" s="78"/>
      <c r="H354" s="131">
        <f t="shared" si="6"/>
        <v>0</v>
      </c>
      <c r="J354" s="197"/>
    </row>
    <row r="355" spans="1:10" s="40" customFormat="1" ht="45">
      <c r="A355" s="115"/>
      <c r="B355" s="126" t="s">
        <v>463</v>
      </c>
      <c r="C355" s="133" t="s">
        <v>310</v>
      </c>
      <c r="D355" s="185" t="s">
        <v>274</v>
      </c>
      <c r="E355" s="128" t="s">
        <v>41</v>
      </c>
      <c r="F355" s="129">
        <v>3</v>
      </c>
      <c r="G355" s="78"/>
      <c r="H355" s="131">
        <f t="shared" si="6"/>
        <v>0</v>
      </c>
      <c r="J355" s="197"/>
    </row>
    <row r="356" spans="1:10" s="40" customFormat="1" ht="45">
      <c r="A356" s="115"/>
      <c r="B356" s="126" t="s">
        <v>464</v>
      </c>
      <c r="C356" s="133" t="s">
        <v>311</v>
      </c>
      <c r="D356" s="185" t="s">
        <v>274</v>
      </c>
      <c r="E356" s="128" t="s">
        <v>41</v>
      </c>
      <c r="F356" s="129">
        <v>6</v>
      </c>
      <c r="G356" s="78"/>
      <c r="H356" s="131">
        <f t="shared" si="6"/>
        <v>0</v>
      </c>
      <c r="J356" s="197"/>
    </row>
    <row r="357" spans="1:10" s="40" customFormat="1" ht="15">
      <c r="A357" s="115"/>
      <c r="B357" s="126"/>
      <c r="C357" s="132"/>
      <c r="D357" s="185"/>
      <c r="E357" s="128"/>
      <c r="F357" s="129"/>
      <c r="G357" s="130"/>
      <c r="H357" s="131"/>
      <c r="J357" s="197"/>
    </row>
    <row r="358" spans="1:10" s="40" customFormat="1" ht="30.75">
      <c r="A358" s="115"/>
      <c r="B358" s="122"/>
      <c r="C358" s="117" t="s">
        <v>312</v>
      </c>
      <c r="D358" s="186"/>
      <c r="E358" s="119" t="s">
        <v>2</v>
      </c>
      <c r="F358" s="119"/>
      <c r="G358" s="120" t="s">
        <v>2</v>
      </c>
      <c r="H358" s="121"/>
      <c r="J358" s="197"/>
    </row>
    <row r="359" spans="1:10" s="40" customFormat="1" ht="15">
      <c r="A359" s="115"/>
      <c r="B359" s="122"/>
      <c r="C359" s="117"/>
      <c r="D359" s="186"/>
      <c r="E359" s="119"/>
      <c r="F359" s="119"/>
      <c r="G359" s="120"/>
      <c r="H359" s="121"/>
      <c r="J359" s="197"/>
    </row>
    <row r="360" spans="1:10" s="40" customFormat="1" ht="15">
      <c r="A360" s="134"/>
      <c r="B360" s="122"/>
      <c r="C360" s="123" t="s">
        <v>303</v>
      </c>
      <c r="D360" s="187"/>
      <c r="E360" s="125"/>
      <c r="F360" s="125"/>
      <c r="G360" s="121"/>
      <c r="H360" s="121"/>
      <c r="J360" s="197"/>
    </row>
    <row r="361" spans="1:10" s="40" customFormat="1" ht="75">
      <c r="A361" s="134"/>
      <c r="B361" s="126" t="s">
        <v>465</v>
      </c>
      <c r="C361" s="127" t="s">
        <v>304</v>
      </c>
      <c r="D361" s="185" t="s">
        <v>274</v>
      </c>
      <c r="E361" s="128" t="s">
        <v>41</v>
      </c>
      <c r="F361" s="129">
        <v>2</v>
      </c>
      <c r="G361" s="78"/>
      <c r="H361" s="131">
        <f>ROUND(G361*F361,2)</f>
        <v>0</v>
      </c>
      <c r="J361" s="197"/>
    </row>
    <row r="362" spans="1:10" s="40" customFormat="1" ht="30">
      <c r="A362" s="134"/>
      <c r="B362" s="126" t="s">
        <v>466</v>
      </c>
      <c r="C362" s="127" t="s">
        <v>305</v>
      </c>
      <c r="D362" s="185" t="s">
        <v>274</v>
      </c>
      <c r="E362" s="128" t="s">
        <v>306</v>
      </c>
      <c r="F362" s="129">
        <v>108</v>
      </c>
      <c r="G362" s="78"/>
      <c r="H362" s="131">
        <f>ROUND(G362*F362,2)</f>
        <v>0</v>
      </c>
      <c r="J362" s="197"/>
    </row>
    <row r="363" spans="1:10" s="40" customFormat="1" ht="30">
      <c r="A363" s="134"/>
      <c r="B363" s="126" t="s">
        <v>467</v>
      </c>
      <c r="C363" s="127" t="s">
        <v>307</v>
      </c>
      <c r="D363" s="185" t="s">
        <v>274</v>
      </c>
      <c r="E363" s="128" t="s">
        <v>306</v>
      </c>
      <c r="F363" s="129">
        <v>119</v>
      </c>
      <c r="G363" s="78"/>
      <c r="H363" s="131">
        <f>ROUND(G363*F363,2)</f>
        <v>0</v>
      </c>
      <c r="J363" s="197"/>
    </row>
    <row r="364" spans="1:10" s="40" customFormat="1" ht="45">
      <c r="A364" s="134"/>
      <c r="B364" s="126" t="s">
        <v>468</v>
      </c>
      <c r="C364" s="71" t="s">
        <v>308</v>
      </c>
      <c r="D364" s="185" t="s">
        <v>274</v>
      </c>
      <c r="E364" s="128" t="s">
        <v>41</v>
      </c>
      <c r="F364" s="129">
        <v>2</v>
      </c>
      <c r="G364" s="78"/>
      <c r="H364" s="131">
        <f>ROUND(G364*F364,2)</f>
        <v>0</v>
      </c>
      <c r="J364" s="197"/>
    </row>
    <row r="365" spans="1:10" s="40" customFormat="1" ht="45">
      <c r="A365" s="134"/>
      <c r="B365" s="126" t="s">
        <v>469</v>
      </c>
      <c r="C365" s="133" t="s">
        <v>311</v>
      </c>
      <c r="D365" s="185" t="s">
        <v>274</v>
      </c>
      <c r="E365" s="128" t="s">
        <v>41</v>
      </c>
      <c r="F365" s="129">
        <v>2</v>
      </c>
      <c r="G365" s="78"/>
      <c r="H365" s="131">
        <f>ROUND(G365*F365,2)</f>
        <v>0</v>
      </c>
      <c r="J365" s="197"/>
    </row>
    <row r="366" spans="1:10" s="40" customFormat="1" ht="15">
      <c r="A366" s="134"/>
      <c r="B366" s="135"/>
      <c r="C366" s="176"/>
      <c r="D366" s="177"/>
      <c r="E366" s="137"/>
      <c r="F366" s="138"/>
      <c r="G366" s="139"/>
      <c r="H366" s="178"/>
      <c r="J366" s="197"/>
    </row>
    <row r="367" spans="1:10" s="40" customFormat="1" ht="30.75">
      <c r="A367" s="134"/>
      <c r="B367" s="179"/>
      <c r="C367" s="180" t="s">
        <v>313</v>
      </c>
      <c r="D367" s="188"/>
      <c r="E367" s="181" t="s">
        <v>2</v>
      </c>
      <c r="F367" s="181"/>
      <c r="G367" s="182" t="s">
        <v>2</v>
      </c>
      <c r="H367" s="183"/>
      <c r="J367" s="197"/>
    </row>
    <row r="368" spans="1:10" s="40" customFormat="1" ht="15">
      <c r="A368" s="134"/>
      <c r="B368" s="122"/>
      <c r="C368" s="117"/>
      <c r="D368" s="186"/>
      <c r="E368" s="119"/>
      <c r="F368" s="119"/>
      <c r="G368" s="120"/>
      <c r="H368" s="121"/>
      <c r="J368" s="197"/>
    </row>
    <row r="369" spans="1:10" s="40" customFormat="1" ht="28.5" customHeight="1">
      <c r="A369" s="134"/>
      <c r="B369" s="122"/>
      <c r="C369" s="123" t="s">
        <v>303</v>
      </c>
      <c r="D369" s="187"/>
      <c r="E369" s="125"/>
      <c r="F369" s="125"/>
      <c r="G369" s="121"/>
      <c r="H369" s="121"/>
      <c r="J369" s="197"/>
    </row>
    <row r="370" spans="1:10" s="40" customFormat="1" ht="75">
      <c r="A370" s="134"/>
      <c r="B370" s="126" t="s">
        <v>470</v>
      </c>
      <c r="C370" s="127" t="s">
        <v>304</v>
      </c>
      <c r="D370" s="185" t="s">
        <v>274</v>
      </c>
      <c r="E370" s="128" t="s">
        <v>41</v>
      </c>
      <c r="F370" s="129">
        <v>4</v>
      </c>
      <c r="G370" s="78"/>
      <c r="H370" s="131">
        <f aca="true" t="shared" si="7" ref="H370:H376">ROUND(G370*F370,2)</f>
        <v>0</v>
      </c>
      <c r="J370" s="197"/>
    </row>
    <row r="371" spans="1:10" s="40" customFormat="1" ht="30">
      <c r="A371" s="134"/>
      <c r="B371" s="126" t="s">
        <v>471</v>
      </c>
      <c r="C371" s="127" t="s">
        <v>305</v>
      </c>
      <c r="D371" s="185" t="s">
        <v>274</v>
      </c>
      <c r="E371" s="128" t="s">
        <v>306</v>
      </c>
      <c r="F371" s="129">
        <v>173</v>
      </c>
      <c r="G371" s="78"/>
      <c r="H371" s="131">
        <f t="shared" si="7"/>
        <v>0</v>
      </c>
      <c r="J371" s="197"/>
    </row>
    <row r="372" spans="1:10" s="40" customFormat="1" ht="30">
      <c r="A372" s="134"/>
      <c r="B372" s="126" t="s">
        <v>472</v>
      </c>
      <c r="C372" s="127" t="s">
        <v>307</v>
      </c>
      <c r="D372" s="185" t="s">
        <v>274</v>
      </c>
      <c r="E372" s="128" t="s">
        <v>306</v>
      </c>
      <c r="F372" s="129">
        <v>39</v>
      </c>
      <c r="G372" s="78"/>
      <c r="H372" s="131">
        <f t="shared" si="7"/>
        <v>0</v>
      </c>
      <c r="J372" s="197"/>
    </row>
    <row r="373" spans="1:8" s="40" customFormat="1" ht="45">
      <c r="A373" s="134"/>
      <c r="B373" s="126" t="s">
        <v>473</v>
      </c>
      <c r="C373" s="71" t="s">
        <v>308</v>
      </c>
      <c r="D373" s="185" t="s">
        <v>274</v>
      </c>
      <c r="E373" s="128" t="s">
        <v>41</v>
      </c>
      <c r="F373" s="129">
        <v>4</v>
      </c>
      <c r="G373" s="78"/>
      <c r="H373" s="131">
        <f t="shared" si="7"/>
        <v>0</v>
      </c>
    </row>
    <row r="374" spans="1:8" s="40" customFormat="1" ht="78" customHeight="1">
      <c r="A374" s="134"/>
      <c r="B374" s="126" t="s">
        <v>474</v>
      </c>
      <c r="C374" s="132" t="s">
        <v>309</v>
      </c>
      <c r="D374" s="185" t="s">
        <v>274</v>
      </c>
      <c r="E374" s="128" t="s">
        <v>41</v>
      </c>
      <c r="F374" s="129">
        <v>2</v>
      </c>
      <c r="G374" s="78"/>
      <c r="H374" s="131">
        <f t="shared" si="7"/>
        <v>0</v>
      </c>
    </row>
    <row r="375" spans="1:8" s="40" customFormat="1" ht="51" customHeight="1">
      <c r="A375" s="134"/>
      <c r="B375" s="126" t="s">
        <v>475</v>
      </c>
      <c r="C375" s="133" t="s">
        <v>314</v>
      </c>
      <c r="D375" s="185" t="s">
        <v>274</v>
      </c>
      <c r="E375" s="128" t="s">
        <v>41</v>
      </c>
      <c r="F375" s="129">
        <v>1</v>
      </c>
      <c r="G375" s="78"/>
      <c r="H375" s="131">
        <f t="shared" si="7"/>
        <v>0</v>
      </c>
    </row>
    <row r="376" spans="1:8" s="40" customFormat="1" ht="45">
      <c r="A376" s="134"/>
      <c r="B376" s="135" t="s">
        <v>476</v>
      </c>
      <c r="C376" s="136" t="s">
        <v>311</v>
      </c>
      <c r="D376" s="177" t="s">
        <v>274</v>
      </c>
      <c r="E376" s="137" t="s">
        <v>41</v>
      </c>
      <c r="F376" s="138">
        <v>4</v>
      </c>
      <c r="G376" s="78"/>
      <c r="H376" s="131">
        <f t="shared" si="7"/>
        <v>0</v>
      </c>
    </row>
    <row r="377" spans="1:8" s="40" customFormat="1" ht="30" customHeight="1" thickBot="1">
      <c r="A377" s="41"/>
      <c r="B377" s="36" t="str">
        <f>B346</f>
        <v>F</v>
      </c>
      <c r="C377" s="199" t="str">
        <f>C346</f>
        <v>STREET LIGHT INSTALLATION</v>
      </c>
      <c r="D377" s="200"/>
      <c r="E377" s="200"/>
      <c r="F377" s="201"/>
      <c r="G377" s="41" t="s">
        <v>17</v>
      </c>
      <c r="H377" s="41">
        <f>SUM(H347:H376)</f>
        <v>0</v>
      </c>
    </row>
    <row r="378" spans="1:8" ht="36" customHeight="1" thickTop="1">
      <c r="A378" s="68"/>
      <c r="B378" s="10"/>
      <c r="C378" s="53" t="s">
        <v>18</v>
      </c>
      <c r="D378" s="54"/>
      <c r="E378" s="54"/>
      <c r="F378" s="54"/>
      <c r="G378" s="54"/>
      <c r="H378" s="25"/>
    </row>
    <row r="379" spans="1:8" s="40" customFormat="1" ht="31.5" customHeight="1">
      <c r="A379" s="70"/>
      <c r="B379" s="215" t="str">
        <f>B6</f>
        <v>PART 1      CITY FUNDED WORK</v>
      </c>
      <c r="C379" s="216"/>
      <c r="D379" s="216"/>
      <c r="E379" s="216"/>
      <c r="F379" s="216"/>
      <c r="G379" s="55"/>
      <c r="H379" s="63"/>
    </row>
    <row r="380" spans="1:8" ht="30" customHeight="1" thickBot="1">
      <c r="A380" s="19"/>
      <c r="B380" s="36" t="s">
        <v>12</v>
      </c>
      <c r="C380" s="202" t="str">
        <f>C7</f>
        <v>AUBREY STREET RECONSTRUCTION - FROM PALMERSTON AVE. TO BUS LOOP </v>
      </c>
      <c r="D380" s="200"/>
      <c r="E380" s="200"/>
      <c r="F380" s="201"/>
      <c r="G380" s="19" t="s">
        <v>17</v>
      </c>
      <c r="H380" s="19">
        <f>H61</f>
        <v>0</v>
      </c>
    </row>
    <row r="381" spans="1:8" ht="30" customHeight="1" thickBot="1" thickTop="1">
      <c r="A381" s="19"/>
      <c r="B381" s="36" t="str">
        <f>B62</f>
        <v>B</v>
      </c>
      <c r="C381" s="209" t="str">
        <f>C62</f>
        <v>AUBREY STREET REHABILITATION - FROM BUS LOOP TO WOLESLEY AVE.</v>
      </c>
      <c r="D381" s="210"/>
      <c r="E381" s="210"/>
      <c r="F381" s="211"/>
      <c r="G381" s="19" t="s">
        <v>17</v>
      </c>
      <c r="H381" s="19">
        <f>H124</f>
        <v>0</v>
      </c>
    </row>
    <row r="382" spans="1:8" ht="30" customHeight="1" thickBot="1" thickTop="1">
      <c r="A382" s="19"/>
      <c r="B382" s="140" t="s">
        <v>14</v>
      </c>
      <c r="C382" s="203" t="str">
        <f>C125</f>
        <v>BRENTFORD ROAD RECONSTRUCTION - FROM MEADOWOOD DR. TO WALES AVE.</v>
      </c>
      <c r="D382" s="204"/>
      <c r="E382" s="204"/>
      <c r="F382" s="205"/>
      <c r="G382" s="19" t="s">
        <v>17</v>
      </c>
      <c r="H382" s="19">
        <f>H182</f>
        <v>0</v>
      </c>
    </row>
    <row r="383" spans="1:8" ht="30" customHeight="1" thickBot="1" thickTop="1">
      <c r="A383" s="19"/>
      <c r="B383" s="140" t="s">
        <v>15</v>
      </c>
      <c r="C383" s="203" t="str">
        <f>C183</f>
        <v>FLEET AVEANUE REHABILITATION - FROM THURSO ST. TO ROCKWOOD ST.</v>
      </c>
      <c r="D383" s="204"/>
      <c r="E383" s="204"/>
      <c r="F383" s="205"/>
      <c r="G383" s="19" t="s">
        <v>17</v>
      </c>
      <c r="H383" s="19">
        <f>H251</f>
        <v>0</v>
      </c>
    </row>
    <row r="384" spans="1:8" ht="30" customHeight="1" thickBot="1" thickTop="1">
      <c r="A384" s="28"/>
      <c r="B384" s="140" t="s">
        <v>16</v>
      </c>
      <c r="C384" s="203" t="str">
        <f>C252</f>
        <v>NESBITT BAY RECONSTRUCTION - FROM PEMBINA HWY. TO CRESCENT DR.</v>
      </c>
      <c r="D384" s="204"/>
      <c r="E384" s="204"/>
      <c r="F384" s="205"/>
      <c r="G384" s="28" t="s">
        <v>17</v>
      </c>
      <c r="H384" s="28">
        <f>H343</f>
        <v>0</v>
      </c>
    </row>
    <row r="385" spans="1:8" ht="28.5" customHeight="1" thickBot="1" thickTop="1">
      <c r="A385" s="19"/>
      <c r="B385" s="56"/>
      <c r="C385" s="57"/>
      <c r="D385" s="58"/>
      <c r="E385" s="59"/>
      <c r="F385" s="59"/>
      <c r="G385" s="61" t="s">
        <v>26</v>
      </c>
      <c r="H385" s="60">
        <f>SUM(H380:H384)</f>
        <v>0</v>
      </c>
    </row>
    <row r="386" spans="1:8" s="40" customFormat="1" ht="63" customHeight="1" thickBot="1" thickTop="1">
      <c r="A386" s="41"/>
      <c r="B386" s="206" t="str">
        <f>B345</f>
        <v>PART 2: MANITOBA HYDRO FUNDED WORK</v>
      </c>
      <c r="C386" s="207"/>
      <c r="D386" s="207"/>
      <c r="E386" s="207"/>
      <c r="F386" s="207"/>
      <c r="G386" s="208"/>
      <c r="H386" s="42"/>
    </row>
    <row r="387" ht="15.75" thickBot="1" thickTop="1"/>
    <row r="388" spans="1:8" ht="30" customHeight="1" thickBot="1" thickTop="1">
      <c r="A388" s="23"/>
      <c r="B388" s="141" t="s">
        <v>122</v>
      </c>
      <c r="C388" s="203" t="str">
        <f>C346</f>
        <v>STREET LIGHT INSTALLATION</v>
      </c>
      <c r="D388" s="204"/>
      <c r="E388" s="204"/>
      <c r="F388" s="205"/>
      <c r="G388" s="23" t="s">
        <v>17</v>
      </c>
      <c r="H388" s="23">
        <f>H377</f>
        <v>0</v>
      </c>
    </row>
    <row r="389" spans="1:8" ht="28.5" customHeight="1" thickBot="1" thickTop="1">
      <c r="A389" s="19"/>
      <c r="B389" s="56"/>
      <c r="C389" s="57"/>
      <c r="D389" s="58"/>
      <c r="E389" s="59"/>
      <c r="F389" s="59"/>
      <c r="G389" s="61" t="s">
        <v>27</v>
      </c>
      <c r="H389" s="60">
        <f>SUM(H388)</f>
        <v>0</v>
      </c>
    </row>
    <row r="390" spans="1:8" s="35" customFormat="1" ht="37.5" customHeight="1" thickTop="1">
      <c r="A390" s="18"/>
      <c r="B390" s="228" t="s">
        <v>30</v>
      </c>
      <c r="C390" s="229"/>
      <c r="D390" s="229"/>
      <c r="E390" s="229"/>
      <c r="F390" s="229"/>
      <c r="G390" s="230">
        <f>H385+H389</f>
        <v>0</v>
      </c>
      <c r="H390" s="231"/>
    </row>
    <row r="391" spans="1:8" ht="37.5" customHeight="1">
      <c r="A391" s="18"/>
      <c r="B391" s="225" t="s">
        <v>29</v>
      </c>
      <c r="C391" s="226"/>
      <c r="D391" s="226"/>
      <c r="E391" s="226"/>
      <c r="F391" s="226"/>
      <c r="G391" s="226"/>
      <c r="H391" s="227"/>
    </row>
    <row r="392" spans="1:8" ht="15.75" customHeight="1">
      <c r="A392" s="69"/>
      <c r="B392" s="64"/>
      <c r="C392" s="65"/>
      <c r="D392" s="66"/>
      <c r="E392" s="65"/>
      <c r="F392" s="65"/>
      <c r="G392" s="26"/>
      <c r="H392" s="27"/>
    </row>
  </sheetData>
  <sheetProtection password="C59C" sheet="1" selectLockedCells="1"/>
  <mergeCells count="24">
    <mergeCell ref="B391:H391"/>
    <mergeCell ref="B390:F390"/>
    <mergeCell ref="G390:H390"/>
    <mergeCell ref="C384:F384"/>
    <mergeCell ref="C252:F252"/>
    <mergeCell ref="C343:F343"/>
    <mergeCell ref="C346:H346"/>
    <mergeCell ref="C377:F377"/>
    <mergeCell ref="C388:F388"/>
    <mergeCell ref="B6:F6"/>
    <mergeCell ref="B379:F379"/>
    <mergeCell ref="C7:F7"/>
    <mergeCell ref="C61:F61"/>
    <mergeCell ref="C125:F125"/>
    <mergeCell ref="C182:F182"/>
    <mergeCell ref="C183:F183"/>
    <mergeCell ref="C62:F62"/>
    <mergeCell ref="C124:F124"/>
    <mergeCell ref="C251:F251"/>
    <mergeCell ref="C380:F380"/>
    <mergeCell ref="C382:F382"/>
    <mergeCell ref="C383:F383"/>
    <mergeCell ref="B386:G386"/>
    <mergeCell ref="C381:F381"/>
  </mergeCells>
  <conditionalFormatting sqref="D347:D376 D22:D23 D74:D76 D147:D148 D9:D13 D18:D19 D53:D56 D129:D131 D153:D157 D174:D177 D331:D334 D301:D305 D256:D258 D269:D270 D277:D282 D188:D195 D240:D242 D15:D16 D69:D72 D133:D134 D260:D261">
    <cfRule type="cellIs" priority="669" dxfId="369" operator="equal" stopIfTrue="1">
      <formula>"CW 2130-R11"</formula>
    </cfRule>
    <cfRule type="cellIs" priority="670" dxfId="369" operator="equal" stopIfTrue="1">
      <formula>"CW 3120-R2"</formula>
    </cfRule>
    <cfRule type="cellIs" priority="671" dxfId="369" operator="equal" stopIfTrue="1">
      <formula>"CW 3240-R7"</formula>
    </cfRule>
  </conditionalFormatting>
  <conditionalFormatting sqref="D14">
    <cfRule type="cellIs" priority="663" dxfId="369" operator="equal" stopIfTrue="1">
      <formula>"CW 2130-R11"</formula>
    </cfRule>
    <cfRule type="cellIs" priority="664" dxfId="369" operator="equal" stopIfTrue="1">
      <formula>"CW 3120-R2"</formula>
    </cfRule>
    <cfRule type="cellIs" priority="665" dxfId="369" operator="equal" stopIfTrue="1">
      <formula>"CW 3240-R7"</formula>
    </cfRule>
  </conditionalFormatting>
  <conditionalFormatting sqref="D20">
    <cfRule type="cellIs" priority="654" dxfId="369" operator="equal" stopIfTrue="1">
      <formula>"CW 2130-R11"</formula>
    </cfRule>
    <cfRule type="cellIs" priority="655" dxfId="369" operator="equal" stopIfTrue="1">
      <formula>"CW 3120-R2"</formula>
    </cfRule>
    <cfRule type="cellIs" priority="656" dxfId="369" operator="equal" stopIfTrue="1">
      <formula>"CW 3240-R7"</formula>
    </cfRule>
  </conditionalFormatting>
  <conditionalFormatting sqref="D21">
    <cfRule type="cellIs" priority="648" dxfId="369" operator="equal" stopIfTrue="1">
      <formula>"CW 2130-R11"</formula>
    </cfRule>
    <cfRule type="cellIs" priority="649" dxfId="369" operator="equal" stopIfTrue="1">
      <formula>"CW 3120-R2"</formula>
    </cfRule>
    <cfRule type="cellIs" priority="650" dxfId="369" operator="equal" stopIfTrue="1">
      <formula>"CW 3240-R7"</formula>
    </cfRule>
  </conditionalFormatting>
  <conditionalFormatting sqref="D28:D29">
    <cfRule type="cellIs" priority="630" dxfId="369" operator="equal" stopIfTrue="1">
      <formula>"CW 2130-R11"</formula>
    </cfRule>
    <cfRule type="cellIs" priority="631" dxfId="369" operator="equal" stopIfTrue="1">
      <formula>"CW 3120-R2"</formula>
    </cfRule>
    <cfRule type="cellIs" priority="632" dxfId="369" operator="equal" stopIfTrue="1">
      <formula>"CW 3240-R7"</formula>
    </cfRule>
  </conditionalFormatting>
  <conditionalFormatting sqref="D30">
    <cfRule type="cellIs" priority="627" dxfId="369" operator="equal" stopIfTrue="1">
      <formula>"CW 2130-R11"</formula>
    </cfRule>
    <cfRule type="cellIs" priority="628" dxfId="369" operator="equal" stopIfTrue="1">
      <formula>"CW 3120-R2"</formula>
    </cfRule>
    <cfRule type="cellIs" priority="629" dxfId="369" operator="equal" stopIfTrue="1">
      <formula>"CW 3240-R7"</formula>
    </cfRule>
  </conditionalFormatting>
  <conditionalFormatting sqref="D31:D32">
    <cfRule type="cellIs" priority="624" dxfId="369" operator="equal" stopIfTrue="1">
      <formula>"CW 2130-R11"</formula>
    </cfRule>
    <cfRule type="cellIs" priority="625" dxfId="369" operator="equal" stopIfTrue="1">
      <formula>"CW 3120-R2"</formula>
    </cfRule>
    <cfRule type="cellIs" priority="626" dxfId="369" operator="equal" stopIfTrue="1">
      <formula>"CW 3240-R7"</formula>
    </cfRule>
  </conditionalFormatting>
  <conditionalFormatting sqref="D33">
    <cfRule type="cellIs" priority="621" dxfId="369" operator="equal" stopIfTrue="1">
      <formula>"CW 2130-R11"</formula>
    </cfRule>
    <cfRule type="cellIs" priority="622" dxfId="369" operator="equal" stopIfTrue="1">
      <formula>"CW 3120-R2"</formula>
    </cfRule>
    <cfRule type="cellIs" priority="623" dxfId="369" operator="equal" stopIfTrue="1">
      <formula>"CW 3240-R7"</formula>
    </cfRule>
  </conditionalFormatting>
  <conditionalFormatting sqref="D34">
    <cfRule type="cellIs" priority="618" dxfId="369" operator="equal" stopIfTrue="1">
      <formula>"CW 2130-R11"</formula>
    </cfRule>
    <cfRule type="cellIs" priority="619" dxfId="369" operator="equal" stopIfTrue="1">
      <formula>"CW 3120-R2"</formula>
    </cfRule>
    <cfRule type="cellIs" priority="620" dxfId="369" operator="equal" stopIfTrue="1">
      <formula>"CW 3240-R7"</formula>
    </cfRule>
  </conditionalFormatting>
  <conditionalFormatting sqref="D24">
    <cfRule type="cellIs" priority="606" dxfId="369" operator="equal" stopIfTrue="1">
      <formula>"CW 2130-R11"</formula>
    </cfRule>
    <cfRule type="cellIs" priority="607" dxfId="369" operator="equal" stopIfTrue="1">
      <formula>"CW 3120-R2"</formula>
    </cfRule>
    <cfRule type="cellIs" priority="608" dxfId="369" operator="equal" stopIfTrue="1">
      <formula>"CW 3240-R7"</formula>
    </cfRule>
  </conditionalFormatting>
  <conditionalFormatting sqref="D25:D27">
    <cfRule type="cellIs" priority="597" dxfId="369" operator="equal" stopIfTrue="1">
      <formula>"CW 2130-R11"</formula>
    </cfRule>
    <cfRule type="cellIs" priority="598" dxfId="369" operator="equal" stopIfTrue="1">
      <formula>"CW 3120-R2"</formula>
    </cfRule>
    <cfRule type="cellIs" priority="599" dxfId="369" operator="equal" stopIfTrue="1">
      <formula>"CW 3240-R7"</formula>
    </cfRule>
  </conditionalFormatting>
  <conditionalFormatting sqref="D40">
    <cfRule type="cellIs" priority="577" dxfId="369" operator="equal" stopIfTrue="1">
      <formula>"CW 2130-R11"</formula>
    </cfRule>
    <cfRule type="cellIs" priority="578" dxfId="369" operator="equal" stopIfTrue="1">
      <formula>"CW 3120-R2"</formula>
    </cfRule>
    <cfRule type="cellIs" priority="579" dxfId="369" operator="equal" stopIfTrue="1">
      <formula>"CW 3240-R7"</formula>
    </cfRule>
  </conditionalFormatting>
  <conditionalFormatting sqref="D39 D106:D107 D313:D314 D225:D228 D233:D234">
    <cfRule type="cellIs" priority="580" dxfId="369" operator="equal" stopIfTrue="1">
      <formula>"CW 3120-R2"</formula>
    </cfRule>
    <cfRule type="cellIs" priority="581" dxfId="369" operator="equal" stopIfTrue="1">
      <formula>"CW 3240-R7"</formula>
    </cfRule>
  </conditionalFormatting>
  <conditionalFormatting sqref="D41">
    <cfRule type="cellIs" priority="575" dxfId="369" operator="equal" stopIfTrue="1">
      <formula>"CW 3120-R2"</formula>
    </cfRule>
    <cfRule type="cellIs" priority="576" dxfId="369" operator="equal" stopIfTrue="1">
      <formula>"CW 3240-R7"</formula>
    </cfRule>
  </conditionalFormatting>
  <conditionalFormatting sqref="D43:D44">
    <cfRule type="cellIs" priority="570" dxfId="369" operator="equal" stopIfTrue="1">
      <formula>"CW 2130-R11"</formula>
    </cfRule>
    <cfRule type="cellIs" priority="571" dxfId="369" operator="equal" stopIfTrue="1">
      <formula>"CW 3120-R2"</formula>
    </cfRule>
    <cfRule type="cellIs" priority="572" dxfId="369" operator="equal" stopIfTrue="1">
      <formula>"CW 3240-R7"</formula>
    </cfRule>
  </conditionalFormatting>
  <conditionalFormatting sqref="D42">
    <cfRule type="cellIs" priority="573" dxfId="369" operator="equal" stopIfTrue="1">
      <formula>"CW 3120-R2"</formula>
    </cfRule>
    <cfRule type="cellIs" priority="574" dxfId="369" operator="equal" stopIfTrue="1">
      <formula>"CW 3240-R7"</formula>
    </cfRule>
  </conditionalFormatting>
  <conditionalFormatting sqref="D45">
    <cfRule type="cellIs" priority="566" dxfId="369" operator="equal" stopIfTrue="1">
      <formula>"CW 3120-R2"</formula>
    </cfRule>
    <cfRule type="cellIs" priority="567" dxfId="369" operator="equal" stopIfTrue="1">
      <formula>"CW 3240-R7"</formula>
    </cfRule>
  </conditionalFormatting>
  <conditionalFormatting sqref="D47 D169 D326">
    <cfRule type="cellIs" priority="564" dxfId="369" operator="equal" stopIfTrue="1">
      <formula>"CW 2130-R11"</formula>
    </cfRule>
    <cfRule type="cellIs" priority="565" dxfId="369" operator="equal" stopIfTrue="1">
      <formula>"CW 3240-R7"</formula>
    </cfRule>
  </conditionalFormatting>
  <conditionalFormatting sqref="D52 D50">
    <cfRule type="cellIs" priority="559" dxfId="369" operator="equal" stopIfTrue="1">
      <formula>"CW 2130-R11"</formula>
    </cfRule>
    <cfRule type="cellIs" priority="560" dxfId="369" operator="equal" stopIfTrue="1">
      <formula>"CW 3120-R2"</formula>
    </cfRule>
    <cfRule type="cellIs" priority="561" dxfId="369" operator="equal" stopIfTrue="1">
      <formula>"CW 3240-R7"</formula>
    </cfRule>
  </conditionalFormatting>
  <conditionalFormatting sqref="D51">
    <cfRule type="cellIs" priority="562" dxfId="369" operator="equal" stopIfTrue="1">
      <formula>"CW 3120-R2"</formula>
    </cfRule>
    <cfRule type="cellIs" priority="563" dxfId="369" operator="equal" stopIfTrue="1">
      <formula>"CW 3240-R7"</formula>
    </cfRule>
  </conditionalFormatting>
  <conditionalFormatting sqref="D58:D60">
    <cfRule type="cellIs" priority="547" dxfId="369" operator="equal" stopIfTrue="1">
      <formula>"CW 2130-R11"</formula>
    </cfRule>
    <cfRule type="cellIs" priority="548" dxfId="369" operator="equal" stopIfTrue="1">
      <formula>"CW 3120-R2"</formula>
    </cfRule>
    <cfRule type="cellIs" priority="549" dxfId="369" operator="equal" stopIfTrue="1">
      <formula>"CW 3240-R7"</formula>
    </cfRule>
  </conditionalFormatting>
  <conditionalFormatting sqref="D46">
    <cfRule type="cellIs" priority="540" dxfId="369" operator="equal" stopIfTrue="1">
      <formula>"CW 3120-R2"</formula>
    </cfRule>
    <cfRule type="cellIs" priority="541" dxfId="369" operator="equal" stopIfTrue="1">
      <formula>"CW 3240-R7"</formula>
    </cfRule>
  </conditionalFormatting>
  <conditionalFormatting sqref="D89:D92 D98">
    <cfRule type="cellIs" priority="537" dxfId="369" operator="equal" stopIfTrue="1">
      <formula>"CW 2130-R11"</formula>
    </cfRule>
    <cfRule type="cellIs" priority="538" dxfId="369" operator="equal" stopIfTrue="1">
      <formula>"CW 3120-R2"</formula>
    </cfRule>
    <cfRule type="cellIs" priority="539" dxfId="369" operator="equal" stopIfTrue="1">
      <formula>"CW 3240-R7"</formula>
    </cfRule>
  </conditionalFormatting>
  <conditionalFormatting sqref="D64">
    <cfRule type="cellIs" priority="531" dxfId="369" operator="equal" stopIfTrue="1">
      <formula>"CW 2130-R11"</formula>
    </cfRule>
    <cfRule type="cellIs" priority="532" dxfId="369" operator="equal" stopIfTrue="1">
      <formula>"CW 3120-R2"</formula>
    </cfRule>
    <cfRule type="cellIs" priority="533" dxfId="369" operator="equal" stopIfTrue="1">
      <formula>"CW 3240-R7"</formula>
    </cfRule>
  </conditionalFormatting>
  <conditionalFormatting sqref="D66">
    <cfRule type="cellIs" priority="513" dxfId="369" operator="equal" stopIfTrue="1">
      <formula>"CW 2130-R11"</formula>
    </cfRule>
    <cfRule type="cellIs" priority="514" dxfId="369" operator="equal" stopIfTrue="1">
      <formula>"CW 3120-R2"</formula>
    </cfRule>
    <cfRule type="cellIs" priority="515" dxfId="369" operator="equal" stopIfTrue="1">
      <formula>"CW 3240-R7"</formula>
    </cfRule>
  </conditionalFormatting>
  <conditionalFormatting sqref="D67:D68">
    <cfRule type="cellIs" priority="510" dxfId="369" operator="equal" stopIfTrue="1">
      <formula>"CW 2130-R11"</formula>
    </cfRule>
    <cfRule type="cellIs" priority="511" dxfId="369" operator="equal" stopIfTrue="1">
      <formula>"CW 3120-R2"</formula>
    </cfRule>
    <cfRule type="cellIs" priority="512" dxfId="369" operator="equal" stopIfTrue="1">
      <formula>"CW 3240-R7"</formula>
    </cfRule>
  </conditionalFormatting>
  <conditionalFormatting sqref="D77:D78">
    <cfRule type="cellIs" priority="492" dxfId="369" operator="equal" stopIfTrue="1">
      <formula>"CW 2130-R11"</formula>
    </cfRule>
    <cfRule type="cellIs" priority="493" dxfId="369" operator="equal" stopIfTrue="1">
      <formula>"CW 3120-R2"</formula>
    </cfRule>
    <cfRule type="cellIs" priority="494" dxfId="369" operator="equal" stopIfTrue="1">
      <formula>"CW 3240-R7"</formula>
    </cfRule>
  </conditionalFormatting>
  <conditionalFormatting sqref="D79">
    <cfRule type="cellIs" priority="489" dxfId="369" operator="equal" stopIfTrue="1">
      <formula>"CW 2130-R11"</formula>
    </cfRule>
    <cfRule type="cellIs" priority="490" dxfId="369" operator="equal" stopIfTrue="1">
      <formula>"CW 3120-R2"</formula>
    </cfRule>
    <cfRule type="cellIs" priority="491" dxfId="369" operator="equal" stopIfTrue="1">
      <formula>"CW 3240-R7"</formula>
    </cfRule>
  </conditionalFormatting>
  <conditionalFormatting sqref="D80">
    <cfRule type="cellIs" priority="483" dxfId="369" operator="equal" stopIfTrue="1">
      <formula>"CW 2130-R11"</formula>
    </cfRule>
    <cfRule type="cellIs" priority="484" dxfId="369" operator="equal" stopIfTrue="1">
      <formula>"CW 3120-R2"</formula>
    </cfRule>
    <cfRule type="cellIs" priority="485" dxfId="369" operator="equal" stopIfTrue="1">
      <formula>"CW 3240-R7"</formula>
    </cfRule>
  </conditionalFormatting>
  <conditionalFormatting sqref="D81:D85">
    <cfRule type="cellIs" priority="480" dxfId="369" operator="equal" stopIfTrue="1">
      <formula>"CW 2130-R11"</formula>
    </cfRule>
    <cfRule type="cellIs" priority="481" dxfId="369" operator="equal" stopIfTrue="1">
      <formula>"CW 3120-R2"</formula>
    </cfRule>
    <cfRule type="cellIs" priority="482" dxfId="369" operator="equal" stopIfTrue="1">
      <formula>"CW 3240-R7"</formula>
    </cfRule>
  </conditionalFormatting>
  <conditionalFormatting sqref="D73">
    <cfRule type="cellIs" priority="474" dxfId="369" operator="equal" stopIfTrue="1">
      <formula>"CW 2130-R11"</formula>
    </cfRule>
    <cfRule type="cellIs" priority="475" dxfId="369" operator="equal" stopIfTrue="1">
      <formula>"CW 3120-R2"</formula>
    </cfRule>
    <cfRule type="cellIs" priority="476" dxfId="369" operator="equal" stopIfTrue="1">
      <formula>"CW 3240-R7"</formula>
    </cfRule>
  </conditionalFormatting>
  <conditionalFormatting sqref="D86">
    <cfRule type="cellIs" priority="462" dxfId="369" operator="equal" stopIfTrue="1">
      <formula>"CW 2130-R11"</formula>
    </cfRule>
    <cfRule type="cellIs" priority="463" dxfId="369" operator="equal" stopIfTrue="1">
      <formula>"CW 3120-R2"</formula>
    </cfRule>
    <cfRule type="cellIs" priority="464" dxfId="369" operator="equal" stopIfTrue="1">
      <formula>"CW 3240-R7"</formula>
    </cfRule>
  </conditionalFormatting>
  <conditionalFormatting sqref="D87">
    <cfRule type="cellIs" priority="459" dxfId="369" operator="equal" stopIfTrue="1">
      <formula>"CW 2130-R11"</formula>
    </cfRule>
    <cfRule type="cellIs" priority="460" dxfId="369" operator="equal" stopIfTrue="1">
      <formula>"CW 3120-R2"</formula>
    </cfRule>
    <cfRule type="cellIs" priority="461" dxfId="369" operator="equal" stopIfTrue="1">
      <formula>"CW 3240-R7"</formula>
    </cfRule>
  </conditionalFormatting>
  <conditionalFormatting sqref="D93">
    <cfRule type="cellIs" priority="456" dxfId="369" operator="equal" stopIfTrue="1">
      <formula>"CW 2130-R11"</formula>
    </cfRule>
    <cfRule type="cellIs" priority="457" dxfId="369" operator="equal" stopIfTrue="1">
      <formula>"CW 3120-R2"</formula>
    </cfRule>
    <cfRule type="cellIs" priority="458" dxfId="369" operator="equal" stopIfTrue="1">
      <formula>"CW 3240-R7"</formula>
    </cfRule>
  </conditionalFormatting>
  <conditionalFormatting sqref="D94:D95">
    <cfRule type="cellIs" priority="453" dxfId="369" operator="equal" stopIfTrue="1">
      <formula>"CW 2130-R11"</formula>
    </cfRule>
    <cfRule type="cellIs" priority="454" dxfId="369" operator="equal" stopIfTrue="1">
      <formula>"CW 3120-R2"</formula>
    </cfRule>
    <cfRule type="cellIs" priority="455" dxfId="369" operator="equal" stopIfTrue="1">
      <formula>"CW 3240-R7"</formula>
    </cfRule>
  </conditionalFormatting>
  <conditionalFormatting sqref="D97">
    <cfRule type="cellIs" priority="450" dxfId="369" operator="equal" stopIfTrue="1">
      <formula>"CW 2130-R11"</formula>
    </cfRule>
    <cfRule type="cellIs" priority="451" dxfId="369" operator="equal" stopIfTrue="1">
      <formula>"CW 3120-R2"</formula>
    </cfRule>
    <cfRule type="cellIs" priority="452" dxfId="369" operator="equal" stopIfTrue="1">
      <formula>"CW 3240-R7"</formula>
    </cfRule>
  </conditionalFormatting>
  <conditionalFormatting sqref="D100:D101">
    <cfRule type="cellIs" priority="448" dxfId="369" operator="equal" stopIfTrue="1">
      <formula>"CW 3120-R2"</formula>
    </cfRule>
    <cfRule type="cellIs" priority="449" dxfId="369" operator="equal" stopIfTrue="1">
      <formula>"CW 3240-R7"</formula>
    </cfRule>
  </conditionalFormatting>
  <conditionalFormatting sqref="D102">
    <cfRule type="cellIs" priority="443" dxfId="369" operator="equal" stopIfTrue="1">
      <formula>"CW 3120-R2"</formula>
    </cfRule>
    <cfRule type="cellIs" priority="444" dxfId="369" operator="equal" stopIfTrue="1">
      <formula>"CW 3240-R7"</formula>
    </cfRule>
  </conditionalFormatting>
  <conditionalFormatting sqref="D104:D105">
    <cfRule type="cellIs" priority="438" dxfId="369" operator="equal" stopIfTrue="1">
      <formula>"CW 2130-R11"</formula>
    </cfRule>
    <cfRule type="cellIs" priority="439" dxfId="369" operator="equal" stopIfTrue="1">
      <formula>"CW 3120-R2"</formula>
    </cfRule>
    <cfRule type="cellIs" priority="440" dxfId="369" operator="equal" stopIfTrue="1">
      <formula>"CW 3240-R7"</formula>
    </cfRule>
  </conditionalFormatting>
  <conditionalFormatting sqref="D103">
    <cfRule type="cellIs" priority="441" dxfId="369" operator="equal" stopIfTrue="1">
      <formula>"CW 3120-R2"</formula>
    </cfRule>
    <cfRule type="cellIs" priority="442" dxfId="369" operator="equal" stopIfTrue="1">
      <formula>"CW 3240-R7"</formula>
    </cfRule>
  </conditionalFormatting>
  <conditionalFormatting sqref="D112 D110">
    <cfRule type="cellIs" priority="427" dxfId="369" operator="equal" stopIfTrue="1">
      <formula>"CW 2130-R11"</formula>
    </cfRule>
    <cfRule type="cellIs" priority="428" dxfId="369" operator="equal" stopIfTrue="1">
      <formula>"CW 3120-R2"</formula>
    </cfRule>
    <cfRule type="cellIs" priority="429" dxfId="369" operator="equal" stopIfTrue="1">
      <formula>"CW 3240-R7"</formula>
    </cfRule>
  </conditionalFormatting>
  <conditionalFormatting sqref="D111">
    <cfRule type="cellIs" priority="430" dxfId="369" operator="equal" stopIfTrue="1">
      <formula>"CW 3120-R2"</formula>
    </cfRule>
    <cfRule type="cellIs" priority="431" dxfId="369" operator="equal" stopIfTrue="1">
      <formula>"CW 3240-R7"</formula>
    </cfRule>
  </conditionalFormatting>
  <conditionalFormatting sqref="D113:D115">
    <cfRule type="cellIs" priority="424" dxfId="369" operator="equal" stopIfTrue="1">
      <formula>"CW 2130-R11"</formula>
    </cfRule>
    <cfRule type="cellIs" priority="425" dxfId="369" operator="equal" stopIfTrue="1">
      <formula>"CW 3120-R2"</formula>
    </cfRule>
    <cfRule type="cellIs" priority="426" dxfId="369" operator="equal" stopIfTrue="1">
      <formula>"CW 3240-R7"</formula>
    </cfRule>
  </conditionalFormatting>
  <conditionalFormatting sqref="D116:D118">
    <cfRule type="cellIs" priority="421" dxfId="369" operator="equal" stopIfTrue="1">
      <formula>"CW 2130-R11"</formula>
    </cfRule>
    <cfRule type="cellIs" priority="422" dxfId="369" operator="equal" stopIfTrue="1">
      <formula>"CW 3120-R2"</formula>
    </cfRule>
    <cfRule type="cellIs" priority="423" dxfId="369" operator="equal" stopIfTrue="1">
      <formula>"CW 3240-R7"</formula>
    </cfRule>
  </conditionalFormatting>
  <conditionalFormatting sqref="D119">
    <cfRule type="cellIs" priority="418" dxfId="369" operator="equal" stopIfTrue="1">
      <formula>"CW 2130-R11"</formula>
    </cfRule>
    <cfRule type="cellIs" priority="419" dxfId="369" operator="equal" stopIfTrue="1">
      <formula>"CW 3120-R2"</formula>
    </cfRule>
    <cfRule type="cellIs" priority="420" dxfId="369" operator="equal" stopIfTrue="1">
      <formula>"CW 3240-R7"</formula>
    </cfRule>
  </conditionalFormatting>
  <conditionalFormatting sqref="D121:D123">
    <cfRule type="cellIs" priority="415" dxfId="369" operator="equal" stopIfTrue="1">
      <formula>"CW 2130-R11"</formula>
    </cfRule>
    <cfRule type="cellIs" priority="416" dxfId="369" operator="equal" stopIfTrue="1">
      <formula>"CW 3120-R2"</formula>
    </cfRule>
    <cfRule type="cellIs" priority="417" dxfId="369" operator="equal" stopIfTrue="1">
      <formula>"CW 3240-R7"</formula>
    </cfRule>
  </conditionalFormatting>
  <conditionalFormatting sqref="D108">
    <cfRule type="cellIs" priority="411" dxfId="369" operator="equal" stopIfTrue="1">
      <formula>"CW 3120-R2"</formula>
    </cfRule>
    <cfRule type="cellIs" priority="412" dxfId="369" operator="equal" stopIfTrue="1">
      <formula>"CW 3240-R7"</formula>
    </cfRule>
  </conditionalFormatting>
  <conditionalFormatting sqref="D127:D128">
    <cfRule type="cellIs" priority="408" dxfId="369" operator="equal" stopIfTrue="1">
      <formula>"CW 2130-R11"</formula>
    </cfRule>
    <cfRule type="cellIs" priority="409" dxfId="369" operator="equal" stopIfTrue="1">
      <formula>"CW 3120-R2"</formula>
    </cfRule>
    <cfRule type="cellIs" priority="410" dxfId="369" operator="equal" stopIfTrue="1">
      <formula>"CW 3240-R7"</formula>
    </cfRule>
  </conditionalFormatting>
  <conditionalFormatting sqref="D132">
    <cfRule type="cellIs" priority="402" dxfId="369" operator="equal" stopIfTrue="1">
      <formula>"CW 2130-R11"</formula>
    </cfRule>
    <cfRule type="cellIs" priority="403" dxfId="369" operator="equal" stopIfTrue="1">
      <formula>"CW 3120-R2"</formula>
    </cfRule>
    <cfRule type="cellIs" priority="404" dxfId="369" operator="equal" stopIfTrue="1">
      <formula>"CW 3240-R7"</formula>
    </cfRule>
  </conditionalFormatting>
  <conditionalFormatting sqref="D136:D137">
    <cfRule type="cellIs" priority="396" dxfId="369" operator="equal" stopIfTrue="1">
      <formula>"CW 2130-R11"</formula>
    </cfRule>
    <cfRule type="cellIs" priority="397" dxfId="369" operator="equal" stopIfTrue="1">
      <formula>"CW 3120-R2"</formula>
    </cfRule>
    <cfRule type="cellIs" priority="398" dxfId="369" operator="equal" stopIfTrue="1">
      <formula>"CW 3240-R7"</formula>
    </cfRule>
  </conditionalFormatting>
  <conditionalFormatting sqref="D138">
    <cfRule type="cellIs" priority="393" dxfId="369" operator="equal" stopIfTrue="1">
      <formula>"CW 2130-R11"</formula>
    </cfRule>
    <cfRule type="cellIs" priority="394" dxfId="369" operator="equal" stopIfTrue="1">
      <formula>"CW 3120-R2"</formula>
    </cfRule>
    <cfRule type="cellIs" priority="395" dxfId="369" operator="equal" stopIfTrue="1">
      <formula>"CW 3240-R7"</formula>
    </cfRule>
  </conditionalFormatting>
  <conditionalFormatting sqref="D139">
    <cfRule type="cellIs" priority="387" dxfId="369" operator="equal" stopIfTrue="1">
      <formula>"CW 2130-R11"</formula>
    </cfRule>
    <cfRule type="cellIs" priority="388" dxfId="369" operator="equal" stopIfTrue="1">
      <formula>"CW 3120-R2"</formula>
    </cfRule>
    <cfRule type="cellIs" priority="389" dxfId="369" operator="equal" stopIfTrue="1">
      <formula>"CW 3240-R7"</formula>
    </cfRule>
  </conditionalFormatting>
  <conditionalFormatting sqref="D140:D141">
    <cfRule type="cellIs" priority="369" dxfId="369" operator="equal" stopIfTrue="1">
      <formula>"CW 2130-R11"</formula>
    </cfRule>
    <cfRule type="cellIs" priority="370" dxfId="369" operator="equal" stopIfTrue="1">
      <formula>"CW 3120-R2"</formula>
    </cfRule>
    <cfRule type="cellIs" priority="371" dxfId="369" operator="equal" stopIfTrue="1">
      <formula>"CW 3240-R7"</formula>
    </cfRule>
  </conditionalFormatting>
  <conditionalFormatting sqref="D142">
    <cfRule type="cellIs" priority="366" dxfId="369" operator="equal" stopIfTrue="1">
      <formula>"CW 2130-R11"</formula>
    </cfRule>
    <cfRule type="cellIs" priority="367" dxfId="369" operator="equal" stopIfTrue="1">
      <formula>"CW 3120-R2"</formula>
    </cfRule>
    <cfRule type="cellIs" priority="368" dxfId="369" operator="equal" stopIfTrue="1">
      <formula>"CW 3240-R7"</formula>
    </cfRule>
  </conditionalFormatting>
  <conditionalFormatting sqref="D143:D144">
    <cfRule type="cellIs" priority="363" dxfId="369" operator="equal" stopIfTrue="1">
      <formula>"CW 2130-R11"</formula>
    </cfRule>
    <cfRule type="cellIs" priority="364" dxfId="369" operator="equal" stopIfTrue="1">
      <formula>"CW 3120-R2"</formula>
    </cfRule>
    <cfRule type="cellIs" priority="365" dxfId="369" operator="equal" stopIfTrue="1">
      <formula>"CW 3240-R7"</formula>
    </cfRule>
  </conditionalFormatting>
  <conditionalFormatting sqref="D145">
    <cfRule type="cellIs" priority="360" dxfId="369" operator="equal" stopIfTrue="1">
      <formula>"CW 2130-R11"</formula>
    </cfRule>
    <cfRule type="cellIs" priority="361" dxfId="369" operator="equal" stopIfTrue="1">
      <formula>"CW 3120-R2"</formula>
    </cfRule>
    <cfRule type="cellIs" priority="362" dxfId="369" operator="equal" stopIfTrue="1">
      <formula>"CW 3240-R7"</formula>
    </cfRule>
  </conditionalFormatting>
  <conditionalFormatting sqref="D146">
    <cfRule type="cellIs" priority="354" dxfId="369" operator="equal" stopIfTrue="1">
      <formula>"CW 2130-R11"</formula>
    </cfRule>
    <cfRule type="cellIs" priority="355" dxfId="369" operator="equal" stopIfTrue="1">
      <formula>"CW 3120-R2"</formula>
    </cfRule>
    <cfRule type="cellIs" priority="356" dxfId="369" operator="equal" stopIfTrue="1">
      <formula>"CW 3240-R7"</formula>
    </cfRule>
  </conditionalFormatting>
  <conditionalFormatting sqref="D149:D151">
    <cfRule type="cellIs" priority="351" dxfId="369" operator="equal" stopIfTrue="1">
      <formula>"CW 2130-R11"</formula>
    </cfRule>
    <cfRule type="cellIs" priority="352" dxfId="369" operator="equal" stopIfTrue="1">
      <formula>"CW 3120-R2"</formula>
    </cfRule>
    <cfRule type="cellIs" priority="353" dxfId="369" operator="equal" stopIfTrue="1">
      <formula>"CW 3240-R7"</formula>
    </cfRule>
  </conditionalFormatting>
  <conditionalFormatting sqref="D152">
    <cfRule type="cellIs" priority="330" dxfId="369" operator="equal" stopIfTrue="1">
      <formula>"CW 2130-R11"</formula>
    </cfRule>
    <cfRule type="cellIs" priority="331" dxfId="369" operator="equal" stopIfTrue="1">
      <formula>"CW 3120-R2"</formula>
    </cfRule>
    <cfRule type="cellIs" priority="332" dxfId="369" operator="equal" stopIfTrue="1">
      <formula>"CW 3240-R7"</formula>
    </cfRule>
  </conditionalFormatting>
  <conditionalFormatting sqref="D160">
    <cfRule type="cellIs" priority="316" dxfId="369" operator="equal" stopIfTrue="1">
      <formula>"CW 2130-R11"</formula>
    </cfRule>
    <cfRule type="cellIs" priority="317" dxfId="369" operator="equal" stopIfTrue="1">
      <formula>"CW 3120-R2"</formula>
    </cfRule>
    <cfRule type="cellIs" priority="318" dxfId="369" operator="equal" stopIfTrue="1">
      <formula>"CW 3240-R7"</formula>
    </cfRule>
  </conditionalFormatting>
  <conditionalFormatting sqref="D159">
    <cfRule type="cellIs" priority="319" dxfId="369" operator="equal" stopIfTrue="1">
      <formula>"CW 3120-R2"</formula>
    </cfRule>
    <cfRule type="cellIs" priority="320" dxfId="369" operator="equal" stopIfTrue="1">
      <formula>"CW 3240-R7"</formula>
    </cfRule>
  </conditionalFormatting>
  <conditionalFormatting sqref="D162">
    <cfRule type="cellIs" priority="314" dxfId="369" operator="equal" stopIfTrue="1">
      <formula>"CW 3120-R2"</formula>
    </cfRule>
    <cfRule type="cellIs" priority="315" dxfId="369" operator="equal" stopIfTrue="1">
      <formula>"CW 3240-R7"</formula>
    </cfRule>
  </conditionalFormatting>
  <conditionalFormatting sqref="D164:D165">
    <cfRule type="cellIs" priority="309" dxfId="369" operator="equal" stopIfTrue="1">
      <formula>"CW 2130-R11"</formula>
    </cfRule>
    <cfRule type="cellIs" priority="310" dxfId="369" operator="equal" stopIfTrue="1">
      <formula>"CW 3120-R2"</formula>
    </cfRule>
    <cfRule type="cellIs" priority="311" dxfId="369" operator="equal" stopIfTrue="1">
      <formula>"CW 3240-R7"</formula>
    </cfRule>
  </conditionalFormatting>
  <conditionalFormatting sqref="D163">
    <cfRule type="cellIs" priority="312" dxfId="369" operator="equal" stopIfTrue="1">
      <formula>"CW 3120-R2"</formula>
    </cfRule>
    <cfRule type="cellIs" priority="313" dxfId="369" operator="equal" stopIfTrue="1">
      <formula>"CW 3240-R7"</formula>
    </cfRule>
  </conditionalFormatting>
  <conditionalFormatting sqref="D166:D167">
    <cfRule type="cellIs" priority="307" dxfId="369" operator="equal" stopIfTrue="1">
      <formula>"CW 3120-R2"</formula>
    </cfRule>
    <cfRule type="cellIs" priority="308" dxfId="369" operator="equal" stopIfTrue="1">
      <formula>"CW 3240-R7"</formula>
    </cfRule>
  </conditionalFormatting>
  <conditionalFormatting sqref="D173 D171">
    <cfRule type="cellIs" priority="298" dxfId="369" operator="equal" stopIfTrue="1">
      <formula>"CW 2130-R11"</formula>
    </cfRule>
    <cfRule type="cellIs" priority="299" dxfId="369" operator="equal" stopIfTrue="1">
      <formula>"CW 3120-R2"</formula>
    </cfRule>
    <cfRule type="cellIs" priority="300" dxfId="369" operator="equal" stopIfTrue="1">
      <formula>"CW 3240-R7"</formula>
    </cfRule>
  </conditionalFormatting>
  <conditionalFormatting sqref="D172">
    <cfRule type="cellIs" priority="301" dxfId="369" operator="equal" stopIfTrue="1">
      <formula>"CW 3120-R2"</formula>
    </cfRule>
    <cfRule type="cellIs" priority="302" dxfId="369" operator="equal" stopIfTrue="1">
      <formula>"CW 3240-R7"</formula>
    </cfRule>
  </conditionalFormatting>
  <conditionalFormatting sqref="D179:D181">
    <cfRule type="cellIs" priority="286" dxfId="369" operator="equal" stopIfTrue="1">
      <formula>"CW 2130-R11"</formula>
    </cfRule>
    <cfRule type="cellIs" priority="287" dxfId="369" operator="equal" stopIfTrue="1">
      <formula>"CW 3120-R2"</formula>
    </cfRule>
    <cfRule type="cellIs" priority="288" dxfId="369" operator="equal" stopIfTrue="1">
      <formula>"CW 3240-R7"</formula>
    </cfRule>
  </conditionalFormatting>
  <conditionalFormatting sqref="D168">
    <cfRule type="cellIs" priority="284" dxfId="369" operator="equal" stopIfTrue="1">
      <formula>"CW 3120-R2"</formula>
    </cfRule>
    <cfRule type="cellIs" priority="285" dxfId="369" operator="equal" stopIfTrue="1">
      <formula>"CW 3240-R7"</formula>
    </cfRule>
  </conditionalFormatting>
  <conditionalFormatting sqref="D215:D218 D223">
    <cfRule type="cellIs" priority="279" dxfId="369" operator="equal" stopIfTrue="1">
      <formula>"CW 2130-R11"</formula>
    </cfRule>
    <cfRule type="cellIs" priority="280" dxfId="369" operator="equal" stopIfTrue="1">
      <formula>"CW 3120-R2"</formula>
    </cfRule>
    <cfRule type="cellIs" priority="281" dxfId="369" operator="equal" stopIfTrue="1">
      <formula>"CW 3240-R7"</formula>
    </cfRule>
  </conditionalFormatting>
  <conditionalFormatting sqref="D185">
    <cfRule type="cellIs" priority="273" dxfId="369" operator="equal" stopIfTrue="1">
      <formula>"CW 2130-R11"</formula>
    </cfRule>
    <cfRule type="cellIs" priority="274" dxfId="369" operator="equal" stopIfTrue="1">
      <formula>"CW 3120-R2"</formula>
    </cfRule>
    <cfRule type="cellIs" priority="275" dxfId="369" operator="equal" stopIfTrue="1">
      <formula>"CW 3240-R7"</formula>
    </cfRule>
  </conditionalFormatting>
  <conditionalFormatting sqref="D187">
    <cfRule type="cellIs" priority="255" dxfId="369" operator="equal" stopIfTrue="1">
      <formula>"CW 2130-R11"</formula>
    </cfRule>
    <cfRule type="cellIs" priority="256" dxfId="369" operator="equal" stopIfTrue="1">
      <formula>"CW 3120-R2"</formula>
    </cfRule>
    <cfRule type="cellIs" priority="257" dxfId="369" operator="equal" stopIfTrue="1">
      <formula>"CW 3240-R7"</formula>
    </cfRule>
  </conditionalFormatting>
  <conditionalFormatting sqref="D201:D202">
    <cfRule type="cellIs" priority="240" dxfId="369" operator="equal" stopIfTrue="1">
      <formula>"CW 2130-R11"</formula>
    </cfRule>
    <cfRule type="cellIs" priority="241" dxfId="369" operator="equal" stopIfTrue="1">
      <formula>"CW 3120-R2"</formula>
    </cfRule>
    <cfRule type="cellIs" priority="242" dxfId="369" operator="equal" stopIfTrue="1">
      <formula>"CW 3240-R7"</formula>
    </cfRule>
  </conditionalFormatting>
  <conditionalFormatting sqref="D203">
    <cfRule type="cellIs" priority="237" dxfId="369" operator="equal" stopIfTrue="1">
      <formula>"CW 2130-R11"</formula>
    </cfRule>
    <cfRule type="cellIs" priority="238" dxfId="369" operator="equal" stopIfTrue="1">
      <formula>"CW 3120-R2"</formula>
    </cfRule>
    <cfRule type="cellIs" priority="239" dxfId="369" operator="equal" stopIfTrue="1">
      <formula>"CW 3240-R7"</formula>
    </cfRule>
  </conditionalFormatting>
  <conditionalFormatting sqref="D204:D205">
    <cfRule type="cellIs" priority="234" dxfId="369" operator="equal" stopIfTrue="1">
      <formula>"CW 2130-R11"</formula>
    </cfRule>
    <cfRule type="cellIs" priority="235" dxfId="369" operator="equal" stopIfTrue="1">
      <formula>"CW 3120-R2"</formula>
    </cfRule>
    <cfRule type="cellIs" priority="236" dxfId="369" operator="equal" stopIfTrue="1">
      <formula>"CW 3240-R7"</formula>
    </cfRule>
  </conditionalFormatting>
  <conditionalFormatting sqref="D206">
    <cfRule type="cellIs" priority="231" dxfId="369" operator="equal" stopIfTrue="1">
      <formula>"CW 2130-R11"</formula>
    </cfRule>
    <cfRule type="cellIs" priority="232" dxfId="369" operator="equal" stopIfTrue="1">
      <formula>"CW 3120-R2"</formula>
    </cfRule>
    <cfRule type="cellIs" priority="233" dxfId="369" operator="equal" stopIfTrue="1">
      <formula>"CW 3240-R7"</formula>
    </cfRule>
  </conditionalFormatting>
  <conditionalFormatting sqref="D207">
    <cfRule type="cellIs" priority="225" dxfId="369" operator="equal" stopIfTrue="1">
      <formula>"CW 2130-R11"</formula>
    </cfRule>
    <cfRule type="cellIs" priority="226" dxfId="369" operator="equal" stopIfTrue="1">
      <formula>"CW 3120-R2"</formula>
    </cfRule>
    <cfRule type="cellIs" priority="227" dxfId="369" operator="equal" stopIfTrue="1">
      <formula>"CW 3240-R7"</formula>
    </cfRule>
  </conditionalFormatting>
  <conditionalFormatting sqref="D208:D212">
    <cfRule type="cellIs" priority="222" dxfId="369" operator="equal" stopIfTrue="1">
      <formula>"CW 2130-R11"</formula>
    </cfRule>
    <cfRule type="cellIs" priority="223" dxfId="369" operator="equal" stopIfTrue="1">
      <formula>"CW 3120-R2"</formula>
    </cfRule>
    <cfRule type="cellIs" priority="224" dxfId="369" operator="equal" stopIfTrue="1">
      <formula>"CW 3240-R7"</formula>
    </cfRule>
  </conditionalFormatting>
  <conditionalFormatting sqref="D196">
    <cfRule type="cellIs" priority="216" dxfId="369" operator="equal" stopIfTrue="1">
      <formula>"CW 2130-R11"</formula>
    </cfRule>
    <cfRule type="cellIs" priority="217" dxfId="369" operator="equal" stopIfTrue="1">
      <formula>"CW 3120-R2"</formula>
    </cfRule>
    <cfRule type="cellIs" priority="218" dxfId="369" operator="equal" stopIfTrue="1">
      <formula>"CW 3240-R7"</formula>
    </cfRule>
  </conditionalFormatting>
  <conditionalFormatting sqref="D197:D200">
    <cfRule type="cellIs" priority="207" dxfId="369" operator="equal" stopIfTrue="1">
      <formula>"CW 2130-R11"</formula>
    </cfRule>
    <cfRule type="cellIs" priority="208" dxfId="369" operator="equal" stopIfTrue="1">
      <formula>"CW 3120-R2"</formula>
    </cfRule>
    <cfRule type="cellIs" priority="209" dxfId="369" operator="equal" stopIfTrue="1">
      <formula>"CW 3240-R7"</formula>
    </cfRule>
  </conditionalFormatting>
  <conditionalFormatting sqref="D213">
    <cfRule type="cellIs" priority="204" dxfId="369" operator="equal" stopIfTrue="1">
      <formula>"CW 2130-R11"</formula>
    </cfRule>
    <cfRule type="cellIs" priority="205" dxfId="369" operator="equal" stopIfTrue="1">
      <formula>"CW 3120-R2"</formula>
    </cfRule>
    <cfRule type="cellIs" priority="206" dxfId="369" operator="equal" stopIfTrue="1">
      <formula>"CW 3240-R7"</formula>
    </cfRule>
  </conditionalFormatting>
  <conditionalFormatting sqref="D214">
    <cfRule type="cellIs" priority="201" dxfId="369" operator="equal" stopIfTrue="1">
      <formula>"CW 2130-R11"</formula>
    </cfRule>
    <cfRule type="cellIs" priority="202" dxfId="369" operator="equal" stopIfTrue="1">
      <formula>"CW 3120-R2"</formula>
    </cfRule>
    <cfRule type="cellIs" priority="203" dxfId="369" operator="equal" stopIfTrue="1">
      <formula>"CW 3240-R7"</formula>
    </cfRule>
  </conditionalFormatting>
  <conditionalFormatting sqref="D219">
    <cfRule type="cellIs" priority="198" dxfId="369" operator="equal" stopIfTrue="1">
      <formula>"CW 2130-R11"</formula>
    </cfRule>
    <cfRule type="cellIs" priority="199" dxfId="369" operator="equal" stopIfTrue="1">
      <formula>"CW 3120-R2"</formula>
    </cfRule>
    <cfRule type="cellIs" priority="200" dxfId="369" operator="equal" stopIfTrue="1">
      <formula>"CW 3240-R7"</formula>
    </cfRule>
  </conditionalFormatting>
  <conditionalFormatting sqref="D220:D221">
    <cfRule type="cellIs" priority="195" dxfId="369" operator="equal" stopIfTrue="1">
      <formula>"CW 2130-R11"</formula>
    </cfRule>
    <cfRule type="cellIs" priority="196" dxfId="369" operator="equal" stopIfTrue="1">
      <formula>"CW 3120-R2"</formula>
    </cfRule>
    <cfRule type="cellIs" priority="197" dxfId="369" operator="equal" stopIfTrue="1">
      <formula>"CW 3240-R7"</formula>
    </cfRule>
  </conditionalFormatting>
  <conditionalFormatting sqref="D229">
    <cfRule type="cellIs" priority="185" dxfId="369" operator="equal" stopIfTrue="1">
      <formula>"CW 3120-R2"</formula>
    </cfRule>
    <cfRule type="cellIs" priority="186" dxfId="369" operator="equal" stopIfTrue="1">
      <formula>"CW 3240-R7"</formula>
    </cfRule>
  </conditionalFormatting>
  <conditionalFormatting sqref="D231:D232">
    <cfRule type="cellIs" priority="180" dxfId="369" operator="equal" stopIfTrue="1">
      <formula>"CW 2130-R11"</formula>
    </cfRule>
    <cfRule type="cellIs" priority="181" dxfId="369" operator="equal" stopIfTrue="1">
      <formula>"CW 3120-R2"</formula>
    </cfRule>
    <cfRule type="cellIs" priority="182" dxfId="369" operator="equal" stopIfTrue="1">
      <formula>"CW 3240-R7"</formula>
    </cfRule>
  </conditionalFormatting>
  <conditionalFormatting sqref="D230">
    <cfRule type="cellIs" priority="183" dxfId="369" operator="equal" stopIfTrue="1">
      <formula>"CW 3120-R2"</formula>
    </cfRule>
    <cfRule type="cellIs" priority="184" dxfId="369" operator="equal" stopIfTrue="1">
      <formula>"CW 3240-R7"</formula>
    </cfRule>
  </conditionalFormatting>
  <conditionalFormatting sqref="D239 D237">
    <cfRule type="cellIs" priority="169" dxfId="369" operator="equal" stopIfTrue="1">
      <formula>"CW 2130-R11"</formula>
    </cfRule>
    <cfRule type="cellIs" priority="170" dxfId="369" operator="equal" stopIfTrue="1">
      <formula>"CW 3120-R2"</formula>
    </cfRule>
    <cfRule type="cellIs" priority="171" dxfId="369" operator="equal" stopIfTrue="1">
      <formula>"CW 3240-R7"</formula>
    </cfRule>
  </conditionalFormatting>
  <conditionalFormatting sqref="D238">
    <cfRule type="cellIs" priority="172" dxfId="369" operator="equal" stopIfTrue="1">
      <formula>"CW 3120-R2"</formula>
    </cfRule>
    <cfRule type="cellIs" priority="173" dxfId="369" operator="equal" stopIfTrue="1">
      <formula>"CW 3240-R7"</formula>
    </cfRule>
  </conditionalFormatting>
  <conditionalFormatting sqref="D243:D245">
    <cfRule type="cellIs" priority="163" dxfId="369" operator="equal" stopIfTrue="1">
      <formula>"CW 2130-R11"</formula>
    </cfRule>
    <cfRule type="cellIs" priority="164" dxfId="369" operator="equal" stopIfTrue="1">
      <formula>"CW 3120-R2"</formula>
    </cfRule>
    <cfRule type="cellIs" priority="165" dxfId="369" operator="equal" stopIfTrue="1">
      <formula>"CW 3240-R7"</formula>
    </cfRule>
  </conditionalFormatting>
  <conditionalFormatting sqref="D246">
    <cfRule type="cellIs" priority="160" dxfId="369" operator="equal" stopIfTrue="1">
      <formula>"CW 2130-R11"</formula>
    </cfRule>
    <cfRule type="cellIs" priority="161" dxfId="369" operator="equal" stopIfTrue="1">
      <formula>"CW 3120-R2"</formula>
    </cfRule>
    <cfRule type="cellIs" priority="162" dxfId="369" operator="equal" stopIfTrue="1">
      <formula>"CW 3240-R7"</formula>
    </cfRule>
  </conditionalFormatting>
  <conditionalFormatting sqref="D248:D250">
    <cfRule type="cellIs" priority="157" dxfId="369" operator="equal" stopIfTrue="1">
      <formula>"CW 2130-R11"</formula>
    </cfRule>
    <cfRule type="cellIs" priority="158" dxfId="369" operator="equal" stopIfTrue="1">
      <formula>"CW 3120-R2"</formula>
    </cfRule>
    <cfRule type="cellIs" priority="159" dxfId="369" operator="equal" stopIfTrue="1">
      <formula>"CW 3240-R7"</formula>
    </cfRule>
  </conditionalFormatting>
  <conditionalFormatting sqref="D235">
    <cfRule type="cellIs" priority="153" dxfId="369" operator="equal" stopIfTrue="1">
      <formula>"CW 3120-R2"</formula>
    </cfRule>
    <cfRule type="cellIs" priority="154" dxfId="369" operator="equal" stopIfTrue="1">
      <formula>"CW 3240-R7"</formula>
    </cfRule>
  </conditionalFormatting>
  <conditionalFormatting sqref="D254:D255 D308:D309">
    <cfRule type="cellIs" priority="150" dxfId="369" operator="equal" stopIfTrue="1">
      <formula>"CW 2130-R11"</formula>
    </cfRule>
    <cfRule type="cellIs" priority="151" dxfId="369" operator="equal" stopIfTrue="1">
      <formula>"CW 3120-R2"</formula>
    </cfRule>
    <cfRule type="cellIs" priority="152" dxfId="369" operator="equal" stopIfTrue="1">
      <formula>"CW 3240-R7"</formula>
    </cfRule>
  </conditionalFormatting>
  <conditionalFormatting sqref="D259">
    <cfRule type="cellIs" priority="144" dxfId="369" operator="equal" stopIfTrue="1">
      <formula>"CW 2130-R11"</formula>
    </cfRule>
    <cfRule type="cellIs" priority="145" dxfId="369" operator="equal" stopIfTrue="1">
      <formula>"CW 3120-R2"</formula>
    </cfRule>
    <cfRule type="cellIs" priority="146" dxfId="369" operator="equal" stopIfTrue="1">
      <formula>"CW 3240-R7"</formula>
    </cfRule>
  </conditionalFormatting>
  <conditionalFormatting sqref="D263:D265">
    <cfRule type="cellIs" priority="138" dxfId="369" operator="equal" stopIfTrue="1">
      <formula>"CW 2130-R11"</formula>
    </cfRule>
    <cfRule type="cellIs" priority="139" dxfId="369" operator="equal" stopIfTrue="1">
      <formula>"CW 3120-R2"</formula>
    </cfRule>
    <cfRule type="cellIs" priority="140" dxfId="369" operator="equal" stopIfTrue="1">
      <formula>"CW 3240-R7"</formula>
    </cfRule>
  </conditionalFormatting>
  <conditionalFormatting sqref="D266">
    <cfRule type="cellIs" priority="135" dxfId="369" operator="equal" stopIfTrue="1">
      <formula>"CW 2130-R11"</formula>
    </cfRule>
    <cfRule type="cellIs" priority="136" dxfId="369" operator="equal" stopIfTrue="1">
      <formula>"CW 3120-R2"</formula>
    </cfRule>
    <cfRule type="cellIs" priority="137" dxfId="369" operator="equal" stopIfTrue="1">
      <formula>"CW 3240-R7"</formula>
    </cfRule>
  </conditionalFormatting>
  <conditionalFormatting sqref="D267">
    <cfRule type="cellIs" priority="132" dxfId="369" operator="equal" stopIfTrue="1">
      <formula>"CW 2130-R11"</formula>
    </cfRule>
    <cfRule type="cellIs" priority="133" dxfId="369" operator="equal" stopIfTrue="1">
      <formula>"CW 3120-R2"</formula>
    </cfRule>
    <cfRule type="cellIs" priority="134" dxfId="369" operator="equal" stopIfTrue="1">
      <formula>"CW 3240-R7"</formula>
    </cfRule>
  </conditionalFormatting>
  <conditionalFormatting sqref="D268">
    <cfRule type="cellIs" priority="129" dxfId="369" operator="equal" stopIfTrue="1">
      <formula>"CW 2130-R11"</formula>
    </cfRule>
    <cfRule type="cellIs" priority="130" dxfId="369" operator="equal" stopIfTrue="1">
      <formula>"CW 3120-R2"</formula>
    </cfRule>
    <cfRule type="cellIs" priority="131" dxfId="369" operator="equal" stopIfTrue="1">
      <formula>"CW 3240-R7"</formula>
    </cfRule>
  </conditionalFormatting>
  <conditionalFormatting sqref="D271">
    <cfRule type="cellIs" priority="117" dxfId="369" operator="equal" stopIfTrue="1">
      <formula>"CW 2130-R11"</formula>
    </cfRule>
    <cfRule type="cellIs" priority="118" dxfId="369" operator="equal" stopIfTrue="1">
      <formula>"CW 3120-R2"</formula>
    </cfRule>
    <cfRule type="cellIs" priority="119" dxfId="369" operator="equal" stopIfTrue="1">
      <formula>"CW 3240-R7"</formula>
    </cfRule>
  </conditionalFormatting>
  <conditionalFormatting sqref="D272">
    <cfRule type="cellIs" priority="114" dxfId="369" operator="equal" stopIfTrue="1">
      <formula>"CW 2130-R11"</formula>
    </cfRule>
    <cfRule type="cellIs" priority="115" dxfId="369" operator="equal" stopIfTrue="1">
      <formula>"CW 3120-R2"</formula>
    </cfRule>
    <cfRule type="cellIs" priority="116" dxfId="369" operator="equal" stopIfTrue="1">
      <formula>"CW 3240-R7"</formula>
    </cfRule>
  </conditionalFormatting>
  <conditionalFormatting sqref="D283:D284">
    <cfRule type="cellIs" priority="111" dxfId="369" operator="equal" stopIfTrue="1">
      <formula>"CW 2130-R11"</formula>
    </cfRule>
    <cfRule type="cellIs" priority="112" dxfId="369" operator="equal" stopIfTrue="1">
      <formula>"CW 3120-R2"</formula>
    </cfRule>
    <cfRule type="cellIs" priority="113" dxfId="369" operator="equal" stopIfTrue="1">
      <formula>"CW 3240-R7"</formula>
    </cfRule>
  </conditionalFormatting>
  <conditionalFormatting sqref="D285">
    <cfRule type="cellIs" priority="108" dxfId="369" operator="equal" stopIfTrue="1">
      <formula>"CW 2130-R11"</formula>
    </cfRule>
    <cfRule type="cellIs" priority="109" dxfId="369" operator="equal" stopIfTrue="1">
      <formula>"CW 3120-R2"</formula>
    </cfRule>
    <cfRule type="cellIs" priority="110" dxfId="369" operator="equal" stopIfTrue="1">
      <formula>"CW 3240-R7"</formula>
    </cfRule>
  </conditionalFormatting>
  <conditionalFormatting sqref="D286:D287">
    <cfRule type="cellIs" priority="105" dxfId="369" operator="equal" stopIfTrue="1">
      <formula>"CW 2130-R11"</formula>
    </cfRule>
    <cfRule type="cellIs" priority="106" dxfId="369" operator="equal" stopIfTrue="1">
      <formula>"CW 3120-R2"</formula>
    </cfRule>
    <cfRule type="cellIs" priority="107" dxfId="369" operator="equal" stopIfTrue="1">
      <formula>"CW 3240-R7"</formula>
    </cfRule>
  </conditionalFormatting>
  <conditionalFormatting sqref="D289">
    <cfRule type="cellIs" priority="102" dxfId="369" operator="equal" stopIfTrue="1">
      <formula>"CW 2130-R11"</formula>
    </cfRule>
    <cfRule type="cellIs" priority="103" dxfId="369" operator="equal" stopIfTrue="1">
      <formula>"CW 3120-R2"</formula>
    </cfRule>
    <cfRule type="cellIs" priority="104" dxfId="369" operator="equal" stopIfTrue="1">
      <formula>"CW 3240-R7"</formula>
    </cfRule>
  </conditionalFormatting>
  <conditionalFormatting sqref="D291:D294">
    <cfRule type="cellIs" priority="99" dxfId="369" operator="equal" stopIfTrue="1">
      <formula>"CW 2130-R11"</formula>
    </cfRule>
    <cfRule type="cellIs" priority="100" dxfId="369" operator="equal" stopIfTrue="1">
      <formula>"CW 3120-R2"</formula>
    </cfRule>
    <cfRule type="cellIs" priority="101" dxfId="369" operator="equal" stopIfTrue="1">
      <formula>"CW 3240-R7"</formula>
    </cfRule>
  </conditionalFormatting>
  <conditionalFormatting sqref="D290">
    <cfRule type="cellIs" priority="96" dxfId="369" operator="equal" stopIfTrue="1">
      <formula>"CW 2130-R11"</formula>
    </cfRule>
    <cfRule type="cellIs" priority="97" dxfId="369" operator="equal" stopIfTrue="1">
      <formula>"CW 3120-R2"</formula>
    </cfRule>
    <cfRule type="cellIs" priority="98" dxfId="369" operator="equal" stopIfTrue="1">
      <formula>"CW 3240-R7"</formula>
    </cfRule>
  </conditionalFormatting>
  <conditionalFormatting sqref="D295:D298">
    <cfRule type="cellIs" priority="93" dxfId="369" operator="equal" stopIfTrue="1">
      <formula>"CW 2130-R11"</formula>
    </cfRule>
    <cfRule type="cellIs" priority="94" dxfId="369" operator="equal" stopIfTrue="1">
      <formula>"CW 3120-R2"</formula>
    </cfRule>
    <cfRule type="cellIs" priority="95" dxfId="369" operator="equal" stopIfTrue="1">
      <formula>"CW 3240-R7"</formula>
    </cfRule>
  </conditionalFormatting>
  <conditionalFormatting sqref="D276">
    <cfRule type="cellIs" priority="87" dxfId="369" operator="equal" stopIfTrue="1">
      <formula>"CW 2130-R11"</formula>
    </cfRule>
    <cfRule type="cellIs" priority="88" dxfId="369" operator="equal" stopIfTrue="1">
      <formula>"CW 3120-R2"</formula>
    </cfRule>
    <cfRule type="cellIs" priority="89" dxfId="369" operator="equal" stopIfTrue="1">
      <formula>"CW 3240-R7"</formula>
    </cfRule>
  </conditionalFormatting>
  <conditionalFormatting sqref="D273">
    <cfRule type="cellIs" priority="84" dxfId="369" operator="equal" stopIfTrue="1">
      <formula>"CW 2130-R11"</formula>
    </cfRule>
    <cfRule type="cellIs" priority="85" dxfId="369" operator="equal" stopIfTrue="1">
      <formula>"CW 3120-R2"</formula>
    </cfRule>
    <cfRule type="cellIs" priority="86" dxfId="369" operator="equal" stopIfTrue="1">
      <formula>"CW 3240-R7"</formula>
    </cfRule>
  </conditionalFormatting>
  <conditionalFormatting sqref="D274:D275">
    <cfRule type="cellIs" priority="81" dxfId="369" operator="equal" stopIfTrue="1">
      <formula>"CW 2130-R11"</formula>
    </cfRule>
    <cfRule type="cellIs" priority="82" dxfId="369" operator="equal" stopIfTrue="1">
      <formula>"CW 3120-R2"</formula>
    </cfRule>
    <cfRule type="cellIs" priority="83" dxfId="369" operator="equal" stopIfTrue="1">
      <formula>"CW 3240-R7"</formula>
    </cfRule>
  </conditionalFormatting>
  <conditionalFormatting sqref="D299">
    <cfRule type="cellIs" priority="75" dxfId="369" operator="equal" stopIfTrue="1">
      <formula>"CW 2130-R11"</formula>
    </cfRule>
    <cfRule type="cellIs" priority="76" dxfId="369" operator="equal" stopIfTrue="1">
      <formula>"CW 3120-R2"</formula>
    </cfRule>
    <cfRule type="cellIs" priority="77" dxfId="369" operator="equal" stopIfTrue="1">
      <formula>"CW 3240-R7"</formula>
    </cfRule>
  </conditionalFormatting>
  <conditionalFormatting sqref="D300">
    <cfRule type="cellIs" priority="72" dxfId="369" operator="equal" stopIfTrue="1">
      <formula>"CW 2130-R11"</formula>
    </cfRule>
    <cfRule type="cellIs" priority="73" dxfId="369" operator="equal" stopIfTrue="1">
      <formula>"CW 3120-R2"</formula>
    </cfRule>
    <cfRule type="cellIs" priority="74" dxfId="369" operator="equal" stopIfTrue="1">
      <formula>"CW 3240-R7"</formula>
    </cfRule>
  </conditionalFormatting>
  <conditionalFormatting sqref="D306:D307">
    <cfRule type="cellIs" priority="66" dxfId="369" operator="equal" stopIfTrue="1">
      <formula>"CW 2130-R11"</formula>
    </cfRule>
    <cfRule type="cellIs" priority="67" dxfId="369" operator="equal" stopIfTrue="1">
      <formula>"CW 3120-R2"</formula>
    </cfRule>
    <cfRule type="cellIs" priority="68" dxfId="369" operator="equal" stopIfTrue="1">
      <formula>"CW 3240-R7"</formula>
    </cfRule>
  </conditionalFormatting>
  <conditionalFormatting sqref="D312">
    <cfRule type="cellIs" priority="58" dxfId="369" operator="equal" stopIfTrue="1">
      <formula>"CW 2130-R11"</formula>
    </cfRule>
    <cfRule type="cellIs" priority="59" dxfId="369" operator="equal" stopIfTrue="1">
      <formula>"CW 3120-R2"</formula>
    </cfRule>
    <cfRule type="cellIs" priority="60" dxfId="369" operator="equal" stopIfTrue="1">
      <formula>"CW 3240-R7"</formula>
    </cfRule>
  </conditionalFormatting>
  <conditionalFormatting sqref="D311">
    <cfRule type="cellIs" priority="61" dxfId="369" operator="equal" stopIfTrue="1">
      <formula>"CW 3120-R2"</formula>
    </cfRule>
    <cfRule type="cellIs" priority="62" dxfId="369" operator="equal" stopIfTrue="1">
      <formula>"CW 3240-R7"</formula>
    </cfRule>
  </conditionalFormatting>
  <conditionalFormatting sqref="D315">
    <cfRule type="cellIs" priority="56" dxfId="369" operator="equal" stopIfTrue="1">
      <formula>"CW 3120-R2"</formula>
    </cfRule>
    <cfRule type="cellIs" priority="57" dxfId="369" operator="equal" stopIfTrue="1">
      <formula>"CW 3240-R7"</formula>
    </cfRule>
  </conditionalFormatting>
  <conditionalFormatting sqref="D317:D319">
    <cfRule type="cellIs" priority="51" dxfId="369" operator="equal" stopIfTrue="1">
      <formula>"CW 2130-R11"</formula>
    </cfRule>
    <cfRule type="cellIs" priority="52" dxfId="369" operator="equal" stopIfTrue="1">
      <formula>"CW 3120-R2"</formula>
    </cfRule>
    <cfRule type="cellIs" priority="53" dxfId="369" operator="equal" stopIfTrue="1">
      <formula>"CW 3240-R7"</formula>
    </cfRule>
  </conditionalFormatting>
  <conditionalFormatting sqref="D316">
    <cfRule type="cellIs" priority="54" dxfId="369" operator="equal" stopIfTrue="1">
      <formula>"CW 3120-R2"</formula>
    </cfRule>
    <cfRule type="cellIs" priority="55" dxfId="369" operator="equal" stopIfTrue="1">
      <formula>"CW 3240-R7"</formula>
    </cfRule>
  </conditionalFormatting>
  <conditionalFormatting sqref="D320:D323">
    <cfRule type="cellIs" priority="49" dxfId="369" operator="equal" stopIfTrue="1">
      <formula>"CW 3120-R2"</formula>
    </cfRule>
    <cfRule type="cellIs" priority="50" dxfId="369" operator="equal" stopIfTrue="1">
      <formula>"CW 3240-R7"</formula>
    </cfRule>
  </conditionalFormatting>
  <conditionalFormatting sqref="D324">
    <cfRule type="cellIs" priority="47" dxfId="369" operator="equal" stopIfTrue="1">
      <formula>"CW 3120-R2"</formula>
    </cfRule>
    <cfRule type="cellIs" priority="48" dxfId="369" operator="equal" stopIfTrue="1">
      <formula>"CW 3240-R7"</formula>
    </cfRule>
  </conditionalFormatting>
  <conditionalFormatting sqref="D330 D328">
    <cfRule type="cellIs" priority="40" dxfId="369" operator="equal" stopIfTrue="1">
      <formula>"CW 2130-R11"</formula>
    </cfRule>
    <cfRule type="cellIs" priority="41" dxfId="369" operator="equal" stopIfTrue="1">
      <formula>"CW 3120-R2"</formula>
    </cfRule>
    <cfRule type="cellIs" priority="42" dxfId="369" operator="equal" stopIfTrue="1">
      <formula>"CW 3240-R7"</formula>
    </cfRule>
  </conditionalFormatting>
  <conditionalFormatting sqref="D329">
    <cfRule type="cellIs" priority="43" dxfId="369" operator="equal" stopIfTrue="1">
      <formula>"CW 3120-R2"</formula>
    </cfRule>
    <cfRule type="cellIs" priority="44" dxfId="369" operator="equal" stopIfTrue="1">
      <formula>"CW 3240-R7"</formula>
    </cfRule>
  </conditionalFormatting>
  <conditionalFormatting sqref="D335:D337">
    <cfRule type="cellIs" priority="34" dxfId="369" operator="equal" stopIfTrue="1">
      <formula>"CW 2130-R11"</formula>
    </cfRule>
    <cfRule type="cellIs" priority="35" dxfId="369" operator="equal" stopIfTrue="1">
      <formula>"CW 3120-R2"</formula>
    </cfRule>
    <cfRule type="cellIs" priority="36" dxfId="369" operator="equal" stopIfTrue="1">
      <formula>"CW 3240-R7"</formula>
    </cfRule>
  </conditionalFormatting>
  <conditionalFormatting sqref="D338">
    <cfRule type="cellIs" priority="31" dxfId="369" operator="equal" stopIfTrue="1">
      <formula>"CW 2130-R11"</formula>
    </cfRule>
    <cfRule type="cellIs" priority="32" dxfId="369" operator="equal" stopIfTrue="1">
      <formula>"CW 3120-R2"</formula>
    </cfRule>
    <cfRule type="cellIs" priority="33" dxfId="369" operator="equal" stopIfTrue="1">
      <formula>"CW 3240-R7"</formula>
    </cfRule>
  </conditionalFormatting>
  <conditionalFormatting sqref="D340:D342">
    <cfRule type="cellIs" priority="28" dxfId="369" operator="equal" stopIfTrue="1">
      <formula>"CW 2130-R11"</formula>
    </cfRule>
    <cfRule type="cellIs" priority="29" dxfId="369" operator="equal" stopIfTrue="1">
      <formula>"CW 3120-R2"</formula>
    </cfRule>
    <cfRule type="cellIs" priority="30" dxfId="369" operator="equal" stopIfTrue="1">
      <formula>"CW 3240-R7"</formula>
    </cfRule>
  </conditionalFormatting>
  <conditionalFormatting sqref="D325">
    <cfRule type="cellIs" priority="24" dxfId="369" operator="equal" stopIfTrue="1">
      <formula>"CW 3120-R2"</formula>
    </cfRule>
    <cfRule type="cellIs" priority="25" dxfId="369" operator="equal" stopIfTrue="1">
      <formula>"CW 3240-R7"</formula>
    </cfRule>
  </conditionalFormatting>
  <conditionalFormatting sqref="D288">
    <cfRule type="cellIs" priority="21" dxfId="369" operator="equal" stopIfTrue="1">
      <formula>"CW 2130-R11"</formula>
    </cfRule>
    <cfRule type="cellIs" priority="22" dxfId="369" operator="equal" stopIfTrue="1">
      <formula>"CW 3120-R2"</formula>
    </cfRule>
    <cfRule type="cellIs" priority="23" dxfId="369" operator="equal" stopIfTrue="1">
      <formula>"CW 3240-R7"</formula>
    </cfRule>
  </conditionalFormatting>
  <conditionalFormatting sqref="D35">
    <cfRule type="cellIs" priority="18" dxfId="369" operator="equal" stopIfTrue="1">
      <formula>"CW 2130-R11"</formula>
    </cfRule>
    <cfRule type="cellIs" priority="19" dxfId="369" operator="equal" stopIfTrue="1">
      <formula>"CW 3120-R2"</formula>
    </cfRule>
    <cfRule type="cellIs" priority="20" dxfId="369" operator="equal" stopIfTrue="1">
      <formula>"CW 3240-R7"</formula>
    </cfRule>
  </conditionalFormatting>
  <conditionalFormatting sqref="D36:D37">
    <cfRule type="cellIs" priority="15" dxfId="369" operator="equal" stopIfTrue="1">
      <formula>"CW 2130-R11"</formula>
    </cfRule>
    <cfRule type="cellIs" priority="16" dxfId="369" operator="equal" stopIfTrue="1">
      <formula>"CW 3120-R2"</formula>
    </cfRule>
    <cfRule type="cellIs" priority="17" dxfId="369" operator="equal" stopIfTrue="1">
      <formula>"CW 3240-R7"</formula>
    </cfRule>
  </conditionalFormatting>
  <conditionalFormatting sqref="D88">
    <cfRule type="cellIs" priority="12" dxfId="369" operator="equal" stopIfTrue="1">
      <formula>"CW 2130-R11"</formula>
    </cfRule>
    <cfRule type="cellIs" priority="13" dxfId="369" operator="equal" stopIfTrue="1">
      <formula>"CW 3120-R2"</formula>
    </cfRule>
    <cfRule type="cellIs" priority="14" dxfId="369" operator="equal" stopIfTrue="1">
      <formula>"CW 3240-R7"</formula>
    </cfRule>
  </conditionalFormatting>
  <conditionalFormatting sqref="D161">
    <cfRule type="cellIs" priority="6" dxfId="369" operator="equal" stopIfTrue="1">
      <formula>"CW 2130-R11"</formula>
    </cfRule>
    <cfRule type="cellIs" priority="7" dxfId="369" operator="equal" stopIfTrue="1">
      <formula>"CW 3120-R2"</formula>
    </cfRule>
    <cfRule type="cellIs" priority="8" dxfId="369" operator="equal" stopIfTrue="1">
      <formula>"CW 3240-R7"</formula>
    </cfRule>
  </conditionalFormatting>
  <conditionalFormatting sqref="D48">
    <cfRule type="cellIs" priority="1" dxfId="369" operator="equal" stopIfTrue="1">
      <formula>"CW 2130-R11"</formula>
    </cfRule>
    <cfRule type="cellIs" priority="2" dxfId="369" operator="equal" stopIfTrue="1">
      <formula>"CW 3240-R7"</formula>
    </cfRule>
  </conditionalFormatting>
  <dataValidations count="3">
    <dataValidation type="decimal" operator="greaterThan" allowBlank="1" showErrorMessage="1" prompt="Enter your Unit Bid Price.&#10;You do not need to type in the &quot;$&quot;" errorTitle="Illegal Entry" error="Unit Prices must be greater than 0. " sqref="G51 G111 G172 G238 G329">
      <formula1>0</formula1>
    </dataValidation>
    <dataValidation type="custom" allowBlank="1" showInputMessage="1" showErrorMessage="1" error="If you can enter a Unit  Price in this cell, pLease contact the Contract Administrator immediately!" sqref="G11 G18 G20 G22 G31 G33 G24:G25 G340 G39 G42 G53 G58 G66 G71 G69 G77 G79 G81 G73:G74 G91 G88:G89 G94 G97 G100 G103 G106 G113 G121 G129 G136 G138 G143 G145 G149 G159 G163 G166 G174 G179 G187 G194 G192 G204 G206 G208 G196:G197 G217 G215 G220 G227 G225 G230 G233 G240 G248 G256 G263 G266 G269 G271 G286 G289 G295 G273 G276:G277 G306 G313 G311 G316 G322 G320 G331 G35:G36 G156 G153:G154 G304 G301:G302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9:G10 G23 G32 G59:G60 G50 G52 G67:G68 G70 G78 G80 G90 G92:G93 G122:G123 G104:G105 G110 G112 G127:G128 G137 G144 G180:G181 G155 G164:G165 G171 G173 G193 G195 G205 G207 G216 G218:G219 G249:G250 G226 G231:G232 G237 G239 G254:G255 G264:G265 G267:G268 G278:G280 G139:G142 G290:G294 G272 G274:G275 G332:G338 G341:G342 G312 G317:G319 G321 G328 G330 G64 G21 G75:G76 G26:G30 G19 G72 G101:G102 G107:G108 G114:G119 G146:G148 G287:G288 G40:G41 G241:G246 G34 G37 G54:G56 G83:G87 G95 G98 G157 G167:G169 G175:G177 G151:G152 G314:G315 G323:G326 G305 G303 G297:G300 G307:G309 G270 G282:G285 G185 G188:G191 G198:G203 G210:G214 G221 G223 G228:G229 G234:G235 G43:G48 G12:G16 G130:G134 G257:G261 G350:G356 G361:G365 G370:G376 G160:G162">
      <formula1>IF(G9&gt;=0.01,ROUND(G9,2),0.01)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704-2013 
&amp;XTemplate Version: C420110107 - RW&amp;R&amp;10Bid Submission
Page &amp;P+3 of 26</oddHeader>
    <oddFooter xml:space="preserve">&amp;R__________________
Name of Bidder                    </oddFooter>
  </headerFooter>
  <rowBreaks count="13" manualBreakCount="13">
    <brk id="30" min="1" max="7" man="1"/>
    <brk id="56" min="1" max="7" man="1"/>
    <brk id="61" max="255" man="1"/>
    <brk id="87" min="1" max="7" man="1"/>
    <brk id="112" min="1" max="7" man="1"/>
    <brk id="124" max="255" man="1"/>
    <brk id="148" min="1" max="7" man="1"/>
    <brk id="182" max="255" man="1"/>
    <brk id="207" min="1" max="7" man="1"/>
    <brk id="251" max="255" man="1"/>
    <brk id="275" min="1" max="7" man="1"/>
    <brk id="343" max="255" man="1"/>
    <brk id="3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August 26
File Size 205842</dc:description>
  <cp:lastModifiedBy>Pheifer, Henly</cp:lastModifiedBy>
  <cp:lastPrinted>2013-08-12T17:10:46Z</cp:lastPrinted>
  <dcterms:created xsi:type="dcterms:W3CDTF">1999-03-31T15:44:33Z</dcterms:created>
  <dcterms:modified xsi:type="dcterms:W3CDTF">2013-08-19T14:17:58Z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  <property fmtid="{D5CDD505-2E9C-101B-9397-08002B2CF9AE}" pid="3" name="_AdHocReviewCycleID">
    <vt:i4>-667712112</vt:i4>
  </property>
  <property fmtid="{D5CDD505-2E9C-101B-9397-08002B2CF9AE}" pid="4" name="_NewReviewCycle">
    <vt:lpwstr/>
  </property>
  <property fmtid="{D5CDD505-2E9C-101B-9397-08002B2CF9AE}" pid="5" name="_EmailSubject">
    <vt:lpwstr>2013 Capital Works Local Street Renewals - Aubrey Street and Various Locations - Bid Opp# 704-2013 Form B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</Properties>
</file>