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230" windowHeight="5505" activeTab="0"/>
  </bookViews>
  <sheets>
    <sheet name="332-2014" sheetId="1" r:id="rId1"/>
  </sheets>
  <definedNames>
    <definedName name="_xlfn.AVERAGEIF" hidden="1">#NAME?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'332-2014'!#REF!</definedName>
    <definedName name="PAGE1OF13">'332-2014'!#REF!</definedName>
    <definedName name="_xlnm.Print_Area" localSheetId="0">'332-2014'!$B$6:$H$161</definedName>
    <definedName name="_xlnm.Print_Titles" localSheetId="0">'332-2014'!$1:$5</definedName>
    <definedName name="_xlnm.Print_Titles">'332-2014'!$B$4:$IV$4</definedName>
    <definedName name="TEMP">'332-2014'!#REF!</definedName>
    <definedName name="TENDERNO.181-">'332-2014'!#REF!</definedName>
    <definedName name="TENDERSUBMISSI">'332-2014'!#REF!</definedName>
    <definedName name="TESTHEAD">'332-2014'!#REF!</definedName>
    <definedName name="XEVERYTHING">'332-2014'!$B$1:$IV$32</definedName>
    <definedName name="XITEMS">'332-2014'!$B$6:$IV$32</definedName>
  </definedNames>
  <calcPr fullCalcOnLoad="1" fullPrecision="0"/>
</workbook>
</file>

<file path=xl/sharedStrings.xml><?xml version="1.0" encoding="utf-8"?>
<sst xmlns="http://schemas.openxmlformats.org/spreadsheetml/2006/main" count="553" uniqueCount="269">
  <si>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</si>
  <si>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</si>
  <si>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</si>
  <si>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</si>
  <si>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</si>
  <si>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</si>
  <si>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</si>
  <si>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</si>
  <si>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</si>
  <si>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</si>
  <si>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</si>
  <si>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</si>
  <si>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</si>
  <si>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</si>
  <si>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</si>
  <si>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</si>
  <si>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</si>
  <si>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</si>
  <si>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</si>
  <si>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</si>
  <si>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</si>
  <si>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</si>
  <si>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</si>
  <si>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</si>
  <si>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</si>
  <si>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</si>
  <si>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</si>
  <si>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</si>
  <si>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</si>
  <si>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</si>
  <si>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</si>
  <si>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</si>
  <si>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</si>
  <si>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</si>
  <si>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</si>
  <si>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</si>
  <si>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</si>
  <si>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</si>
  <si>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</si>
  <si>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</si>
  <si>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</si>
  <si>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</si>
  <si>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</si>
  <si>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</si>
  <si>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m</t>
  </si>
  <si>
    <t>iii)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</si>
  <si>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</si>
  <si>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</si>
  <si>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</si>
  <si>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</si>
  <si>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</si>
  <si>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</si>
  <si>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</si>
  <si>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</si>
  <si>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</si>
  <si>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</si>
  <si>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</si>
  <si>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</si>
  <si>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</si>
  <si>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</si>
  <si>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</si>
  <si>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</si>
  <si>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</si>
  <si>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</si>
  <si>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B.8</t>
  </si>
  <si>
    <t>B.9</t>
  </si>
  <si>
    <t>B.10</t>
  </si>
  <si>
    <t>B.11</t>
  </si>
  <si>
    <t>B.12</t>
  </si>
  <si>
    <t>B.13</t>
  </si>
  <si>
    <t>Tie-ins and Approaches</t>
  </si>
  <si>
    <t>B003</t>
  </si>
  <si>
    <t>Asphalt Pavement</t>
  </si>
  <si>
    <t>C.1</t>
  </si>
  <si>
    <t>C019</t>
  </si>
  <si>
    <t>C.2</t>
  </si>
  <si>
    <t>Concrete Pavements for Early Opening</t>
  </si>
  <si>
    <t>C026</t>
  </si>
  <si>
    <t>C.3</t>
  </si>
  <si>
    <t>C.4</t>
  </si>
  <si>
    <t>A003</t>
  </si>
  <si>
    <t>A.3</t>
  </si>
  <si>
    <t>Excavation</t>
  </si>
  <si>
    <t>A004</t>
  </si>
  <si>
    <t>A.4</t>
  </si>
  <si>
    <t>Sub-Grade Compaction</t>
  </si>
  <si>
    <t>A.7</t>
  </si>
  <si>
    <t>Crushed Sub-base Material</t>
  </si>
  <si>
    <t xml:space="preserve">50 mm </t>
  </si>
  <si>
    <t>A007</t>
  </si>
  <si>
    <t>A007A</t>
  </si>
  <si>
    <t>A038A</t>
  </si>
  <si>
    <t xml:space="preserve">150 mm </t>
  </si>
  <si>
    <t>A.9</t>
  </si>
  <si>
    <t>A.12</t>
  </si>
  <si>
    <t xml:space="preserve"> </t>
  </si>
  <si>
    <t>A013</t>
  </si>
  <si>
    <t>A.13</t>
  </si>
  <si>
    <t xml:space="preserve">Ditch Grading 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</si>
  <si>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</si>
  <si>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</si>
  <si>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</si>
  <si>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</si>
  <si>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</si>
  <si>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</si>
  <si>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>A030</t>
  </si>
  <si>
    <t>Fill Material</t>
  </si>
  <si>
    <t>A031</t>
  </si>
  <si>
    <t>Placing Suitable Site Material</t>
  </si>
  <si>
    <t>A038</t>
  </si>
  <si>
    <t>B221</t>
  </si>
  <si>
    <t>B126r</t>
  </si>
  <si>
    <t>B.16</t>
  </si>
  <si>
    <t>Concrete Curb Removal</t>
  </si>
  <si>
    <t xml:space="preserve">CW 3240-R10 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</si>
  <si>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</si>
  <si>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</si>
  <si>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</si>
  <si>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</si>
  <si>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</si>
  <si>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</si>
  <si>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C055</t>
  </si>
  <si>
    <t xml:space="preserve">Construction of Asphaltic Concrete Pavements </t>
  </si>
  <si>
    <t>C056</t>
  </si>
  <si>
    <t>C058</t>
  </si>
  <si>
    <t>a)</t>
  </si>
  <si>
    <t>Type IA</t>
  </si>
  <si>
    <t>C059</t>
  </si>
  <si>
    <t>C060</t>
  </si>
  <si>
    <t>C063</t>
  </si>
  <si>
    <t>Construction of Asphaltic Concrete Base Course (Type III)</t>
  </si>
  <si>
    <t>CW 3250-R7</t>
  </si>
  <si>
    <t>CW 2130-R12</t>
  </si>
  <si>
    <t>E006</t>
  </si>
  <si>
    <t xml:space="preserve">Catch Pit </t>
  </si>
  <si>
    <t>E007</t>
  </si>
  <si>
    <t>SD-023</t>
  </si>
  <si>
    <t>E047</t>
  </si>
  <si>
    <t>E052s</t>
  </si>
  <si>
    <t>E056s</t>
  </si>
  <si>
    <t>E057s</t>
  </si>
  <si>
    <t>E057i</t>
  </si>
  <si>
    <t>E061i</t>
  </si>
  <si>
    <t>E062i</t>
  </si>
  <si>
    <t>E067</t>
  </si>
  <si>
    <t>Connections to Existing Culverts</t>
  </si>
  <si>
    <t>G005</t>
  </si>
  <si>
    <t>Salt Tolerant Grass Seeding</t>
  </si>
  <si>
    <t>H013</t>
  </si>
  <si>
    <t>Grouted Stone Riprap</t>
  </si>
  <si>
    <t>B129r</t>
  </si>
  <si>
    <t>Curb and Gutter</t>
  </si>
  <si>
    <t>KENASTON BOULEVARD</t>
  </si>
  <si>
    <t xml:space="preserve">WAVERLEY REALIGNMENT </t>
  </si>
  <si>
    <t>French Drains</t>
  </si>
  <si>
    <t>Traffic Signals</t>
  </si>
  <si>
    <t>LS</t>
  </si>
  <si>
    <t>B105r</t>
  </si>
  <si>
    <t>Bullnose</t>
  </si>
  <si>
    <t>B100r</t>
  </si>
  <si>
    <t>Miscellaneous Concrete Slab Removal</t>
  </si>
  <si>
    <t xml:space="preserve">CW 3235-R9  </t>
  </si>
  <si>
    <t>B101r</t>
  </si>
  <si>
    <t>Median Slab</t>
  </si>
  <si>
    <t>A.5</t>
  </si>
  <si>
    <t>A.6</t>
  </si>
  <si>
    <t>A.8</t>
  </si>
  <si>
    <t>A.10</t>
  </si>
  <si>
    <t>A.11</t>
  </si>
  <si>
    <t>A.14</t>
  </si>
  <si>
    <t>A.15</t>
  </si>
  <si>
    <t>A.16</t>
  </si>
  <si>
    <t>B.14</t>
  </si>
  <si>
    <t>B.15</t>
  </si>
  <si>
    <t>B.17</t>
  </si>
  <si>
    <t>E053s</t>
  </si>
  <si>
    <t>E053As</t>
  </si>
  <si>
    <t>E055s</t>
  </si>
  <si>
    <t>E058i</t>
  </si>
  <si>
    <t>E058Ai</t>
  </si>
  <si>
    <t>E060i</t>
  </si>
  <si>
    <t>B.18</t>
  </si>
  <si>
    <t>A028</t>
  </si>
  <si>
    <t>A.26</t>
  </si>
  <si>
    <t>Common Excavation- Suitable site material</t>
  </si>
  <si>
    <t>Removal of Existing CMP Manhole</t>
  </si>
  <si>
    <t>PROVISIONAL ITEMS</t>
  </si>
  <si>
    <t>Clean Existing CMP</t>
  </si>
  <si>
    <t>E003</t>
  </si>
  <si>
    <t xml:space="preserve">Catch Basin  </t>
  </si>
  <si>
    <t>E004</t>
  </si>
  <si>
    <t>SD-024, 1200 mm deep</t>
  </si>
  <si>
    <t>E069</t>
  </si>
  <si>
    <t>CW 3610-R5</t>
  </si>
  <si>
    <t>E068</t>
  </si>
  <si>
    <t>Plugging and Abandoning of Existing Pipe Culverts</t>
  </si>
  <si>
    <t>Removal of Existing Catch Pit (Curb Inlet)</t>
  </si>
  <si>
    <t>A.17</t>
  </si>
  <si>
    <t>A.19</t>
  </si>
  <si>
    <t>A.20</t>
  </si>
  <si>
    <t>A.21</t>
  </si>
  <si>
    <t>A.22</t>
  </si>
  <si>
    <t>A.23</t>
  </si>
  <si>
    <t>A.25</t>
  </si>
  <si>
    <t>A.27</t>
  </si>
  <si>
    <t>A.28</t>
  </si>
  <si>
    <t>A.29</t>
  </si>
  <si>
    <t>A.30</t>
  </si>
  <si>
    <t>A.31</t>
  </si>
  <si>
    <t>A.32</t>
  </si>
  <si>
    <t>E13</t>
  </si>
  <si>
    <t>E18</t>
  </si>
  <si>
    <t>E19</t>
  </si>
  <si>
    <t>E22</t>
  </si>
  <si>
    <t>A.33</t>
  </si>
  <si>
    <t>Reclaimed Asphalt</t>
  </si>
  <si>
    <t>CW 3110-R18</t>
  </si>
  <si>
    <t>CW 3310-R15</t>
  </si>
  <si>
    <t xml:space="preserve">CW 3410-R10 </t>
  </si>
  <si>
    <t>Corrugated Steel Pipe Culvert - Supply</t>
  </si>
  <si>
    <t>CW 3610-R4</t>
  </si>
  <si>
    <t>Corrugated Steel Pipe Culvert - Install</t>
  </si>
  <si>
    <t>(600 mm, 2.8mm gauge)</t>
  </si>
  <si>
    <t>Supply and Install Erosion Control Blanket</t>
  </si>
  <si>
    <t>CW 3615-R3</t>
  </si>
  <si>
    <t>A.34</t>
  </si>
  <si>
    <t>Ditch Inlet Grate</t>
  </si>
  <si>
    <t>E16</t>
  </si>
  <si>
    <t>A.35</t>
  </si>
  <si>
    <t xml:space="preserve">CW 3230-R8
</t>
  </si>
  <si>
    <t>B.19</t>
  </si>
  <si>
    <t>B.20</t>
  </si>
  <si>
    <t>B.21</t>
  </si>
  <si>
    <t>B.22</t>
  </si>
  <si>
    <t>B.23</t>
  </si>
  <si>
    <t>B.24</t>
  </si>
  <si>
    <t>B.25</t>
  </si>
  <si>
    <t>B.26</t>
  </si>
  <si>
    <t>Culverts Supplied by the City (600 mm, 2.8mm gauge)</t>
  </si>
  <si>
    <t>(250 mm, 1.6mm gauge)</t>
  </si>
  <si>
    <t>(300 mm, 1.6mm  gauge)</t>
  </si>
  <si>
    <t>(450 mm, 2.0mm gauge)</t>
  </si>
  <si>
    <t>(900 mm, 2.8mm gauge)</t>
  </si>
  <si>
    <t>(250 mm, 1.6mm  gauge)</t>
  </si>
  <si>
    <t>(900 mm, 2.8mm  gauge)</t>
  </si>
  <si>
    <t>E17</t>
  </si>
  <si>
    <t>CW 3110-R18/ E12</t>
  </si>
  <si>
    <t>CW 3610-R4/ E17</t>
  </si>
  <si>
    <t>E24</t>
  </si>
  <si>
    <t>A033</t>
  </si>
  <si>
    <t>Supplying and Placing Imported Material</t>
  </si>
  <si>
    <t>D002</t>
  </si>
  <si>
    <t>Crack Sealing</t>
  </si>
  <si>
    <t>E26</t>
  </si>
  <si>
    <t>E12</t>
  </si>
  <si>
    <t>(SEE B10)</t>
  </si>
  <si>
    <t>Removal of Existing Culverts</t>
  </si>
  <si>
    <t>Installation of Subdrains</t>
  </si>
  <si>
    <t>E051</t>
  </si>
  <si>
    <t>CW 3120-R4</t>
  </si>
  <si>
    <t>A18.</t>
  </si>
  <si>
    <t>A.36</t>
  </si>
  <si>
    <t>A.37</t>
  </si>
  <si>
    <t xml:space="preserve">Concrete Pavement </t>
  </si>
  <si>
    <t>B.27</t>
  </si>
  <si>
    <t>Construction of 200 mm Concrete Pavement for Early Opening 72h (Reinforced)</t>
  </si>
  <si>
    <t>Construction of Semi-Mountable Curb and Gutter "Type C" (125 mm ht, Integral, 600 mm width, 170 mm Plain Concrete Pavement, Slip Form Paving)</t>
  </si>
  <si>
    <t>Construction of Semi-Mountable Curb and Gutter "Type A" (125 mm ht, Integral, 600 mm width, 170 mm Plain Concrete Pavement, Slip Form Paving)</t>
  </si>
  <si>
    <t>A.24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</si>
</sst>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46" fillId="28" borderId="5" applyNumberFormat="0" applyAlignment="0" applyProtection="0"/>
    <xf numFmtId="0" fontId="47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1" borderId="5" applyNumberFormat="0" applyAlignment="0" applyProtection="0"/>
    <xf numFmtId="0" fontId="54" fillId="0" borderId="10" applyNumberFormat="0" applyFill="0" applyAlignment="0" applyProtection="0"/>
    <xf numFmtId="0" fontId="55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56" fillId="28" borderId="12" applyNumberFormat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57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2" xfId="0" applyNumberFormat="1" applyFont="1" applyFill="1" applyBorder="1" applyAlignment="1" applyProtection="1">
      <alignment horizontal="left" vertical="center"/>
      <protection/>
    </xf>
    <xf numFmtId="172" fontId="2" fillId="34" borderId="22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9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0" fontId="0" fillId="2" borderId="18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Border="1" applyAlignment="1">
      <alignment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23" fillId="0" borderId="1" xfId="0" applyNumberFormat="1" applyFont="1" applyFill="1" applyBorder="1" applyAlignment="1" applyProtection="1">
      <alignment vertical="center"/>
      <protection/>
    </xf>
    <xf numFmtId="172" fontId="23" fillId="0" borderId="25" xfId="0" applyNumberFormat="1" applyFont="1" applyFill="1" applyBorder="1" applyAlignment="1" applyProtection="1">
      <alignment horizontal="center" vertical="top" wrapText="1"/>
      <protection/>
    </xf>
    <xf numFmtId="1" fontId="23" fillId="0" borderId="25" xfId="0" applyNumberFormat="1" applyFont="1" applyFill="1" applyBorder="1" applyAlignment="1" applyProtection="1">
      <alignment horizontal="right" vertical="top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173" fontId="23" fillId="0" borderId="1" xfId="0" applyNumberFormat="1" applyFont="1" applyFill="1" applyBorder="1" applyAlignment="1" applyProtection="1">
      <alignment horizontal="left" vertical="top"/>
      <protection/>
    </xf>
    <xf numFmtId="173" fontId="23" fillId="0" borderId="26" xfId="0" applyNumberFormat="1" applyFont="1" applyFill="1" applyBorder="1" applyAlignment="1" applyProtection="1">
      <alignment horizontal="left" vertical="top" wrapText="1"/>
      <protection/>
    </xf>
    <xf numFmtId="172" fontId="23" fillId="0" borderId="26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vertical="center" wrapText="1"/>
    </xf>
    <xf numFmtId="1" fontId="3" fillId="2" borderId="0" xfId="0" applyNumberFormat="1" applyFont="1" applyBorder="1" applyAlignment="1">
      <alignment horizontal="left" vertical="center" wrapText="1"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0" fontId="24" fillId="35" borderId="0" xfId="0" applyFont="1" applyFill="1" applyAlignment="1" applyProtection="1">
      <alignment horizontal="center" vertical="top"/>
      <protection/>
    </xf>
    <xf numFmtId="0" fontId="24" fillId="35" borderId="0" xfId="0" applyFont="1" applyFill="1" applyAlignment="1">
      <alignment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3" fontId="60" fillId="0" borderId="26" xfId="0" applyNumberFormat="1" applyFont="1" applyFill="1" applyBorder="1" applyAlignment="1" applyProtection="1">
      <alignment horizontal="left" vertical="top" wrapText="1"/>
      <protection/>
    </xf>
    <xf numFmtId="1" fontId="0" fillId="0" borderId="18" xfId="0" applyNumberFormat="1" applyFill="1" applyBorder="1" applyAlignment="1">
      <alignment horizontal="center" vertical="top"/>
    </xf>
    <xf numFmtId="1" fontId="60" fillId="0" borderId="25" xfId="0" applyNumberFormat="1" applyFont="1" applyFill="1" applyBorder="1" applyAlignment="1" applyProtection="1">
      <alignment horizontal="right" vertical="top"/>
      <protection/>
    </xf>
    <xf numFmtId="0" fontId="24" fillId="35" borderId="0" xfId="0" applyFont="1" applyFill="1" applyAlignment="1">
      <alignment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2" fontId="60" fillId="0" borderId="25" xfId="0" applyNumberFormat="1" applyFont="1" applyFill="1" applyBorder="1" applyAlignment="1" applyProtection="1">
      <alignment horizontal="center" vertical="top" wrapText="1"/>
      <protection/>
    </xf>
    <xf numFmtId="172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1" xfId="0" applyNumberFormat="1" applyFont="1" applyFill="1" applyBorder="1" applyAlignment="1" applyProtection="1">
      <alignment horizontal="center" vertical="top" wrapText="1"/>
      <protection/>
    </xf>
    <xf numFmtId="0" fontId="60" fillId="0" borderId="2" xfId="0" applyNumberFormat="1" applyFont="1" applyFill="1" applyBorder="1" applyAlignment="1" applyProtection="1">
      <alignment horizontal="center" vertical="top" wrapText="1"/>
      <protection/>
    </xf>
    <xf numFmtId="172" fontId="60" fillId="0" borderId="26" xfId="0" applyNumberFormat="1" applyFont="1" applyFill="1" applyBorder="1" applyAlignment="1" applyProtection="1">
      <alignment horizontal="left"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24" fillId="35" borderId="0" xfId="0" applyFont="1" applyFill="1" applyAlignment="1">
      <alignment vertical="top"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top"/>
      <protection/>
    </xf>
    <xf numFmtId="0" fontId="0" fillId="35" borderId="0" xfId="0" applyFill="1" applyAlignment="1">
      <alignment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173" fontId="60" fillId="0" borderId="2" xfId="0" applyNumberFormat="1" applyFont="1" applyFill="1" applyBorder="1" applyAlignment="1" applyProtection="1">
      <alignment horizontal="left" vertical="top" wrapText="1"/>
      <protection/>
    </xf>
    <xf numFmtId="1" fontId="60" fillId="0" borderId="21" xfId="0" applyNumberFormat="1" applyFont="1" applyFill="1" applyBorder="1" applyAlignment="1" applyProtection="1">
      <alignment horizontal="right" vertical="top"/>
      <protection/>
    </xf>
    <xf numFmtId="0" fontId="60" fillId="0" borderId="2" xfId="0" applyNumberFormat="1" applyFont="1" applyFill="1" applyBorder="1" applyAlignment="1" applyProtection="1">
      <alignment vertical="center"/>
      <protection/>
    </xf>
    <xf numFmtId="174" fontId="60" fillId="0" borderId="2" xfId="0" applyNumberFormat="1" applyFont="1" applyFill="1" applyBorder="1" applyAlignment="1" applyProtection="1">
      <alignment vertical="top"/>
      <protection/>
    </xf>
    <xf numFmtId="1" fontId="60" fillId="0" borderId="0" xfId="0" applyNumberFormat="1" applyFont="1" applyFill="1" applyBorder="1" applyAlignment="1" applyProtection="1">
      <alignment horizontal="right" vertical="top"/>
      <protection/>
    </xf>
    <xf numFmtId="172" fontId="61" fillId="0" borderId="1" xfId="0" applyNumberFormat="1" applyFont="1" applyFill="1" applyBorder="1" applyAlignment="1" applyProtection="1">
      <alignment vertical="center" wrapText="1"/>
      <protection/>
    </xf>
    <xf numFmtId="172" fontId="60" fillId="0" borderId="1" xfId="0" applyNumberFormat="1" applyFont="1" applyFill="1" applyBorder="1" applyAlignment="1" applyProtection="1">
      <alignment horizontal="centerContinuous" wrapText="1"/>
      <protection/>
    </xf>
    <xf numFmtId="174" fontId="60" fillId="0" borderId="25" xfId="0" applyNumberFormat="1" applyFont="1" applyFill="1" applyBorder="1" applyAlignment="1" applyProtection="1">
      <alignment vertical="top" wrapText="1"/>
      <protection/>
    </xf>
    <xf numFmtId="173" fontId="61" fillId="0" borderId="1" xfId="0" applyNumberFormat="1" applyFont="1" applyFill="1" applyBorder="1" applyAlignment="1" applyProtection="1">
      <alignment horizontal="center" vertical="center" wrapText="1"/>
      <protection/>
    </xf>
    <xf numFmtId="177" fontId="60" fillId="0" borderId="1" xfId="0" applyNumberFormat="1" applyFont="1" applyFill="1" applyBorder="1" applyAlignment="1" applyProtection="1">
      <alignment horizontal="centerContinuous"/>
      <protection/>
    </xf>
    <xf numFmtId="7" fontId="0" fillId="2" borderId="27" xfId="0" applyNumberFormat="1" applyBorder="1" applyAlignment="1">
      <alignment horizontal="right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3" fontId="60" fillId="0" borderId="23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center" vertical="top" wrapText="1"/>
      <protection/>
    </xf>
    <xf numFmtId="1" fontId="23" fillId="0" borderId="2" xfId="0" applyNumberFormat="1" applyFont="1" applyFill="1" applyBorder="1" applyAlignment="1" applyProtection="1">
      <alignment horizontal="right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 locked="0"/>
    </xf>
    <xf numFmtId="7" fontId="0" fillId="2" borderId="31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4" fillId="2" borderId="33" xfId="0" applyNumberFormat="1" applyFon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29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8" fillId="36" borderId="0" xfId="0" applyNumberFormat="1" applyFont="1" applyFill="1" applyAlignment="1">
      <alignment/>
    </xf>
    <xf numFmtId="0" fontId="8" fillId="36" borderId="0" xfId="74" applyFont="1" applyFill="1" applyAlignment="1">
      <alignment wrapText="1"/>
      <protection/>
    </xf>
    <xf numFmtId="0" fontId="8" fillId="36" borderId="0" xfId="0" applyNumberFormat="1" applyFont="1" applyFill="1" applyBorder="1" applyAlignment="1" applyProtection="1">
      <alignment horizontal="center"/>
      <protection/>
    </xf>
    <xf numFmtId="0" fontId="8" fillId="36" borderId="0" xfId="0" applyNumberFormat="1" applyFont="1" applyFill="1" applyAlignment="1" applyProtection="1">
      <alignment horizont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center" vertical="center"/>
      <protection/>
    </xf>
    <xf numFmtId="7" fontId="0" fillId="2" borderId="27" xfId="0" applyNumberFormat="1" applyBorder="1" applyAlignment="1">
      <alignment horizontal="right" vertical="center"/>
    </xf>
    <xf numFmtId="0" fontId="9" fillId="2" borderId="0" xfId="0" applyFont="1" applyBorder="1" applyAlignment="1" applyProtection="1">
      <alignment vertical="center"/>
      <protection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 shrinkToFit="1"/>
    </xf>
    <xf numFmtId="0" fontId="24" fillId="0" borderId="0" xfId="0" applyFont="1" applyFill="1" applyBorder="1" applyAlignment="1">
      <alignment vertical="top" wrapText="1" shrinkToFit="1"/>
    </xf>
    <xf numFmtId="0" fontId="24" fillId="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0" fontId="63" fillId="0" borderId="0" xfId="0" applyFont="1" applyFill="1" applyBorder="1" applyAlignment="1">
      <alignment vertical="top" wrapText="1"/>
    </xf>
    <xf numFmtId="4" fontId="60" fillId="0" borderId="26" xfId="0" applyNumberFormat="1" applyFont="1" applyFill="1" applyBorder="1" applyAlignment="1" applyProtection="1">
      <alignment horizontal="center" vertical="top" wrapText="1"/>
      <protection/>
    </xf>
    <xf numFmtId="176" fontId="60" fillId="0" borderId="26" xfId="0" applyNumberFormat="1" applyFont="1" applyFill="1" applyBorder="1" applyAlignment="1" applyProtection="1">
      <alignment horizontal="center" vertical="top"/>
      <protection/>
    </xf>
    <xf numFmtId="4" fontId="60" fillId="0" borderId="23" xfId="0" applyNumberFormat="1" applyFont="1" applyFill="1" applyBorder="1" applyAlignment="1" applyProtection="1">
      <alignment horizontal="center" vertical="top"/>
      <protection/>
    </xf>
    <xf numFmtId="4" fontId="60" fillId="0" borderId="26" xfId="0" applyNumberFormat="1" applyFont="1" applyFill="1" applyBorder="1" applyAlignment="1" applyProtection="1">
      <alignment horizontal="center" vertical="top"/>
      <protection/>
    </xf>
    <xf numFmtId="176" fontId="61" fillId="0" borderId="38" xfId="0" applyNumberFormat="1" applyFont="1" applyFill="1" applyBorder="1" applyAlignment="1" applyProtection="1">
      <alignment horizontal="center"/>
      <protection/>
    </xf>
    <xf numFmtId="4" fontId="23" fillId="0" borderId="26" xfId="0" applyNumberFormat="1" applyFont="1" applyFill="1" applyBorder="1" applyAlignment="1" applyProtection="1">
      <alignment horizontal="center" vertical="top" wrapText="1"/>
      <protection/>
    </xf>
    <xf numFmtId="4" fontId="23" fillId="0" borderId="26" xfId="0" applyNumberFormat="1" applyFont="1" applyFill="1" applyBorder="1" applyAlignment="1" applyProtection="1">
      <alignment horizontal="center" vertical="top"/>
      <protection/>
    </xf>
    <xf numFmtId="0" fontId="2" fillId="2" borderId="39" xfId="0" applyNumberFormat="1" applyFont="1" applyBorder="1" applyAlignment="1">
      <alignment horizontal="center" vertical="center"/>
    </xf>
    <xf numFmtId="1" fontId="6" fillId="2" borderId="39" xfId="0" applyNumberFormat="1" applyFon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right" vertical="center"/>
    </xf>
    <xf numFmtId="7" fontId="0" fillId="2" borderId="42" xfId="0" applyNumberFormat="1" applyBorder="1" applyAlignment="1">
      <alignment horizontal="right" vertical="center"/>
    </xf>
    <xf numFmtId="0" fontId="2" fillId="2" borderId="43" xfId="0" applyNumberFormat="1" applyFont="1" applyBorder="1" applyAlignment="1">
      <alignment vertical="top"/>
    </xf>
    <xf numFmtId="0" fontId="0" fillId="2" borderId="43" xfId="0" applyNumberFormat="1" applyBorder="1" applyAlignment="1">
      <alignment horizontal="center" vertical="top"/>
    </xf>
    <xf numFmtId="0" fontId="0" fillId="2" borderId="43" xfId="0" applyNumberFormat="1" applyBorder="1" applyAlignment="1">
      <alignment horizontal="left" vertical="top"/>
    </xf>
    <xf numFmtId="0" fontId="2" fillId="2" borderId="43" xfId="0" applyNumberFormat="1" applyFont="1" applyBorder="1" applyAlignment="1">
      <alignment horizontal="center" vertical="center"/>
    </xf>
    <xf numFmtId="0" fontId="2" fillId="2" borderId="44" xfId="0" applyNumberFormat="1" applyFont="1" applyBorder="1" applyAlignment="1">
      <alignment horizontal="center" vertical="center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top"/>
    </xf>
    <xf numFmtId="0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47" xfId="0" applyNumberFormat="1" applyBorder="1" applyAlignment="1">
      <alignment horizontal="center"/>
    </xf>
    <xf numFmtId="7" fontId="0" fillId="2" borderId="47" xfId="0" applyNumberFormat="1" applyBorder="1" applyAlignment="1">
      <alignment horizontal="right"/>
    </xf>
    <xf numFmtId="0" fontId="0" fillId="2" borderId="47" xfId="0" applyNumberFormat="1" applyBorder="1" applyAlignment="1">
      <alignment horizontal="right"/>
    </xf>
    <xf numFmtId="172" fontId="60" fillId="0" borderId="2" xfId="0" applyNumberFormat="1" applyFont="1" applyFill="1" applyBorder="1" applyAlignment="1" applyProtection="1">
      <alignment vertical="top" wrapText="1"/>
      <protection/>
    </xf>
    <xf numFmtId="1" fontId="6" fillId="2" borderId="36" xfId="0" applyNumberFormat="1" applyFont="1" applyBorder="1" applyAlignment="1">
      <alignment horizontal="left" vertical="center" wrapText="1"/>
    </xf>
    <xf numFmtId="0" fontId="2" fillId="2" borderId="48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/>
    </xf>
    <xf numFmtId="7" fontId="0" fillId="2" borderId="50" xfId="0" applyNumberFormat="1" applyBorder="1" applyAlignment="1">
      <alignment horizontal="right"/>
    </xf>
    <xf numFmtId="1" fontId="6" fillId="2" borderId="51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 quotePrefix="1">
      <alignment/>
    </xf>
    <xf numFmtId="0" fontId="0" fillId="2" borderId="38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3" fillId="2" borderId="27" xfId="0" applyNumberFormat="1" applyFont="1" applyBorder="1" applyAlignment="1">
      <alignment horizontal="left" vertical="center" wrapText="1"/>
    </xf>
    <xf numFmtId="1" fontId="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7" fontId="0" fillId="2" borderId="63" xfId="0" applyNumberFormat="1" applyBorder="1" applyAlignment="1">
      <alignment horizontal="center"/>
    </xf>
    <xf numFmtId="0" fontId="0" fillId="2" borderId="64" xfId="0" applyNumberFormat="1" applyBorder="1" applyAlignment="1">
      <alignment/>
    </xf>
    <xf numFmtId="0" fontId="0" fillId="2" borderId="65" xfId="0" applyNumberFormat="1" applyBorder="1" applyAlignment="1">
      <alignment vertical="center" wrapText="1"/>
    </xf>
    <xf numFmtId="1" fontId="6" fillId="2" borderId="66" xfId="0" applyNumberFormat="1" applyFont="1" applyBorder="1" applyAlignment="1">
      <alignment vertical="center" wrapText="1"/>
    </xf>
    <xf numFmtId="0" fontId="0" fillId="2" borderId="67" xfId="0" applyNumberFormat="1" applyBorder="1" applyAlignment="1">
      <alignment vertical="center" wrapText="1"/>
    </xf>
    <xf numFmtId="1" fontId="0" fillId="2" borderId="36" xfId="0" applyNumberFormat="1" applyBorder="1" applyAlignment="1">
      <alignment horizontal="center" vertical="top"/>
    </xf>
    <xf numFmtId="0" fontId="0" fillId="2" borderId="68" xfId="0" applyNumberFormat="1" applyBorder="1" applyAlignment="1">
      <alignment vertical="center" wrapText="1"/>
    </xf>
    <xf numFmtId="172" fontId="60" fillId="0" borderId="69" xfId="0" applyNumberFormat="1" applyFont="1" applyFill="1" applyBorder="1" applyAlignment="1" applyProtection="1">
      <alignment horizontal="center" vertical="top" wrapText="1"/>
      <protection/>
    </xf>
    <xf numFmtId="172" fontId="60" fillId="0" borderId="70" xfId="0" applyNumberFormat="1" applyFont="1" applyFill="1" applyBorder="1" applyAlignment="1" applyProtection="1">
      <alignment horizontal="center" vertical="top" wrapText="1"/>
      <protection/>
    </xf>
    <xf numFmtId="7" fontId="0" fillId="2" borderId="71" xfId="0" applyNumberFormat="1" applyBorder="1" applyAlignment="1">
      <alignment horizontal="right"/>
    </xf>
    <xf numFmtId="0" fontId="2" fillId="2" borderId="72" xfId="0" applyNumberFormat="1" applyFont="1" applyBorder="1" applyAlignment="1">
      <alignment horizontal="center" vertical="center"/>
    </xf>
    <xf numFmtId="0" fontId="0" fillId="2" borderId="26" xfId="0" applyNumberFormat="1" applyBorder="1" applyAlignment="1">
      <alignment vertical="top"/>
    </xf>
    <xf numFmtId="0" fontId="60" fillId="0" borderId="70" xfId="0" applyNumberFormat="1" applyFont="1" applyFill="1" applyBorder="1" applyAlignment="1" applyProtection="1">
      <alignment horizontal="center" vertical="top" wrapText="1"/>
      <protection/>
    </xf>
    <xf numFmtId="0" fontId="0" fillId="2" borderId="26" xfId="0" applyNumberFormat="1" applyBorder="1" applyAlignment="1">
      <alignment horizontal="center" vertical="top"/>
    </xf>
    <xf numFmtId="1" fontId="0" fillId="2" borderId="26" xfId="0" applyNumberFormat="1" applyBorder="1" applyAlignment="1">
      <alignment vertical="top"/>
    </xf>
    <xf numFmtId="0" fontId="62" fillId="0" borderId="26" xfId="0" applyFont="1" applyFill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20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showZeros="0" tabSelected="1" showOutlineSymbols="0" view="pageBreakPreview" zoomScale="70" zoomScaleNormal="75" zoomScaleSheetLayoutView="70" workbookViewId="0" topLeftCell="B139">
      <selection activeCell="G85" sqref="G85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5.3359375" style="14" customWidth="1"/>
    <col min="9" max="9" width="42.6640625" style="0" customWidth="1"/>
    <col min="10" max="10" width="10.5546875" style="0" customWidth="1"/>
    <col min="11" max="11" width="28.10546875" style="0" customWidth="1"/>
    <col min="12" max="12" width="11.3359375" style="0" customWidth="1"/>
  </cols>
  <sheetData>
    <row r="1" spans="1:8" ht="15.75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>
      <c r="A2" s="19"/>
      <c r="B2" s="8" t="s">
        <v>255</v>
      </c>
      <c r="C2" s="1"/>
      <c r="D2" s="1"/>
      <c r="E2" s="1"/>
      <c r="F2" s="1"/>
      <c r="G2" s="19"/>
      <c r="H2" s="1"/>
    </row>
    <row r="3" spans="1:8" ht="15">
      <c r="A3" s="10"/>
      <c r="B3" s="7" t="s">
        <v>1</v>
      </c>
      <c r="C3" s="27"/>
      <c r="D3" s="27"/>
      <c r="E3" s="27"/>
      <c r="F3" s="27"/>
      <c r="G3" s="26"/>
      <c r="H3" s="25"/>
    </row>
    <row r="4" spans="1:8" ht="15">
      <c r="A4" s="34" t="s">
        <v>24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4" t="s">
        <v>9</v>
      </c>
    </row>
    <row r="5" spans="1:8" ht="15">
      <c r="A5" s="15"/>
      <c r="B5" s="149"/>
      <c r="C5" s="32"/>
      <c r="D5" s="150" t="s">
        <v>10</v>
      </c>
      <c r="E5" s="151"/>
      <c r="F5" s="152" t="s">
        <v>11</v>
      </c>
      <c r="G5" s="153"/>
      <c r="H5" s="154"/>
    </row>
    <row r="6" spans="1:15" s="29" customFormat="1" ht="30" customHeight="1">
      <c r="A6" s="28"/>
      <c r="B6" s="137" t="s">
        <v>12</v>
      </c>
      <c r="C6" s="138" t="s">
        <v>152</v>
      </c>
      <c r="D6" s="139"/>
      <c r="E6" s="139"/>
      <c r="F6" s="140"/>
      <c r="G6" s="141"/>
      <c r="H6" s="142" t="s">
        <v>2</v>
      </c>
      <c r="J6" s="116"/>
      <c r="K6" s="117"/>
      <c r="L6" s="118"/>
      <c r="M6" s="116"/>
      <c r="N6" s="119"/>
      <c r="O6" s="116"/>
    </row>
    <row r="7" spans="1:16" ht="36" customHeight="1">
      <c r="A7" s="12"/>
      <c r="B7" s="143"/>
      <c r="C7" s="23" t="s">
        <v>17</v>
      </c>
      <c r="D7" s="184"/>
      <c r="E7" s="192" t="s">
        <v>2</v>
      </c>
      <c r="F7" s="5" t="s">
        <v>2</v>
      </c>
      <c r="G7" s="12" t="s">
        <v>2</v>
      </c>
      <c r="H7" s="112"/>
      <c r="I7" s="40"/>
      <c r="J7" s="123"/>
      <c r="K7" s="82"/>
      <c r="L7" s="83"/>
      <c r="M7" s="121"/>
      <c r="N7" s="121"/>
      <c r="O7" s="121"/>
      <c r="P7" t="s">
        <v>95</v>
      </c>
    </row>
    <row r="8" spans="1:16" s="64" customFormat="1" ht="30" customHeight="1">
      <c r="A8" s="130" t="s">
        <v>80</v>
      </c>
      <c r="B8" s="41" t="s">
        <v>28</v>
      </c>
      <c r="C8" s="58" t="s">
        <v>82</v>
      </c>
      <c r="D8" s="54" t="s">
        <v>254</v>
      </c>
      <c r="E8" s="59" t="s">
        <v>29</v>
      </c>
      <c r="F8" s="68">
        <v>500</v>
      </c>
      <c r="G8" s="45"/>
      <c r="H8" s="46">
        <f>ROUND(G8*F8,2)</f>
        <v>0</v>
      </c>
      <c r="I8" s="124"/>
      <c r="J8" s="123"/>
      <c r="K8" s="82"/>
      <c r="L8" s="83"/>
      <c r="M8" s="121"/>
      <c r="N8" s="121"/>
      <c r="O8" s="121"/>
      <c r="P8" s="63"/>
    </row>
    <row r="9" spans="1:16" s="72" customFormat="1" ht="30" customHeight="1">
      <c r="A9" s="131" t="s">
        <v>83</v>
      </c>
      <c r="B9" s="57" t="s">
        <v>30</v>
      </c>
      <c r="C9" s="58" t="s">
        <v>85</v>
      </c>
      <c r="D9" s="54" t="s">
        <v>216</v>
      </c>
      <c r="E9" s="59" t="s">
        <v>31</v>
      </c>
      <c r="F9" s="68">
        <v>19700</v>
      </c>
      <c r="G9" s="45"/>
      <c r="H9" s="67">
        <f>ROUND(G9*F9,2)</f>
        <v>0</v>
      </c>
      <c r="I9" s="124"/>
      <c r="J9" s="123"/>
      <c r="K9" s="82"/>
      <c r="L9" s="83"/>
      <c r="M9" s="121"/>
      <c r="N9" s="121"/>
      <c r="O9" s="121"/>
      <c r="P9" s="63"/>
    </row>
    <row r="10" spans="1:16" s="64" customFormat="1" ht="30" customHeight="1">
      <c r="A10" s="131" t="s">
        <v>89</v>
      </c>
      <c r="B10" s="57" t="s">
        <v>81</v>
      </c>
      <c r="C10" s="58" t="s">
        <v>87</v>
      </c>
      <c r="D10" s="54" t="s">
        <v>216</v>
      </c>
      <c r="E10" s="59"/>
      <c r="F10" s="73"/>
      <c r="G10" s="61"/>
      <c r="H10" s="67"/>
      <c r="I10" s="124"/>
      <c r="J10" s="123"/>
      <c r="K10" s="82"/>
      <c r="L10" s="83"/>
      <c r="M10" s="121"/>
      <c r="N10" s="121"/>
      <c r="O10" s="121"/>
      <c r="P10" s="63"/>
    </row>
    <row r="11" spans="1:16" s="64" customFormat="1" ht="30" customHeight="1">
      <c r="A11" s="131" t="s">
        <v>90</v>
      </c>
      <c r="B11" s="65" t="s">
        <v>32</v>
      </c>
      <c r="C11" s="58" t="s">
        <v>88</v>
      </c>
      <c r="D11" s="54" t="s">
        <v>2</v>
      </c>
      <c r="E11" s="59" t="s">
        <v>33</v>
      </c>
      <c r="F11" s="68">
        <v>8300</v>
      </c>
      <c r="G11" s="45"/>
      <c r="H11" s="67">
        <f aca="true" t="shared" si="0" ref="H11:H16">ROUND(G11*F11,2)</f>
        <v>0</v>
      </c>
      <c r="I11" s="124"/>
      <c r="J11" s="123"/>
      <c r="K11" s="82"/>
      <c r="L11" s="83"/>
      <c r="M11" s="121"/>
      <c r="N11" s="121"/>
      <c r="O11" s="121"/>
      <c r="P11" s="63"/>
    </row>
    <row r="12" spans="1:16" s="64" customFormat="1" ht="30" customHeight="1">
      <c r="A12" s="130" t="s">
        <v>91</v>
      </c>
      <c r="B12" s="65" t="s">
        <v>39</v>
      </c>
      <c r="C12" s="58" t="s">
        <v>92</v>
      </c>
      <c r="D12" s="54" t="s">
        <v>2</v>
      </c>
      <c r="E12" s="59" t="s">
        <v>33</v>
      </c>
      <c r="F12" s="68">
        <v>37600</v>
      </c>
      <c r="G12" s="45"/>
      <c r="H12" s="67">
        <f t="shared" si="0"/>
        <v>0</v>
      </c>
      <c r="I12" s="124"/>
      <c r="J12" s="123"/>
      <c r="K12" s="82"/>
      <c r="L12" s="83"/>
      <c r="M12" s="121"/>
      <c r="N12" s="121"/>
      <c r="O12" s="121"/>
      <c r="P12" s="63"/>
    </row>
    <row r="13" spans="1:16" s="64" customFormat="1" ht="30" customHeight="1">
      <c r="A13" s="131" t="s">
        <v>34</v>
      </c>
      <c r="B13" s="57" t="s">
        <v>84</v>
      </c>
      <c r="C13" s="58" t="s">
        <v>35</v>
      </c>
      <c r="D13" s="54" t="s">
        <v>216</v>
      </c>
      <c r="E13" s="59" t="s">
        <v>29</v>
      </c>
      <c r="F13" s="68">
        <v>2950</v>
      </c>
      <c r="G13" s="45"/>
      <c r="H13" s="67">
        <f t="shared" si="0"/>
        <v>0</v>
      </c>
      <c r="I13" s="124"/>
      <c r="J13" s="123"/>
      <c r="K13" s="82"/>
      <c r="L13" s="83"/>
      <c r="M13" s="121"/>
      <c r="N13" s="121"/>
      <c r="O13" s="121"/>
      <c r="P13" s="63"/>
    </row>
    <row r="14" spans="1:16" s="72" customFormat="1" ht="30" customHeight="1">
      <c r="A14" s="130" t="s">
        <v>36</v>
      </c>
      <c r="B14" s="57" t="s">
        <v>164</v>
      </c>
      <c r="C14" s="58" t="s">
        <v>37</v>
      </c>
      <c r="D14" s="54" t="s">
        <v>246</v>
      </c>
      <c r="E14" s="59" t="s">
        <v>31</v>
      </c>
      <c r="F14" s="68">
        <v>1300</v>
      </c>
      <c r="G14" s="45"/>
      <c r="H14" s="46">
        <f>ROUND(G14*F14,2)</f>
        <v>0</v>
      </c>
      <c r="I14" s="124"/>
      <c r="J14" s="123"/>
      <c r="K14" s="82"/>
      <c r="L14" s="83"/>
      <c r="M14" s="121"/>
      <c r="N14" s="121"/>
      <c r="O14" s="121"/>
      <c r="P14" s="63"/>
    </row>
    <row r="15" spans="1:16" s="72" customFormat="1" ht="30" customHeight="1">
      <c r="A15" s="131" t="s">
        <v>96</v>
      </c>
      <c r="B15" s="57" t="s">
        <v>165</v>
      </c>
      <c r="C15" s="58" t="s">
        <v>98</v>
      </c>
      <c r="D15" s="54" t="s">
        <v>246</v>
      </c>
      <c r="E15" s="59" t="s">
        <v>31</v>
      </c>
      <c r="F15" s="68">
        <v>3500</v>
      </c>
      <c r="G15" s="45"/>
      <c r="H15" s="67">
        <f t="shared" si="0"/>
        <v>0</v>
      </c>
      <c r="I15" s="124"/>
      <c r="J15" s="123"/>
      <c r="K15" s="82"/>
      <c r="L15" s="83"/>
      <c r="M15" s="121"/>
      <c r="N15" s="121"/>
      <c r="O15" s="121"/>
      <c r="P15" s="63"/>
    </row>
    <row r="16" spans="1:16" s="72" customFormat="1" ht="43.5" customHeight="1">
      <c r="A16" s="131" t="s">
        <v>99</v>
      </c>
      <c r="B16" s="57" t="s">
        <v>86</v>
      </c>
      <c r="C16" s="58" t="s">
        <v>100</v>
      </c>
      <c r="D16" s="54" t="s">
        <v>101</v>
      </c>
      <c r="E16" s="59" t="s">
        <v>31</v>
      </c>
      <c r="F16" s="68">
        <v>19700</v>
      </c>
      <c r="G16" s="45"/>
      <c r="H16" s="67">
        <f t="shared" si="0"/>
        <v>0</v>
      </c>
      <c r="I16" s="124"/>
      <c r="J16" s="123"/>
      <c r="K16" s="82"/>
      <c r="L16" s="83"/>
      <c r="M16" s="121"/>
      <c r="N16" s="121"/>
      <c r="O16" s="121"/>
      <c r="P16" s="63"/>
    </row>
    <row r="17" spans="1:16" s="72" customFormat="1" ht="43.5" customHeight="1">
      <c r="A17" s="131" t="s">
        <v>102</v>
      </c>
      <c r="B17" s="57" t="s">
        <v>166</v>
      </c>
      <c r="C17" s="58" t="s">
        <v>103</v>
      </c>
      <c r="D17" s="54" t="s">
        <v>104</v>
      </c>
      <c r="E17" s="59" t="s">
        <v>31</v>
      </c>
      <c r="F17" s="68">
        <v>4000</v>
      </c>
      <c r="G17" s="45"/>
      <c r="H17" s="67">
        <f>ROUND(G17*F17,2)</f>
        <v>0</v>
      </c>
      <c r="I17" s="124"/>
      <c r="J17" s="123"/>
      <c r="K17" s="82"/>
      <c r="L17" s="83"/>
      <c r="M17" s="121"/>
      <c r="N17" s="121"/>
      <c r="O17" s="121"/>
      <c r="P17" s="63"/>
    </row>
    <row r="18" spans="1:16" s="72" customFormat="1" ht="43.5" customHeight="1">
      <c r="A18" s="131" t="s">
        <v>182</v>
      </c>
      <c r="B18" s="57" t="s">
        <v>93</v>
      </c>
      <c r="C18" s="58" t="s">
        <v>184</v>
      </c>
      <c r="D18" s="54" t="s">
        <v>254</v>
      </c>
      <c r="E18" s="59" t="s">
        <v>29</v>
      </c>
      <c r="F18" s="37">
        <v>2800</v>
      </c>
      <c r="G18" s="38"/>
      <c r="H18" s="67">
        <f>ROUND(G18*F18,2)</f>
        <v>0</v>
      </c>
      <c r="I18" s="124"/>
      <c r="J18" s="123"/>
      <c r="K18" s="82"/>
      <c r="L18" s="83"/>
      <c r="M18" s="121"/>
      <c r="N18" s="121"/>
      <c r="O18" s="121"/>
      <c r="P18" s="63"/>
    </row>
    <row r="19" spans="1:16" s="72" customFormat="1" ht="30" customHeight="1">
      <c r="A19" s="130" t="s">
        <v>105</v>
      </c>
      <c r="B19" s="57" t="s">
        <v>167</v>
      </c>
      <c r="C19" s="58" t="s">
        <v>106</v>
      </c>
      <c r="D19" s="54" t="s">
        <v>254</v>
      </c>
      <c r="E19" s="59"/>
      <c r="F19" s="73"/>
      <c r="G19" s="61"/>
      <c r="H19" s="67"/>
      <c r="I19" s="124"/>
      <c r="J19" s="123"/>
      <c r="K19" s="82"/>
      <c r="L19" s="83"/>
      <c r="M19" s="121"/>
      <c r="N19" s="121"/>
      <c r="O19" s="121"/>
      <c r="P19" s="63"/>
    </row>
    <row r="20" spans="1:16" s="72" customFormat="1" ht="30" customHeight="1">
      <c r="A20" s="131" t="s">
        <v>107</v>
      </c>
      <c r="B20" s="65" t="s">
        <v>32</v>
      </c>
      <c r="C20" s="58" t="s">
        <v>108</v>
      </c>
      <c r="D20" s="74"/>
      <c r="E20" s="59" t="s">
        <v>29</v>
      </c>
      <c r="F20" s="49">
        <v>2800</v>
      </c>
      <c r="G20" s="45"/>
      <c r="H20" s="67">
        <f>ROUND(G20*F20,2)</f>
        <v>0</v>
      </c>
      <c r="I20" s="124"/>
      <c r="J20" s="123"/>
      <c r="K20" s="82"/>
      <c r="L20" s="83"/>
      <c r="M20" s="121"/>
      <c r="N20" s="121"/>
      <c r="O20" s="121"/>
      <c r="P20" s="63"/>
    </row>
    <row r="21" spans="1:16" s="72" customFormat="1" ht="30" customHeight="1">
      <c r="A21" s="130" t="s">
        <v>249</v>
      </c>
      <c r="B21" s="65" t="s">
        <v>39</v>
      </c>
      <c r="C21" s="58" t="s">
        <v>250</v>
      </c>
      <c r="D21" s="74"/>
      <c r="E21" s="59" t="s">
        <v>29</v>
      </c>
      <c r="F21" s="71">
        <v>4400</v>
      </c>
      <c r="G21" s="66"/>
      <c r="H21" s="67">
        <f>ROUND(G21*F21,2)</f>
        <v>0</v>
      </c>
      <c r="I21" s="124"/>
      <c r="J21" s="123"/>
      <c r="K21" s="82"/>
      <c r="L21" s="83"/>
      <c r="M21" s="121"/>
      <c r="N21" s="121"/>
      <c r="O21" s="121"/>
      <c r="P21" s="63"/>
    </row>
    <row r="22" spans="1:16" s="72" customFormat="1" ht="30" customHeight="1">
      <c r="A22" s="132" t="s">
        <v>109</v>
      </c>
      <c r="B22" s="69"/>
      <c r="C22" s="58"/>
      <c r="D22" s="74"/>
      <c r="E22" s="59"/>
      <c r="F22" s="71"/>
      <c r="G22" s="61"/>
      <c r="H22" s="67"/>
      <c r="I22" s="124"/>
      <c r="J22" s="123"/>
      <c r="K22" s="82"/>
      <c r="L22" s="83"/>
      <c r="M22" s="121"/>
      <c r="N22" s="121"/>
      <c r="O22" s="121"/>
      <c r="P22" s="63"/>
    </row>
    <row r="23" spans="1:15" ht="36" customHeight="1">
      <c r="A23" s="12"/>
      <c r="B23" s="143"/>
      <c r="C23" s="24" t="s">
        <v>18</v>
      </c>
      <c r="D23" s="184"/>
      <c r="E23" s="193"/>
      <c r="F23" s="70"/>
      <c r="G23" s="12"/>
      <c r="H23" s="112"/>
      <c r="I23" s="40"/>
      <c r="J23" s="123"/>
      <c r="K23" s="82"/>
      <c r="L23" s="83"/>
      <c r="M23" s="121"/>
      <c r="N23" s="121"/>
      <c r="O23" s="121"/>
    </row>
    <row r="24" spans="1:16" s="64" customFormat="1" ht="30" customHeight="1">
      <c r="A24" s="133" t="s">
        <v>60</v>
      </c>
      <c r="B24" s="57" t="s">
        <v>168</v>
      </c>
      <c r="C24" s="58" t="s">
        <v>62</v>
      </c>
      <c r="D24" s="54" t="s">
        <v>216</v>
      </c>
      <c r="E24" s="59"/>
      <c r="F24" s="73"/>
      <c r="G24" s="61"/>
      <c r="H24" s="67"/>
      <c r="I24" s="124"/>
      <c r="J24" s="123"/>
      <c r="K24" s="82"/>
      <c r="L24" s="83"/>
      <c r="M24" s="121"/>
      <c r="N24" s="121"/>
      <c r="O24" s="121"/>
      <c r="P24" s="63"/>
    </row>
    <row r="25" spans="1:16" s="72" customFormat="1" ht="30" customHeight="1">
      <c r="A25" s="133" t="s">
        <v>63</v>
      </c>
      <c r="B25" s="65" t="s">
        <v>32</v>
      </c>
      <c r="C25" s="58" t="s">
        <v>263</v>
      </c>
      <c r="D25" s="54" t="s">
        <v>2</v>
      </c>
      <c r="E25" s="59" t="s">
        <v>31</v>
      </c>
      <c r="F25" s="73">
        <v>100</v>
      </c>
      <c r="G25" s="66"/>
      <c r="H25" s="67">
        <f>ROUND(G25*F25,2)</f>
        <v>0</v>
      </c>
      <c r="I25" s="124"/>
      <c r="J25" s="123"/>
      <c r="K25" s="82"/>
      <c r="L25" s="83"/>
      <c r="M25" s="121"/>
      <c r="N25" s="121"/>
      <c r="O25" s="121"/>
      <c r="P25" s="63"/>
    </row>
    <row r="26" spans="1:16" s="72" customFormat="1" ht="30" customHeight="1">
      <c r="A26" s="133" t="s">
        <v>71</v>
      </c>
      <c r="B26" s="65" t="s">
        <v>39</v>
      </c>
      <c r="C26" s="58" t="s">
        <v>72</v>
      </c>
      <c r="D26" s="54" t="s">
        <v>2</v>
      </c>
      <c r="E26" s="59" t="s">
        <v>31</v>
      </c>
      <c r="F26" s="68">
        <v>2450</v>
      </c>
      <c r="G26" s="45"/>
      <c r="H26" s="67">
        <f>ROUND(G26*F26,2)</f>
        <v>0</v>
      </c>
      <c r="I26" s="125"/>
      <c r="J26" s="123"/>
      <c r="K26" s="82"/>
      <c r="L26" s="83"/>
      <c r="M26" s="121"/>
      <c r="N26" s="121"/>
      <c r="O26" s="121"/>
      <c r="P26" s="63"/>
    </row>
    <row r="27" spans="1:16" s="72" customFormat="1" ht="30" customHeight="1">
      <c r="A27" s="133" t="s">
        <v>40</v>
      </c>
      <c r="B27" s="57" t="s">
        <v>94</v>
      </c>
      <c r="C27" s="58" t="s">
        <v>41</v>
      </c>
      <c r="D27" s="54" t="s">
        <v>229</v>
      </c>
      <c r="E27" s="59"/>
      <c r="F27" s="73"/>
      <c r="G27" s="61"/>
      <c r="H27" s="67"/>
      <c r="I27" s="124"/>
      <c r="J27" s="123"/>
      <c r="K27" s="82"/>
      <c r="L27" s="83"/>
      <c r="M27" s="121"/>
      <c r="N27" s="121"/>
      <c r="O27" s="121"/>
      <c r="P27" s="63"/>
    </row>
    <row r="28" spans="1:16" s="72" customFormat="1" ht="30" customHeight="1">
      <c r="A28" s="133" t="s">
        <v>42</v>
      </c>
      <c r="B28" s="65" t="s">
        <v>32</v>
      </c>
      <c r="C28" s="58" t="s">
        <v>43</v>
      </c>
      <c r="D28" s="54" t="s">
        <v>2</v>
      </c>
      <c r="E28" s="59" t="s">
        <v>38</v>
      </c>
      <c r="F28" s="73">
        <v>5</v>
      </c>
      <c r="G28" s="66"/>
      <c r="H28" s="67">
        <f>ROUND(G28*F28,2)</f>
        <v>0</v>
      </c>
      <c r="I28" s="124"/>
      <c r="J28" s="123"/>
      <c r="K28" s="82"/>
      <c r="L28" s="83"/>
      <c r="M28" s="121"/>
      <c r="N28" s="121"/>
      <c r="O28" s="121"/>
      <c r="P28" s="63"/>
    </row>
    <row r="29" spans="1:16" s="64" customFormat="1" ht="30" customHeight="1">
      <c r="A29" s="133" t="s">
        <v>111</v>
      </c>
      <c r="B29" s="57" t="s">
        <v>97</v>
      </c>
      <c r="C29" s="58" t="s">
        <v>113</v>
      </c>
      <c r="D29" s="54" t="s">
        <v>114</v>
      </c>
      <c r="E29" s="59"/>
      <c r="F29" s="73"/>
      <c r="G29" s="61"/>
      <c r="H29" s="67"/>
      <c r="I29" s="124"/>
      <c r="J29" s="123"/>
      <c r="K29" s="82"/>
      <c r="L29" s="83"/>
      <c r="M29" s="121"/>
      <c r="N29" s="121"/>
      <c r="O29" s="121"/>
      <c r="P29" s="63"/>
    </row>
    <row r="30" spans="1:16" s="72" customFormat="1" ht="30" customHeight="1">
      <c r="A30" s="133" t="s">
        <v>150</v>
      </c>
      <c r="B30" s="65" t="s">
        <v>32</v>
      </c>
      <c r="C30" s="58" t="s">
        <v>151</v>
      </c>
      <c r="D30" s="54" t="s">
        <v>2</v>
      </c>
      <c r="E30" s="59" t="s">
        <v>44</v>
      </c>
      <c r="F30" s="37">
        <v>460</v>
      </c>
      <c r="G30" s="38"/>
      <c r="H30" s="67">
        <f>ROUND(G30*F30,2)</f>
        <v>0</v>
      </c>
      <c r="I30" s="125"/>
      <c r="J30" s="123"/>
      <c r="K30" s="82"/>
      <c r="L30" s="83"/>
      <c r="M30" s="121"/>
      <c r="N30" s="121"/>
      <c r="O30" s="121"/>
      <c r="P30" s="63"/>
    </row>
    <row r="31" spans="1:16" s="72" customFormat="1" ht="30" customHeight="1">
      <c r="A31" s="133" t="s">
        <v>110</v>
      </c>
      <c r="B31" s="101"/>
      <c r="C31" s="75"/>
      <c r="D31" s="76"/>
      <c r="E31" s="77"/>
      <c r="F31" s="88"/>
      <c r="G31" s="89"/>
      <c r="H31" s="90"/>
      <c r="I31" s="124"/>
      <c r="J31" s="123"/>
      <c r="K31" s="82"/>
      <c r="L31" s="83"/>
      <c r="M31" s="121"/>
      <c r="N31" s="121"/>
      <c r="O31" s="121"/>
      <c r="P31" s="63"/>
    </row>
    <row r="32" spans="1:15" ht="36" customHeight="1">
      <c r="A32" s="12"/>
      <c r="B32" s="144"/>
      <c r="C32" s="24" t="s">
        <v>19</v>
      </c>
      <c r="D32" s="184"/>
      <c r="E32" s="192"/>
      <c r="F32" s="5"/>
      <c r="G32" s="12"/>
      <c r="H32" s="112"/>
      <c r="I32" s="40"/>
      <c r="J32" s="123"/>
      <c r="K32" s="82"/>
      <c r="L32" s="83"/>
      <c r="M32" s="121"/>
      <c r="N32" s="121"/>
      <c r="O32" s="121"/>
    </row>
    <row r="33" spans="1:16" s="64" customFormat="1" ht="43.5" customHeight="1">
      <c r="A33" s="130" t="s">
        <v>47</v>
      </c>
      <c r="B33" s="57" t="s">
        <v>169</v>
      </c>
      <c r="C33" s="58" t="s">
        <v>48</v>
      </c>
      <c r="D33" s="54" t="s">
        <v>217</v>
      </c>
      <c r="E33" s="59"/>
      <c r="F33" s="60"/>
      <c r="G33" s="61"/>
      <c r="H33" s="62"/>
      <c r="I33" s="124"/>
      <c r="J33" s="123"/>
      <c r="K33" s="82"/>
      <c r="L33" s="83"/>
      <c r="M33" s="121"/>
      <c r="N33" s="121"/>
      <c r="O33" s="121"/>
      <c r="P33" s="63"/>
    </row>
    <row r="34" spans="1:16" s="64" customFormat="1" ht="29.25" customHeight="1">
      <c r="A34" s="130" t="s">
        <v>118</v>
      </c>
      <c r="B34" s="65" t="s">
        <v>32</v>
      </c>
      <c r="C34" s="58" t="s">
        <v>119</v>
      </c>
      <c r="D34" s="54" t="s">
        <v>120</v>
      </c>
      <c r="E34" s="59" t="s">
        <v>31</v>
      </c>
      <c r="F34" s="50">
        <v>3</v>
      </c>
      <c r="G34" s="45"/>
      <c r="H34" s="67">
        <f>ROUND(G34*F34,2)</f>
        <v>0</v>
      </c>
      <c r="I34" s="125"/>
      <c r="J34" s="123"/>
      <c r="K34" s="82"/>
      <c r="L34" s="83"/>
      <c r="M34" s="121"/>
      <c r="N34" s="121"/>
      <c r="O34" s="121"/>
      <c r="P34" s="63"/>
    </row>
    <row r="35" spans="1:16" s="64" customFormat="1" ht="43.5" customHeight="1">
      <c r="A35" s="130" t="s">
        <v>49</v>
      </c>
      <c r="B35" s="57" t="s">
        <v>170</v>
      </c>
      <c r="C35" s="58" t="s">
        <v>50</v>
      </c>
      <c r="D35" s="54" t="s">
        <v>217</v>
      </c>
      <c r="E35" s="59"/>
      <c r="F35" s="60"/>
      <c r="G35" s="61"/>
      <c r="H35" s="62"/>
      <c r="I35" s="124"/>
      <c r="J35" s="123"/>
      <c r="K35" s="82"/>
      <c r="L35" s="83"/>
      <c r="M35" s="121"/>
      <c r="N35" s="121"/>
      <c r="O35" s="121"/>
      <c r="P35" s="63"/>
    </row>
    <row r="36" spans="1:16" s="64" customFormat="1" ht="75" customHeight="1">
      <c r="A36" s="130"/>
      <c r="B36" s="65" t="s">
        <v>32</v>
      </c>
      <c r="C36" s="58" t="s">
        <v>266</v>
      </c>
      <c r="D36" s="54" t="s">
        <v>217</v>
      </c>
      <c r="E36" s="59" t="s">
        <v>44</v>
      </c>
      <c r="F36" s="60">
        <v>400</v>
      </c>
      <c r="G36" s="66"/>
      <c r="H36" s="67">
        <f>ROUND(G36*F36,2)</f>
        <v>0</v>
      </c>
      <c r="I36" s="124"/>
      <c r="J36" s="123"/>
      <c r="K36" s="82"/>
      <c r="L36" s="83"/>
      <c r="M36" s="121"/>
      <c r="N36" s="121"/>
      <c r="O36" s="121"/>
      <c r="P36" s="63"/>
    </row>
    <row r="37" spans="1:16" s="72" customFormat="1" ht="29.25" customHeight="1">
      <c r="A37" s="130" t="s">
        <v>121</v>
      </c>
      <c r="B37" s="57" t="s">
        <v>171</v>
      </c>
      <c r="C37" s="58" t="s">
        <v>122</v>
      </c>
      <c r="D37" s="54" t="s">
        <v>218</v>
      </c>
      <c r="E37" s="194"/>
      <c r="F37" s="73"/>
      <c r="G37" s="61"/>
      <c r="H37" s="62"/>
      <c r="I37" s="124"/>
      <c r="J37" s="123"/>
      <c r="K37" s="82"/>
      <c r="L37" s="83"/>
      <c r="M37" s="121"/>
      <c r="N37" s="121"/>
      <c r="O37" s="121"/>
      <c r="P37" s="63"/>
    </row>
    <row r="38" spans="1:16" s="72" customFormat="1" ht="30" customHeight="1">
      <c r="A38" s="130" t="s">
        <v>123</v>
      </c>
      <c r="B38" s="65" t="s">
        <v>32</v>
      </c>
      <c r="C38" s="58" t="s">
        <v>46</v>
      </c>
      <c r="D38" s="54"/>
      <c r="E38" s="59"/>
      <c r="F38" s="73"/>
      <c r="G38" s="61"/>
      <c r="H38" s="62"/>
      <c r="I38" s="124"/>
      <c r="J38" s="123"/>
      <c r="K38" s="82"/>
      <c r="L38" s="83"/>
      <c r="M38" s="121"/>
      <c r="N38" s="121"/>
      <c r="O38" s="121"/>
      <c r="P38" s="63"/>
    </row>
    <row r="39" spans="1:16" s="72" customFormat="1" ht="30" customHeight="1">
      <c r="A39" s="130" t="s">
        <v>124</v>
      </c>
      <c r="B39" s="79" t="s">
        <v>125</v>
      </c>
      <c r="C39" s="58" t="s">
        <v>126</v>
      </c>
      <c r="D39" s="54"/>
      <c r="E39" s="59" t="s">
        <v>33</v>
      </c>
      <c r="F39" s="68">
        <v>2450</v>
      </c>
      <c r="G39" s="45"/>
      <c r="H39" s="67">
        <f>ROUND(G39*F39,2)</f>
        <v>0</v>
      </c>
      <c r="I39" s="124"/>
      <c r="J39" s="123"/>
      <c r="K39" s="82"/>
      <c r="L39" s="83"/>
      <c r="M39" s="121"/>
      <c r="N39" s="121"/>
      <c r="O39" s="121"/>
      <c r="P39" s="63"/>
    </row>
    <row r="40" spans="1:16" s="72" customFormat="1" ht="30" customHeight="1">
      <c r="A40" s="130" t="s">
        <v>127</v>
      </c>
      <c r="B40" s="65" t="s">
        <v>39</v>
      </c>
      <c r="C40" s="58" t="s">
        <v>70</v>
      </c>
      <c r="D40" s="54"/>
      <c r="E40" s="59"/>
      <c r="F40" s="73"/>
      <c r="G40" s="61"/>
      <c r="H40" s="62"/>
      <c r="I40" s="124"/>
      <c r="J40" s="123"/>
      <c r="K40" s="82"/>
      <c r="L40" s="83"/>
      <c r="M40" s="121"/>
      <c r="N40" s="121"/>
      <c r="O40" s="121"/>
      <c r="P40" s="63"/>
    </row>
    <row r="41" spans="1:16" s="72" customFormat="1" ht="30" customHeight="1">
      <c r="A41" s="130" t="s">
        <v>128</v>
      </c>
      <c r="B41" s="79" t="s">
        <v>125</v>
      </c>
      <c r="C41" s="58" t="s">
        <v>126</v>
      </c>
      <c r="D41" s="54"/>
      <c r="E41" s="59" t="s">
        <v>33</v>
      </c>
      <c r="F41" s="68">
        <v>50</v>
      </c>
      <c r="G41" s="45"/>
      <c r="H41" s="67">
        <f aca="true" t="shared" si="1" ref="H41:H46">ROUND(G41*F41,2)</f>
        <v>0</v>
      </c>
      <c r="I41" s="124"/>
      <c r="J41" s="123"/>
      <c r="K41" s="82"/>
      <c r="L41" s="83"/>
      <c r="M41" s="121"/>
      <c r="N41" s="121"/>
      <c r="O41" s="121"/>
      <c r="P41" s="63"/>
    </row>
    <row r="42" spans="1:16" s="72" customFormat="1" ht="39.75" customHeight="1">
      <c r="A42" s="130" t="s">
        <v>129</v>
      </c>
      <c r="B42" s="57" t="s">
        <v>197</v>
      </c>
      <c r="C42" s="58" t="s">
        <v>130</v>
      </c>
      <c r="D42" s="54" t="s">
        <v>218</v>
      </c>
      <c r="E42" s="59" t="s">
        <v>33</v>
      </c>
      <c r="F42" s="68">
        <v>4700</v>
      </c>
      <c r="G42" s="45"/>
      <c r="H42" s="67">
        <f t="shared" si="1"/>
        <v>0</v>
      </c>
      <c r="I42" s="124"/>
      <c r="J42" s="123"/>
      <c r="K42" s="82"/>
      <c r="L42" s="83"/>
      <c r="M42" s="121"/>
      <c r="N42" s="121"/>
      <c r="O42" s="121"/>
      <c r="P42" s="63"/>
    </row>
    <row r="43" spans="1:16" s="72" customFormat="1" ht="30" customHeight="1" thickBot="1">
      <c r="A43" s="133"/>
      <c r="B43" s="69"/>
      <c r="C43" s="58"/>
      <c r="D43" s="74"/>
      <c r="E43" s="59"/>
      <c r="F43" s="91"/>
      <c r="G43" s="61"/>
      <c r="H43" s="67">
        <f t="shared" si="1"/>
        <v>0</v>
      </c>
      <c r="I43" s="124"/>
      <c r="J43" s="123"/>
      <c r="K43" s="82"/>
      <c r="L43" s="83"/>
      <c r="M43" s="121"/>
      <c r="N43" s="121"/>
      <c r="O43" s="121"/>
      <c r="P43" s="63"/>
    </row>
    <row r="44" spans="1:16" s="64" customFormat="1" ht="36" customHeight="1" thickTop="1">
      <c r="A44" s="134"/>
      <c r="B44" s="95"/>
      <c r="C44" s="92" t="s">
        <v>20</v>
      </c>
      <c r="D44" s="93"/>
      <c r="E44" s="93"/>
      <c r="F44" s="93"/>
      <c r="G44" s="61"/>
      <c r="H44" s="67">
        <f t="shared" si="1"/>
        <v>0</v>
      </c>
      <c r="I44" s="124"/>
      <c r="J44" s="123"/>
      <c r="K44" s="82"/>
      <c r="L44" s="83"/>
      <c r="M44" s="121"/>
      <c r="N44" s="121"/>
      <c r="O44" s="121"/>
      <c r="P44" s="63"/>
    </row>
    <row r="45" spans="1:16" s="72" customFormat="1" ht="30" customHeight="1">
      <c r="A45" s="130" t="s">
        <v>251</v>
      </c>
      <c r="B45" s="57" t="s">
        <v>260</v>
      </c>
      <c r="C45" s="58" t="s">
        <v>252</v>
      </c>
      <c r="D45" s="54" t="s">
        <v>253</v>
      </c>
      <c r="E45" s="59" t="s">
        <v>44</v>
      </c>
      <c r="F45" s="60">
        <v>400</v>
      </c>
      <c r="G45" s="45"/>
      <c r="H45" s="67">
        <f t="shared" si="1"/>
        <v>0</v>
      </c>
      <c r="I45" s="124"/>
      <c r="J45" s="123"/>
      <c r="K45" s="82"/>
      <c r="L45" s="83"/>
      <c r="M45" s="121"/>
      <c r="N45" s="121"/>
      <c r="O45" s="121"/>
      <c r="P45" s="63"/>
    </row>
    <row r="46" spans="1:16" s="64" customFormat="1" ht="30" customHeight="1">
      <c r="A46" s="130" t="s">
        <v>51</v>
      </c>
      <c r="B46" s="57" t="s">
        <v>198</v>
      </c>
      <c r="C46" s="58" t="s">
        <v>52</v>
      </c>
      <c r="D46" s="54" t="s">
        <v>131</v>
      </c>
      <c r="E46" s="59" t="s">
        <v>44</v>
      </c>
      <c r="F46" s="60">
        <v>1000</v>
      </c>
      <c r="G46" s="66"/>
      <c r="H46" s="67">
        <f t="shared" si="1"/>
        <v>0</v>
      </c>
      <c r="I46" s="124"/>
      <c r="J46" s="123"/>
      <c r="K46" s="82"/>
      <c r="L46" s="83"/>
      <c r="M46" s="121"/>
      <c r="N46" s="121"/>
      <c r="O46" s="121"/>
      <c r="P46" s="63"/>
    </row>
    <row r="47" spans="1:16" s="72" customFormat="1" ht="30" customHeight="1">
      <c r="A47" s="130" t="s">
        <v>51</v>
      </c>
      <c r="B47" s="69"/>
      <c r="C47" s="58"/>
      <c r="D47" s="74"/>
      <c r="E47" s="59"/>
      <c r="F47" s="71"/>
      <c r="G47" s="61"/>
      <c r="H47" s="62"/>
      <c r="I47" s="124"/>
      <c r="J47" s="123"/>
      <c r="K47" s="82"/>
      <c r="L47" s="83"/>
      <c r="M47" s="121"/>
      <c r="N47" s="121"/>
      <c r="O47" s="121"/>
      <c r="P47" s="63"/>
    </row>
    <row r="48" spans="1:15" ht="49.5" customHeight="1">
      <c r="A48" s="12"/>
      <c r="B48" s="144"/>
      <c r="C48" s="24" t="s">
        <v>21</v>
      </c>
      <c r="D48" s="184"/>
      <c r="E48" s="190"/>
      <c r="F48" s="5"/>
      <c r="G48" s="12"/>
      <c r="H48" s="112"/>
      <c r="I48" s="40"/>
      <c r="J48" s="123"/>
      <c r="K48" s="82"/>
      <c r="L48" s="83"/>
      <c r="M48" s="121"/>
      <c r="N48" s="121"/>
      <c r="O48" s="121"/>
    </row>
    <row r="49" spans="1:16" s="64" customFormat="1" ht="30" customHeight="1">
      <c r="A49" s="130" t="s">
        <v>188</v>
      </c>
      <c r="B49" s="57" t="s">
        <v>199</v>
      </c>
      <c r="C49" s="58" t="s">
        <v>189</v>
      </c>
      <c r="D49" s="54" t="s">
        <v>132</v>
      </c>
      <c r="E49" s="59"/>
      <c r="F49" s="60"/>
      <c r="G49" s="61"/>
      <c r="H49" s="62"/>
      <c r="I49" s="124"/>
      <c r="J49" s="123"/>
      <c r="K49" s="82"/>
      <c r="L49" s="83"/>
      <c r="M49" s="121"/>
      <c r="N49" s="121"/>
      <c r="O49" s="121"/>
      <c r="P49" s="63"/>
    </row>
    <row r="50" spans="1:16" s="64" customFormat="1" ht="30" customHeight="1">
      <c r="A50" s="130" t="s">
        <v>190</v>
      </c>
      <c r="B50" s="65" t="s">
        <v>32</v>
      </c>
      <c r="C50" s="58" t="s">
        <v>191</v>
      </c>
      <c r="D50" s="54"/>
      <c r="E50" s="59" t="s">
        <v>38</v>
      </c>
      <c r="F50" s="60">
        <v>3</v>
      </c>
      <c r="G50" s="66"/>
      <c r="H50" s="67">
        <f>ROUND(G50*F50,2)</f>
        <v>0</v>
      </c>
      <c r="I50" s="124"/>
      <c r="J50" s="123"/>
      <c r="K50" s="82"/>
      <c r="L50" s="83"/>
      <c r="M50" s="121"/>
      <c r="N50" s="121"/>
      <c r="O50" s="121"/>
      <c r="P50" s="63"/>
    </row>
    <row r="51" spans="1:16" s="64" customFormat="1" ht="30" customHeight="1">
      <c r="A51" s="130" t="s">
        <v>133</v>
      </c>
      <c r="B51" s="57" t="s">
        <v>200</v>
      </c>
      <c r="C51" s="58" t="s">
        <v>134</v>
      </c>
      <c r="D51" s="54" t="s">
        <v>132</v>
      </c>
      <c r="E51" s="59"/>
      <c r="F51" s="60"/>
      <c r="G51" s="61"/>
      <c r="H51" s="62"/>
      <c r="I51" s="124"/>
      <c r="J51" s="123"/>
      <c r="K51" s="82"/>
      <c r="L51" s="83"/>
      <c r="M51" s="121"/>
      <c r="N51" s="121"/>
      <c r="O51" s="121"/>
      <c r="P51" s="63"/>
    </row>
    <row r="52" spans="1:16" s="64" customFormat="1" ht="30" customHeight="1">
      <c r="A52" s="130" t="s">
        <v>135</v>
      </c>
      <c r="B52" s="65" t="s">
        <v>32</v>
      </c>
      <c r="C52" s="58" t="s">
        <v>136</v>
      </c>
      <c r="D52" s="54"/>
      <c r="E52" s="59" t="s">
        <v>38</v>
      </c>
      <c r="F52" s="50">
        <v>3</v>
      </c>
      <c r="G52" s="45"/>
      <c r="H52" s="67">
        <f>ROUND(G52*F52,2)</f>
        <v>0</v>
      </c>
      <c r="I52" s="124"/>
      <c r="J52" s="123"/>
      <c r="K52" s="82"/>
      <c r="L52" s="83"/>
      <c r="M52" s="121"/>
      <c r="N52" s="121"/>
      <c r="O52" s="121"/>
      <c r="P52" s="63"/>
    </row>
    <row r="53" spans="1:16" s="64" customFormat="1" ht="30" customHeight="1">
      <c r="A53" s="130"/>
      <c r="B53" s="57" t="s">
        <v>201</v>
      </c>
      <c r="C53" s="58" t="s">
        <v>226</v>
      </c>
      <c r="D53" s="54" t="s">
        <v>227</v>
      </c>
      <c r="E53" s="59" t="s">
        <v>38</v>
      </c>
      <c r="F53" s="50">
        <v>3</v>
      </c>
      <c r="G53" s="45"/>
      <c r="H53" s="67">
        <f>ROUND(G53*F53,2)</f>
        <v>0</v>
      </c>
      <c r="I53" s="124"/>
      <c r="J53" s="123"/>
      <c r="K53" s="82"/>
      <c r="L53" s="83"/>
      <c r="M53" s="121"/>
      <c r="N53" s="121"/>
      <c r="O53" s="121"/>
      <c r="P53" s="63"/>
    </row>
    <row r="54" spans="1:16" s="64" customFormat="1" ht="30" customHeight="1">
      <c r="A54" s="130" t="s">
        <v>137</v>
      </c>
      <c r="B54" s="57" t="s">
        <v>202</v>
      </c>
      <c r="C54" s="58" t="s">
        <v>196</v>
      </c>
      <c r="D54" s="54" t="s">
        <v>132</v>
      </c>
      <c r="E54" s="59" t="s">
        <v>38</v>
      </c>
      <c r="F54" s="50">
        <v>3</v>
      </c>
      <c r="G54" s="45"/>
      <c r="H54" s="67">
        <f>ROUND(G54*F54,2)</f>
        <v>0</v>
      </c>
      <c r="I54" s="124"/>
      <c r="J54" s="123"/>
      <c r="K54" s="82"/>
      <c r="L54" s="83"/>
      <c r="M54" s="121"/>
      <c r="N54" s="121"/>
      <c r="O54" s="121"/>
      <c r="P54" s="63"/>
    </row>
    <row r="55" spans="1:16" s="64" customFormat="1" ht="30" customHeight="1">
      <c r="A55" s="130"/>
      <c r="B55" s="87" t="s">
        <v>268</v>
      </c>
      <c r="C55" s="75" t="s">
        <v>185</v>
      </c>
      <c r="D55" s="102" t="s">
        <v>132</v>
      </c>
      <c r="E55" s="77" t="s">
        <v>38</v>
      </c>
      <c r="F55" s="103">
        <v>3</v>
      </c>
      <c r="G55" s="104"/>
      <c r="H55" s="90">
        <f>ROUND(G55*F55,2)</f>
        <v>0</v>
      </c>
      <c r="I55" s="124"/>
      <c r="J55" s="123"/>
      <c r="K55" s="82"/>
      <c r="L55" s="83"/>
      <c r="M55" s="121"/>
      <c r="N55" s="121"/>
      <c r="O55" s="121"/>
      <c r="P55" s="63"/>
    </row>
    <row r="56" spans="1:16" s="72" customFormat="1" ht="30" customHeight="1">
      <c r="A56" s="130" t="s">
        <v>258</v>
      </c>
      <c r="B56" s="57" t="s">
        <v>203</v>
      </c>
      <c r="C56" s="58" t="s">
        <v>257</v>
      </c>
      <c r="D56" s="54" t="s">
        <v>259</v>
      </c>
      <c r="E56" s="59" t="s">
        <v>44</v>
      </c>
      <c r="F56" s="60">
        <v>72</v>
      </c>
      <c r="G56" s="66"/>
      <c r="H56" s="67">
        <f>ROUND(G56*F56,2)</f>
        <v>0</v>
      </c>
      <c r="I56" s="124"/>
      <c r="J56" s="123"/>
      <c r="K56" s="82"/>
      <c r="L56" s="83"/>
      <c r="M56" s="121"/>
      <c r="N56" s="121"/>
      <c r="O56" s="121"/>
      <c r="P56" s="63"/>
    </row>
    <row r="57" spans="1:16" s="81" customFormat="1" ht="30" customHeight="1">
      <c r="A57" s="130" t="s">
        <v>138</v>
      </c>
      <c r="B57" s="57" t="s">
        <v>183</v>
      </c>
      <c r="C57" s="80" t="s">
        <v>219</v>
      </c>
      <c r="D57" s="54" t="s">
        <v>247</v>
      </c>
      <c r="E57" s="59"/>
      <c r="F57" s="60"/>
      <c r="G57" s="61"/>
      <c r="H57" s="62"/>
      <c r="I57" s="124"/>
      <c r="J57" s="123"/>
      <c r="K57" s="82"/>
      <c r="L57" s="83"/>
      <c r="M57" s="121"/>
      <c r="N57" s="121"/>
      <c r="O57" s="121"/>
      <c r="P57" s="63"/>
    </row>
    <row r="58" spans="1:16" s="72" customFormat="1" ht="30" customHeight="1">
      <c r="A58" s="130" t="s">
        <v>175</v>
      </c>
      <c r="B58" s="65" t="s">
        <v>32</v>
      </c>
      <c r="C58" s="58" t="s">
        <v>239</v>
      </c>
      <c r="D58" s="54"/>
      <c r="E58" s="59" t="s">
        <v>44</v>
      </c>
      <c r="F58" s="39">
        <v>34</v>
      </c>
      <c r="G58" s="38"/>
      <c r="H58" s="67">
        <f>ROUND(G58*F58,2)</f>
        <v>0</v>
      </c>
      <c r="I58" s="124"/>
      <c r="J58" s="123"/>
      <c r="K58" s="82"/>
      <c r="L58" s="83"/>
      <c r="M58" s="121"/>
      <c r="N58" s="121"/>
      <c r="O58" s="121"/>
      <c r="P58" s="63"/>
    </row>
    <row r="59" spans="1:16" s="85" customFormat="1" ht="30" customHeight="1">
      <c r="A59" s="130" t="s">
        <v>176</v>
      </c>
      <c r="B59" s="65" t="s">
        <v>39</v>
      </c>
      <c r="C59" s="58" t="s">
        <v>240</v>
      </c>
      <c r="D59" s="54"/>
      <c r="E59" s="59" t="s">
        <v>44</v>
      </c>
      <c r="F59" s="39">
        <v>12</v>
      </c>
      <c r="G59" s="38"/>
      <c r="H59" s="67">
        <f>ROUND(G59*F59,2)</f>
        <v>0</v>
      </c>
      <c r="I59" s="124"/>
      <c r="J59" s="123"/>
      <c r="K59" s="82"/>
      <c r="L59" s="83"/>
      <c r="M59" s="121"/>
      <c r="N59" s="121"/>
      <c r="O59" s="121"/>
      <c r="P59" s="84"/>
    </row>
    <row r="60" spans="1:16" s="72" customFormat="1" ht="30" customHeight="1">
      <c r="A60" s="130" t="s">
        <v>177</v>
      </c>
      <c r="B60" s="65" t="s">
        <v>45</v>
      </c>
      <c r="C60" s="58" t="s">
        <v>241</v>
      </c>
      <c r="D60" s="54"/>
      <c r="E60" s="59" t="s">
        <v>44</v>
      </c>
      <c r="F60" s="39">
        <v>91</v>
      </c>
      <c r="G60" s="38"/>
      <c r="H60" s="67">
        <f>ROUND(G60*F60,2)</f>
        <v>0</v>
      </c>
      <c r="I60" s="124"/>
      <c r="J60" s="123"/>
      <c r="K60" s="82"/>
      <c r="L60" s="83"/>
      <c r="M60" s="121"/>
      <c r="N60" s="121"/>
      <c r="O60" s="121"/>
      <c r="P60" s="63"/>
    </row>
    <row r="61" spans="1:16" s="72" customFormat="1" ht="30" customHeight="1">
      <c r="A61" s="130" t="s">
        <v>140</v>
      </c>
      <c r="B61" s="65" t="s">
        <v>53</v>
      </c>
      <c r="C61" s="58" t="s">
        <v>242</v>
      </c>
      <c r="D61" s="54"/>
      <c r="E61" s="59" t="s">
        <v>44</v>
      </c>
      <c r="F61" s="50">
        <v>140</v>
      </c>
      <c r="G61" s="45"/>
      <c r="H61" s="67">
        <f>ROUND(G61*F61,2)</f>
        <v>0</v>
      </c>
      <c r="I61" s="124"/>
      <c r="J61" s="123"/>
      <c r="K61" s="82"/>
      <c r="L61" s="83"/>
      <c r="M61" s="121"/>
      <c r="N61" s="121"/>
      <c r="O61" s="121"/>
      <c r="P61" s="63"/>
    </row>
    <row r="62" spans="1:16" s="81" customFormat="1" ht="30" customHeight="1">
      <c r="A62" s="130" t="s">
        <v>141</v>
      </c>
      <c r="B62" s="57" t="s">
        <v>204</v>
      </c>
      <c r="C62" s="80" t="s">
        <v>221</v>
      </c>
      <c r="D62" s="54" t="s">
        <v>247</v>
      </c>
      <c r="E62" s="59"/>
      <c r="F62" s="60"/>
      <c r="G62" s="61"/>
      <c r="H62" s="62"/>
      <c r="I62" s="124"/>
      <c r="J62" s="123"/>
      <c r="K62" s="82"/>
      <c r="L62" s="83"/>
      <c r="M62" s="121"/>
      <c r="N62" s="121"/>
      <c r="O62" s="121"/>
      <c r="P62" s="63"/>
    </row>
    <row r="63" spans="1:16" s="72" customFormat="1" ht="30" customHeight="1">
      <c r="A63" s="130" t="s">
        <v>178</v>
      </c>
      <c r="B63" s="65" t="s">
        <v>32</v>
      </c>
      <c r="C63" s="58" t="s">
        <v>243</v>
      </c>
      <c r="D63" s="54"/>
      <c r="E63" s="59" t="s">
        <v>44</v>
      </c>
      <c r="F63" s="39">
        <v>34</v>
      </c>
      <c r="G63" s="38"/>
      <c r="H63" s="67">
        <f>ROUND(G63*F63,2)</f>
        <v>0</v>
      </c>
      <c r="I63" s="124"/>
      <c r="J63" s="123"/>
      <c r="K63" s="82"/>
      <c r="L63" s="83"/>
      <c r="M63" s="121"/>
      <c r="N63" s="121"/>
      <c r="O63" s="121"/>
      <c r="P63" s="63"/>
    </row>
    <row r="64" spans="1:16" s="85" customFormat="1" ht="30" customHeight="1">
      <c r="A64" s="130" t="s">
        <v>179</v>
      </c>
      <c r="B64" s="65" t="s">
        <v>39</v>
      </c>
      <c r="C64" s="58" t="s">
        <v>240</v>
      </c>
      <c r="D64" s="54"/>
      <c r="E64" s="59" t="s">
        <v>44</v>
      </c>
      <c r="F64" s="39">
        <v>12</v>
      </c>
      <c r="G64" s="38"/>
      <c r="H64" s="67">
        <f>ROUND(G64*F64,2)</f>
        <v>0</v>
      </c>
      <c r="I64" s="124"/>
      <c r="J64" s="123"/>
      <c r="K64" s="82"/>
      <c r="L64" s="83"/>
      <c r="M64" s="121"/>
      <c r="N64" s="121"/>
      <c r="O64" s="121"/>
      <c r="P64" s="84"/>
    </row>
    <row r="65" spans="1:16" s="72" customFormat="1" ht="30" customHeight="1">
      <c r="A65" s="130" t="s">
        <v>180</v>
      </c>
      <c r="B65" s="65" t="s">
        <v>45</v>
      </c>
      <c r="C65" s="58" t="s">
        <v>241</v>
      </c>
      <c r="D65" s="54"/>
      <c r="E65" s="59" t="s">
        <v>44</v>
      </c>
      <c r="F65" s="39">
        <v>91</v>
      </c>
      <c r="G65" s="38"/>
      <c r="H65" s="67">
        <f>ROUND(G65*F65,2)</f>
        <v>0</v>
      </c>
      <c r="I65" s="124"/>
      <c r="J65" s="123"/>
      <c r="K65" s="82"/>
      <c r="L65" s="83"/>
      <c r="M65" s="121"/>
      <c r="N65" s="121"/>
      <c r="O65" s="121"/>
      <c r="P65" s="63"/>
    </row>
    <row r="66" spans="1:16" s="72" customFormat="1" ht="30" customHeight="1">
      <c r="A66" s="130" t="s">
        <v>143</v>
      </c>
      <c r="B66" s="65" t="s">
        <v>53</v>
      </c>
      <c r="C66" s="58" t="s">
        <v>244</v>
      </c>
      <c r="D66" s="54"/>
      <c r="E66" s="59" t="s">
        <v>44</v>
      </c>
      <c r="F66" s="50">
        <v>140</v>
      </c>
      <c r="G66" s="45"/>
      <c r="H66" s="67">
        <f>ROUND(G66*F66,2)</f>
        <v>0</v>
      </c>
      <c r="I66" s="124"/>
      <c r="J66" s="123"/>
      <c r="K66" s="82"/>
      <c r="L66" s="83"/>
      <c r="M66" s="121"/>
      <c r="N66" s="121"/>
      <c r="O66" s="121"/>
      <c r="P66" s="63"/>
    </row>
    <row r="67" spans="1:16" s="81" customFormat="1" ht="30" customHeight="1">
      <c r="A67" s="130" t="s">
        <v>144</v>
      </c>
      <c r="B67" s="57" t="s">
        <v>205</v>
      </c>
      <c r="C67" s="80" t="s">
        <v>145</v>
      </c>
      <c r="D67" s="54" t="s">
        <v>247</v>
      </c>
      <c r="E67" s="59" t="s">
        <v>38</v>
      </c>
      <c r="F67" s="50">
        <v>7</v>
      </c>
      <c r="G67" s="45"/>
      <c r="H67" s="67">
        <f>ROUND(G67*F67,2)</f>
        <v>0</v>
      </c>
      <c r="I67" s="125"/>
      <c r="J67" s="123"/>
      <c r="K67" s="82"/>
      <c r="L67" s="83"/>
      <c r="M67" s="121"/>
      <c r="N67" s="121"/>
      <c r="O67" s="121"/>
      <c r="P67" s="63"/>
    </row>
    <row r="68" spans="1:15" ht="30" customHeight="1">
      <c r="A68" s="135"/>
      <c r="B68" s="41" t="s">
        <v>206</v>
      </c>
      <c r="C68" s="42" t="s">
        <v>187</v>
      </c>
      <c r="D68" s="43" t="s">
        <v>245</v>
      </c>
      <c r="E68" s="44" t="s">
        <v>44</v>
      </c>
      <c r="F68" s="50">
        <v>91</v>
      </c>
      <c r="G68" s="45"/>
      <c r="H68" s="46">
        <f aca="true" t="shared" si="2" ref="H68:H74">ROUND(G68*F68,2)</f>
        <v>0</v>
      </c>
      <c r="I68" s="126"/>
      <c r="J68" s="123"/>
      <c r="K68" s="82"/>
      <c r="L68" s="83"/>
      <c r="M68" s="121"/>
      <c r="N68" s="121"/>
      <c r="O68" s="121"/>
    </row>
    <row r="69" spans="1:16" s="64" customFormat="1" ht="42" customHeight="1">
      <c r="A69" s="130" t="s">
        <v>194</v>
      </c>
      <c r="B69" s="57" t="s">
        <v>207</v>
      </c>
      <c r="C69" s="58" t="s">
        <v>195</v>
      </c>
      <c r="D69" s="54" t="s">
        <v>193</v>
      </c>
      <c r="E69" s="59" t="s">
        <v>29</v>
      </c>
      <c r="F69" s="60">
        <v>6</v>
      </c>
      <c r="G69" s="66"/>
      <c r="H69" s="67">
        <f t="shared" si="2"/>
        <v>0</v>
      </c>
      <c r="I69" s="124"/>
      <c r="J69" s="123"/>
      <c r="K69" s="82"/>
      <c r="L69" s="83"/>
      <c r="M69" s="121"/>
      <c r="N69" s="121"/>
      <c r="O69" s="121"/>
      <c r="P69" s="63"/>
    </row>
    <row r="70" spans="1:16" s="64" customFormat="1" ht="30" customHeight="1">
      <c r="A70" s="130" t="s">
        <v>192</v>
      </c>
      <c r="B70" s="57" t="s">
        <v>208</v>
      </c>
      <c r="C70" s="58" t="s">
        <v>256</v>
      </c>
      <c r="D70" s="54" t="s">
        <v>245</v>
      </c>
      <c r="E70" s="59" t="s">
        <v>44</v>
      </c>
      <c r="F70" s="60">
        <v>10</v>
      </c>
      <c r="G70" s="66"/>
      <c r="H70" s="67">
        <f t="shared" si="2"/>
        <v>0</v>
      </c>
      <c r="I70" s="124"/>
      <c r="J70" s="123"/>
      <c r="K70" s="82"/>
      <c r="L70" s="83"/>
      <c r="M70" s="121"/>
      <c r="N70" s="121"/>
      <c r="O70" s="121"/>
      <c r="P70" s="63"/>
    </row>
    <row r="71" spans="1:16" s="72" customFormat="1" ht="30" customHeight="1">
      <c r="A71" s="133"/>
      <c r="B71" s="69"/>
      <c r="C71" s="58"/>
      <c r="D71" s="74"/>
      <c r="E71" s="59"/>
      <c r="F71" s="71"/>
      <c r="G71" s="61"/>
      <c r="H71" s="67">
        <f t="shared" si="2"/>
        <v>0</v>
      </c>
      <c r="I71" s="124"/>
      <c r="J71" s="123"/>
      <c r="K71" s="82"/>
      <c r="L71" s="83"/>
      <c r="M71" s="121"/>
      <c r="N71" s="121"/>
      <c r="O71" s="121"/>
      <c r="P71" s="63"/>
    </row>
    <row r="72" spans="1:15" ht="36" customHeight="1">
      <c r="A72" s="12"/>
      <c r="B72" s="143"/>
      <c r="C72" s="24" t="s">
        <v>22</v>
      </c>
      <c r="D72" s="184"/>
      <c r="E72" s="193"/>
      <c r="F72" s="6"/>
      <c r="G72" s="12"/>
      <c r="H72" s="67">
        <f t="shared" si="2"/>
        <v>0</v>
      </c>
      <c r="I72" s="127"/>
      <c r="J72" s="123"/>
      <c r="K72" s="82"/>
      <c r="L72" s="83"/>
      <c r="M72" s="121"/>
      <c r="N72" s="121"/>
      <c r="O72" s="121"/>
    </row>
    <row r="73" spans="1:16" s="72" customFormat="1" ht="30" customHeight="1">
      <c r="A73" s="133" t="s">
        <v>146</v>
      </c>
      <c r="B73" s="57" t="s">
        <v>209</v>
      </c>
      <c r="C73" s="58" t="s">
        <v>147</v>
      </c>
      <c r="D73" s="54" t="s">
        <v>210</v>
      </c>
      <c r="E73" s="59" t="s">
        <v>31</v>
      </c>
      <c r="F73" s="68">
        <v>30000</v>
      </c>
      <c r="G73" s="45"/>
      <c r="H73" s="67">
        <f t="shared" si="2"/>
        <v>0</v>
      </c>
      <c r="I73" s="124"/>
      <c r="J73" s="123"/>
      <c r="K73" s="82"/>
      <c r="L73" s="83"/>
      <c r="M73" s="121"/>
      <c r="N73" s="121"/>
      <c r="O73" s="121"/>
      <c r="P73" s="63"/>
    </row>
    <row r="74" spans="1:16" s="72" customFormat="1" ht="30" customHeight="1">
      <c r="A74" s="133"/>
      <c r="B74" s="69" t="s">
        <v>214</v>
      </c>
      <c r="C74" s="78" t="s">
        <v>223</v>
      </c>
      <c r="D74" s="54" t="s">
        <v>213</v>
      </c>
      <c r="E74" s="59" t="s">
        <v>31</v>
      </c>
      <c r="F74" s="49">
        <v>260</v>
      </c>
      <c r="G74" s="45"/>
      <c r="H74" s="67">
        <f t="shared" si="2"/>
        <v>0</v>
      </c>
      <c r="I74" s="124"/>
      <c r="J74" s="123"/>
      <c r="K74" s="82"/>
      <c r="L74" s="83"/>
      <c r="M74" s="121"/>
      <c r="N74" s="121"/>
      <c r="O74" s="121"/>
      <c r="P74" s="63"/>
    </row>
    <row r="75" spans="1:15" ht="30" customHeight="1">
      <c r="A75" s="136"/>
      <c r="B75" s="52"/>
      <c r="C75" s="53"/>
      <c r="D75" s="43"/>
      <c r="E75" s="44"/>
      <c r="F75" s="49"/>
      <c r="G75" s="47"/>
      <c r="H75" s="46"/>
      <c r="I75" s="127"/>
      <c r="J75" s="123"/>
      <c r="K75" s="82"/>
      <c r="L75" s="83"/>
      <c r="M75" s="121"/>
      <c r="N75" s="121"/>
      <c r="O75" s="121"/>
    </row>
    <row r="76" spans="1:15" ht="36" customHeight="1">
      <c r="A76" s="12"/>
      <c r="B76" s="145"/>
      <c r="C76" s="24" t="s">
        <v>23</v>
      </c>
      <c r="D76" s="184"/>
      <c r="E76" s="190"/>
      <c r="F76" s="5"/>
      <c r="G76" s="12"/>
      <c r="H76" s="112"/>
      <c r="I76" s="40"/>
      <c r="J76" s="123"/>
      <c r="K76" s="82"/>
      <c r="L76" s="83"/>
      <c r="M76" s="121"/>
      <c r="N76" s="121"/>
      <c r="O76" s="121"/>
    </row>
    <row r="77" spans="1:16" s="64" customFormat="1" ht="30" customHeight="1">
      <c r="A77" s="133" t="s">
        <v>148</v>
      </c>
      <c r="B77" s="86" t="s">
        <v>225</v>
      </c>
      <c r="C77" s="58" t="s">
        <v>149</v>
      </c>
      <c r="D77" s="54" t="s">
        <v>224</v>
      </c>
      <c r="E77" s="59" t="s">
        <v>29</v>
      </c>
      <c r="F77" s="68">
        <v>40</v>
      </c>
      <c r="G77" s="45"/>
      <c r="H77" s="67">
        <f>ROUND(G77*F77,2)</f>
        <v>0</v>
      </c>
      <c r="I77" s="124"/>
      <c r="J77" s="123"/>
      <c r="K77" s="82"/>
      <c r="L77" s="83"/>
      <c r="M77" s="121"/>
      <c r="N77" s="121"/>
      <c r="O77" s="121"/>
      <c r="P77" s="63"/>
    </row>
    <row r="78" spans="1:15" ht="29.25" customHeight="1">
      <c r="A78" s="136"/>
      <c r="B78" s="51" t="s">
        <v>228</v>
      </c>
      <c r="C78" s="42" t="s">
        <v>215</v>
      </c>
      <c r="D78" s="48" t="s">
        <v>211</v>
      </c>
      <c r="E78" s="44" t="s">
        <v>29</v>
      </c>
      <c r="F78" s="49">
        <v>65</v>
      </c>
      <c r="G78" s="45"/>
      <c r="H78" s="67">
        <f>ROUND(G78*F78,2)</f>
        <v>0</v>
      </c>
      <c r="I78" s="128"/>
      <c r="J78" s="123"/>
      <c r="K78" s="82"/>
      <c r="L78" s="83"/>
      <c r="M78" s="121"/>
      <c r="N78" s="121"/>
      <c r="O78" s="121"/>
    </row>
    <row r="79" spans="1:15" ht="29.25" customHeight="1">
      <c r="A79" s="136"/>
      <c r="B79" s="51" t="s">
        <v>261</v>
      </c>
      <c r="C79" s="42" t="s">
        <v>154</v>
      </c>
      <c r="D79" s="48" t="s">
        <v>212</v>
      </c>
      <c r="E79" s="44" t="s">
        <v>38</v>
      </c>
      <c r="F79" s="49">
        <v>24</v>
      </c>
      <c r="G79" s="45"/>
      <c r="H79" s="67">
        <f>ROUND(G79*F79,2)</f>
        <v>0</v>
      </c>
      <c r="I79" s="128"/>
      <c r="J79" s="123"/>
      <c r="K79" s="82"/>
      <c r="L79" s="83"/>
      <c r="M79" s="121"/>
      <c r="N79" s="121"/>
      <c r="O79" s="121"/>
    </row>
    <row r="80" spans="1:15" ht="29.25" customHeight="1">
      <c r="A80" s="136"/>
      <c r="B80" s="51" t="s">
        <v>262</v>
      </c>
      <c r="C80" s="42" t="s">
        <v>155</v>
      </c>
      <c r="D80" s="48" t="s">
        <v>248</v>
      </c>
      <c r="E80" s="44" t="s">
        <v>156</v>
      </c>
      <c r="F80" s="49">
        <v>1</v>
      </c>
      <c r="G80" s="45"/>
      <c r="H80" s="67">
        <f>ROUND(G80*F80,2)</f>
        <v>0</v>
      </c>
      <c r="I80" s="128"/>
      <c r="J80" s="123"/>
      <c r="K80" s="82"/>
      <c r="L80" s="83"/>
      <c r="M80" s="121"/>
      <c r="N80" s="121"/>
      <c r="O80" s="121"/>
    </row>
    <row r="81" spans="1:16" s="72" customFormat="1" ht="30" customHeight="1">
      <c r="A81" s="132"/>
      <c r="B81" s="87"/>
      <c r="C81" s="75"/>
      <c r="D81" s="76"/>
      <c r="E81" s="77"/>
      <c r="F81" s="88"/>
      <c r="G81" s="89"/>
      <c r="H81" s="90"/>
      <c r="I81" s="124"/>
      <c r="J81" s="123"/>
      <c r="K81" s="82"/>
      <c r="L81" s="83"/>
      <c r="M81" s="121"/>
      <c r="N81" s="121"/>
      <c r="O81" s="121"/>
      <c r="P81" s="63"/>
    </row>
    <row r="82" spans="1:15" ht="36" customHeight="1" thickBot="1">
      <c r="A82" s="97"/>
      <c r="B82" s="157" t="str">
        <f>B6</f>
        <v>A</v>
      </c>
      <c r="C82" s="169" t="str">
        <f>C6</f>
        <v>KENASTON BOULEVARD</v>
      </c>
      <c r="D82" s="170"/>
      <c r="E82" s="170"/>
      <c r="F82" s="171"/>
      <c r="G82" s="158"/>
      <c r="H82" s="159">
        <f>SUM(H6:H81)</f>
        <v>0</v>
      </c>
      <c r="I82" s="40"/>
      <c r="J82" s="123"/>
      <c r="K82" s="82"/>
      <c r="L82" s="83"/>
      <c r="M82" s="121"/>
      <c r="N82" s="121"/>
      <c r="O82" s="121"/>
    </row>
    <row r="83" spans="1:15" ht="30" customHeight="1" thickTop="1">
      <c r="A83" s="28"/>
      <c r="B83" s="146" t="s">
        <v>13</v>
      </c>
      <c r="C83" s="156" t="s">
        <v>153</v>
      </c>
      <c r="D83" s="185"/>
      <c r="E83" s="185"/>
      <c r="F83" s="148"/>
      <c r="G83" s="28"/>
      <c r="H83" s="113"/>
      <c r="I83" s="127"/>
      <c r="J83" s="123"/>
      <c r="K83" s="82"/>
      <c r="L83" s="83"/>
      <c r="M83" s="121"/>
      <c r="N83" s="121"/>
      <c r="O83" s="121"/>
    </row>
    <row r="84" spans="1:15" s="29" customFormat="1" ht="30" customHeight="1">
      <c r="A84" s="12"/>
      <c r="B84" s="143"/>
      <c r="C84" s="23" t="s">
        <v>17</v>
      </c>
      <c r="D84" s="184"/>
      <c r="E84" s="192" t="s">
        <v>2</v>
      </c>
      <c r="F84" s="5" t="s">
        <v>2</v>
      </c>
      <c r="G84" s="12"/>
      <c r="H84" s="112"/>
      <c r="I84" s="127"/>
      <c r="J84" s="123"/>
      <c r="K84" s="82"/>
      <c r="L84" s="83"/>
      <c r="M84" s="121"/>
      <c r="N84" s="121"/>
      <c r="O84" s="121"/>
    </row>
    <row r="85" spans="1:16" s="64" customFormat="1" ht="30" customHeight="1">
      <c r="A85" s="130" t="s">
        <v>80</v>
      </c>
      <c r="B85" s="41" t="s">
        <v>54</v>
      </c>
      <c r="C85" s="58" t="s">
        <v>82</v>
      </c>
      <c r="D85" s="54" t="s">
        <v>254</v>
      </c>
      <c r="E85" s="59" t="s">
        <v>29</v>
      </c>
      <c r="F85" s="68">
        <v>15000</v>
      </c>
      <c r="G85" s="45"/>
      <c r="H85" s="46">
        <f>ROUND(G85*F85,2)</f>
        <v>0</v>
      </c>
      <c r="I85" s="124"/>
      <c r="J85" s="123"/>
      <c r="K85" s="82"/>
      <c r="L85" s="83"/>
      <c r="M85" s="121"/>
      <c r="N85" s="121"/>
      <c r="O85" s="121"/>
      <c r="P85" s="63"/>
    </row>
    <row r="86" spans="1:16" s="72" customFormat="1" ht="30" customHeight="1">
      <c r="A86" s="131" t="s">
        <v>83</v>
      </c>
      <c r="B86" s="57" t="s">
        <v>55</v>
      </c>
      <c r="C86" s="58" t="s">
        <v>85</v>
      </c>
      <c r="D86" s="54" t="s">
        <v>216</v>
      </c>
      <c r="E86" s="59" t="s">
        <v>31</v>
      </c>
      <c r="F86" s="68">
        <v>5350</v>
      </c>
      <c r="G86" s="45"/>
      <c r="H86" s="67">
        <f>ROUND(G86*F86,2)</f>
        <v>0</v>
      </c>
      <c r="I86" s="124"/>
      <c r="J86" s="123"/>
      <c r="K86" s="82"/>
      <c r="L86" s="83"/>
      <c r="M86" s="121"/>
      <c r="N86" s="121"/>
      <c r="O86" s="121"/>
      <c r="P86" s="63"/>
    </row>
    <row r="87" spans="1:16" s="64" customFormat="1" ht="30" customHeight="1">
      <c r="A87" s="131" t="s">
        <v>89</v>
      </c>
      <c r="B87" s="57" t="s">
        <v>56</v>
      </c>
      <c r="C87" s="58" t="s">
        <v>87</v>
      </c>
      <c r="D87" s="54" t="s">
        <v>216</v>
      </c>
      <c r="E87" s="59"/>
      <c r="F87" s="73"/>
      <c r="G87" s="61"/>
      <c r="H87" s="67"/>
      <c r="I87" s="124"/>
      <c r="J87" s="123"/>
      <c r="K87" s="82"/>
      <c r="L87" s="83"/>
      <c r="M87" s="121"/>
      <c r="N87" s="121"/>
      <c r="O87" s="121"/>
      <c r="P87" s="63"/>
    </row>
    <row r="88" spans="1:16" s="64" customFormat="1" ht="30" customHeight="1">
      <c r="A88" s="131" t="s">
        <v>90</v>
      </c>
      <c r="B88" s="65" t="s">
        <v>32</v>
      </c>
      <c r="C88" s="58" t="s">
        <v>88</v>
      </c>
      <c r="D88" s="54" t="s">
        <v>2</v>
      </c>
      <c r="E88" s="59" t="s">
        <v>33</v>
      </c>
      <c r="F88" s="68">
        <v>2900</v>
      </c>
      <c r="G88" s="45"/>
      <c r="H88" s="67">
        <f aca="true" t="shared" si="3" ref="H88:H93">ROUND(G88*F88,2)</f>
        <v>0</v>
      </c>
      <c r="I88" s="124"/>
      <c r="J88" s="123"/>
      <c r="K88" s="82"/>
      <c r="L88" s="83"/>
      <c r="M88" s="121"/>
      <c r="N88" s="121"/>
      <c r="O88" s="121"/>
      <c r="P88" s="63"/>
    </row>
    <row r="89" spans="1:16" s="64" customFormat="1" ht="30" customHeight="1">
      <c r="A89" s="130" t="s">
        <v>91</v>
      </c>
      <c r="B89" s="65" t="s">
        <v>39</v>
      </c>
      <c r="C89" s="58" t="s">
        <v>92</v>
      </c>
      <c r="D89" s="54" t="s">
        <v>2</v>
      </c>
      <c r="E89" s="59" t="s">
        <v>33</v>
      </c>
      <c r="F89" s="68">
        <v>8500</v>
      </c>
      <c r="G89" s="45"/>
      <c r="H89" s="67">
        <f t="shared" si="3"/>
        <v>0</v>
      </c>
      <c r="I89" s="124"/>
      <c r="J89" s="123"/>
      <c r="K89" s="82"/>
      <c r="L89" s="83"/>
      <c r="M89" s="121"/>
      <c r="N89" s="121"/>
      <c r="O89" s="121"/>
      <c r="P89" s="63"/>
    </row>
    <row r="90" spans="1:16" s="64" customFormat="1" ht="30" customHeight="1">
      <c r="A90" s="131" t="s">
        <v>34</v>
      </c>
      <c r="B90" s="57" t="s">
        <v>57</v>
      </c>
      <c r="C90" s="58" t="s">
        <v>35</v>
      </c>
      <c r="D90" s="54" t="s">
        <v>216</v>
      </c>
      <c r="E90" s="59" t="s">
        <v>29</v>
      </c>
      <c r="F90" s="68">
        <v>850</v>
      </c>
      <c r="G90" s="45"/>
      <c r="H90" s="67">
        <f t="shared" si="3"/>
        <v>0</v>
      </c>
      <c r="I90" s="124"/>
      <c r="J90" s="123"/>
      <c r="K90" s="82"/>
      <c r="L90" s="83"/>
      <c r="M90" s="121"/>
      <c r="N90" s="121"/>
      <c r="O90" s="121"/>
      <c r="P90" s="63"/>
    </row>
    <row r="91" spans="1:16" s="72" customFormat="1" ht="30" customHeight="1">
      <c r="A91" s="130" t="s">
        <v>36</v>
      </c>
      <c r="B91" s="57" t="s">
        <v>58</v>
      </c>
      <c r="C91" s="58" t="s">
        <v>37</v>
      </c>
      <c r="D91" s="54" t="s">
        <v>246</v>
      </c>
      <c r="E91" s="59" t="s">
        <v>31</v>
      </c>
      <c r="F91" s="68">
        <v>130</v>
      </c>
      <c r="G91" s="45"/>
      <c r="H91" s="46">
        <f t="shared" si="3"/>
        <v>0</v>
      </c>
      <c r="I91" s="124"/>
      <c r="J91" s="123"/>
      <c r="K91" s="82"/>
      <c r="L91" s="83"/>
      <c r="M91" s="121"/>
      <c r="N91" s="121"/>
      <c r="O91" s="121"/>
      <c r="P91" s="63"/>
    </row>
    <row r="92" spans="1:16" s="72" customFormat="1" ht="30" customHeight="1">
      <c r="A92" s="131" t="s">
        <v>96</v>
      </c>
      <c r="B92" s="57" t="s">
        <v>59</v>
      </c>
      <c r="C92" s="58" t="s">
        <v>98</v>
      </c>
      <c r="D92" s="54" t="s">
        <v>246</v>
      </c>
      <c r="E92" s="59" t="s">
        <v>31</v>
      </c>
      <c r="F92" s="68">
        <v>2400</v>
      </c>
      <c r="G92" s="45"/>
      <c r="H92" s="67">
        <f t="shared" si="3"/>
        <v>0</v>
      </c>
      <c r="I92" s="124"/>
      <c r="J92" s="123"/>
      <c r="K92" s="82"/>
      <c r="L92" s="83"/>
      <c r="M92" s="121"/>
      <c r="N92" s="121"/>
      <c r="O92" s="121"/>
      <c r="P92" s="63"/>
    </row>
    <row r="93" spans="1:16" s="72" customFormat="1" ht="29.25" customHeight="1">
      <c r="A93" s="131" t="s">
        <v>99</v>
      </c>
      <c r="B93" s="57" t="s">
        <v>61</v>
      </c>
      <c r="C93" s="58" t="s">
        <v>100</v>
      </c>
      <c r="D93" s="54" t="s">
        <v>101</v>
      </c>
      <c r="E93" s="59" t="s">
        <v>31</v>
      </c>
      <c r="F93" s="68">
        <v>5350</v>
      </c>
      <c r="G93" s="45"/>
      <c r="H93" s="67">
        <f t="shared" si="3"/>
        <v>0</v>
      </c>
      <c r="I93" s="124"/>
      <c r="J93" s="123"/>
      <c r="K93" s="82"/>
      <c r="L93" s="83"/>
      <c r="M93" s="121"/>
      <c r="N93" s="121"/>
      <c r="O93" s="121"/>
      <c r="P93" s="63"/>
    </row>
    <row r="94" spans="1:16" s="72" customFormat="1" ht="29.25" customHeight="1">
      <c r="A94" s="131" t="s">
        <v>102</v>
      </c>
      <c r="B94" s="57" t="s">
        <v>64</v>
      </c>
      <c r="C94" s="58" t="s">
        <v>103</v>
      </c>
      <c r="D94" s="54" t="s">
        <v>104</v>
      </c>
      <c r="E94" s="59" t="s">
        <v>31</v>
      </c>
      <c r="F94" s="68">
        <v>400</v>
      </c>
      <c r="G94" s="45"/>
      <c r="H94" s="67">
        <f>ROUND(G94*F94,2)</f>
        <v>0</v>
      </c>
      <c r="I94" s="124"/>
      <c r="J94" s="123"/>
      <c r="K94" s="82"/>
      <c r="L94" s="83"/>
      <c r="M94" s="121"/>
      <c r="N94" s="121"/>
      <c r="O94" s="121"/>
      <c r="P94" s="63"/>
    </row>
    <row r="95" spans="1:16" s="72" customFormat="1" ht="29.25" customHeight="1">
      <c r="A95" s="131" t="s">
        <v>182</v>
      </c>
      <c r="B95" s="57" t="s">
        <v>65</v>
      </c>
      <c r="C95" s="58" t="s">
        <v>184</v>
      </c>
      <c r="D95" s="54" t="s">
        <v>254</v>
      </c>
      <c r="E95" s="59" t="s">
        <v>29</v>
      </c>
      <c r="F95" s="37">
        <v>500</v>
      </c>
      <c r="G95" s="38"/>
      <c r="H95" s="67">
        <f>ROUND(G95*F95,2)</f>
        <v>0</v>
      </c>
      <c r="I95" s="124"/>
      <c r="J95" s="123"/>
      <c r="K95" s="82"/>
      <c r="L95" s="83"/>
      <c r="M95" s="121"/>
      <c r="N95" s="121"/>
      <c r="O95" s="121"/>
      <c r="P95" s="63"/>
    </row>
    <row r="96" spans="1:16" s="72" customFormat="1" ht="30" customHeight="1">
      <c r="A96" s="130" t="s">
        <v>105</v>
      </c>
      <c r="B96" s="57" t="s">
        <v>66</v>
      </c>
      <c r="C96" s="58" t="s">
        <v>106</v>
      </c>
      <c r="D96" s="54" t="s">
        <v>254</v>
      </c>
      <c r="E96" s="59"/>
      <c r="F96" s="68"/>
      <c r="G96" s="61"/>
      <c r="H96" s="67"/>
      <c r="I96" s="124"/>
      <c r="J96" s="123"/>
      <c r="K96" s="82"/>
      <c r="L96" s="83"/>
      <c r="M96" s="121"/>
      <c r="N96" s="121"/>
      <c r="O96" s="121"/>
      <c r="P96" s="63"/>
    </row>
    <row r="97" spans="1:16" s="72" customFormat="1" ht="30" customHeight="1">
      <c r="A97" s="131" t="s">
        <v>107</v>
      </c>
      <c r="B97" s="65" t="s">
        <v>32</v>
      </c>
      <c r="C97" s="58" t="s">
        <v>108</v>
      </c>
      <c r="D97" s="74"/>
      <c r="E97" s="59" t="s">
        <v>29</v>
      </c>
      <c r="F97" s="49">
        <v>500</v>
      </c>
      <c r="G97" s="45"/>
      <c r="H97" s="67">
        <f>ROUND(G97*F97,2)</f>
        <v>0</v>
      </c>
      <c r="I97" s="124"/>
      <c r="J97" s="123"/>
      <c r="K97" s="82"/>
      <c r="L97" s="83"/>
      <c r="M97" s="121"/>
      <c r="N97" s="121"/>
      <c r="O97" s="121"/>
      <c r="P97" s="63"/>
    </row>
    <row r="98" spans="1:16" s="72" customFormat="1" ht="30" customHeight="1">
      <c r="A98" s="132"/>
      <c r="B98" s="69"/>
      <c r="C98" s="58"/>
      <c r="D98" s="74"/>
      <c r="E98" s="59"/>
      <c r="F98" s="71"/>
      <c r="G98" s="61"/>
      <c r="H98" s="67"/>
      <c r="I98" s="124"/>
      <c r="J98" s="123"/>
      <c r="K98" s="82"/>
      <c r="L98" s="83"/>
      <c r="M98" s="121"/>
      <c r="N98" s="121"/>
      <c r="O98" s="121"/>
      <c r="P98" s="63"/>
    </row>
    <row r="99" spans="1:15" ht="36" customHeight="1">
      <c r="A99" s="12"/>
      <c r="B99" s="143"/>
      <c r="C99" s="24" t="s">
        <v>18</v>
      </c>
      <c r="D99" s="184"/>
      <c r="E99" s="193"/>
      <c r="F99" s="70"/>
      <c r="G99" s="12"/>
      <c r="H99" s="112"/>
      <c r="I99" s="40"/>
      <c r="J99" s="123"/>
      <c r="K99" s="82"/>
      <c r="L99" s="83"/>
      <c r="M99" s="121"/>
      <c r="N99" s="121"/>
      <c r="O99" s="121"/>
    </row>
    <row r="100" spans="1:16" s="64" customFormat="1" ht="30" customHeight="1">
      <c r="A100" s="133" t="s">
        <v>60</v>
      </c>
      <c r="B100" s="57" t="s">
        <v>67</v>
      </c>
      <c r="C100" s="58" t="s">
        <v>62</v>
      </c>
      <c r="D100" s="54" t="s">
        <v>216</v>
      </c>
      <c r="E100" s="59"/>
      <c r="F100" s="73"/>
      <c r="G100" s="61"/>
      <c r="H100" s="67"/>
      <c r="I100" s="124"/>
      <c r="J100" s="123"/>
      <c r="K100" s="82"/>
      <c r="L100" s="83"/>
      <c r="M100" s="121"/>
      <c r="N100" s="121"/>
      <c r="O100" s="121"/>
      <c r="P100" s="63"/>
    </row>
    <row r="101" spans="1:16" s="72" customFormat="1" ht="30" customHeight="1">
      <c r="A101" s="133" t="s">
        <v>71</v>
      </c>
      <c r="B101" s="65" t="s">
        <v>32</v>
      </c>
      <c r="C101" s="58" t="s">
        <v>72</v>
      </c>
      <c r="D101" s="54" t="s">
        <v>2</v>
      </c>
      <c r="E101" s="59" t="s">
        <v>31</v>
      </c>
      <c r="F101" s="68">
        <v>5450</v>
      </c>
      <c r="G101" s="45"/>
      <c r="H101" s="67">
        <f>ROUND(G101*F101,2)</f>
        <v>0</v>
      </c>
      <c r="I101" s="125"/>
      <c r="J101" s="123"/>
      <c r="K101" s="82"/>
      <c r="L101" s="83"/>
      <c r="M101" s="121"/>
      <c r="N101" s="121"/>
      <c r="O101" s="121"/>
      <c r="P101" s="63"/>
    </row>
    <row r="102" spans="1:16" s="72" customFormat="1" ht="30" customHeight="1">
      <c r="A102" s="133" t="s">
        <v>40</v>
      </c>
      <c r="B102" s="57" t="s">
        <v>68</v>
      </c>
      <c r="C102" s="58" t="s">
        <v>41</v>
      </c>
      <c r="D102" s="54" t="s">
        <v>229</v>
      </c>
      <c r="E102" s="59"/>
      <c r="F102" s="73"/>
      <c r="G102" s="61"/>
      <c r="H102" s="67"/>
      <c r="I102" s="124"/>
      <c r="J102" s="123"/>
      <c r="K102" s="82"/>
      <c r="L102" s="83"/>
      <c r="M102" s="121"/>
      <c r="N102" s="121"/>
      <c r="O102" s="121"/>
      <c r="P102" s="63"/>
    </row>
    <row r="103" spans="1:16" s="72" customFormat="1" ht="30" customHeight="1">
      <c r="A103" s="133" t="s">
        <v>42</v>
      </c>
      <c r="B103" s="65" t="s">
        <v>32</v>
      </c>
      <c r="C103" s="58" t="s">
        <v>43</v>
      </c>
      <c r="D103" s="54" t="s">
        <v>2</v>
      </c>
      <c r="E103" s="59" t="s">
        <v>38</v>
      </c>
      <c r="F103" s="73">
        <v>5</v>
      </c>
      <c r="G103" s="66"/>
      <c r="H103" s="67">
        <f>ROUND(G103*F103,2)</f>
        <v>0</v>
      </c>
      <c r="I103" s="124"/>
      <c r="J103" s="123"/>
      <c r="K103" s="82"/>
      <c r="L103" s="83"/>
      <c r="M103" s="121"/>
      <c r="N103" s="121"/>
      <c r="O103" s="121"/>
      <c r="P103" s="63"/>
    </row>
    <row r="104" spans="1:16" s="64" customFormat="1" ht="29.25" customHeight="1">
      <c r="A104" s="133" t="s">
        <v>159</v>
      </c>
      <c r="B104" s="57" t="s">
        <v>69</v>
      </c>
      <c r="C104" s="58" t="s">
        <v>160</v>
      </c>
      <c r="D104" s="54" t="s">
        <v>161</v>
      </c>
      <c r="E104" s="59"/>
      <c r="F104" s="73"/>
      <c r="G104" s="61"/>
      <c r="H104" s="67"/>
      <c r="I104" s="124"/>
      <c r="J104" s="123"/>
      <c r="K104" s="82"/>
      <c r="L104" s="83"/>
      <c r="M104" s="121"/>
      <c r="N104" s="121"/>
      <c r="O104" s="121"/>
      <c r="P104" s="63"/>
    </row>
    <row r="105" spans="1:16" s="72" customFormat="1" ht="30" customHeight="1">
      <c r="A105" s="133" t="s">
        <v>162</v>
      </c>
      <c r="B105" s="65" t="s">
        <v>32</v>
      </c>
      <c r="C105" s="58" t="s">
        <v>163</v>
      </c>
      <c r="D105" s="54" t="s">
        <v>2</v>
      </c>
      <c r="E105" s="59" t="s">
        <v>31</v>
      </c>
      <c r="F105" s="73">
        <v>25</v>
      </c>
      <c r="G105" s="66"/>
      <c r="H105" s="67">
        <f>ROUND(G105*F105,2)</f>
        <v>0</v>
      </c>
      <c r="I105" s="124"/>
      <c r="J105" s="123"/>
      <c r="K105" s="82"/>
      <c r="L105" s="83"/>
      <c r="M105" s="121"/>
      <c r="N105" s="121"/>
      <c r="O105" s="121"/>
      <c r="P105" s="63"/>
    </row>
    <row r="106" spans="1:16" s="72" customFormat="1" ht="30" customHeight="1">
      <c r="A106" s="133" t="s">
        <v>157</v>
      </c>
      <c r="B106" s="65" t="s">
        <v>39</v>
      </c>
      <c r="C106" s="58" t="s">
        <v>158</v>
      </c>
      <c r="D106" s="54" t="s">
        <v>2</v>
      </c>
      <c r="E106" s="59" t="s">
        <v>31</v>
      </c>
      <c r="F106" s="73">
        <v>7</v>
      </c>
      <c r="G106" s="66"/>
      <c r="H106" s="67">
        <f>ROUND(G106*F106,2)</f>
        <v>0</v>
      </c>
      <c r="I106" s="124"/>
      <c r="J106" s="123"/>
      <c r="K106" s="82"/>
      <c r="L106" s="83"/>
      <c r="M106" s="121"/>
      <c r="N106" s="121"/>
      <c r="O106" s="121"/>
      <c r="P106" s="63"/>
    </row>
    <row r="107" spans="1:16" s="64" customFormat="1" ht="30" customHeight="1">
      <c r="A107" s="133" t="s">
        <v>111</v>
      </c>
      <c r="B107" s="57" t="s">
        <v>172</v>
      </c>
      <c r="C107" s="58" t="s">
        <v>113</v>
      </c>
      <c r="D107" s="54" t="s">
        <v>114</v>
      </c>
      <c r="E107" s="59"/>
      <c r="F107" s="73"/>
      <c r="G107" s="61"/>
      <c r="H107" s="67"/>
      <c r="I107" s="124"/>
      <c r="J107" s="123"/>
      <c r="K107" s="82"/>
      <c r="L107" s="83"/>
      <c r="M107" s="121"/>
      <c r="N107" s="121"/>
      <c r="O107" s="121"/>
      <c r="P107" s="63"/>
    </row>
    <row r="108" spans="1:16" s="72" customFormat="1" ht="30" customHeight="1">
      <c r="A108" s="133" t="s">
        <v>150</v>
      </c>
      <c r="B108" s="65" t="s">
        <v>32</v>
      </c>
      <c r="C108" s="58" t="s">
        <v>151</v>
      </c>
      <c r="D108" s="54" t="s">
        <v>2</v>
      </c>
      <c r="E108" s="59" t="s">
        <v>44</v>
      </c>
      <c r="F108" s="73">
        <v>200</v>
      </c>
      <c r="G108" s="66"/>
      <c r="H108" s="67">
        <f>ROUND(G108*F108,2)</f>
        <v>0</v>
      </c>
      <c r="I108" s="125"/>
      <c r="J108" s="123"/>
      <c r="K108" s="82"/>
      <c r="L108" s="83"/>
      <c r="M108" s="121"/>
      <c r="N108" s="121"/>
      <c r="O108" s="121"/>
      <c r="P108" s="63"/>
    </row>
    <row r="109" spans="1:16" s="72" customFormat="1" ht="30" customHeight="1">
      <c r="A109" s="133"/>
      <c r="B109" s="87"/>
      <c r="C109" s="75"/>
      <c r="D109" s="76"/>
      <c r="E109" s="77"/>
      <c r="F109" s="88"/>
      <c r="G109" s="89"/>
      <c r="H109" s="90"/>
      <c r="I109" s="124"/>
      <c r="J109" s="123"/>
      <c r="K109" s="82"/>
      <c r="L109" s="83"/>
      <c r="M109" s="121"/>
      <c r="N109" s="121"/>
      <c r="O109" s="121"/>
      <c r="P109" s="63"/>
    </row>
    <row r="110" spans="1:15" ht="36" customHeight="1">
      <c r="A110" s="12"/>
      <c r="B110" s="144"/>
      <c r="C110" s="24" t="s">
        <v>19</v>
      </c>
      <c r="D110" s="184"/>
      <c r="E110" s="192"/>
      <c r="F110" s="5"/>
      <c r="G110" s="12"/>
      <c r="H110" s="112"/>
      <c r="I110" s="40"/>
      <c r="J110" s="123"/>
      <c r="K110" s="82"/>
      <c r="L110" s="83"/>
      <c r="M110" s="121"/>
      <c r="N110" s="121"/>
      <c r="O110" s="121"/>
    </row>
    <row r="111" spans="1:16" s="64" customFormat="1" ht="43.5" customHeight="1">
      <c r="A111" s="130" t="s">
        <v>47</v>
      </c>
      <c r="B111" s="57" t="s">
        <v>173</v>
      </c>
      <c r="C111" s="58" t="s">
        <v>48</v>
      </c>
      <c r="D111" s="54" t="s">
        <v>217</v>
      </c>
      <c r="E111" s="59"/>
      <c r="F111" s="60"/>
      <c r="G111" s="61"/>
      <c r="H111" s="62"/>
      <c r="I111" s="124"/>
      <c r="J111" s="123"/>
      <c r="K111" s="82"/>
      <c r="L111" s="83"/>
      <c r="M111" s="121"/>
      <c r="N111" s="121"/>
      <c r="O111" s="121"/>
      <c r="P111" s="63"/>
    </row>
    <row r="112" spans="1:16" s="64" customFormat="1" ht="29.25" customHeight="1">
      <c r="A112" s="130" t="s">
        <v>115</v>
      </c>
      <c r="B112" s="65" t="s">
        <v>32</v>
      </c>
      <c r="C112" s="58" t="s">
        <v>116</v>
      </c>
      <c r="D112" s="54" t="s">
        <v>117</v>
      </c>
      <c r="E112" s="59" t="s">
        <v>31</v>
      </c>
      <c r="F112" s="60">
        <v>45</v>
      </c>
      <c r="G112" s="66"/>
      <c r="H112" s="67">
        <f>ROUND(G112*F112,2)</f>
        <v>0</v>
      </c>
      <c r="I112" s="125"/>
      <c r="J112" s="123"/>
      <c r="K112" s="82"/>
      <c r="L112" s="83"/>
      <c r="M112" s="121"/>
      <c r="N112" s="121"/>
      <c r="O112" s="121"/>
      <c r="P112" s="63"/>
    </row>
    <row r="113" spans="1:16" s="64" customFormat="1" ht="29.25" customHeight="1">
      <c r="A113" s="130" t="s">
        <v>118</v>
      </c>
      <c r="B113" s="65" t="s">
        <v>39</v>
      </c>
      <c r="C113" s="58" t="s">
        <v>119</v>
      </c>
      <c r="D113" s="54" t="s">
        <v>120</v>
      </c>
      <c r="E113" s="59" t="s">
        <v>31</v>
      </c>
      <c r="F113" s="50">
        <v>3</v>
      </c>
      <c r="G113" s="45"/>
      <c r="H113" s="67">
        <f>ROUND(G113*F113,2)</f>
        <v>0</v>
      </c>
      <c r="I113" s="125"/>
      <c r="J113" s="123"/>
      <c r="K113" s="82"/>
      <c r="L113" s="83"/>
      <c r="M113" s="121"/>
      <c r="N113" s="121"/>
      <c r="O113" s="121"/>
      <c r="P113" s="63"/>
    </row>
    <row r="114" spans="1:16" s="64" customFormat="1" ht="43.5" customHeight="1">
      <c r="A114" s="130" t="s">
        <v>74</v>
      </c>
      <c r="B114" s="57" t="s">
        <v>112</v>
      </c>
      <c r="C114" s="58" t="s">
        <v>76</v>
      </c>
      <c r="D114" s="54" t="s">
        <v>217</v>
      </c>
      <c r="E114" s="59"/>
      <c r="F114" s="60"/>
      <c r="G114" s="61"/>
      <c r="H114" s="62"/>
      <c r="I114" s="129"/>
      <c r="J114" s="123"/>
      <c r="K114" s="82"/>
      <c r="L114" s="83"/>
      <c r="M114" s="121"/>
      <c r="N114" s="121"/>
      <c r="O114" s="121"/>
      <c r="P114" s="63"/>
    </row>
    <row r="115" spans="1:16" s="64" customFormat="1" ht="54" customHeight="1">
      <c r="A115" s="130" t="s">
        <v>77</v>
      </c>
      <c r="B115" s="65" t="s">
        <v>32</v>
      </c>
      <c r="C115" s="58" t="s">
        <v>265</v>
      </c>
      <c r="D115" s="54"/>
      <c r="E115" s="59" t="s">
        <v>31</v>
      </c>
      <c r="F115" s="60">
        <v>30</v>
      </c>
      <c r="G115" s="66"/>
      <c r="H115" s="67">
        <f>ROUND(G115*F115,2)</f>
        <v>0</v>
      </c>
      <c r="I115" s="125"/>
      <c r="J115" s="123"/>
      <c r="K115" s="82"/>
      <c r="L115" s="83"/>
      <c r="M115" s="121"/>
      <c r="N115" s="121"/>
      <c r="O115" s="121"/>
      <c r="P115" s="63"/>
    </row>
    <row r="116" spans="1:16" s="64" customFormat="1" ht="43.5" customHeight="1">
      <c r="A116" s="130" t="s">
        <v>49</v>
      </c>
      <c r="B116" s="57" t="s">
        <v>174</v>
      </c>
      <c r="C116" s="58" t="s">
        <v>50</v>
      </c>
      <c r="D116" s="54" t="s">
        <v>217</v>
      </c>
      <c r="E116" s="59"/>
      <c r="F116" s="60"/>
      <c r="G116" s="61"/>
      <c r="H116" s="62"/>
      <c r="I116" s="124"/>
      <c r="J116" s="123"/>
      <c r="K116" s="82"/>
      <c r="L116" s="83"/>
      <c r="M116" s="121"/>
      <c r="N116" s="121"/>
      <c r="O116" s="121"/>
      <c r="P116" s="63"/>
    </row>
    <row r="117" spans="1:16" s="64" customFormat="1" ht="75" customHeight="1">
      <c r="A117" s="130"/>
      <c r="B117" s="65" t="s">
        <v>32</v>
      </c>
      <c r="C117" s="58" t="s">
        <v>267</v>
      </c>
      <c r="D117" s="54" t="s">
        <v>217</v>
      </c>
      <c r="E117" s="59" t="s">
        <v>44</v>
      </c>
      <c r="F117" s="60">
        <v>200</v>
      </c>
      <c r="G117" s="66"/>
      <c r="H117" s="67">
        <f>ROUND(G117*F117,2)</f>
        <v>0</v>
      </c>
      <c r="I117" s="124"/>
      <c r="J117" s="123"/>
      <c r="K117" s="82"/>
      <c r="L117" s="83"/>
      <c r="M117" s="121"/>
      <c r="N117" s="121"/>
      <c r="O117" s="121"/>
      <c r="P117" s="63"/>
    </row>
    <row r="118" spans="1:16" s="72" customFormat="1" ht="29.25" customHeight="1">
      <c r="A118" s="130" t="s">
        <v>121</v>
      </c>
      <c r="B118" s="57" t="s">
        <v>181</v>
      </c>
      <c r="C118" s="58" t="s">
        <v>122</v>
      </c>
      <c r="D118" s="54" t="s">
        <v>218</v>
      </c>
      <c r="E118" s="194"/>
      <c r="F118" s="73"/>
      <c r="G118" s="61"/>
      <c r="H118" s="62"/>
      <c r="I118" s="124"/>
      <c r="J118" s="123"/>
      <c r="K118" s="82"/>
      <c r="L118" s="83"/>
      <c r="M118" s="121"/>
      <c r="N118" s="121"/>
      <c r="O118" s="121"/>
      <c r="P118" s="63"/>
    </row>
    <row r="119" spans="1:16" s="72" customFormat="1" ht="30" customHeight="1">
      <c r="A119" s="130" t="s">
        <v>123</v>
      </c>
      <c r="B119" s="65" t="s">
        <v>32</v>
      </c>
      <c r="C119" s="58" t="s">
        <v>46</v>
      </c>
      <c r="D119" s="54"/>
      <c r="E119" s="59"/>
      <c r="F119" s="73"/>
      <c r="G119" s="61"/>
      <c r="H119" s="62"/>
      <c r="I119" s="124"/>
      <c r="J119" s="123"/>
      <c r="K119" s="82"/>
      <c r="L119" s="83"/>
      <c r="M119" s="121"/>
      <c r="N119" s="121"/>
      <c r="O119" s="121"/>
      <c r="P119" s="63"/>
    </row>
    <row r="120" spans="1:16" s="72" customFormat="1" ht="30" customHeight="1">
      <c r="A120" s="130" t="s">
        <v>124</v>
      </c>
      <c r="B120" s="79" t="s">
        <v>125</v>
      </c>
      <c r="C120" s="58" t="s">
        <v>126</v>
      </c>
      <c r="D120" s="54"/>
      <c r="E120" s="59" t="s">
        <v>33</v>
      </c>
      <c r="F120" s="68">
        <v>650</v>
      </c>
      <c r="G120" s="45"/>
      <c r="H120" s="67">
        <f>ROUND(G120*F120,2)</f>
        <v>0</v>
      </c>
      <c r="I120" s="124"/>
      <c r="J120" s="123"/>
      <c r="K120" s="82"/>
      <c r="L120" s="83"/>
      <c r="M120" s="121"/>
      <c r="N120" s="121"/>
      <c r="O120" s="121"/>
      <c r="P120" s="63"/>
    </row>
    <row r="121" spans="1:16" s="72" customFormat="1" ht="30" customHeight="1">
      <c r="A121" s="130" t="s">
        <v>127</v>
      </c>
      <c r="B121" s="65" t="s">
        <v>39</v>
      </c>
      <c r="C121" s="58" t="s">
        <v>70</v>
      </c>
      <c r="D121" s="54"/>
      <c r="E121" s="59"/>
      <c r="F121" s="73"/>
      <c r="G121" s="61"/>
      <c r="H121" s="62"/>
      <c r="I121" s="124"/>
      <c r="J121" s="123"/>
      <c r="K121" s="82"/>
      <c r="L121" s="83"/>
      <c r="M121" s="121"/>
      <c r="N121" s="121"/>
      <c r="O121" s="121"/>
      <c r="P121" s="63"/>
    </row>
    <row r="122" spans="1:16" s="72" customFormat="1" ht="30" customHeight="1">
      <c r="A122" s="130" t="s">
        <v>128</v>
      </c>
      <c r="B122" s="79" t="s">
        <v>125</v>
      </c>
      <c r="C122" s="58" t="s">
        <v>126</v>
      </c>
      <c r="D122" s="54"/>
      <c r="E122" s="59" t="s">
        <v>33</v>
      </c>
      <c r="F122" s="68">
        <v>50</v>
      </c>
      <c r="G122" s="45"/>
      <c r="H122" s="67">
        <f>ROUND(G122*F122,2)</f>
        <v>0</v>
      </c>
      <c r="I122" s="124"/>
      <c r="J122" s="123"/>
      <c r="K122" s="82"/>
      <c r="L122" s="83"/>
      <c r="M122" s="121"/>
      <c r="N122" s="121"/>
      <c r="O122" s="121"/>
      <c r="P122" s="63"/>
    </row>
    <row r="123" spans="1:16" s="72" customFormat="1" ht="39.75" customHeight="1">
      <c r="A123" s="130" t="s">
        <v>129</v>
      </c>
      <c r="B123" s="57" t="s">
        <v>230</v>
      </c>
      <c r="C123" s="58" t="s">
        <v>130</v>
      </c>
      <c r="D123" s="54" t="s">
        <v>218</v>
      </c>
      <c r="E123" s="59" t="s">
        <v>33</v>
      </c>
      <c r="F123" s="68">
        <v>1260</v>
      </c>
      <c r="G123" s="45"/>
      <c r="H123" s="67">
        <f>ROUND(G123*F123,2)</f>
        <v>0</v>
      </c>
      <c r="I123" s="124"/>
      <c r="J123" s="123"/>
      <c r="K123" s="82"/>
      <c r="L123" s="83"/>
      <c r="M123" s="121"/>
      <c r="N123" s="121"/>
      <c r="O123" s="121"/>
      <c r="P123" s="63"/>
    </row>
    <row r="124" spans="1:16" s="72" customFormat="1" ht="30" customHeight="1" thickBot="1">
      <c r="A124" s="133"/>
      <c r="B124" s="69"/>
      <c r="C124" s="58"/>
      <c r="D124" s="74"/>
      <c r="E124" s="59"/>
      <c r="F124" s="91"/>
      <c r="G124" s="61"/>
      <c r="H124" s="94"/>
      <c r="I124" s="124"/>
      <c r="J124" s="123"/>
      <c r="K124" s="82"/>
      <c r="L124" s="83"/>
      <c r="M124" s="121"/>
      <c r="N124" s="121"/>
      <c r="O124" s="121"/>
      <c r="P124" s="63"/>
    </row>
    <row r="125" spans="1:16" s="64" customFormat="1" ht="36" customHeight="1" thickTop="1">
      <c r="A125" s="134"/>
      <c r="B125" s="95"/>
      <c r="C125" s="92" t="s">
        <v>20</v>
      </c>
      <c r="D125" s="93"/>
      <c r="E125" s="93"/>
      <c r="F125" s="93"/>
      <c r="G125" s="61"/>
      <c r="H125" s="96"/>
      <c r="I125" s="124"/>
      <c r="J125" s="123"/>
      <c r="K125" s="82"/>
      <c r="L125" s="83"/>
      <c r="M125" s="121"/>
      <c r="N125" s="121"/>
      <c r="O125" s="121"/>
      <c r="P125" s="63"/>
    </row>
    <row r="126" spans="1:16" s="64" customFormat="1" ht="30" customHeight="1">
      <c r="A126" s="130" t="s">
        <v>51</v>
      </c>
      <c r="B126" s="57" t="s">
        <v>231</v>
      </c>
      <c r="C126" s="58" t="s">
        <v>52</v>
      </c>
      <c r="D126" s="54" t="s">
        <v>131</v>
      </c>
      <c r="E126" s="59" t="s">
        <v>44</v>
      </c>
      <c r="F126" s="60">
        <v>400</v>
      </c>
      <c r="G126" s="66"/>
      <c r="H126" s="67">
        <f>ROUND(G126*F126,2)</f>
        <v>0</v>
      </c>
      <c r="I126" s="124"/>
      <c r="J126" s="123"/>
      <c r="K126" s="82"/>
      <c r="L126" s="83"/>
      <c r="M126" s="121"/>
      <c r="N126" s="121"/>
      <c r="O126" s="121"/>
      <c r="P126" s="63"/>
    </row>
    <row r="127" spans="1:16" s="72" customFormat="1" ht="30" customHeight="1">
      <c r="A127" s="130"/>
      <c r="B127" s="69"/>
      <c r="C127" s="58"/>
      <c r="D127" s="74"/>
      <c r="E127" s="59"/>
      <c r="F127" s="71"/>
      <c r="G127" s="61"/>
      <c r="H127" s="62"/>
      <c r="I127" s="124"/>
      <c r="J127" s="123"/>
      <c r="K127" s="82"/>
      <c r="L127" s="83"/>
      <c r="M127" s="121"/>
      <c r="N127" s="121"/>
      <c r="O127" s="121"/>
      <c r="P127" s="63"/>
    </row>
    <row r="128" spans="1:15" ht="49.5" customHeight="1">
      <c r="A128" s="12"/>
      <c r="B128" s="144"/>
      <c r="C128" s="24" t="s">
        <v>21</v>
      </c>
      <c r="D128" s="184"/>
      <c r="E128" s="190"/>
      <c r="F128" s="5"/>
      <c r="G128" s="12"/>
      <c r="H128" s="112"/>
      <c r="I128" s="40"/>
      <c r="J128" s="123"/>
      <c r="K128" s="82"/>
      <c r="L128" s="83"/>
      <c r="M128" s="121"/>
      <c r="N128" s="121"/>
      <c r="O128" s="121"/>
    </row>
    <row r="129" spans="1:16" s="72" customFormat="1" ht="39.75" customHeight="1">
      <c r="A129" s="130"/>
      <c r="B129" s="57" t="s">
        <v>232</v>
      </c>
      <c r="C129" s="58" t="s">
        <v>238</v>
      </c>
      <c r="D129" s="54" t="s">
        <v>245</v>
      </c>
      <c r="E129" s="59" t="s">
        <v>156</v>
      </c>
      <c r="F129" s="50">
        <v>1</v>
      </c>
      <c r="G129" s="45"/>
      <c r="H129" s="67">
        <f>ROUND(G129*F129,2)</f>
        <v>0</v>
      </c>
      <c r="I129" s="124"/>
      <c r="J129" s="123"/>
      <c r="K129" s="82"/>
      <c r="L129" s="83"/>
      <c r="M129" s="121"/>
      <c r="N129" s="121"/>
      <c r="O129" s="121"/>
      <c r="P129" s="63"/>
    </row>
    <row r="130" spans="1:16" s="81" customFormat="1" ht="30" customHeight="1">
      <c r="A130" s="130" t="s">
        <v>141</v>
      </c>
      <c r="B130" s="57" t="s">
        <v>233</v>
      </c>
      <c r="C130" s="80" t="s">
        <v>221</v>
      </c>
      <c r="D130" s="54" t="s">
        <v>247</v>
      </c>
      <c r="E130" s="59"/>
      <c r="F130" s="60"/>
      <c r="G130" s="61"/>
      <c r="H130" s="62"/>
      <c r="I130" s="124"/>
      <c r="J130" s="123"/>
      <c r="K130" s="82"/>
      <c r="L130" s="83"/>
      <c r="M130" s="121"/>
      <c r="N130" s="121"/>
      <c r="O130" s="121"/>
      <c r="P130" s="63"/>
    </row>
    <row r="131" spans="1:16" s="72" customFormat="1" ht="30" customHeight="1">
      <c r="A131" s="130" t="s">
        <v>142</v>
      </c>
      <c r="B131" s="65" t="s">
        <v>32</v>
      </c>
      <c r="C131" s="58" t="s">
        <v>222</v>
      </c>
      <c r="D131" s="54"/>
      <c r="E131" s="59" t="s">
        <v>44</v>
      </c>
      <c r="F131" s="50">
        <v>47</v>
      </c>
      <c r="G131" s="45"/>
      <c r="H131" s="67">
        <f aca="true" t="shared" si="4" ref="H131:H137">ROUND(G131*F131,2)</f>
        <v>0</v>
      </c>
      <c r="I131" s="124"/>
      <c r="J131" s="123"/>
      <c r="K131" s="82"/>
      <c r="L131" s="83"/>
      <c r="M131" s="121"/>
      <c r="N131" s="121"/>
      <c r="O131" s="121"/>
      <c r="P131" s="63"/>
    </row>
    <row r="132" spans="1:16" s="81" customFormat="1" ht="30" customHeight="1">
      <c r="A132" s="130" t="s">
        <v>144</v>
      </c>
      <c r="B132" s="87" t="s">
        <v>234</v>
      </c>
      <c r="C132" s="155" t="s">
        <v>145</v>
      </c>
      <c r="D132" s="102" t="s">
        <v>247</v>
      </c>
      <c r="E132" s="77" t="s">
        <v>38</v>
      </c>
      <c r="F132" s="103">
        <v>2</v>
      </c>
      <c r="G132" s="104"/>
      <c r="H132" s="90">
        <f t="shared" si="4"/>
        <v>0</v>
      </c>
      <c r="I132" s="125"/>
      <c r="J132" s="123"/>
      <c r="K132" s="82"/>
      <c r="L132" s="83"/>
      <c r="M132" s="121"/>
      <c r="N132" s="121"/>
      <c r="O132" s="121"/>
      <c r="P132" s="63"/>
    </row>
    <row r="133" spans="1:15" ht="30" customHeight="1">
      <c r="A133" s="135"/>
      <c r="B133" s="41" t="s">
        <v>235</v>
      </c>
      <c r="C133" s="42" t="s">
        <v>187</v>
      </c>
      <c r="D133" s="43" t="s">
        <v>245</v>
      </c>
      <c r="E133" s="44" t="s">
        <v>44</v>
      </c>
      <c r="F133" s="50">
        <v>18</v>
      </c>
      <c r="G133" s="45"/>
      <c r="H133" s="46">
        <f t="shared" si="4"/>
        <v>0</v>
      </c>
      <c r="I133" s="126"/>
      <c r="J133" s="123"/>
      <c r="K133" s="82"/>
      <c r="L133" s="83"/>
      <c r="M133" s="121"/>
      <c r="N133" s="121"/>
      <c r="O133" s="121"/>
    </row>
    <row r="134" spans="1:16" s="64" customFormat="1" ht="30" customHeight="1">
      <c r="A134" s="130" t="s">
        <v>192</v>
      </c>
      <c r="B134" s="57" t="s">
        <v>236</v>
      </c>
      <c r="C134" s="58" t="s">
        <v>256</v>
      </c>
      <c r="D134" s="54" t="s">
        <v>245</v>
      </c>
      <c r="E134" s="59" t="s">
        <v>44</v>
      </c>
      <c r="F134" s="60">
        <v>14</v>
      </c>
      <c r="G134" s="66"/>
      <c r="H134" s="67">
        <f t="shared" si="4"/>
        <v>0</v>
      </c>
      <c r="I134" s="124"/>
      <c r="J134" s="123"/>
      <c r="K134" s="82"/>
      <c r="L134" s="83"/>
      <c r="M134" s="121"/>
      <c r="N134" s="121"/>
      <c r="O134" s="121"/>
      <c r="P134" s="63"/>
    </row>
    <row r="135" spans="1:16" s="72" customFormat="1" ht="30" customHeight="1">
      <c r="A135" s="133"/>
      <c r="B135" s="57"/>
      <c r="C135" s="58"/>
      <c r="D135" s="74"/>
      <c r="E135" s="59"/>
      <c r="F135" s="73"/>
      <c r="G135" s="61"/>
      <c r="H135" s="67">
        <f t="shared" si="4"/>
        <v>0</v>
      </c>
      <c r="I135" s="124"/>
      <c r="J135" s="123"/>
      <c r="K135" s="82"/>
      <c r="L135" s="83"/>
      <c r="M135" s="121"/>
      <c r="N135" s="121"/>
      <c r="O135" s="121"/>
      <c r="P135" s="63"/>
    </row>
    <row r="136" spans="1:15" ht="36" customHeight="1">
      <c r="A136" s="12"/>
      <c r="B136" s="143"/>
      <c r="C136" s="24" t="s">
        <v>22</v>
      </c>
      <c r="D136" s="184"/>
      <c r="E136" s="193"/>
      <c r="F136" s="6"/>
      <c r="G136" s="112"/>
      <c r="H136" s="67">
        <f t="shared" si="4"/>
        <v>0</v>
      </c>
      <c r="I136" s="127"/>
      <c r="J136" s="123"/>
      <c r="K136" s="82"/>
      <c r="L136" s="83"/>
      <c r="M136" s="121"/>
      <c r="N136" s="121"/>
      <c r="O136" s="121"/>
    </row>
    <row r="137" spans="1:16" s="72" customFormat="1" ht="30" customHeight="1">
      <c r="A137" s="133" t="s">
        <v>146</v>
      </c>
      <c r="B137" s="57" t="s">
        <v>237</v>
      </c>
      <c r="C137" s="58" t="s">
        <v>147</v>
      </c>
      <c r="D137" s="54" t="s">
        <v>210</v>
      </c>
      <c r="E137" s="59" t="s">
        <v>31</v>
      </c>
      <c r="F137" s="68">
        <v>12500</v>
      </c>
      <c r="G137" s="45"/>
      <c r="H137" s="67">
        <f t="shared" si="4"/>
        <v>0</v>
      </c>
      <c r="I137" s="124"/>
      <c r="J137" s="123"/>
      <c r="K137" s="82"/>
      <c r="L137" s="83"/>
      <c r="M137" s="121"/>
      <c r="N137" s="121"/>
      <c r="O137" s="121"/>
      <c r="P137" s="63"/>
    </row>
    <row r="138" spans="1:15" ht="30" customHeight="1">
      <c r="A138" s="136"/>
      <c r="B138" s="52"/>
      <c r="C138" s="53"/>
      <c r="D138" s="43"/>
      <c r="E138" s="44"/>
      <c r="F138" s="49"/>
      <c r="G138" s="47"/>
      <c r="H138" s="46"/>
      <c r="I138" s="127"/>
      <c r="J138" s="123"/>
      <c r="K138" s="82"/>
      <c r="L138" s="83"/>
      <c r="M138" s="121"/>
      <c r="N138" s="121"/>
      <c r="O138" s="121"/>
    </row>
    <row r="139" spans="1:15" ht="30" customHeight="1">
      <c r="A139" s="12"/>
      <c r="B139" s="145"/>
      <c r="C139" s="24" t="s">
        <v>23</v>
      </c>
      <c r="D139" s="184"/>
      <c r="E139" s="190"/>
      <c r="F139" s="5"/>
      <c r="G139" s="12"/>
      <c r="H139" s="112"/>
      <c r="I139" s="40"/>
      <c r="J139" s="123"/>
      <c r="K139" s="82"/>
      <c r="L139" s="83"/>
      <c r="M139" s="121"/>
      <c r="N139" s="121"/>
      <c r="O139" s="121"/>
    </row>
    <row r="140" spans="1:15" ht="30" customHeight="1">
      <c r="A140" s="136"/>
      <c r="B140" s="51" t="s">
        <v>264</v>
      </c>
      <c r="C140" s="42" t="s">
        <v>215</v>
      </c>
      <c r="D140" s="48" t="s">
        <v>211</v>
      </c>
      <c r="E140" s="44" t="s">
        <v>29</v>
      </c>
      <c r="F140" s="49">
        <v>40</v>
      </c>
      <c r="G140" s="45"/>
      <c r="H140" s="67">
        <f>ROUND(G140*F140,2)</f>
        <v>0</v>
      </c>
      <c r="I140" s="128"/>
      <c r="J140" s="123"/>
      <c r="K140" s="82"/>
      <c r="L140" s="83"/>
      <c r="M140" s="121"/>
      <c r="N140" s="121"/>
      <c r="O140" s="121"/>
    </row>
    <row r="141" spans="1:16" s="72" customFormat="1" ht="30" customHeight="1">
      <c r="A141" s="132"/>
      <c r="B141" s="87"/>
      <c r="C141" s="75"/>
      <c r="D141" s="186"/>
      <c r="E141" s="191"/>
      <c r="F141" s="88"/>
      <c r="G141" s="89"/>
      <c r="H141" s="90"/>
      <c r="I141" s="124"/>
      <c r="J141" s="123"/>
      <c r="K141" s="82"/>
      <c r="L141" s="83"/>
      <c r="M141" s="121"/>
      <c r="N141" s="121"/>
      <c r="O141" s="121"/>
      <c r="P141" s="63"/>
    </row>
    <row r="142" spans="1:15" ht="36.75" customHeight="1" thickBot="1">
      <c r="A142" s="122"/>
      <c r="B142" s="98" t="str">
        <f>B83</f>
        <v>B</v>
      </c>
      <c r="C142" s="172" t="str">
        <f>C83</f>
        <v>WAVERLEY REALIGNMENT </v>
      </c>
      <c r="D142" s="173"/>
      <c r="E142" s="173"/>
      <c r="F142" s="174"/>
      <c r="G142" s="30"/>
      <c r="H142" s="114">
        <f>SUM(H83:H141)</f>
        <v>0</v>
      </c>
      <c r="I142" s="40"/>
      <c r="J142" s="123"/>
      <c r="K142" s="82"/>
      <c r="L142" s="83"/>
      <c r="M142" s="121"/>
      <c r="N142" s="121"/>
      <c r="O142" s="121"/>
    </row>
    <row r="143" spans="1:15" ht="30.75" customHeight="1" thickTop="1">
      <c r="A143" s="28"/>
      <c r="B143" s="146" t="s">
        <v>14</v>
      </c>
      <c r="C143" s="182" t="s">
        <v>186</v>
      </c>
      <c r="D143" s="183"/>
      <c r="E143" s="183"/>
      <c r="F143" s="181"/>
      <c r="G143" s="28"/>
      <c r="H143" s="113"/>
      <c r="I143" s="127"/>
      <c r="J143" s="123"/>
      <c r="K143" s="82"/>
      <c r="L143" s="83"/>
      <c r="M143" s="121"/>
      <c r="N143" s="121"/>
      <c r="O143" s="121"/>
    </row>
    <row r="144" spans="1:15" ht="31.5">
      <c r="A144" s="12"/>
      <c r="B144" s="144"/>
      <c r="C144" s="24" t="s">
        <v>21</v>
      </c>
      <c r="D144" s="184"/>
      <c r="E144" s="190"/>
      <c r="F144" s="5"/>
      <c r="G144" s="12"/>
      <c r="H144" s="112"/>
      <c r="I144" s="40"/>
      <c r="J144" s="123"/>
      <c r="K144" s="82"/>
      <c r="L144" s="83"/>
      <c r="M144" s="121"/>
      <c r="N144" s="121"/>
      <c r="O144" s="121"/>
    </row>
    <row r="145" spans="1:16" s="81" customFormat="1" ht="30" customHeight="1">
      <c r="A145" s="130" t="s">
        <v>138</v>
      </c>
      <c r="B145" s="57" t="s">
        <v>73</v>
      </c>
      <c r="C145" s="80" t="s">
        <v>219</v>
      </c>
      <c r="D145" s="54" t="s">
        <v>220</v>
      </c>
      <c r="E145" s="59"/>
      <c r="F145" s="60"/>
      <c r="G145" s="61"/>
      <c r="H145" s="62"/>
      <c r="I145" s="124"/>
      <c r="J145" s="123"/>
      <c r="K145" s="82"/>
      <c r="L145" s="83"/>
      <c r="M145" s="121"/>
      <c r="N145" s="121"/>
      <c r="O145" s="121"/>
      <c r="P145" s="63"/>
    </row>
    <row r="146" spans="1:16" s="72" customFormat="1" ht="30" customHeight="1">
      <c r="A146" s="130" t="s">
        <v>175</v>
      </c>
      <c r="B146" s="65" t="s">
        <v>32</v>
      </c>
      <c r="C146" s="58" t="s">
        <v>239</v>
      </c>
      <c r="D146" s="54"/>
      <c r="E146" s="59" t="s">
        <v>44</v>
      </c>
      <c r="F146" s="39">
        <v>102</v>
      </c>
      <c r="G146" s="38"/>
      <c r="H146" s="67">
        <f>ROUND(G146*F146,2)</f>
        <v>0</v>
      </c>
      <c r="I146" s="124"/>
      <c r="J146" s="123"/>
      <c r="K146" s="82"/>
      <c r="L146" s="83"/>
      <c r="M146" s="121"/>
      <c r="N146" s="121"/>
      <c r="O146" s="121"/>
      <c r="P146" s="63"/>
    </row>
    <row r="147" spans="1:16" s="72" customFormat="1" ht="30" customHeight="1">
      <c r="A147" s="130" t="s">
        <v>139</v>
      </c>
      <c r="B147" s="65" t="s">
        <v>39</v>
      </c>
      <c r="C147" s="58" t="s">
        <v>222</v>
      </c>
      <c r="D147" s="54"/>
      <c r="E147" s="59" t="s">
        <v>44</v>
      </c>
      <c r="F147" s="50">
        <v>18</v>
      </c>
      <c r="G147" s="45"/>
      <c r="H147" s="67">
        <f>ROUND(G147*F147,2)</f>
        <v>0</v>
      </c>
      <c r="I147" s="124"/>
      <c r="J147" s="123"/>
      <c r="K147" s="82"/>
      <c r="L147" s="83"/>
      <c r="M147" s="121"/>
      <c r="N147" s="121"/>
      <c r="O147" s="121"/>
      <c r="P147" s="63"/>
    </row>
    <row r="148" spans="1:16" s="81" customFormat="1" ht="30" customHeight="1">
      <c r="A148" s="130" t="s">
        <v>141</v>
      </c>
      <c r="B148" s="57" t="s">
        <v>75</v>
      </c>
      <c r="C148" s="80" t="s">
        <v>221</v>
      </c>
      <c r="D148" s="54" t="s">
        <v>220</v>
      </c>
      <c r="E148" s="59"/>
      <c r="F148" s="60"/>
      <c r="G148" s="61"/>
      <c r="H148" s="62"/>
      <c r="I148" s="124"/>
      <c r="J148" s="123"/>
      <c r="K148" s="82"/>
      <c r="L148" s="83"/>
      <c r="M148" s="121"/>
      <c r="N148" s="121"/>
      <c r="O148" s="121"/>
      <c r="P148" s="63"/>
    </row>
    <row r="149" spans="1:16" s="72" customFormat="1" ht="30" customHeight="1">
      <c r="A149" s="130" t="s">
        <v>178</v>
      </c>
      <c r="B149" s="65" t="s">
        <v>32</v>
      </c>
      <c r="C149" s="58" t="s">
        <v>239</v>
      </c>
      <c r="D149" s="54"/>
      <c r="E149" s="59" t="s">
        <v>44</v>
      </c>
      <c r="F149" s="39">
        <v>102</v>
      </c>
      <c r="G149" s="38"/>
      <c r="H149" s="67">
        <f>ROUND(G149*F149,2)</f>
        <v>0</v>
      </c>
      <c r="I149" s="124"/>
      <c r="J149" s="123"/>
      <c r="K149" s="82"/>
      <c r="L149" s="83"/>
      <c r="M149" s="121"/>
      <c r="N149" s="121"/>
      <c r="O149" s="121"/>
      <c r="P149" s="63"/>
    </row>
    <row r="150" spans="1:16" s="72" customFormat="1" ht="30" customHeight="1">
      <c r="A150" s="130" t="s">
        <v>142</v>
      </c>
      <c r="B150" s="65" t="s">
        <v>39</v>
      </c>
      <c r="C150" s="58" t="s">
        <v>222</v>
      </c>
      <c r="D150" s="54"/>
      <c r="E150" s="59" t="s">
        <v>44</v>
      </c>
      <c r="F150" s="50">
        <v>18</v>
      </c>
      <c r="G150" s="45"/>
      <c r="H150" s="67">
        <f>ROUND(G150*F150,2)</f>
        <v>0</v>
      </c>
      <c r="I150" s="124"/>
      <c r="J150" s="123"/>
      <c r="K150" s="82"/>
      <c r="L150" s="83"/>
      <c r="M150" s="121"/>
      <c r="N150" s="121"/>
      <c r="O150" s="121"/>
      <c r="P150" s="63"/>
    </row>
    <row r="151" spans="1:16" s="64" customFormat="1" ht="42" customHeight="1">
      <c r="A151" s="130" t="s">
        <v>194</v>
      </c>
      <c r="B151" s="57" t="s">
        <v>78</v>
      </c>
      <c r="C151" s="58" t="s">
        <v>195</v>
      </c>
      <c r="D151" s="54" t="s">
        <v>193</v>
      </c>
      <c r="E151" s="59" t="s">
        <v>29</v>
      </c>
      <c r="F151" s="60">
        <v>18</v>
      </c>
      <c r="G151" s="66"/>
      <c r="H151" s="67">
        <f>ROUND(G151*F151,2)</f>
        <v>0</v>
      </c>
      <c r="I151" s="124"/>
      <c r="J151" s="123"/>
      <c r="K151" s="82"/>
      <c r="L151" s="83"/>
      <c r="M151" s="121"/>
      <c r="N151" s="121"/>
      <c r="O151" s="121"/>
      <c r="P151" s="63"/>
    </row>
    <row r="152" spans="1:16" s="64" customFormat="1" ht="30" customHeight="1">
      <c r="A152" s="130" t="s">
        <v>192</v>
      </c>
      <c r="B152" s="57" t="s">
        <v>79</v>
      </c>
      <c r="C152" s="58" t="s">
        <v>256</v>
      </c>
      <c r="D152" s="187" t="s">
        <v>193</v>
      </c>
      <c r="E152" s="191" t="s">
        <v>44</v>
      </c>
      <c r="F152" s="60">
        <v>18</v>
      </c>
      <c r="G152" s="66"/>
      <c r="H152" s="67">
        <f>ROUND(G152*F152,2)</f>
        <v>0</v>
      </c>
      <c r="I152" s="124"/>
      <c r="J152" s="123"/>
      <c r="K152" s="82"/>
      <c r="L152" s="83"/>
      <c r="M152" s="121"/>
      <c r="N152" s="121"/>
      <c r="O152" s="121"/>
      <c r="P152" s="63"/>
    </row>
    <row r="153" spans="1:15" ht="30.75" customHeight="1" thickBot="1">
      <c r="A153" s="122"/>
      <c r="B153" s="147" t="s">
        <v>14</v>
      </c>
      <c r="C153" s="160" t="s">
        <v>186</v>
      </c>
      <c r="D153" s="161"/>
      <c r="E153" s="161"/>
      <c r="F153" s="162"/>
      <c r="G153" s="105" t="s">
        <v>15</v>
      </c>
      <c r="H153" s="115">
        <f>SUM(H143:H152)</f>
        <v>0</v>
      </c>
      <c r="I153" s="40"/>
      <c r="J153" s="123"/>
      <c r="K153" s="82"/>
      <c r="L153" s="83"/>
      <c r="M153" s="121"/>
      <c r="N153" s="121"/>
      <c r="O153" s="121"/>
    </row>
    <row r="154" spans="1:15" ht="16.5" thickTop="1">
      <c r="A154" s="35"/>
      <c r="B154" s="106"/>
      <c r="C154" s="107" t="s">
        <v>16</v>
      </c>
      <c r="D154" s="108"/>
      <c r="E154" s="109"/>
      <c r="F154" s="109"/>
      <c r="G154" s="110"/>
      <c r="H154" s="111"/>
      <c r="I154" s="40"/>
      <c r="J154" s="123"/>
      <c r="K154" s="82"/>
      <c r="L154" s="83"/>
      <c r="M154" s="121"/>
      <c r="N154" s="121"/>
      <c r="O154" s="121"/>
    </row>
    <row r="155" spans="1:15" ht="16.5" thickBot="1">
      <c r="A155" s="97"/>
      <c r="B155" s="98" t="str">
        <f>B6</f>
        <v>A</v>
      </c>
      <c r="C155" s="175" t="str">
        <f>C6</f>
        <v>KENASTON BOULEVARD</v>
      </c>
      <c r="D155" s="173"/>
      <c r="E155" s="173"/>
      <c r="F155" s="174"/>
      <c r="G155" s="13" t="s">
        <v>15</v>
      </c>
      <c r="H155" s="99">
        <f>H82</f>
        <v>0</v>
      </c>
      <c r="J155" s="120"/>
      <c r="K155" s="82"/>
      <c r="L155" s="83"/>
      <c r="M155" s="121"/>
      <c r="N155" s="121"/>
      <c r="O155" s="121"/>
    </row>
    <row r="156" spans="1:15" ht="17.25" thickBot="1" thickTop="1">
      <c r="A156" s="97"/>
      <c r="B156" s="98" t="str">
        <f>B83</f>
        <v>B</v>
      </c>
      <c r="C156" s="176" t="str">
        <f>C83</f>
        <v>WAVERLEY REALIGNMENT </v>
      </c>
      <c r="D156" s="177"/>
      <c r="E156" s="177"/>
      <c r="F156" s="178"/>
      <c r="G156" s="13" t="s">
        <v>15</v>
      </c>
      <c r="H156" s="99">
        <f>H142</f>
        <v>0</v>
      </c>
      <c r="J156" s="120"/>
      <c r="K156" s="82"/>
      <c r="L156" s="83"/>
      <c r="M156" s="121"/>
      <c r="N156" s="121"/>
      <c r="O156" s="121"/>
    </row>
    <row r="157" spans="1:15" ht="17.25" thickBot="1" thickTop="1">
      <c r="A157" s="12"/>
      <c r="B157" s="189" t="s">
        <v>14</v>
      </c>
      <c r="C157" s="56" t="s">
        <v>186</v>
      </c>
      <c r="D157" s="55"/>
      <c r="E157" s="55"/>
      <c r="F157" s="55"/>
      <c r="G157" s="188" t="s">
        <v>15</v>
      </c>
      <c r="H157" s="100">
        <f>H153</f>
        <v>0</v>
      </c>
      <c r="J157" s="120"/>
      <c r="K157" s="82"/>
      <c r="L157" s="83"/>
      <c r="M157" s="121"/>
      <c r="N157" s="121"/>
      <c r="O157" s="121"/>
    </row>
    <row r="158" spans="1:15" ht="15.75" thickTop="1">
      <c r="A158" s="12"/>
      <c r="B158" s="167" t="s">
        <v>27</v>
      </c>
      <c r="C158" s="168"/>
      <c r="D158" s="168"/>
      <c r="E158" s="168"/>
      <c r="F158" s="168"/>
      <c r="G158" s="179">
        <f>SUM(H155:H157)</f>
        <v>0</v>
      </c>
      <c r="H158" s="180"/>
      <c r="I158" s="29"/>
      <c r="J158" s="120"/>
      <c r="K158" s="82"/>
      <c r="L158" s="83"/>
      <c r="M158" s="121"/>
      <c r="N158" s="121"/>
      <c r="O158" s="121"/>
    </row>
    <row r="159" spans="1:15" ht="15">
      <c r="A159" s="12"/>
      <c r="B159" s="163" t="s">
        <v>25</v>
      </c>
      <c r="C159" s="164"/>
      <c r="D159" s="164"/>
      <c r="E159" s="164"/>
      <c r="F159" s="164"/>
      <c r="G159" s="164"/>
      <c r="H159" s="165"/>
      <c r="J159" s="120"/>
      <c r="K159" s="82"/>
      <c r="L159" s="83"/>
      <c r="M159" s="121"/>
      <c r="N159" s="121"/>
      <c r="O159" s="121"/>
    </row>
    <row r="160" spans="1:15" ht="15">
      <c r="A160" s="12"/>
      <c r="B160" s="166" t="s">
        <v>26</v>
      </c>
      <c r="C160" s="164"/>
      <c r="D160" s="164"/>
      <c r="E160" s="164"/>
      <c r="F160" s="164"/>
      <c r="G160" s="164"/>
      <c r="H160" s="165"/>
      <c r="J160" s="120"/>
      <c r="K160" s="82"/>
      <c r="L160" s="83"/>
      <c r="M160" s="121"/>
      <c r="N160" s="121"/>
      <c r="O160" s="121"/>
    </row>
    <row r="161" spans="1:15" ht="15">
      <c r="A161" s="36"/>
      <c r="B161" s="31"/>
      <c r="C161" s="32"/>
      <c r="D161" s="33"/>
      <c r="E161" s="32"/>
      <c r="F161" s="32"/>
      <c r="G161" s="17"/>
      <c r="H161" s="18"/>
      <c r="J161" s="120"/>
      <c r="K161" s="82"/>
      <c r="L161" s="83"/>
      <c r="M161" s="121"/>
      <c r="N161" s="121"/>
      <c r="O161" s="121"/>
    </row>
    <row r="162" spans="9:15" ht="15">
      <c r="I162" s="27"/>
      <c r="J162" s="120"/>
      <c r="K162" s="82"/>
      <c r="L162" s="83"/>
      <c r="M162" s="121"/>
      <c r="N162" s="121"/>
      <c r="O162" s="121"/>
    </row>
    <row r="163" spans="10:15" ht="15">
      <c r="J163" s="120"/>
      <c r="K163" s="82">
        <f>CLEAN(CONCATENATE(TRIM($A163),TRIM($C163),IF(LEFT($D163)&lt;&gt;"E",TRIM($D163),),TRIM($E163)))</f>
      </c>
      <c r="L163" s="83"/>
      <c r="M163" s="121"/>
      <c r="N163" s="121"/>
      <c r="O163" s="121"/>
    </row>
    <row r="164" spans="10:15" ht="15">
      <c r="J164" s="120"/>
      <c r="K164" s="82">
        <f>CLEAN(CONCATENATE(TRIM($A164),TRIM($C164),IF(LEFT($D164)&lt;&gt;"E",TRIM($D164),),TRIM($E164)))</f>
      </c>
      <c r="L164" s="83"/>
      <c r="M164" s="121"/>
      <c r="N164" s="121"/>
      <c r="O164" s="121"/>
    </row>
    <row r="165" spans="10:15" ht="15">
      <c r="J165" s="120"/>
      <c r="K165" s="82">
        <f>CLEAN(CONCATENATE(TRIM($A165),TRIM($C165),IF(LEFT($D165)&lt;&gt;"E",TRIM($D165),),TRIM($E165)))</f>
      </c>
      <c r="L165" s="83"/>
      <c r="M165" s="121"/>
      <c r="N165" s="121"/>
      <c r="O165" s="121"/>
    </row>
    <row r="166" spans="10:15" ht="15">
      <c r="J166" s="120"/>
      <c r="K166" s="82">
        <f>CLEAN(CONCATENATE(TRIM($A166),TRIM($C166),IF(LEFT($D166)&lt;&gt;"E",TRIM($D166),),TRIM($E166)))</f>
      </c>
      <c r="L166" s="83"/>
      <c r="M166" s="121"/>
      <c r="N166" s="121"/>
      <c r="O166" s="121"/>
    </row>
  </sheetData>
  <sheetProtection password="F1DE" sheet="1" selectLockedCells="1"/>
  <mergeCells count="9">
    <mergeCell ref="C153:F153"/>
    <mergeCell ref="B159:H159"/>
    <mergeCell ref="B160:H160"/>
    <mergeCell ref="B158:F158"/>
    <mergeCell ref="C82:F82"/>
    <mergeCell ref="C142:F142"/>
    <mergeCell ref="C155:F155"/>
    <mergeCell ref="C156:F156"/>
    <mergeCell ref="G158:H158"/>
  </mergeCells>
  <conditionalFormatting sqref="D24 D75 D148:D149 D78:D80 D102:D108 D29:D30 D140 D60:D63 D65:D68 D46:D47 D129:D133 D37:D42 D44 D26">
    <cfRule type="cellIs" priority="478" dxfId="200" operator="equal" stopIfTrue="1">
      <formula>"CW 2130-R11"</formula>
    </cfRule>
    <cfRule type="cellIs" priority="479" dxfId="200" operator="equal" stopIfTrue="1">
      <formula>"CW 3120-R2"</formula>
    </cfRule>
    <cfRule type="cellIs" priority="480" dxfId="200" operator="equal" stopIfTrue="1">
      <formula>"CW 3240-R7"</formula>
    </cfRule>
  </conditionalFormatting>
  <conditionalFormatting sqref="D50">
    <cfRule type="cellIs" priority="294" dxfId="200" operator="equal" stopIfTrue="1">
      <formula>"CW 2130-R11"</formula>
    </cfRule>
    <cfRule type="cellIs" priority="295" dxfId="200" operator="equal" stopIfTrue="1">
      <formula>"CW 3120-R2"</formula>
    </cfRule>
    <cfRule type="cellIs" priority="296" dxfId="200" operator="equal" stopIfTrue="1">
      <formula>"CW 3240-R7"</formula>
    </cfRule>
  </conditionalFormatting>
  <conditionalFormatting sqref="D49">
    <cfRule type="cellIs" priority="297" dxfId="200" operator="equal" stopIfTrue="1">
      <formula>"CW 3120-R2"</formula>
    </cfRule>
    <cfRule type="cellIs" priority="298" dxfId="200" operator="equal" stopIfTrue="1">
      <formula>"CW 3240-R7"</formula>
    </cfRule>
  </conditionalFormatting>
  <conditionalFormatting sqref="D70">
    <cfRule type="cellIs" priority="291" dxfId="200" operator="equal" stopIfTrue="1">
      <formula>"CW 2130-R11"</formula>
    </cfRule>
    <cfRule type="cellIs" priority="292" dxfId="200" operator="equal" stopIfTrue="1">
      <formula>"CW 3120-R2"</formula>
    </cfRule>
    <cfRule type="cellIs" priority="293" dxfId="200" operator="equal" stopIfTrue="1">
      <formula>"CW 3240-R7"</formula>
    </cfRule>
  </conditionalFormatting>
  <conditionalFormatting sqref="D69">
    <cfRule type="cellIs" priority="285" dxfId="200" operator="equal" stopIfTrue="1">
      <formula>"CW 2130-R11"</formula>
    </cfRule>
    <cfRule type="cellIs" priority="286" dxfId="200" operator="equal" stopIfTrue="1">
      <formula>"CW 3120-R2"</formula>
    </cfRule>
    <cfRule type="cellIs" priority="287" dxfId="200" operator="equal" stopIfTrue="1">
      <formula>"CW 3240-R7"</formula>
    </cfRule>
  </conditionalFormatting>
  <conditionalFormatting sqref="D71">
    <cfRule type="cellIs" priority="270" dxfId="200" operator="equal" stopIfTrue="1">
      <formula>"CW 2130-R11"</formula>
    </cfRule>
    <cfRule type="cellIs" priority="271" dxfId="200" operator="equal" stopIfTrue="1">
      <formula>"CW 3120-R2"</formula>
    </cfRule>
    <cfRule type="cellIs" priority="272" dxfId="200" operator="equal" stopIfTrue="1">
      <formula>"CW 3240-R7"</formula>
    </cfRule>
  </conditionalFormatting>
  <conditionalFormatting sqref="D10">
    <cfRule type="cellIs" priority="252" dxfId="200" operator="equal" stopIfTrue="1">
      <formula>"CW 2130-R11"</formula>
    </cfRule>
    <cfRule type="cellIs" priority="253" dxfId="200" operator="equal" stopIfTrue="1">
      <formula>"CW 3120-R2"</formula>
    </cfRule>
    <cfRule type="cellIs" priority="254" dxfId="200" operator="equal" stopIfTrue="1">
      <formula>"CW 3240-R7"</formula>
    </cfRule>
  </conditionalFormatting>
  <conditionalFormatting sqref="D11">
    <cfRule type="cellIs" priority="249" dxfId="200" operator="equal" stopIfTrue="1">
      <formula>"CW 2130-R11"</formula>
    </cfRule>
    <cfRule type="cellIs" priority="250" dxfId="200" operator="equal" stopIfTrue="1">
      <formula>"CW 3120-R2"</formula>
    </cfRule>
    <cfRule type="cellIs" priority="251" dxfId="200" operator="equal" stopIfTrue="1">
      <formula>"CW 3240-R7"</formula>
    </cfRule>
  </conditionalFormatting>
  <conditionalFormatting sqref="D8">
    <cfRule type="cellIs" priority="258" dxfId="200" operator="equal" stopIfTrue="1">
      <formula>"CW 2130-R11"</formula>
    </cfRule>
    <cfRule type="cellIs" priority="259" dxfId="200" operator="equal" stopIfTrue="1">
      <formula>"CW 3120-R2"</formula>
    </cfRule>
    <cfRule type="cellIs" priority="260" dxfId="200" operator="equal" stopIfTrue="1">
      <formula>"CW 3240-R7"</formula>
    </cfRule>
  </conditionalFormatting>
  <conditionalFormatting sqref="D12">
    <cfRule type="cellIs" priority="246" dxfId="200" operator="equal" stopIfTrue="1">
      <formula>"CW 2130-R11"</formula>
    </cfRule>
    <cfRule type="cellIs" priority="247" dxfId="200" operator="equal" stopIfTrue="1">
      <formula>"CW 3120-R2"</formula>
    </cfRule>
    <cfRule type="cellIs" priority="248" dxfId="200" operator="equal" stopIfTrue="1">
      <formula>"CW 3240-R7"</formula>
    </cfRule>
  </conditionalFormatting>
  <conditionalFormatting sqref="D9">
    <cfRule type="cellIs" priority="255" dxfId="200" operator="equal" stopIfTrue="1">
      <formula>"CW 2130-R11"</formula>
    </cfRule>
    <cfRule type="cellIs" priority="256" dxfId="200" operator="equal" stopIfTrue="1">
      <formula>"CW 3120-R2"</formula>
    </cfRule>
    <cfRule type="cellIs" priority="257" dxfId="200" operator="equal" stopIfTrue="1">
      <formula>"CW 3240-R7"</formula>
    </cfRule>
  </conditionalFormatting>
  <conditionalFormatting sqref="D13">
    <cfRule type="cellIs" priority="243" dxfId="200" operator="equal" stopIfTrue="1">
      <formula>"CW 2130-R11"</formula>
    </cfRule>
    <cfRule type="cellIs" priority="244" dxfId="200" operator="equal" stopIfTrue="1">
      <formula>"CW 3120-R2"</formula>
    </cfRule>
    <cfRule type="cellIs" priority="245" dxfId="200" operator="equal" stopIfTrue="1">
      <formula>"CW 3240-R7"</formula>
    </cfRule>
  </conditionalFormatting>
  <conditionalFormatting sqref="D14:D15">
    <cfRule type="cellIs" priority="240" dxfId="200" operator="equal" stopIfTrue="1">
      <formula>"CW 2130-R11"</formula>
    </cfRule>
    <cfRule type="cellIs" priority="241" dxfId="200" operator="equal" stopIfTrue="1">
      <formula>"CW 3120-R2"</formula>
    </cfRule>
    <cfRule type="cellIs" priority="242" dxfId="200" operator="equal" stopIfTrue="1">
      <formula>"CW 3240-R7"</formula>
    </cfRule>
  </conditionalFormatting>
  <conditionalFormatting sqref="D16:D17">
    <cfRule type="cellIs" priority="237" dxfId="200" operator="equal" stopIfTrue="1">
      <formula>"CW 2130-R11"</formula>
    </cfRule>
    <cfRule type="cellIs" priority="238" dxfId="200" operator="equal" stopIfTrue="1">
      <formula>"CW 3120-R2"</formula>
    </cfRule>
    <cfRule type="cellIs" priority="239" dxfId="200" operator="equal" stopIfTrue="1">
      <formula>"CW 3240-R7"</formula>
    </cfRule>
  </conditionalFormatting>
  <conditionalFormatting sqref="D18">
    <cfRule type="cellIs" priority="234" dxfId="200" operator="equal" stopIfTrue="1">
      <formula>"CW 2130-R11"</formula>
    </cfRule>
    <cfRule type="cellIs" priority="235" dxfId="200" operator="equal" stopIfTrue="1">
      <formula>"CW 3120-R2"</formula>
    </cfRule>
    <cfRule type="cellIs" priority="236" dxfId="200" operator="equal" stopIfTrue="1">
      <formula>"CW 3240-R7"</formula>
    </cfRule>
  </conditionalFormatting>
  <conditionalFormatting sqref="D19:D20">
    <cfRule type="cellIs" priority="231" dxfId="200" operator="equal" stopIfTrue="1">
      <formula>"CW 2130-R11"</formula>
    </cfRule>
    <cfRule type="cellIs" priority="232" dxfId="200" operator="equal" stopIfTrue="1">
      <formula>"CW 3120-R2"</formula>
    </cfRule>
    <cfRule type="cellIs" priority="233" dxfId="200" operator="equal" stopIfTrue="1">
      <formula>"CW 3240-R7"</formula>
    </cfRule>
  </conditionalFormatting>
  <conditionalFormatting sqref="D22">
    <cfRule type="cellIs" priority="228" dxfId="200" operator="equal" stopIfTrue="1">
      <formula>"CW 2130-R11"</formula>
    </cfRule>
    <cfRule type="cellIs" priority="229" dxfId="200" operator="equal" stopIfTrue="1">
      <formula>"CW 3120-R2"</formula>
    </cfRule>
    <cfRule type="cellIs" priority="230" dxfId="200" operator="equal" stopIfTrue="1">
      <formula>"CW 3240-R7"</formula>
    </cfRule>
  </conditionalFormatting>
  <conditionalFormatting sqref="D31">
    <cfRule type="cellIs" priority="219" dxfId="200" operator="equal" stopIfTrue="1">
      <formula>"CW 2130-R11"</formula>
    </cfRule>
    <cfRule type="cellIs" priority="220" dxfId="200" operator="equal" stopIfTrue="1">
      <formula>"CW 3120-R2"</formula>
    </cfRule>
    <cfRule type="cellIs" priority="221" dxfId="200" operator="equal" stopIfTrue="1">
      <formula>"CW 3240-R7"</formula>
    </cfRule>
  </conditionalFormatting>
  <conditionalFormatting sqref="D33">
    <cfRule type="cellIs" priority="216" dxfId="200" operator="equal" stopIfTrue="1">
      <formula>"CW 2130-R11"</formula>
    </cfRule>
    <cfRule type="cellIs" priority="217" dxfId="200" operator="equal" stopIfTrue="1">
      <formula>"CW 3120-R2"</formula>
    </cfRule>
    <cfRule type="cellIs" priority="218" dxfId="200" operator="equal" stopIfTrue="1">
      <formula>"CW 3240-R7"</formula>
    </cfRule>
  </conditionalFormatting>
  <conditionalFormatting sqref="D34">
    <cfRule type="cellIs" priority="213" dxfId="200" operator="equal" stopIfTrue="1">
      <formula>"CW 2130-R11"</formula>
    </cfRule>
    <cfRule type="cellIs" priority="214" dxfId="200" operator="equal" stopIfTrue="1">
      <formula>"CW 3120-R2"</formula>
    </cfRule>
    <cfRule type="cellIs" priority="215" dxfId="200" operator="equal" stopIfTrue="1">
      <formula>"CW 3240-R7"</formula>
    </cfRule>
  </conditionalFormatting>
  <conditionalFormatting sqref="D35">
    <cfRule type="cellIs" priority="210" dxfId="200" operator="equal" stopIfTrue="1">
      <formula>"CW 2130-R11"</formula>
    </cfRule>
    <cfRule type="cellIs" priority="211" dxfId="200" operator="equal" stopIfTrue="1">
      <formula>"CW 3120-R2"</formula>
    </cfRule>
    <cfRule type="cellIs" priority="212" dxfId="200" operator="equal" stopIfTrue="1">
      <formula>"CW 3240-R7"</formula>
    </cfRule>
  </conditionalFormatting>
  <conditionalFormatting sqref="D43">
    <cfRule type="cellIs" priority="204" dxfId="200" operator="equal" stopIfTrue="1">
      <formula>"CW 2130-R11"</formula>
    </cfRule>
    <cfRule type="cellIs" priority="205" dxfId="200" operator="equal" stopIfTrue="1">
      <formula>"CW 3120-R2"</formula>
    </cfRule>
    <cfRule type="cellIs" priority="206" dxfId="200" operator="equal" stopIfTrue="1">
      <formula>"CW 3240-R7"</formula>
    </cfRule>
  </conditionalFormatting>
  <conditionalFormatting sqref="D51:D53">
    <cfRule type="cellIs" priority="202" dxfId="200" operator="equal" stopIfTrue="1">
      <formula>"CW 3120-R2"</formula>
    </cfRule>
    <cfRule type="cellIs" priority="203" dxfId="200" operator="equal" stopIfTrue="1">
      <formula>"CW 3240-R7"</formula>
    </cfRule>
  </conditionalFormatting>
  <conditionalFormatting sqref="D57:D58">
    <cfRule type="cellIs" priority="195" dxfId="200" operator="equal" stopIfTrue="1">
      <formula>"CW 2130-R11"</formula>
    </cfRule>
    <cfRule type="cellIs" priority="196" dxfId="200" operator="equal" stopIfTrue="1">
      <formula>"CW 3120-R2"</formula>
    </cfRule>
    <cfRule type="cellIs" priority="197" dxfId="200" operator="equal" stopIfTrue="1">
      <formula>"CW 3240-R7"</formula>
    </cfRule>
  </conditionalFormatting>
  <conditionalFormatting sqref="D54:D55">
    <cfRule type="cellIs" priority="198" dxfId="200" operator="equal" stopIfTrue="1">
      <formula>"CW 3120-R2"</formula>
    </cfRule>
    <cfRule type="cellIs" priority="199" dxfId="200" operator="equal" stopIfTrue="1">
      <formula>"CW 3240-R7"</formula>
    </cfRule>
  </conditionalFormatting>
  <conditionalFormatting sqref="D59">
    <cfRule type="cellIs" priority="192" dxfId="200" operator="equal" stopIfTrue="1">
      <formula>"CW 2130-R11"</formula>
    </cfRule>
    <cfRule type="cellIs" priority="193" dxfId="200" operator="equal" stopIfTrue="1">
      <formula>"CW 3120-R2"</formula>
    </cfRule>
    <cfRule type="cellIs" priority="194" dxfId="200" operator="equal" stopIfTrue="1">
      <formula>"CW 3240-R7"</formula>
    </cfRule>
  </conditionalFormatting>
  <conditionalFormatting sqref="D64">
    <cfRule type="cellIs" priority="189" dxfId="200" operator="equal" stopIfTrue="1">
      <formula>"CW 2130-R11"</formula>
    </cfRule>
    <cfRule type="cellIs" priority="190" dxfId="200" operator="equal" stopIfTrue="1">
      <formula>"CW 3120-R2"</formula>
    </cfRule>
    <cfRule type="cellIs" priority="191" dxfId="200" operator="equal" stopIfTrue="1">
      <formula>"CW 3240-R7"</formula>
    </cfRule>
  </conditionalFormatting>
  <conditionalFormatting sqref="D73:D74">
    <cfRule type="cellIs" priority="183" dxfId="200" operator="equal" stopIfTrue="1">
      <formula>"CW 2130-R11"</formula>
    </cfRule>
    <cfRule type="cellIs" priority="184" dxfId="200" operator="equal" stopIfTrue="1">
      <formula>"CW 3120-R2"</formula>
    </cfRule>
    <cfRule type="cellIs" priority="185" dxfId="200" operator="equal" stopIfTrue="1">
      <formula>"CW 3240-R7"</formula>
    </cfRule>
  </conditionalFormatting>
  <conditionalFormatting sqref="D77">
    <cfRule type="cellIs" priority="180" dxfId="200" operator="equal" stopIfTrue="1">
      <formula>"CW 2130-R11"</formula>
    </cfRule>
    <cfRule type="cellIs" priority="181" dxfId="200" operator="equal" stopIfTrue="1">
      <formula>"CW 3120-R2"</formula>
    </cfRule>
    <cfRule type="cellIs" priority="182" dxfId="200" operator="equal" stopIfTrue="1">
      <formula>"CW 3240-R7"</formula>
    </cfRule>
  </conditionalFormatting>
  <conditionalFormatting sqref="D81">
    <cfRule type="cellIs" priority="177" dxfId="200" operator="equal" stopIfTrue="1">
      <formula>"CW 2130-R11"</formula>
    </cfRule>
    <cfRule type="cellIs" priority="178" dxfId="200" operator="equal" stopIfTrue="1">
      <formula>"CW 3120-R2"</formula>
    </cfRule>
    <cfRule type="cellIs" priority="179" dxfId="200" operator="equal" stopIfTrue="1">
      <formula>"CW 3240-R7"</formula>
    </cfRule>
  </conditionalFormatting>
  <conditionalFormatting sqref="D100:D101">
    <cfRule type="cellIs" priority="174" dxfId="200" operator="equal" stopIfTrue="1">
      <formula>"CW 2130-R11"</formula>
    </cfRule>
    <cfRule type="cellIs" priority="175" dxfId="200" operator="equal" stopIfTrue="1">
      <formula>"CW 3120-R2"</formula>
    </cfRule>
    <cfRule type="cellIs" priority="176" dxfId="200" operator="equal" stopIfTrue="1">
      <formula>"CW 3240-R7"</formula>
    </cfRule>
  </conditionalFormatting>
  <conditionalFormatting sqref="D85">
    <cfRule type="cellIs" priority="171" dxfId="200" operator="equal" stopIfTrue="1">
      <formula>"CW 2130-R11"</formula>
    </cfRule>
    <cfRule type="cellIs" priority="172" dxfId="200" operator="equal" stopIfTrue="1">
      <formula>"CW 3120-R2"</formula>
    </cfRule>
    <cfRule type="cellIs" priority="173" dxfId="200" operator="equal" stopIfTrue="1">
      <formula>"CW 3240-R7"</formula>
    </cfRule>
  </conditionalFormatting>
  <conditionalFormatting sqref="D86">
    <cfRule type="cellIs" priority="168" dxfId="200" operator="equal" stopIfTrue="1">
      <formula>"CW 2130-R11"</formula>
    </cfRule>
    <cfRule type="cellIs" priority="169" dxfId="200" operator="equal" stopIfTrue="1">
      <formula>"CW 3120-R2"</formula>
    </cfRule>
    <cfRule type="cellIs" priority="170" dxfId="200" operator="equal" stopIfTrue="1">
      <formula>"CW 3240-R7"</formula>
    </cfRule>
  </conditionalFormatting>
  <conditionalFormatting sqref="D87">
    <cfRule type="cellIs" priority="165" dxfId="200" operator="equal" stopIfTrue="1">
      <formula>"CW 2130-R11"</formula>
    </cfRule>
    <cfRule type="cellIs" priority="166" dxfId="200" operator="equal" stopIfTrue="1">
      <formula>"CW 3120-R2"</formula>
    </cfRule>
    <cfRule type="cellIs" priority="167" dxfId="200" operator="equal" stopIfTrue="1">
      <formula>"CW 3240-R7"</formula>
    </cfRule>
  </conditionalFormatting>
  <conditionalFormatting sqref="D88">
    <cfRule type="cellIs" priority="162" dxfId="200" operator="equal" stopIfTrue="1">
      <formula>"CW 2130-R11"</formula>
    </cfRule>
    <cfRule type="cellIs" priority="163" dxfId="200" operator="equal" stopIfTrue="1">
      <formula>"CW 3120-R2"</formula>
    </cfRule>
    <cfRule type="cellIs" priority="164" dxfId="200" operator="equal" stopIfTrue="1">
      <formula>"CW 3240-R7"</formula>
    </cfRule>
  </conditionalFormatting>
  <conditionalFormatting sqref="D89">
    <cfRule type="cellIs" priority="159" dxfId="200" operator="equal" stopIfTrue="1">
      <formula>"CW 2130-R11"</formula>
    </cfRule>
    <cfRule type="cellIs" priority="160" dxfId="200" operator="equal" stopIfTrue="1">
      <formula>"CW 3120-R2"</formula>
    </cfRule>
    <cfRule type="cellIs" priority="161" dxfId="200" operator="equal" stopIfTrue="1">
      <formula>"CW 3240-R7"</formula>
    </cfRule>
  </conditionalFormatting>
  <conditionalFormatting sqref="D90">
    <cfRule type="cellIs" priority="156" dxfId="200" operator="equal" stopIfTrue="1">
      <formula>"CW 2130-R11"</formula>
    </cfRule>
    <cfRule type="cellIs" priority="157" dxfId="200" operator="equal" stopIfTrue="1">
      <formula>"CW 3120-R2"</formula>
    </cfRule>
    <cfRule type="cellIs" priority="158" dxfId="200" operator="equal" stopIfTrue="1">
      <formula>"CW 3240-R7"</formula>
    </cfRule>
  </conditionalFormatting>
  <conditionalFormatting sqref="D91:D92">
    <cfRule type="cellIs" priority="153" dxfId="200" operator="equal" stopIfTrue="1">
      <formula>"CW 2130-R11"</formula>
    </cfRule>
    <cfRule type="cellIs" priority="154" dxfId="200" operator="equal" stopIfTrue="1">
      <formula>"CW 3120-R2"</formula>
    </cfRule>
    <cfRule type="cellIs" priority="155" dxfId="200" operator="equal" stopIfTrue="1">
      <formula>"CW 3240-R7"</formula>
    </cfRule>
  </conditionalFormatting>
  <conditionalFormatting sqref="D93:D94">
    <cfRule type="cellIs" priority="150" dxfId="200" operator="equal" stopIfTrue="1">
      <formula>"CW 2130-R11"</formula>
    </cfRule>
    <cfRule type="cellIs" priority="151" dxfId="200" operator="equal" stopIfTrue="1">
      <formula>"CW 3120-R2"</formula>
    </cfRule>
    <cfRule type="cellIs" priority="152" dxfId="200" operator="equal" stopIfTrue="1">
      <formula>"CW 3240-R7"</formula>
    </cfRule>
  </conditionalFormatting>
  <conditionalFormatting sqref="D95">
    <cfRule type="cellIs" priority="147" dxfId="200" operator="equal" stopIfTrue="1">
      <formula>"CW 2130-R11"</formula>
    </cfRule>
    <cfRule type="cellIs" priority="148" dxfId="200" operator="equal" stopIfTrue="1">
      <formula>"CW 3120-R2"</formula>
    </cfRule>
    <cfRule type="cellIs" priority="149" dxfId="200" operator="equal" stopIfTrue="1">
      <formula>"CW 3240-R7"</formula>
    </cfRule>
  </conditionalFormatting>
  <conditionalFormatting sqref="D96:D97">
    <cfRule type="cellIs" priority="144" dxfId="200" operator="equal" stopIfTrue="1">
      <formula>"CW 2130-R11"</formula>
    </cfRule>
    <cfRule type="cellIs" priority="145" dxfId="200" operator="equal" stopIfTrue="1">
      <formula>"CW 3120-R2"</formula>
    </cfRule>
    <cfRule type="cellIs" priority="146" dxfId="200" operator="equal" stopIfTrue="1">
      <formula>"CW 3240-R7"</formula>
    </cfRule>
  </conditionalFormatting>
  <conditionalFormatting sqref="D98">
    <cfRule type="cellIs" priority="141" dxfId="200" operator="equal" stopIfTrue="1">
      <formula>"CW 2130-R11"</formula>
    </cfRule>
    <cfRule type="cellIs" priority="142" dxfId="200" operator="equal" stopIfTrue="1">
      <formula>"CW 3120-R2"</formula>
    </cfRule>
    <cfRule type="cellIs" priority="143" dxfId="200" operator="equal" stopIfTrue="1">
      <formula>"CW 3240-R7"</formula>
    </cfRule>
  </conditionalFormatting>
  <conditionalFormatting sqref="D109">
    <cfRule type="cellIs" priority="129" dxfId="200" operator="equal" stopIfTrue="1">
      <formula>"CW 2130-R11"</formula>
    </cfRule>
    <cfRule type="cellIs" priority="130" dxfId="200" operator="equal" stopIfTrue="1">
      <formula>"CW 3120-R2"</formula>
    </cfRule>
    <cfRule type="cellIs" priority="131" dxfId="200" operator="equal" stopIfTrue="1">
      <formula>"CW 3240-R7"</formula>
    </cfRule>
  </conditionalFormatting>
  <conditionalFormatting sqref="D118:D123 D125:D127">
    <cfRule type="cellIs" priority="126" dxfId="200" operator="equal" stopIfTrue="1">
      <formula>"CW 2130-R11"</formula>
    </cfRule>
    <cfRule type="cellIs" priority="127" dxfId="200" operator="equal" stopIfTrue="1">
      <formula>"CW 3120-R2"</formula>
    </cfRule>
    <cfRule type="cellIs" priority="128" dxfId="200" operator="equal" stopIfTrue="1">
      <formula>"CW 3240-R7"</formula>
    </cfRule>
  </conditionalFormatting>
  <conditionalFormatting sqref="D111">
    <cfRule type="cellIs" priority="120" dxfId="200" operator="equal" stopIfTrue="1">
      <formula>"CW 2130-R11"</formula>
    </cfRule>
    <cfRule type="cellIs" priority="121" dxfId="200" operator="equal" stopIfTrue="1">
      <formula>"CW 3120-R2"</formula>
    </cfRule>
    <cfRule type="cellIs" priority="122" dxfId="200" operator="equal" stopIfTrue="1">
      <formula>"CW 3240-R7"</formula>
    </cfRule>
  </conditionalFormatting>
  <conditionalFormatting sqref="D113">
    <cfRule type="cellIs" priority="117" dxfId="200" operator="equal" stopIfTrue="1">
      <formula>"CW 2130-R11"</formula>
    </cfRule>
    <cfRule type="cellIs" priority="118" dxfId="200" operator="equal" stopIfTrue="1">
      <formula>"CW 3120-R2"</formula>
    </cfRule>
    <cfRule type="cellIs" priority="119" dxfId="200" operator="equal" stopIfTrue="1">
      <formula>"CW 3240-R7"</formula>
    </cfRule>
  </conditionalFormatting>
  <conditionalFormatting sqref="D116">
    <cfRule type="cellIs" priority="114" dxfId="200" operator="equal" stopIfTrue="1">
      <formula>"CW 2130-R11"</formula>
    </cfRule>
    <cfRule type="cellIs" priority="115" dxfId="200" operator="equal" stopIfTrue="1">
      <formula>"CW 3120-R2"</formula>
    </cfRule>
    <cfRule type="cellIs" priority="116" dxfId="200" operator="equal" stopIfTrue="1">
      <formula>"CW 3240-R7"</formula>
    </cfRule>
  </conditionalFormatting>
  <conditionalFormatting sqref="D124">
    <cfRule type="cellIs" priority="111" dxfId="200" operator="equal" stopIfTrue="1">
      <formula>"CW 2130-R11"</formula>
    </cfRule>
    <cfRule type="cellIs" priority="112" dxfId="200" operator="equal" stopIfTrue="1">
      <formula>"CW 3120-R2"</formula>
    </cfRule>
    <cfRule type="cellIs" priority="113" dxfId="200" operator="equal" stopIfTrue="1">
      <formula>"CW 3240-R7"</formula>
    </cfRule>
  </conditionalFormatting>
  <conditionalFormatting sqref="D112">
    <cfRule type="cellIs" priority="108" dxfId="200" operator="equal" stopIfTrue="1">
      <formula>"CW 2130-R11"</formula>
    </cfRule>
    <cfRule type="cellIs" priority="109" dxfId="200" operator="equal" stopIfTrue="1">
      <formula>"CW 3120-R2"</formula>
    </cfRule>
    <cfRule type="cellIs" priority="110" dxfId="200" operator="equal" stopIfTrue="1">
      <formula>"CW 3240-R7"</formula>
    </cfRule>
  </conditionalFormatting>
  <conditionalFormatting sqref="D138">
    <cfRule type="cellIs" priority="105" dxfId="200" operator="equal" stopIfTrue="1">
      <formula>"CW 2130-R11"</formula>
    </cfRule>
    <cfRule type="cellIs" priority="106" dxfId="200" operator="equal" stopIfTrue="1">
      <formula>"CW 3120-R2"</formula>
    </cfRule>
    <cfRule type="cellIs" priority="107" dxfId="200" operator="equal" stopIfTrue="1">
      <formula>"CW 3240-R7"</formula>
    </cfRule>
  </conditionalFormatting>
  <conditionalFormatting sqref="D134">
    <cfRule type="cellIs" priority="97" dxfId="200" operator="equal" stopIfTrue="1">
      <formula>"CW 2130-R11"</formula>
    </cfRule>
    <cfRule type="cellIs" priority="98" dxfId="200" operator="equal" stopIfTrue="1">
      <formula>"CW 3120-R2"</formula>
    </cfRule>
    <cfRule type="cellIs" priority="99" dxfId="200" operator="equal" stopIfTrue="1">
      <formula>"CW 3240-R7"</formula>
    </cfRule>
  </conditionalFormatting>
  <conditionalFormatting sqref="D135">
    <cfRule type="cellIs" priority="88" dxfId="200" operator="equal" stopIfTrue="1">
      <formula>"CW 2130-R11"</formula>
    </cfRule>
    <cfRule type="cellIs" priority="89" dxfId="200" operator="equal" stopIfTrue="1">
      <formula>"CW 3120-R2"</formula>
    </cfRule>
    <cfRule type="cellIs" priority="90" dxfId="200" operator="equal" stopIfTrue="1">
      <formula>"CW 3240-R7"</formula>
    </cfRule>
  </conditionalFormatting>
  <conditionalFormatting sqref="D137">
    <cfRule type="cellIs" priority="72" dxfId="200" operator="equal" stopIfTrue="1">
      <formula>"CW 2130-R11"</formula>
    </cfRule>
    <cfRule type="cellIs" priority="73" dxfId="200" operator="equal" stopIfTrue="1">
      <formula>"CW 3120-R2"</formula>
    </cfRule>
    <cfRule type="cellIs" priority="74" dxfId="200" operator="equal" stopIfTrue="1">
      <formula>"CW 3240-R7"</formula>
    </cfRule>
  </conditionalFormatting>
  <conditionalFormatting sqref="D141">
    <cfRule type="cellIs" priority="63" dxfId="200" operator="equal" stopIfTrue="1">
      <formula>"CW 2130-R11"</formula>
    </cfRule>
    <cfRule type="cellIs" priority="64" dxfId="200" operator="equal" stopIfTrue="1">
      <formula>"CW 3120-R2"</formula>
    </cfRule>
    <cfRule type="cellIs" priority="65" dxfId="200" operator="equal" stopIfTrue="1">
      <formula>"CW 3240-R7"</formula>
    </cfRule>
  </conditionalFormatting>
  <conditionalFormatting sqref="D145:D146">
    <cfRule type="cellIs" priority="57" dxfId="200" operator="equal" stopIfTrue="1">
      <formula>"CW 2130-R11"</formula>
    </cfRule>
    <cfRule type="cellIs" priority="58" dxfId="200" operator="equal" stopIfTrue="1">
      <formula>"CW 3120-R2"</formula>
    </cfRule>
    <cfRule type="cellIs" priority="59" dxfId="200" operator="equal" stopIfTrue="1">
      <formula>"CW 3240-R7"</formula>
    </cfRule>
  </conditionalFormatting>
  <conditionalFormatting sqref="D152">
    <cfRule type="cellIs" priority="48" dxfId="200" operator="equal" stopIfTrue="1">
      <formula>"CW 2130-R11"</formula>
    </cfRule>
    <cfRule type="cellIs" priority="49" dxfId="200" operator="equal" stopIfTrue="1">
      <formula>"CW 3120-R2"</formula>
    </cfRule>
    <cfRule type="cellIs" priority="50" dxfId="200" operator="equal" stopIfTrue="1">
      <formula>"CW 3240-R7"</formula>
    </cfRule>
  </conditionalFormatting>
  <conditionalFormatting sqref="D151">
    <cfRule type="cellIs" priority="45" dxfId="200" operator="equal" stopIfTrue="1">
      <formula>"CW 2130-R11"</formula>
    </cfRule>
    <cfRule type="cellIs" priority="46" dxfId="200" operator="equal" stopIfTrue="1">
      <formula>"CW 3120-R2"</formula>
    </cfRule>
    <cfRule type="cellIs" priority="47" dxfId="200" operator="equal" stopIfTrue="1">
      <formula>"CW 3240-R7"</formula>
    </cfRule>
  </conditionalFormatting>
  <conditionalFormatting sqref="D147">
    <cfRule type="cellIs" priority="42" dxfId="200" operator="equal" stopIfTrue="1">
      <formula>"CW 2130-R11"</formula>
    </cfRule>
    <cfRule type="cellIs" priority="43" dxfId="200" operator="equal" stopIfTrue="1">
      <formula>"CW 3120-R2"</formula>
    </cfRule>
    <cfRule type="cellIs" priority="44" dxfId="200" operator="equal" stopIfTrue="1">
      <formula>"CW 3240-R7"</formula>
    </cfRule>
  </conditionalFormatting>
  <conditionalFormatting sqref="D150">
    <cfRule type="cellIs" priority="39" dxfId="200" operator="equal" stopIfTrue="1">
      <formula>"CW 2130-R11"</formula>
    </cfRule>
    <cfRule type="cellIs" priority="40" dxfId="200" operator="equal" stopIfTrue="1">
      <formula>"CW 3120-R2"</formula>
    </cfRule>
    <cfRule type="cellIs" priority="41" dxfId="200" operator="equal" stopIfTrue="1">
      <formula>"CW 3240-R7"</formula>
    </cfRule>
  </conditionalFormatting>
  <conditionalFormatting sqref="D27:D28">
    <cfRule type="cellIs" priority="36" dxfId="200" operator="equal" stopIfTrue="1">
      <formula>"CW 2130-R11"</formula>
    </cfRule>
    <cfRule type="cellIs" priority="37" dxfId="200" operator="equal" stopIfTrue="1">
      <formula>"CW 3120-R2"</formula>
    </cfRule>
    <cfRule type="cellIs" priority="38" dxfId="200" operator="equal" stopIfTrue="1">
      <formula>"CW 3240-R7"</formula>
    </cfRule>
  </conditionalFormatting>
  <conditionalFormatting sqref="D21">
    <cfRule type="cellIs" priority="24" dxfId="200" operator="equal" stopIfTrue="1">
      <formula>"CW 2130-R11"</formula>
    </cfRule>
    <cfRule type="cellIs" priority="25" dxfId="200" operator="equal" stopIfTrue="1">
      <formula>"CW 3120-R2"</formula>
    </cfRule>
    <cfRule type="cellIs" priority="26" dxfId="200" operator="equal" stopIfTrue="1">
      <formula>"CW 3240-R7"</formula>
    </cfRule>
  </conditionalFormatting>
  <conditionalFormatting sqref="D56">
    <cfRule type="cellIs" priority="19" dxfId="200" operator="equal" stopIfTrue="1">
      <formula>"CW 2130-R11"</formula>
    </cfRule>
    <cfRule type="cellIs" priority="20" dxfId="200" operator="equal" stopIfTrue="1">
      <formula>"CW 3240-R7"</formula>
    </cfRule>
  </conditionalFormatting>
  <conditionalFormatting sqref="D45">
    <cfRule type="cellIs" priority="16" dxfId="200" operator="equal" stopIfTrue="1">
      <formula>"CW 2130-R11"</formula>
    </cfRule>
    <cfRule type="cellIs" priority="17" dxfId="200" operator="equal" stopIfTrue="1">
      <formula>"CW 3120-R2"</formula>
    </cfRule>
    <cfRule type="cellIs" priority="18" dxfId="200" operator="equal" stopIfTrue="1">
      <formula>"CW 3240-R7"</formula>
    </cfRule>
  </conditionalFormatting>
  <conditionalFormatting sqref="D25">
    <cfRule type="cellIs" priority="13" dxfId="200" operator="equal" stopIfTrue="1">
      <formula>"CW 2130-R11"</formula>
    </cfRule>
    <cfRule type="cellIs" priority="14" dxfId="200" operator="equal" stopIfTrue="1">
      <formula>"CW 3120-R2"</formula>
    </cfRule>
    <cfRule type="cellIs" priority="15" dxfId="200" operator="equal" stopIfTrue="1">
      <formula>"CW 3240-R7"</formula>
    </cfRule>
  </conditionalFormatting>
  <conditionalFormatting sqref="D115">
    <cfRule type="cellIs" priority="10" dxfId="200" operator="equal" stopIfTrue="1">
      <formula>"CW 2130-R11"</formula>
    </cfRule>
    <cfRule type="cellIs" priority="11" dxfId="200" operator="equal" stopIfTrue="1">
      <formula>"CW 3120-R2"</formula>
    </cfRule>
    <cfRule type="cellIs" priority="12" dxfId="200" operator="equal" stopIfTrue="1">
      <formula>"CW 3240-R7"</formula>
    </cfRule>
  </conditionalFormatting>
  <conditionalFormatting sqref="D114">
    <cfRule type="cellIs" priority="7" dxfId="200" operator="equal" stopIfTrue="1">
      <formula>"CW 2130-R11"</formula>
    </cfRule>
    <cfRule type="cellIs" priority="8" dxfId="200" operator="equal" stopIfTrue="1">
      <formula>"CW 3120-R2"</formula>
    </cfRule>
    <cfRule type="cellIs" priority="9" dxfId="200" operator="equal" stopIfTrue="1">
      <formula>"CW 3240-R7"</formula>
    </cfRule>
  </conditionalFormatting>
  <conditionalFormatting sqref="D36">
    <cfRule type="cellIs" priority="4" dxfId="200" operator="equal" stopIfTrue="1">
      <formula>"CW 2130-R11"</formula>
    </cfRule>
    <cfRule type="cellIs" priority="5" dxfId="200" operator="equal" stopIfTrue="1">
      <formula>"CW 3120-R2"</formula>
    </cfRule>
    <cfRule type="cellIs" priority="6" dxfId="200" operator="equal" stopIfTrue="1">
      <formula>"CW 3240-R7"</formula>
    </cfRule>
  </conditionalFormatting>
  <conditionalFormatting sqref="D117">
    <cfRule type="cellIs" priority="1" dxfId="200" operator="equal" stopIfTrue="1">
      <formula>"CW 2130-R11"</formula>
    </cfRule>
    <cfRule type="cellIs" priority="2" dxfId="200" operator="equal" stopIfTrue="1">
      <formula>"CW 3120-R2"</formula>
    </cfRule>
    <cfRule type="cellIs" priority="3" dxfId="20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49 G31 G100 G29 G22 G35 G71 G75 G81 G10 G19 G43:G44 G33 G40 G37:G38 G51 G62 G57 G98 G87 G96 G27 G47 G104 G102 G107 G109 G24 G111 G121 G118:G119 G124:G125 G127 G135 G138 G130 G141 G148 G145 G116 G11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8 G97 G77:G80 G30 G34 G39 G63:G68 G73:G74 G85:G86 G88:G95 G140 G101 G113 G120 G122:G123 G137 G131:G133 G149:G150 G26 G146:G147 G20 G58:G61 G52:G55 G129 G45 G41:G42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6 G69:G70 G50 G46 G103 G105:G106 G108 G25 G126 G112 G134 G151:G152 G28 G21 G56 G115 G117">
      <formula1>IF(G36&gt;=0.01,ROUND(G36,2),0.01)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332-2014 
&amp;XTemplate Version: C420120419 - RW&amp;R&amp;10Bid Submission
Page &amp;P+3 of 14</oddHeader>
    <oddFooter xml:space="preserve">&amp;R__________________
Name of Bidder                    </oddFooter>
  </headerFooter>
  <rowBreaks count="3" manualBreakCount="3">
    <brk id="31" min="1" max="7" man="1"/>
    <brk id="82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Chris Heide
April. 15/14
Files Size: 261,120</dc:description>
  <cp:lastModifiedBy>Hewett, Rebecca</cp:lastModifiedBy>
  <cp:lastPrinted>2014-04-15T23:56:49Z</cp:lastPrinted>
  <dcterms:created xsi:type="dcterms:W3CDTF">1999-03-31T15:44:33Z</dcterms:created>
  <dcterms:modified xsi:type="dcterms:W3CDTF">2014-04-15T23:57:25Z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