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660" yWindow="65464" windowWidth="15252" windowHeight="12696" firstSheet="2" activeTab="2"/>
  </bookViews>
  <sheets>
    <sheet name="Instructions" sheetId="1" r:id="rId1"/>
    <sheet name="FORM B - PRICES" sheetId="2" r:id="rId2"/>
    <sheet name="FORM B - PRICES " sheetId="3" r:id="rId3"/>
  </sheets>
  <externalReferences>
    <externalReference r:id="rId6"/>
  </externalReferences>
  <definedNames>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2">'FORM B - PRICES '!#REF!</definedName>
    <definedName name="HEADER">'FORM B - PRICES'!#REF!</definedName>
    <definedName name="PAGE1OF13" localSheetId="2">'FORM B - PRICES '!#REF!</definedName>
    <definedName name="PAGE1OF13">'FORM B - PRICES'!#REF!</definedName>
    <definedName name="_xlnm.Print_Area" localSheetId="1">'FORM B - PRICES'!$B$6:$H$68</definedName>
    <definedName name="_xlnm.Print_Area" localSheetId="2">'FORM B - PRICES '!$B$6:$H$517</definedName>
    <definedName name="_xlnm.Print_Area" localSheetId="0">'Instructions'!$A$1:$I$25</definedName>
    <definedName name="_xlnm.Print_Titles" localSheetId="1">'FORM B - PRICES'!$1:$5</definedName>
    <definedName name="_xlnm.Print_Titles" localSheetId="2">'FORM B - PRICES '!$1:$5</definedName>
    <definedName name="_xlnm.Print_Titles">'FORM B - PRICES'!$B$4:$IV$4</definedName>
    <definedName name="TEMP" localSheetId="2">'FORM B - PRICES '!#REF!</definedName>
    <definedName name="TEMP">'FORM B - PRICES'!#REF!</definedName>
    <definedName name="TENDERNO.181-" localSheetId="2">'FORM B - PRICES '!#REF!</definedName>
    <definedName name="TENDERNO.181-">'FORM B - PRICES'!#REF!</definedName>
    <definedName name="TENDERSUBMISSI" localSheetId="2">'FORM B - PRICES '!#REF!</definedName>
    <definedName name="TENDERSUBMISSI">'FORM B - PRICES'!#REF!</definedName>
    <definedName name="TESTHEAD" localSheetId="2">'FORM B - PRICES '!#REF!</definedName>
    <definedName name="TESTHEAD">'FORM B - PRICES'!#REF!</definedName>
    <definedName name="XEVERYTHING" localSheetId="2">'FORM B - PRICES '!$B$1:$IV$500</definedName>
    <definedName name="XEVERYTHING">'FORM B - PRICES'!$B$1:$IV$39</definedName>
    <definedName name="XITEMS" localSheetId="2">'FORM B - PRICES '!$B$7:$IV$500</definedName>
    <definedName name="XITEMS">'FORM B - PRICES'!$B$6:$IV$39</definedName>
  </definedNames>
  <calcPr fullCalcOnLoad="1" fullPrecision="0"/>
</workbook>
</file>

<file path=xl/sharedStrings.xml><?xml version="1.0" encoding="utf-8"?>
<sst xmlns="http://schemas.openxmlformats.org/spreadsheetml/2006/main" count="2125" uniqueCount="636">
  <si>
    <t>FORM B: PRICES</t>
  </si>
  <si>
    <t>UNIT PRICES</t>
  </si>
  <si>
    <t/>
  </si>
  <si>
    <t>ITEM</t>
  </si>
  <si>
    <t>DESCRIPTION</t>
  </si>
  <si>
    <t>SPEC.</t>
  </si>
  <si>
    <t>UNIT</t>
  </si>
  <si>
    <t>APPROX.</t>
  </si>
  <si>
    <t>UNIT PRICE</t>
  </si>
  <si>
    <t>AMOUNT</t>
  </si>
  <si>
    <t>REF.</t>
  </si>
  <si>
    <t>QUANTITY</t>
  </si>
  <si>
    <t>A</t>
  </si>
  <si>
    <t>B</t>
  </si>
  <si>
    <t>C</t>
  </si>
  <si>
    <t>D</t>
  </si>
  <si>
    <t>E</t>
  </si>
  <si>
    <t>Subtotal:</t>
  </si>
  <si>
    <t>SUMMARY</t>
  </si>
  <si>
    <t>EARTH AND BASE WORKS</t>
  </si>
  <si>
    <t>ROADWORKS - RENEWALS</t>
  </si>
  <si>
    <t>CRACKING AND SEATING</t>
  </si>
  <si>
    <t>ROADWORKS - NEW CONSTRUCTION</t>
  </si>
  <si>
    <t>JOINT AND CRACK SEALING</t>
  </si>
  <si>
    <t>ASSOCIATED DRAINAGE AND UNDERGROUND WORKS</t>
  </si>
  <si>
    <t>ADJUSTMENTS</t>
  </si>
  <si>
    <t>LANDSCAPING</t>
  </si>
  <si>
    <t>MISCELLANEOUS</t>
  </si>
  <si>
    <t>CODE</t>
  </si>
  <si>
    <t>INSTRUCTIONS</t>
  </si>
  <si>
    <t xml:space="preserve">(INSERT LOCATION AND TYPE OF WORK) </t>
  </si>
  <si>
    <t xml:space="preserve"> (total price) PART 1</t>
  </si>
  <si>
    <t xml:space="preserve"> (total price) PART 2</t>
  </si>
  <si>
    <r>
      <t xml:space="preserve">PART 1      </t>
    </r>
    <r>
      <rPr>
        <b/>
        <i/>
        <sz val="16"/>
        <rFont val="Arial"/>
        <family val="2"/>
      </rPr>
      <t>CITY FUNDED WORK</t>
    </r>
  </si>
  <si>
    <t>Change view to Page Break Preview and define the print area.</t>
  </si>
  <si>
    <t xml:space="preserve">Insert Approx. Quantities in  appropriate cells. </t>
  </si>
  <si>
    <t xml:space="preserve"> Insert the location  and type of work (see "Scope of Work" in contract documents) as noted in the template, unless otherwise approved by the Project Coordinator.</t>
  </si>
  <si>
    <t>In Cell D2, check and correct as necessary the Bidding Instruction clause  # reference to 'Prices' in the Bid Opportunity.</t>
  </si>
  <si>
    <t xml:space="preserve"> Print out these instructions for reference as required. </t>
  </si>
  <si>
    <t xml:space="preserve">TOTAL BID PRICE (GST extra)                                                                              (in figures)                                             </t>
  </si>
  <si>
    <t xml:space="preserve">The sub-section titles (i.e.. Earthworks and Base Works) under each identified location/section can be modified  or deleted at the discretion of the consultant. They are there to assist in copying and pasting from the pay items list  and for organizational purposes where there are many pay items. </t>
  </si>
  <si>
    <t>m³</t>
  </si>
  <si>
    <t>A.2</t>
  </si>
  <si>
    <t>m²</t>
  </si>
  <si>
    <t>i)</t>
  </si>
  <si>
    <t>tonne</t>
  </si>
  <si>
    <t>A010</t>
  </si>
  <si>
    <t>Supplying and Placing Base Course Material</t>
  </si>
  <si>
    <t>A012</t>
  </si>
  <si>
    <t>Grading of Boulevards</t>
  </si>
  <si>
    <t>each</t>
  </si>
  <si>
    <t>B004</t>
  </si>
  <si>
    <t>Slab Replacement</t>
  </si>
  <si>
    <t>B017</t>
  </si>
  <si>
    <t>Partial Slab Patches</t>
  </si>
  <si>
    <t>ii)</t>
  </si>
  <si>
    <t>B094</t>
  </si>
  <si>
    <t>Drilled Dowels</t>
  </si>
  <si>
    <t>B095</t>
  </si>
  <si>
    <t>19.1 mm Diameter</t>
  </si>
  <si>
    <t>B097</t>
  </si>
  <si>
    <t>Drilled Tie Bars</t>
  </si>
  <si>
    <t>B098</t>
  </si>
  <si>
    <t>20 M Deformed Tie Bar</t>
  </si>
  <si>
    <t xml:space="preserve">Miscellaneous Concrete Slab Renewal </t>
  </si>
  <si>
    <t>SD-228A</t>
  </si>
  <si>
    <t>m</t>
  </si>
  <si>
    <t>iii)</t>
  </si>
  <si>
    <t>Concrete Curb Renewal</t>
  </si>
  <si>
    <t>SD-203A</t>
  </si>
  <si>
    <t>Main Line Paving</t>
  </si>
  <si>
    <t>C001</t>
  </si>
  <si>
    <t>Concrete Pavements, Median Slabs, Bull-noses, and Safety Medians</t>
  </si>
  <si>
    <t>C032</t>
  </si>
  <si>
    <t>Concrete Curbs, Curb and Gutter, and Splash Strips</t>
  </si>
  <si>
    <t>C046</t>
  </si>
  <si>
    <t>D006</t>
  </si>
  <si>
    <t xml:space="preserve">Reflective Crack Maintenance </t>
  </si>
  <si>
    <t>F001</t>
  </si>
  <si>
    <t>F003</t>
  </si>
  <si>
    <t>F005</t>
  </si>
  <si>
    <t>iv)</t>
  </si>
  <si>
    <t>G001</t>
  </si>
  <si>
    <t>Sodding</t>
  </si>
  <si>
    <t>G003</t>
  </si>
  <si>
    <t>B.1</t>
  </si>
  <si>
    <t>B.2</t>
  </si>
  <si>
    <t>B.3</t>
  </si>
  <si>
    <t>B.4</t>
  </si>
  <si>
    <t>B.5</t>
  </si>
  <si>
    <t>B.6</t>
  </si>
  <si>
    <t>B001</t>
  </si>
  <si>
    <t>B.7</t>
  </si>
  <si>
    <t>Pavement Removal</t>
  </si>
  <si>
    <t>B002</t>
  </si>
  <si>
    <t>Concrete Pavement</t>
  </si>
  <si>
    <t>B.8</t>
  </si>
  <si>
    <t>B.9</t>
  </si>
  <si>
    <t>B.10</t>
  </si>
  <si>
    <t>B.11</t>
  </si>
  <si>
    <t>B.12</t>
  </si>
  <si>
    <t>B.13</t>
  </si>
  <si>
    <t>Tie-ins and Approaches</t>
  </si>
  <si>
    <t>C034</t>
  </si>
  <si>
    <t>F002</t>
  </si>
  <si>
    <t>vert. m</t>
  </si>
  <si>
    <t>F009</t>
  </si>
  <si>
    <t>F010</t>
  </si>
  <si>
    <t>F011</t>
  </si>
  <si>
    <t>F018</t>
  </si>
  <si>
    <t>SD-200</t>
  </si>
  <si>
    <t>C.1</t>
  </si>
  <si>
    <t>C008</t>
  </si>
  <si>
    <t>C.2</t>
  </si>
  <si>
    <t>C.3</t>
  </si>
  <si>
    <t>C.4</t>
  </si>
  <si>
    <t>D.1</t>
  </si>
  <si>
    <t>D.2</t>
  </si>
  <si>
    <t>E023</t>
  </si>
  <si>
    <t>E.1</t>
  </si>
  <si>
    <t>E024</t>
  </si>
  <si>
    <t>AP-004 - Standard Frame for Manhole and Catch Basin</t>
  </si>
  <si>
    <t>E025</t>
  </si>
  <si>
    <t>AP-005 - Standard Solid Cover for Standard Frame</t>
  </si>
  <si>
    <t>F</t>
  </si>
  <si>
    <t>F.1</t>
  </si>
  <si>
    <t>Adjustment of Catch Basins / Manholes Frames</t>
  </si>
  <si>
    <t>F.2</t>
  </si>
  <si>
    <t>Replacing Existing Risers</t>
  </si>
  <si>
    <t>F002A</t>
  </si>
  <si>
    <t>F.3</t>
  </si>
  <si>
    <t>Lifter Rings</t>
  </si>
  <si>
    <t>F.4</t>
  </si>
  <si>
    <t>Adjustment of Valve Boxes</t>
  </si>
  <si>
    <t>F.5</t>
  </si>
  <si>
    <t>Valve Box Extensions</t>
  </si>
  <si>
    <t>F.6</t>
  </si>
  <si>
    <t>Adjustment of Curb Stop Boxes</t>
  </si>
  <si>
    <t>F.7</t>
  </si>
  <si>
    <t>Curb Stop Extensions</t>
  </si>
  <si>
    <t>G</t>
  </si>
  <si>
    <t>G.1</t>
  </si>
  <si>
    <t xml:space="preserve">Hide the codes column "A". </t>
  </si>
  <si>
    <t xml:space="preserve">If your Project includes unsecured Provincial (or other) funding for some locations, select the worksheet "FORM B - PRICES W PROV FUND" otherwise use "FORM B - PRICES".  </t>
  </si>
  <si>
    <t xml:space="preserve">Tip - Copying and pasting a large block of items(rows), then deleting the items not required may be a more efficient.
If you select non adjacent rows (using CTRL) the "insert copied cells" options becomes unavailable, you can  paste in the selected non-adjacent rows but unless there are enough blank lines available cells will be over written. </t>
  </si>
  <si>
    <t>Correct Spec. references for non Standard items (i.e.. E-##)  to match the Specification numbering in the finalized Bid Opportunity document.</t>
  </si>
  <si>
    <t>Edit the header to correlate page numbering to the fianlized Bid Opportunity and insert the Bid Opportunity #.</t>
  </si>
  <si>
    <t xml:space="preserve"> When approved by PW Engineering,  create a (PDF) document for insertion into Part 'A' of the Bid Opportunity PDF document. </t>
  </si>
  <si>
    <t xml:space="preserve">Send an electronic copy of the Bid Tabulation to PW Engineering. </t>
  </si>
  <si>
    <t xml:space="preserve">Note: Integrate Form 'B'  with  existing bid tabulation and progress payment spreadsheets.  Retain Column 'A' codes and carry  forward to the tender tab to assist in compilation of price comparisons. </t>
  </si>
  <si>
    <r>
      <t xml:space="preserve">Using the </t>
    </r>
    <r>
      <rPr>
        <b/>
        <u val="single"/>
        <sz val="10"/>
        <color indexed="12"/>
        <rFont val="Times New Roman"/>
        <family val="1"/>
      </rPr>
      <t>Row</t>
    </r>
    <r>
      <rPr>
        <b/>
        <sz val="10"/>
        <color indexed="12"/>
        <rFont val="Times New Roman"/>
        <family val="1"/>
      </rPr>
      <t xml:space="preserve"> indicators Select and copy the required pay items from "20** Surface Works Pay Items...". </t>
    </r>
  </si>
  <si>
    <r>
      <t>Open file "20** Surface Works Pay Items Template (revised {</t>
    </r>
    <r>
      <rPr>
        <b/>
        <i/>
        <sz val="10"/>
        <color indexed="12"/>
        <rFont val="Times New Roman"/>
        <family val="1"/>
      </rPr>
      <t>date</t>
    </r>
    <r>
      <rPr>
        <b/>
        <sz val="10"/>
        <color indexed="12"/>
        <rFont val="Times New Roman"/>
        <family val="1"/>
      </rPr>
      <t>}) .XLS" .</t>
    </r>
  </si>
  <si>
    <r>
      <t>Check the file using "</t>
    </r>
    <r>
      <rPr>
        <b/>
        <i/>
        <sz val="10"/>
        <color indexed="12"/>
        <rFont val="Times New Roman"/>
        <family val="1"/>
      </rPr>
      <t>20** Quality Control Checks….xls</t>
    </r>
    <r>
      <rPr>
        <b/>
        <sz val="10"/>
        <color indexed="12"/>
        <rFont val="Times New Roman"/>
        <family val="1"/>
      </rPr>
      <t>"</t>
    </r>
  </si>
  <si>
    <t>(SEE B^)</t>
  </si>
  <si>
    <t>Revise the reference in cell B2 to the "Prices" clause number of Part B - Bidding Procedures in your finalized Bid Opp Document .</t>
  </si>
  <si>
    <t>Delete the "Instructions" sheet and all other sheets except the applicable "Form B - Prices" sheet.</t>
  </si>
  <si>
    <t>Note if schedule has only one section (Part A) delete the summary section at the bottom.</t>
  </si>
  <si>
    <t>Renumber items and sections in "FORM B - PRICES", correct line spacing, DO NOT modify CODES!</t>
  </si>
  <si>
    <t xml:space="preserve"> Paste Selection into "FORM B - PRICES" using "insert copied cells" from the short cut menu.</t>
  </si>
  <si>
    <t xml:space="preserve">When all Bid Opp documents have been approved by the Project Coordinator, protect the sheet and forward with password and the associated quality control check sheet to PW Engineering for review . </t>
  </si>
  <si>
    <r>
      <t>Select -&gt; Window -&gt; Arrange -&gt; Horizontal, to display both workbooks.</t>
    </r>
    <r>
      <rPr>
        <b/>
        <sz val="10"/>
        <color indexed="8"/>
        <rFont val="Times New Roman"/>
        <family val="1"/>
      </rPr>
      <t xml:space="preserve"> </t>
    </r>
    <r>
      <rPr>
        <b/>
        <i/>
        <sz val="10"/>
        <color indexed="8"/>
        <rFont val="Times New Roman"/>
        <family val="1"/>
      </rPr>
      <t>(2010 - View -Arrange All)</t>
    </r>
  </si>
  <si>
    <t>A003</t>
  </si>
  <si>
    <t>Excavation</t>
  </si>
  <si>
    <t>A004</t>
  </si>
  <si>
    <t>Sub-Grade Compaction</t>
  </si>
  <si>
    <t>A007</t>
  </si>
  <si>
    <t>A.3</t>
  </si>
  <si>
    <t>Crushed Sub-base Material</t>
  </si>
  <si>
    <t>A035A</t>
  </si>
  <si>
    <t xml:space="preserve">100 mm </t>
  </si>
  <si>
    <t>A.4</t>
  </si>
  <si>
    <t>A.5</t>
  </si>
  <si>
    <t>A022</t>
  </si>
  <si>
    <t>A.6</t>
  </si>
  <si>
    <t>Separation Geotextile Fabric</t>
  </si>
  <si>
    <t xml:space="preserve">CW 3130-R4 </t>
  </si>
  <si>
    <t>A022A</t>
  </si>
  <si>
    <t>A.7</t>
  </si>
  <si>
    <t>Supply and Install Geogrid</t>
  </si>
  <si>
    <t>CW 3135-R1</t>
  </si>
  <si>
    <t>A.8</t>
  </si>
  <si>
    <t>A.9</t>
  </si>
  <si>
    <t>A.10</t>
  </si>
  <si>
    <t>B114rl</t>
  </si>
  <si>
    <t>A.11</t>
  </si>
  <si>
    <t xml:space="preserve">CW 3235-R9  </t>
  </si>
  <si>
    <t>B118rl</t>
  </si>
  <si>
    <t>100 mm Sidewalk</t>
  </si>
  <si>
    <t>B119rl</t>
  </si>
  <si>
    <t>a)</t>
  </si>
  <si>
    <t>Less than 5 sq.m.</t>
  </si>
  <si>
    <t>B120rl</t>
  </si>
  <si>
    <t>b)</t>
  </si>
  <si>
    <t>5 sq.m. to 20 sq.m.</t>
  </si>
  <si>
    <t>B121rl</t>
  </si>
  <si>
    <t>c)</t>
  </si>
  <si>
    <t>Greater than 20 sq.m.</t>
  </si>
  <si>
    <t>B154rl</t>
  </si>
  <si>
    <t>A.12</t>
  </si>
  <si>
    <t xml:space="preserve">CW 3240-R10 </t>
  </si>
  <si>
    <t>B155rl</t>
  </si>
  <si>
    <t>Barrier (150 mm reveal ht, Dowelled)</t>
  </si>
  <si>
    <t>SD-205,
SD-206A</t>
  </si>
  <si>
    <t>B156rl</t>
  </si>
  <si>
    <t>Less than 3 m</t>
  </si>
  <si>
    <t>B157rl</t>
  </si>
  <si>
    <t>3 m to 30 m</t>
  </si>
  <si>
    <t>B167rl</t>
  </si>
  <si>
    <t>Modified Barrier (150 mm reveal ht, Dowelled)</t>
  </si>
  <si>
    <t>SD-203B</t>
  </si>
  <si>
    <t>B214rl</t>
  </si>
  <si>
    <t>Curb Ramp (8-12 mm reveal ht, Monolithic)</t>
  </si>
  <si>
    <t>SD-229C,D</t>
  </si>
  <si>
    <t>B200</t>
  </si>
  <si>
    <t>A.13</t>
  </si>
  <si>
    <t>Planing of Pavement</t>
  </si>
  <si>
    <t xml:space="preserve">CW 3450-R5 </t>
  </si>
  <si>
    <t>B201</t>
  </si>
  <si>
    <t>0 - 50 mm Depth (Asphalt)</t>
  </si>
  <si>
    <t>B219</t>
  </si>
  <si>
    <t>A.14</t>
  </si>
  <si>
    <t>Detectable Warning Surface Tiles</t>
  </si>
  <si>
    <t>B221</t>
  </si>
  <si>
    <t xml:space="preserve">610 mm X 1220 mm </t>
  </si>
  <si>
    <t>A.15</t>
  </si>
  <si>
    <t>C011</t>
  </si>
  <si>
    <t>Construction of 150 mm Concrete Pavement (Reinforced)</t>
  </si>
  <si>
    <t>A.16</t>
  </si>
  <si>
    <t>C036</t>
  </si>
  <si>
    <t>Construction of Modified Barrier (180 mm ht, Dowelled)</t>
  </si>
  <si>
    <t>C038</t>
  </si>
  <si>
    <t>C039</t>
  </si>
  <si>
    <t>Construction of Curb and Gutter (180 mm ht, Modified Barrier, Integral, 600 mm width, 150 mm Plain Concrete Pavement)</t>
  </si>
  <si>
    <t>SD-200            SD-203B</t>
  </si>
  <si>
    <t>C040</t>
  </si>
  <si>
    <t>SD-200            SD-202B</t>
  </si>
  <si>
    <t>vi)</t>
  </si>
  <si>
    <t>Construction of  Curb Ramp (8-12 mm ht, Integral)</t>
  </si>
  <si>
    <t>SD-229C</t>
  </si>
  <si>
    <t>C055</t>
  </si>
  <si>
    <t>A.17</t>
  </si>
  <si>
    <t xml:space="preserve">Construction of Asphaltic Concrete Pavements </t>
  </si>
  <si>
    <t>C056</t>
  </si>
  <si>
    <t>C058</t>
  </si>
  <si>
    <t>Type IA</t>
  </si>
  <si>
    <t>C059</t>
  </si>
  <si>
    <t>C060</t>
  </si>
  <si>
    <t>A.18</t>
  </si>
  <si>
    <t>CW 3250-R7</t>
  </si>
  <si>
    <t>E003</t>
  </si>
  <si>
    <t>A.19</t>
  </si>
  <si>
    <t xml:space="preserve">Catch Basin  </t>
  </si>
  <si>
    <t>CW 2130-R12</t>
  </si>
  <si>
    <t>E004</t>
  </si>
  <si>
    <t>SD-024, 1800 mm deep</t>
  </si>
  <si>
    <t>E008</t>
  </si>
  <si>
    <t>A.20</t>
  </si>
  <si>
    <t>Sewer Service</t>
  </si>
  <si>
    <t>E009</t>
  </si>
  <si>
    <t>E010</t>
  </si>
  <si>
    <t>A.21</t>
  </si>
  <si>
    <t>Replacing Existing Manhole and Catch Basin  Frames &amp; Covers</t>
  </si>
  <si>
    <t>E036</t>
  </si>
  <si>
    <t>A.22</t>
  </si>
  <si>
    <t xml:space="preserve">Connecting to Existing Sewer </t>
  </si>
  <si>
    <t>E037</t>
  </si>
  <si>
    <t>A.23</t>
  </si>
  <si>
    <t>E050</t>
  </si>
  <si>
    <t>A.24</t>
  </si>
  <si>
    <t>Abandoning Existing Drainage Inlets</t>
  </si>
  <si>
    <t>E051</t>
  </si>
  <si>
    <t>A.25</t>
  </si>
  <si>
    <t>Installation of Subdrains</t>
  </si>
  <si>
    <t>CW 3120-R4</t>
  </si>
  <si>
    <t>A.26</t>
  </si>
  <si>
    <t>CW 3210-R7</t>
  </si>
  <si>
    <t>A.27</t>
  </si>
  <si>
    <t>Pre-cast Concrete Risers</t>
  </si>
  <si>
    <t>A.28</t>
  </si>
  <si>
    <t>51 mm</t>
  </si>
  <si>
    <t>A.29</t>
  </si>
  <si>
    <t>CW 3510-R9</t>
  </si>
  <si>
    <t>G002</t>
  </si>
  <si>
    <t xml:space="preserve"> width &lt; 600 mm</t>
  </si>
  <si>
    <t xml:space="preserve"> width &gt; or = 600 mm</t>
  </si>
  <si>
    <t>B.14</t>
  </si>
  <si>
    <t>B.15</t>
  </si>
  <si>
    <t>B.16</t>
  </si>
  <si>
    <t>B.17</t>
  </si>
  <si>
    <t>C037</t>
  </si>
  <si>
    <t>Construction of  Modified Barrier  (180 mm ht, Integral)</t>
  </si>
  <si>
    <t>B.18</t>
  </si>
  <si>
    <t>B.19</t>
  </si>
  <si>
    <t>B.20</t>
  </si>
  <si>
    <t>E038</t>
  </si>
  <si>
    <t>B.21</t>
  </si>
  <si>
    <t>B.22</t>
  </si>
  <si>
    <t>B.23</t>
  </si>
  <si>
    <t>B.24</t>
  </si>
  <si>
    <t>B.25</t>
  </si>
  <si>
    <t>B.26</t>
  </si>
  <si>
    <t>A007A</t>
  </si>
  <si>
    <t xml:space="preserve">50 mm </t>
  </si>
  <si>
    <t>C.5</t>
  </si>
  <si>
    <t>C.6</t>
  </si>
  <si>
    <t>C.7</t>
  </si>
  <si>
    <t>C.8</t>
  </si>
  <si>
    <t>C.9</t>
  </si>
  <si>
    <t>B014</t>
  </si>
  <si>
    <t>150 mm Concrete Pavement (Reinforced)</t>
  </si>
  <si>
    <t>C.10</t>
  </si>
  <si>
    <t>150 mm Concrete Pavement (Type B)</t>
  </si>
  <si>
    <t>150 mm Concrete Pavement (Type D)</t>
  </si>
  <si>
    <t>C.11</t>
  </si>
  <si>
    <t>C.12</t>
  </si>
  <si>
    <t>B100r</t>
  </si>
  <si>
    <t>C.13</t>
  </si>
  <si>
    <t>Miscellaneous Concrete Slab Removal</t>
  </si>
  <si>
    <t>B104r</t>
  </si>
  <si>
    <t>B107i</t>
  </si>
  <si>
    <t>C.14</t>
  </si>
  <si>
    <t xml:space="preserve">Miscellaneous Concrete Slab Installation </t>
  </si>
  <si>
    <t>B111i</t>
  </si>
  <si>
    <t>C.15</t>
  </si>
  <si>
    <t>C.16</t>
  </si>
  <si>
    <t>C.17</t>
  </si>
  <si>
    <t>C.18</t>
  </si>
  <si>
    <t>C.19</t>
  </si>
  <si>
    <t>C.20</t>
  </si>
  <si>
    <t>C.21</t>
  </si>
  <si>
    <t>E006</t>
  </si>
  <si>
    <t>C.22</t>
  </si>
  <si>
    <t>SD-023</t>
  </si>
  <si>
    <t>E012</t>
  </si>
  <si>
    <t>C.23</t>
  </si>
  <si>
    <t>Drainage Connection Pipe</t>
  </si>
  <si>
    <t>C.24</t>
  </si>
  <si>
    <t>E034</t>
  </si>
  <si>
    <t>C.25</t>
  </si>
  <si>
    <t>Connecting to Existing Catch Basin</t>
  </si>
  <si>
    <t>E035</t>
  </si>
  <si>
    <t>C.26</t>
  </si>
  <si>
    <t>C.27</t>
  </si>
  <si>
    <t>C.28</t>
  </si>
  <si>
    <t>C.29</t>
  </si>
  <si>
    <t>C.30</t>
  </si>
  <si>
    <t>C.31</t>
  </si>
  <si>
    <t>C.32</t>
  </si>
  <si>
    <t>C.33</t>
  </si>
  <si>
    <t>D.3</t>
  </si>
  <si>
    <t>D.4</t>
  </si>
  <si>
    <t>D.5</t>
  </si>
  <si>
    <t>D.6</t>
  </si>
  <si>
    <t>D.7</t>
  </si>
  <si>
    <t>D.8</t>
  </si>
  <si>
    <t>D.9</t>
  </si>
  <si>
    <t>D.10</t>
  </si>
  <si>
    <t>D.11</t>
  </si>
  <si>
    <t>B125</t>
  </si>
  <si>
    <t>D.12</t>
  </si>
  <si>
    <t>Supply of Precast  Sidewalk Blocks</t>
  </si>
  <si>
    <t>D.13</t>
  </si>
  <si>
    <t>D.14</t>
  </si>
  <si>
    <t>D.15</t>
  </si>
  <si>
    <t>D.16</t>
  </si>
  <si>
    <t>Construction of Barrier (180 mm ht, Separate)</t>
  </si>
  <si>
    <t>D.17</t>
  </si>
  <si>
    <t>D.18</t>
  </si>
  <si>
    <t>D.19</t>
  </si>
  <si>
    <t>D.20</t>
  </si>
  <si>
    <t>D.21</t>
  </si>
  <si>
    <t>D.22</t>
  </si>
  <si>
    <t>D.23</t>
  </si>
  <si>
    <t>D.24</t>
  </si>
  <si>
    <t>D.25</t>
  </si>
  <si>
    <t>D.26</t>
  </si>
  <si>
    <t>D.27</t>
  </si>
  <si>
    <t>D.28</t>
  </si>
  <si>
    <t>D.29</t>
  </si>
  <si>
    <t>D.30</t>
  </si>
  <si>
    <t>D.31</t>
  </si>
  <si>
    <t>E.2</t>
  </si>
  <si>
    <t>E.3</t>
  </si>
  <si>
    <t>E.4</t>
  </si>
  <si>
    <t>E.5</t>
  </si>
  <si>
    <t>E.6</t>
  </si>
  <si>
    <t>E.7</t>
  </si>
  <si>
    <t>E.8</t>
  </si>
  <si>
    <t>E.9</t>
  </si>
  <si>
    <t>E.10</t>
  </si>
  <si>
    <t>E.11</t>
  </si>
  <si>
    <t>B125A</t>
  </si>
  <si>
    <t>E.12</t>
  </si>
  <si>
    <t>Removal of Precast Sidewalk Blocks</t>
  </si>
  <si>
    <t>E.13</t>
  </si>
  <si>
    <t>E.14</t>
  </si>
  <si>
    <t>E.15</t>
  </si>
  <si>
    <t>E.16</t>
  </si>
  <si>
    <t>C065</t>
  </si>
  <si>
    <t>Construction of  Curb Ramp (8-12 mm ht, Monolithic)</t>
  </si>
  <si>
    <t>E.17</t>
  </si>
  <si>
    <t>E.18</t>
  </si>
  <si>
    <t>E.19</t>
  </si>
  <si>
    <t>E.20</t>
  </si>
  <si>
    <t>E.21</t>
  </si>
  <si>
    <t>E.22</t>
  </si>
  <si>
    <t>E.23</t>
  </si>
  <si>
    <t>E.24</t>
  </si>
  <si>
    <t>E.25</t>
  </si>
  <si>
    <t>E.26</t>
  </si>
  <si>
    <t>E.27</t>
  </si>
  <si>
    <t>E.28</t>
  </si>
  <si>
    <t>E.29</t>
  </si>
  <si>
    <t>E.30</t>
  </si>
  <si>
    <t>E.31</t>
  </si>
  <si>
    <t>E.32</t>
  </si>
  <si>
    <t>B124</t>
  </si>
  <si>
    <t>F.8</t>
  </si>
  <si>
    <t>Adjustment of Precast  Sidewalk Blocks</t>
  </si>
  <si>
    <t>F.9</t>
  </si>
  <si>
    <t>F.10</t>
  </si>
  <si>
    <t>B126r</t>
  </si>
  <si>
    <t>F.11</t>
  </si>
  <si>
    <t>Concrete Curb Removal</t>
  </si>
  <si>
    <t>B131r</t>
  </si>
  <si>
    <t>Lip Curb</t>
  </si>
  <si>
    <t>SD-202C</t>
  </si>
  <si>
    <t>B135i</t>
  </si>
  <si>
    <t>F.12</t>
  </si>
  <si>
    <t>Concrete Curb Installation</t>
  </si>
  <si>
    <t>F.13</t>
  </si>
  <si>
    <t>F.14</t>
  </si>
  <si>
    <t>C051</t>
  </si>
  <si>
    <t>F.15</t>
  </si>
  <si>
    <t>100 mm Concrete Sidewalk</t>
  </si>
  <si>
    <t xml:space="preserve">CW 3325-R5  </t>
  </si>
  <si>
    <t>F.16</t>
  </si>
  <si>
    <t>F.17</t>
  </si>
  <si>
    <t>F.18</t>
  </si>
  <si>
    <t>F.19</t>
  </si>
  <si>
    <t>F.20</t>
  </si>
  <si>
    <t>F.21</t>
  </si>
  <si>
    <t>F.22</t>
  </si>
  <si>
    <t>F.23</t>
  </si>
  <si>
    <t>F.24</t>
  </si>
  <si>
    <t>F.25</t>
  </si>
  <si>
    <t>G.3</t>
  </si>
  <si>
    <t>B031</t>
  </si>
  <si>
    <t>B033</t>
  </si>
  <si>
    <t>G.4</t>
  </si>
  <si>
    <t>G.5</t>
  </si>
  <si>
    <t>G.6</t>
  </si>
  <si>
    <t>G.7</t>
  </si>
  <si>
    <t>G.8</t>
  </si>
  <si>
    <t>G.9</t>
  </si>
  <si>
    <t>G.10</t>
  </si>
  <si>
    <t>G.11</t>
  </si>
  <si>
    <t>G.12</t>
  </si>
  <si>
    <t>G.13</t>
  </si>
  <si>
    <t>G.14</t>
  </si>
  <si>
    <t>G.15</t>
  </si>
  <si>
    <t>G.16</t>
  </si>
  <si>
    <t>G.17</t>
  </si>
  <si>
    <t>G.18</t>
  </si>
  <si>
    <t>G.19</t>
  </si>
  <si>
    <t>G.20</t>
  </si>
  <si>
    <t>H</t>
  </si>
  <si>
    <t>NEW STREET LIGHT INSTALLATION</t>
  </si>
  <si>
    <t>H.1</t>
  </si>
  <si>
    <t>H.2</t>
  </si>
  <si>
    <t xml:space="preserve">Installation of #4 AL C/N or 1/0 AL Triplex streetlight cable by open trench method. </t>
  </si>
  <si>
    <t>lin.m</t>
  </si>
  <si>
    <t>H.3</t>
  </si>
  <si>
    <t>Installation of cable (#4 AL C/N or 1/0 AL Triplex) by boring method.</t>
  </si>
  <si>
    <t>H.4</t>
  </si>
  <si>
    <t xml:space="preserve">Installation of 25'/35' pole, davit arm and precast concrete base including luminaire and appurtenances. </t>
  </si>
  <si>
    <t>H.5</t>
  </si>
  <si>
    <t>Install / lower 3 m of Cable Guard, ground lug, cable up pole, and first 3 m section of ground rod per Standard CD 315-5.</t>
  </si>
  <si>
    <t>H.6</t>
  </si>
  <si>
    <t xml:space="preserve">Installation of one (1) 10' ground rod at end of street light circuit. Trench #4 ground wire up to 1 m from rod location to new street light and connect (hammerlock) to top of the ground rod.  </t>
  </si>
  <si>
    <t>AIKINS STREET - ASPHALT RECONSTRUCTION</t>
  </si>
  <si>
    <t>MANILA ROAD - REHABILITATION</t>
  </si>
  <si>
    <t>GARTON AVENUE - CONCRETE RECONSTRUCTION</t>
  </si>
  <si>
    <t>CW 3110-R18</t>
  </si>
  <si>
    <t>B003</t>
  </si>
  <si>
    <t>Asphalt Pavement</t>
  </si>
  <si>
    <t>ROADWORKS - REMOVALS / RENEWALS</t>
  </si>
  <si>
    <t>ROADWORK - NEW CONSTRUCTION</t>
  </si>
  <si>
    <t>CW 3310-R15</t>
  </si>
  <si>
    <t xml:space="preserve">CW 3410-R10 </t>
  </si>
  <si>
    <t xml:space="preserve">CW 3230-R8
</t>
  </si>
  <si>
    <t>B190</t>
  </si>
  <si>
    <t xml:space="preserve">Construction of Asphaltic Concrete Overlay </t>
  </si>
  <si>
    <t>B191</t>
  </si>
  <si>
    <t>B193</t>
  </si>
  <si>
    <t>B194</t>
  </si>
  <si>
    <t>B195</t>
  </si>
  <si>
    <t>F004</t>
  </si>
  <si>
    <t>38 mm</t>
  </si>
  <si>
    <t>F015</t>
  </si>
  <si>
    <t>Adjustment of Curb and Gutter Inlet Frames</t>
  </si>
  <si>
    <r>
      <t xml:space="preserve">PART 2     </t>
    </r>
    <r>
      <rPr>
        <b/>
        <i/>
        <sz val="16"/>
        <rFont val="Arial"/>
        <family val="2"/>
      </rPr>
      <t xml:space="preserve"> MANITOBA HYDRO FUNDED WORK
                 (See B9.5, B15.2.1, B16.4, D2, D14.2-3, D16.4)</t>
    </r>
  </si>
  <si>
    <t>Construction of 200 mm Concrete Pavement (Reinforced)</t>
  </si>
  <si>
    <t>D001</t>
  </si>
  <si>
    <t>Joint Sealing</t>
  </si>
  <si>
    <t>I</t>
  </si>
  <si>
    <t>A.1</t>
  </si>
  <si>
    <t>G.2</t>
  </si>
  <si>
    <t>B202</t>
  </si>
  <si>
    <t>50 - 100 mm Depth (Asphalt)</t>
  </si>
  <si>
    <t>B206</t>
  </si>
  <si>
    <t>Pavement Repair Fabric</t>
  </si>
  <si>
    <t>D002</t>
  </si>
  <si>
    <t>Crack Sealing</t>
  </si>
  <si>
    <t>D004</t>
  </si>
  <si>
    <t>&gt;10 mm to 25 mm Wide</t>
  </si>
  <si>
    <t>E12</t>
  </si>
  <si>
    <t>B149i</t>
  </si>
  <si>
    <t>B147i</t>
  </si>
  <si>
    <t>Lip Curb (75 mm reveal ht, Integral)</t>
  </si>
  <si>
    <t>SD-202A</t>
  </si>
  <si>
    <t>E032</t>
  </si>
  <si>
    <t>Connecting to Existing Manhole</t>
  </si>
  <si>
    <t>E033</t>
  </si>
  <si>
    <t>250 mm Catch Basin Lead</t>
  </si>
  <si>
    <t>250 mm Drainage Connection Pipe</t>
  </si>
  <si>
    <t>E046</t>
  </si>
  <si>
    <t>Removal of Existing Catch Basins</t>
  </si>
  <si>
    <t>B184rl</t>
  </si>
  <si>
    <t>Curb Ramp (8-12 mm reveal ht, Integral)</t>
  </si>
  <si>
    <t>CW 3326-R1</t>
  </si>
  <si>
    <t>Installation of overhead span of #4 duplex between new or existing streetlight poles and connect luminaire to provide temporary feed.</t>
  </si>
  <si>
    <t>per span</t>
  </si>
  <si>
    <t xml:space="preserve">Removal of overhead span of #4 duplex between new or existing streetlight poles to remove temporary feed. </t>
  </si>
  <si>
    <t>Expose underground cable entrance of existing streetlight pole and install new streetlight cable.</t>
  </si>
  <si>
    <t xml:space="preserve">Removal of 25' to 35' street light pole and precast, poured in place concrete, steel power installed base or direct buried including davit arm, luminaire and appurtenances  </t>
  </si>
  <si>
    <t>Terminate 2/C #12 copper conductor to street light cables per Standard CD310-4, CD310-9 or CD310-10.</t>
  </si>
  <si>
    <t>Aikins Street Asphalt Reconstruction - Atlantic Avenue to Machray Avenue</t>
  </si>
  <si>
    <t>Manila Road Rehabiliation - Adsum Drive to Jefferson Avenue</t>
  </si>
  <si>
    <t>Garton Avenue Concrete Reconstruction - Marianne Road to Old Commonwealth Path</t>
  </si>
  <si>
    <t>Marianne Road Rehabilitation - Garton Avenue to Inkster Garden Drive</t>
  </si>
  <si>
    <t>College Avenue Concrete Reconstruction - McPhillips Street to Radford Street</t>
  </si>
  <si>
    <t>Rose Hill Way Rehabilitation - Wildes Lane to Rose Hill Place</t>
  </si>
  <si>
    <t>Bannerman Avenue from Arlington Street to Sinclair Street</t>
  </si>
  <si>
    <t>Aikins Street - Atlantic Avenue to Machray Avenue</t>
  </si>
  <si>
    <t>J</t>
  </si>
  <si>
    <t>College Avenue - McPhillips Street to Radford Street</t>
  </si>
  <si>
    <t>Garton Avenue - Marianne Road to Old Commonwealth Path</t>
  </si>
  <si>
    <t>Construction of 200 mm Concrete Pavement (Slip Form Paving, Reinforced)</t>
  </si>
  <si>
    <t>C045</t>
  </si>
  <si>
    <t>Construction of   Lip Curb (40 mm ht, Integral)</t>
  </si>
  <si>
    <t>SD-202B</t>
  </si>
  <si>
    <t>C035</t>
  </si>
  <si>
    <t>Construction of Barrier (180 mm ht, Integral, Slip Form Paving)</t>
  </si>
  <si>
    <t>SD-204</t>
  </si>
  <si>
    <t>300 mm, PVC</t>
  </si>
  <si>
    <t>300 mm (PVC) Connecting Pipe</t>
  </si>
  <si>
    <t>Connecting to 300 mm  (Clay Combined) Sewer</t>
  </si>
  <si>
    <t>E005</t>
  </si>
  <si>
    <t>SD-025, 1800 mm deep</t>
  </si>
  <si>
    <t xml:space="preserve"> i)</t>
  </si>
  <si>
    <t>E.33</t>
  </si>
  <si>
    <t>Construction of Curb and Gutter (40 mm ht, Lip Curb, Integral, 600 mm width, 150 mm Plain Concrete Pavement)</t>
  </si>
  <si>
    <t>E040</t>
  </si>
  <si>
    <t>F.26</t>
  </si>
  <si>
    <t>F.27</t>
  </si>
  <si>
    <t>F.28</t>
  </si>
  <si>
    <t>G.21</t>
  </si>
  <si>
    <t>G.22</t>
  </si>
  <si>
    <t>G.23</t>
  </si>
  <si>
    <t>G.24</t>
  </si>
  <si>
    <t>G.25</t>
  </si>
  <si>
    <t>AP-011 - Mountable Curb and Gutter Inlets</t>
  </si>
  <si>
    <t>F.29</t>
  </si>
  <si>
    <t>Barrier Curb (100mm reveal ht, integral)</t>
  </si>
  <si>
    <t>Barrier Curb (100mm reveal ht, dowelled)</t>
  </si>
  <si>
    <t xml:space="preserve">SD-205
</t>
  </si>
  <si>
    <t>Replacing Existing Manhole Frames &amp; Covers</t>
  </si>
  <si>
    <t>i) Connecting to 300mm</t>
  </si>
  <si>
    <t>AP-011</t>
  </si>
  <si>
    <t>Modified Lip Curb (75mm reveal ht., Doweled)</t>
  </si>
  <si>
    <t>Modified Barrier Curb (100mm reveal ht, dowelled)</t>
  </si>
  <si>
    <t xml:space="preserve">SD-203B
</t>
  </si>
  <si>
    <t>Modified Lip Curb (75mm reveal ht., Dowelled)</t>
  </si>
  <si>
    <t>E031</t>
  </si>
  <si>
    <t>Mountable Curb and Gutter Inlet Risers</t>
  </si>
  <si>
    <t>Less than 3m</t>
  </si>
  <si>
    <t>3m to 30m</t>
  </si>
  <si>
    <t>Construction of Curb and Gutter (180mm ht, Barrier, Integral, 600 mm width, 150 mm Plain Concrete Pavement)</t>
  </si>
  <si>
    <t>300 mm PVC LDS</t>
  </si>
  <si>
    <t>Connecting to 450 mm Concrete Combined Sewer</t>
  </si>
  <si>
    <t>Connecting to 600 mm Concrete Combined Sewer</t>
  </si>
  <si>
    <t>300 mm PVC Connecting Pipe</t>
  </si>
  <si>
    <t>In a Trench, Class B sand bedding, Class 4 Backfill</t>
  </si>
  <si>
    <t>Connecting to 900 mm Concrete LDS Sewer</t>
  </si>
  <si>
    <t>I.1</t>
  </si>
  <si>
    <t>I.2</t>
  </si>
  <si>
    <t>I.3</t>
  </si>
  <si>
    <t>I.4</t>
  </si>
  <si>
    <t>I.5</t>
  </si>
  <si>
    <t>I.6</t>
  </si>
  <si>
    <t>I.7</t>
  </si>
  <si>
    <t>I.8</t>
  </si>
  <si>
    <t>I.9</t>
  </si>
  <si>
    <t>I.10</t>
  </si>
  <si>
    <t>J.1</t>
  </si>
  <si>
    <t>J.2</t>
  </si>
  <si>
    <t>J.3</t>
  </si>
  <si>
    <t>J.4</t>
  </si>
  <si>
    <t>J.5</t>
  </si>
  <si>
    <t>J.6</t>
  </si>
  <si>
    <t>J.7</t>
  </si>
  <si>
    <t>J.8</t>
  </si>
  <si>
    <t>In a Trench, Class B sand bedding, Class 3 Backfill</t>
  </si>
  <si>
    <t>H001</t>
  </si>
  <si>
    <t>lump sum</t>
  </si>
  <si>
    <t>E13</t>
  </si>
  <si>
    <t>SD-024, 1200 mm deep</t>
  </si>
  <si>
    <t>AP-011 - Mountable Curb and Gutter Inlet</t>
  </si>
  <si>
    <t>E047</t>
  </si>
  <si>
    <t>Removal of Existing Catch Pit</t>
  </si>
  <si>
    <t>F014</t>
  </si>
  <si>
    <t xml:space="preserve">Adjustment of Curb Inlet with New Inlet  Box </t>
  </si>
  <si>
    <t>(SEE B9)</t>
  </si>
  <si>
    <t>E14</t>
  </si>
  <si>
    <t>Temporary Access Road</t>
  </si>
  <si>
    <t>B093A</t>
  </si>
  <si>
    <t>Partial Depth Planing of Existing Joints</t>
  </si>
  <si>
    <t>B093B</t>
  </si>
  <si>
    <t>Asphalt Patching of Partial Depth Joints</t>
  </si>
  <si>
    <t>F.30</t>
  </si>
  <si>
    <t>E15</t>
  </si>
  <si>
    <t>Catch Pit</t>
  </si>
  <si>
    <t>B163rl</t>
  </si>
  <si>
    <t>B164rl</t>
  </si>
  <si>
    <t>B165rl</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</si>
</sst>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quot;&quot;;@"/>
    <numFmt numFmtId="173" formatCode="0;0;[Red]&quot;###&quot;;@"/>
    <numFmt numFmtId="174" formatCode="&quot;$&quot;#,##0.00"/>
    <numFmt numFmtId="175" formatCode="0.0%"/>
    <numFmt numFmtId="176" formatCode="&quot;Subtotal: &quot;#\ ###\ ##0.00;;&quot;Subtotal: Nil&quot;;@"/>
    <numFmt numFmtId="177" formatCode="#\ ###\ ##0.00;;0;@"/>
    <numFmt numFmtId="178" formatCode="&quot;Subtotal: &quot;#\ ###\ ##0.00;;&quot;Subtotal:                &quot;;@"/>
    <numFmt numFmtId="179" formatCode="0.0"/>
    <numFmt numFmtId="180" formatCode="0.000"/>
    <numFmt numFmtId="181" formatCode="&quot;&quot;;&quot;&quot;;&quot;&quot;;&quot;&quot;"/>
    <numFmt numFmtId="182" formatCode="#\ ###\ ##0;[Red]#\ ###\ ##0;[Red]0;[Red]@"/>
    <numFmt numFmtId="183" formatCode="#\ ###\ ##0.00;;0;[Red]@"/>
    <numFmt numFmtId="184" formatCode="0;\-0;0;@"/>
    <numFmt numFmtId="185" formatCode="#\ ###\ ##0.00;;&quot;(in figures)                                 &quot;;@"/>
    <numFmt numFmtId="186" formatCode="#\ ###\ ##0.00;;;@"/>
    <numFmt numFmtId="187" formatCode="#\ ###\ ##0.?;[Red]0;[Red]0;[Red]@"/>
    <numFmt numFmtId="188" formatCode="#\ ###\ ##0.00;;;"/>
    <numFmt numFmtId="189" formatCode=";;;"/>
    <numFmt numFmtId="190" formatCode="#\ ###\ ##0.00"/>
    <numFmt numFmtId="191" formatCode="[Red]&quot;Z&quot;;[Red]&quot;Z&quot;;[Red]&quot;Z&quot;;@"/>
    <numFmt numFmtId="192" formatCode="#\ ###\ ##0.###;0.##%;[Red]0;[Red]@"/>
    <numFmt numFmtId="193" formatCode="#\ ###\ ##0.00;[Red]&quot;Error&quot;;\N\i\l;"/>
    <numFmt numFmtId="194" formatCode="#\ ###\ ##0.00;;&quot;Nil&quot;;@"/>
    <numFmt numFmtId="195" formatCode="&quot;Yes&quot;;&quot;Yes&quot;;&quot;No&quot;"/>
    <numFmt numFmtId="196" formatCode="&quot;True&quot;;&quot;True&quot;;&quot;False&quot;"/>
    <numFmt numFmtId="197" formatCode="&quot;On&quot;;&quot;On&quot;;&quot;Off&quot;"/>
    <numFmt numFmtId="198" formatCode="[$€-2]\ #,##0.00_);[Red]\([$€-2]\ #,##0.00\)"/>
    <numFmt numFmtId="199" formatCode="#,##0.0\ "/>
  </numFmts>
  <fonts count="72">
    <font>
      <sz val="12"/>
      <name val="Arial"/>
      <family val="0"/>
    </font>
    <font>
      <sz val="6"/>
      <color indexed="8"/>
      <name val="Arial"/>
      <family val="0"/>
    </font>
    <font>
      <b/>
      <sz val="12"/>
      <color indexed="8"/>
      <name val="Arial"/>
      <family val="0"/>
    </font>
    <font>
      <b/>
      <u val="single"/>
      <sz val="12"/>
      <color indexed="8"/>
      <name val="Arial"/>
      <family val="0"/>
    </font>
    <font>
      <b/>
      <sz val="12"/>
      <name val="Arial"/>
      <family val="2"/>
    </font>
    <font>
      <b/>
      <sz val="6"/>
      <color indexed="8"/>
      <name val="Arial"/>
      <family val="2"/>
    </font>
    <font>
      <b/>
      <i/>
      <u val="single"/>
      <sz val="12"/>
      <color indexed="8"/>
      <name val="Arial"/>
      <family val="2"/>
    </font>
    <font>
      <b/>
      <sz val="10"/>
      <color indexed="12"/>
      <name val="Times New Roman"/>
      <family val="1"/>
    </font>
    <font>
      <b/>
      <u val="single"/>
      <sz val="10"/>
      <color indexed="12"/>
      <name val="Times New Roman"/>
      <family val="1"/>
    </font>
    <font>
      <b/>
      <i/>
      <sz val="16"/>
      <name val="Arial"/>
      <family val="2"/>
    </font>
    <font>
      <b/>
      <sz val="16"/>
      <name val="Arial"/>
      <family val="2"/>
    </font>
    <font>
      <b/>
      <u val="single"/>
      <sz val="14"/>
      <color indexed="12"/>
      <name val="Times New Roman"/>
      <family val="1"/>
    </font>
    <font>
      <b/>
      <i/>
      <sz val="10"/>
      <color indexed="12"/>
      <name val="Times New Roman"/>
      <family val="1"/>
    </font>
    <font>
      <i/>
      <sz val="12"/>
      <name val="Arial"/>
      <family val="2"/>
    </font>
    <font>
      <sz val="10"/>
      <name val="Arial"/>
      <family val="2"/>
    </font>
    <font>
      <sz val="10"/>
      <name val="MS Sans Serif"/>
      <family val="2"/>
    </font>
    <font>
      <sz val="20"/>
      <color indexed="8"/>
      <name val="Arial"/>
      <family val="2"/>
    </font>
    <font>
      <sz val="9"/>
      <color indexed="8"/>
      <name val="Arial"/>
      <family val="2"/>
    </font>
    <font>
      <b/>
      <sz val="10"/>
      <color indexed="8"/>
      <name val="Arial"/>
      <family val="2"/>
    </font>
    <font>
      <b/>
      <u val="single"/>
      <sz val="10"/>
      <color indexed="8"/>
      <name val="Arial"/>
      <family val="2"/>
    </font>
    <font>
      <b/>
      <u val="single"/>
      <sz val="11"/>
      <color indexed="8"/>
      <name val="Arial"/>
      <family val="2"/>
    </font>
    <font>
      <b/>
      <sz val="9"/>
      <color indexed="8"/>
      <name val="Arial"/>
      <family val="2"/>
    </font>
    <font>
      <u val="single"/>
      <sz val="7.5"/>
      <color indexed="36"/>
      <name val="MS Sans Serif"/>
      <family val="2"/>
    </font>
    <font>
      <u val="single"/>
      <sz val="7.5"/>
      <color indexed="12"/>
      <name val="MS Sans Serif"/>
      <family val="2"/>
    </font>
    <font>
      <sz val="9"/>
      <name val="Arial"/>
      <family val="2"/>
    </font>
    <font>
      <b/>
      <sz val="11"/>
      <color indexed="8"/>
      <name val="Arial"/>
      <family val="2"/>
    </font>
    <font>
      <b/>
      <sz val="10"/>
      <color indexed="12"/>
      <name val="Arial"/>
      <family val="2"/>
    </font>
    <font>
      <u val="single"/>
      <sz val="10"/>
      <color indexed="8"/>
      <name val="Arial"/>
      <family val="2"/>
    </font>
    <font>
      <u val="single"/>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Times New Roman"/>
      <family val="1"/>
    </font>
    <font>
      <b/>
      <i/>
      <sz val="10"/>
      <color indexed="8"/>
      <name val="Times New Roman"/>
      <family val="1"/>
    </font>
    <font>
      <sz val="12"/>
      <color indexed="8"/>
      <name val="Arial"/>
      <family val="2"/>
    </font>
    <font>
      <sz val="10"/>
      <color indexed="8"/>
      <name val="MS Sans Serif"/>
      <family val="2"/>
    </font>
    <font>
      <b/>
      <sz val="10"/>
      <color indexed="8"/>
      <name val="MS Sans Serif"/>
      <family val="2"/>
    </font>
    <font>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2"/>
      <color rgb="FFFF0000"/>
      <name val="Arial"/>
      <family val="2"/>
    </font>
  </fonts>
  <fills count="50">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93">
    <border>
      <left/>
      <right/>
      <top/>
      <bottom/>
      <diagonal/>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style="thin">
        <color indexed="8"/>
      </left>
      <right style="thin">
        <color indexed="8"/>
      </right>
      <top style="double">
        <color indexed="8"/>
      </top>
      <bottom style="double"/>
    </border>
    <border>
      <left style="thin">
        <color indexed="8"/>
      </left>
      <right style="thin">
        <color indexed="8"/>
      </right>
      <top style="thin"/>
      <bottom style="double"/>
    </border>
    <border>
      <left>
        <color indexed="63"/>
      </left>
      <right>
        <color indexed="63"/>
      </right>
      <top>
        <color indexed="63"/>
      </top>
      <bottom style="double">
        <color indexed="8"/>
      </bottom>
    </border>
    <border>
      <left>
        <color indexed="63"/>
      </left>
      <right style="thin">
        <color indexed="8"/>
      </right>
      <top>
        <color indexed="63"/>
      </top>
      <bottom style="double">
        <color indexed="8"/>
      </bottom>
    </border>
    <border>
      <left style="thin"/>
      <right>
        <color indexed="63"/>
      </right>
      <top>
        <color indexed="63"/>
      </top>
      <bottom style="thin"/>
    </border>
    <border>
      <left style="thin">
        <color indexed="8"/>
      </left>
      <right>
        <color indexed="63"/>
      </right>
      <top>
        <color indexed="63"/>
      </top>
      <bottom style="thin"/>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style="thin"/>
    </border>
    <border>
      <left style="thin">
        <color indexed="8"/>
      </left>
      <right style="thin">
        <color indexed="8"/>
      </right>
      <top style="thin">
        <color indexed="8"/>
      </top>
      <bottom style="double"/>
    </border>
    <border>
      <left style="thin"/>
      <right style="thin"/>
      <top style="double"/>
      <bottom>
        <color indexed="63"/>
      </bottom>
    </border>
    <border>
      <left style="thin"/>
      <right>
        <color indexed="63"/>
      </right>
      <top>
        <color indexed="63"/>
      </top>
      <bottom>
        <color indexed="63"/>
      </bottom>
    </border>
    <border>
      <left style="thin">
        <color indexed="8"/>
      </left>
      <right style="thin">
        <color indexed="8"/>
      </right>
      <top>
        <color indexed="63"/>
      </top>
      <bottom style="double"/>
    </border>
    <border>
      <left>
        <color indexed="63"/>
      </left>
      <right>
        <color indexed="63"/>
      </right>
      <top>
        <color indexed="63"/>
      </top>
      <bottom style="double"/>
    </border>
    <border>
      <left>
        <color indexed="63"/>
      </left>
      <right style="thin">
        <color indexed="8"/>
      </right>
      <top>
        <color indexed="63"/>
      </top>
      <bottom style="double"/>
    </border>
    <border>
      <left style="thin">
        <color indexed="8"/>
      </left>
      <right style="thin">
        <color indexed="8"/>
      </right>
      <top style="thin"/>
      <bottom>
        <color indexed="63"/>
      </bottom>
    </border>
    <border>
      <left>
        <color indexed="63"/>
      </left>
      <right style="thin"/>
      <top>
        <color indexed="63"/>
      </top>
      <bottom>
        <color indexed="63"/>
      </bottom>
    </border>
    <border>
      <left style="thin"/>
      <right style="thin"/>
      <top>
        <color indexed="63"/>
      </top>
      <bottom style="thin">
        <color indexed="8"/>
      </bottom>
    </border>
    <border>
      <left>
        <color indexed="63"/>
      </left>
      <right style="thin">
        <color indexed="8"/>
      </right>
      <top>
        <color indexed="63"/>
      </top>
      <bottom>
        <color indexed="63"/>
      </bottom>
    </border>
    <border>
      <left>
        <color indexed="63"/>
      </left>
      <right style="thin">
        <color indexed="8"/>
      </right>
      <top style="thin"/>
      <bottom>
        <color indexed="63"/>
      </bottom>
    </border>
    <border>
      <left>
        <color indexed="63"/>
      </left>
      <right>
        <color indexed="63"/>
      </right>
      <top style="thin"/>
      <bottom>
        <color indexed="63"/>
      </bottom>
    </border>
    <border>
      <left style="thin">
        <color indexed="8"/>
      </left>
      <right>
        <color indexed="63"/>
      </right>
      <top style="thin"/>
      <bottom>
        <color indexed="63"/>
      </bottom>
    </border>
    <border>
      <left style="thin">
        <color indexed="8"/>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color indexed="8"/>
      </left>
      <right style="thin"/>
      <top style="double">
        <color indexed="8"/>
      </top>
      <bottom>
        <color indexed="63"/>
      </bottom>
    </border>
    <border>
      <left>
        <color indexed="63"/>
      </left>
      <right>
        <color indexed="63"/>
      </right>
      <top style="thin">
        <color indexed="8"/>
      </top>
      <bottom style="double">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color indexed="63"/>
      </left>
      <right style="thin"/>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double">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thin">
        <color indexed="8"/>
      </right>
      <top style="double">
        <color indexed="8"/>
      </top>
      <bottom style="thin">
        <color indexed="8"/>
      </bottom>
    </border>
    <border>
      <left>
        <color indexed="63"/>
      </left>
      <right style="thin"/>
      <top>
        <color indexed="63"/>
      </top>
      <bottom style="thin"/>
    </border>
    <border>
      <left>
        <color indexed="63"/>
      </left>
      <right>
        <color indexed="63"/>
      </right>
      <top style="double">
        <color indexed="8"/>
      </top>
      <bottom style="thin"/>
    </border>
    <border>
      <left>
        <color indexed="63"/>
      </left>
      <right style="thin">
        <color indexed="8"/>
      </right>
      <top style="double">
        <color indexed="8"/>
      </top>
      <bottom style="thin"/>
    </border>
    <border>
      <left>
        <color indexed="63"/>
      </left>
      <right style="thin">
        <color indexed="8"/>
      </right>
      <top style="thin">
        <color indexed="8"/>
      </top>
      <bottom style="double">
        <color indexed="8"/>
      </bottom>
    </border>
    <border>
      <left style="thin">
        <color indexed="8"/>
      </left>
      <right>
        <color indexed="63"/>
      </right>
      <top style="double">
        <color indexed="8"/>
      </top>
      <bottom style="double"/>
    </border>
    <border>
      <left>
        <color indexed="63"/>
      </left>
      <right>
        <color indexed="63"/>
      </right>
      <top style="double">
        <color indexed="8"/>
      </top>
      <bottom style="double"/>
    </border>
    <border>
      <left>
        <color indexed="63"/>
      </left>
      <right style="thin">
        <color indexed="8"/>
      </right>
      <top style="double">
        <color indexed="8"/>
      </top>
      <bottom style="double"/>
    </border>
    <border>
      <left style="thin">
        <color indexed="8"/>
      </left>
      <right>
        <color indexed="63"/>
      </right>
      <top style="double">
        <color indexed="8"/>
      </top>
      <bottom style="double">
        <color indexed="8"/>
      </bottom>
    </border>
    <border>
      <left>
        <color indexed="63"/>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color indexed="63"/>
      </left>
      <right>
        <color indexed="63"/>
      </right>
      <top style="thin">
        <color indexed="8"/>
      </top>
      <bottom style="thin"/>
    </border>
    <border>
      <left>
        <color indexed="63"/>
      </left>
      <right style="thin"/>
      <top style="thin">
        <color indexed="8"/>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top style="thin">
        <color indexed="8"/>
      </top>
      <bottom style="double"/>
    </border>
    <border>
      <left/>
      <right/>
      <top style="thin">
        <color indexed="8"/>
      </top>
      <bottom style="double"/>
    </border>
    <border>
      <left/>
      <right style="thin">
        <color indexed="8"/>
      </right>
      <top style="thin">
        <color indexed="8"/>
      </top>
      <bottom style="double"/>
    </border>
    <border>
      <left style="thin">
        <color indexed="8"/>
      </left>
      <right>
        <color indexed="63"/>
      </right>
      <top style="thin"/>
      <bottom style="double"/>
    </border>
    <border>
      <left>
        <color indexed="63"/>
      </left>
      <right>
        <color indexed="63"/>
      </right>
      <top style="thin"/>
      <bottom style="double"/>
    </border>
    <border>
      <left>
        <color indexed="63"/>
      </left>
      <right style="thin">
        <color indexed="8"/>
      </right>
      <top style="thin"/>
      <bottom style="double"/>
    </border>
  </borders>
  <cellStyleXfs count="171">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3" borderId="0" applyNumberFormat="0" applyBorder="0" applyAlignment="0" applyProtection="0"/>
    <xf numFmtId="0" fontId="45" fillId="3" borderId="0" applyNumberFormat="0" applyBorder="0" applyAlignment="0" applyProtection="0"/>
    <xf numFmtId="0" fontId="52" fillId="4" borderId="0" applyNumberFormat="0" applyBorder="0" applyAlignment="0" applyProtection="0"/>
    <xf numFmtId="0" fontId="45" fillId="4" borderId="0" applyNumberFormat="0" applyBorder="0" applyAlignment="0" applyProtection="0"/>
    <xf numFmtId="0" fontId="52" fillId="5" borderId="0" applyNumberFormat="0" applyBorder="0" applyAlignment="0" applyProtection="0"/>
    <xf numFmtId="0" fontId="45" fillId="5" borderId="0" applyNumberFormat="0" applyBorder="0" applyAlignment="0" applyProtection="0"/>
    <xf numFmtId="0" fontId="52" fillId="6" borderId="0" applyNumberFormat="0" applyBorder="0" applyAlignment="0" applyProtection="0"/>
    <xf numFmtId="0" fontId="45" fillId="6" borderId="0" applyNumberFormat="0" applyBorder="0" applyAlignment="0" applyProtection="0"/>
    <xf numFmtId="0" fontId="52" fillId="7" borderId="0" applyNumberFormat="0" applyBorder="0" applyAlignment="0" applyProtection="0"/>
    <xf numFmtId="0" fontId="45" fillId="8" borderId="0" applyNumberFormat="0" applyBorder="0" applyAlignment="0" applyProtection="0"/>
    <xf numFmtId="0" fontId="52" fillId="9" borderId="0" applyNumberFormat="0" applyBorder="0" applyAlignment="0" applyProtection="0"/>
    <xf numFmtId="0" fontId="45" fillId="10" borderId="0" applyNumberFormat="0" applyBorder="0" applyAlignment="0" applyProtection="0"/>
    <xf numFmtId="0" fontId="52" fillId="11" borderId="0" applyNumberFormat="0" applyBorder="0" applyAlignment="0" applyProtection="0"/>
    <xf numFmtId="0" fontId="45" fillId="12" borderId="0" applyNumberFormat="0" applyBorder="0" applyAlignment="0" applyProtection="0"/>
    <xf numFmtId="0" fontId="52" fillId="13" borderId="0" applyNumberFormat="0" applyBorder="0" applyAlignment="0" applyProtection="0"/>
    <xf numFmtId="0" fontId="45" fillId="14" borderId="0" applyNumberFormat="0" applyBorder="0" applyAlignment="0" applyProtection="0"/>
    <xf numFmtId="0" fontId="52" fillId="15" borderId="0" applyNumberFormat="0" applyBorder="0" applyAlignment="0" applyProtection="0"/>
    <xf numFmtId="0" fontId="45" fillId="15" borderId="0" applyNumberFormat="0" applyBorder="0" applyAlignment="0" applyProtection="0"/>
    <xf numFmtId="0" fontId="52" fillId="16" borderId="0" applyNumberFormat="0" applyBorder="0" applyAlignment="0" applyProtection="0"/>
    <xf numFmtId="0" fontId="45" fillId="6" borderId="0" applyNumberFormat="0" applyBorder="0" applyAlignment="0" applyProtection="0"/>
    <xf numFmtId="0" fontId="52" fillId="17" borderId="0" applyNumberFormat="0" applyBorder="0" applyAlignment="0" applyProtection="0"/>
    <xf numFmtId="0" fontId="45" fillId="12" borderId="0" applyNumberFormat="0" applyBorder="0" applyAlignment="0" applyProtection="0"/>
    <xf numFmtId="0" fontId="52" fillId="18" borderId="0" applyNumberFormat="0" applyBorder="0" applyAlignment="0" applyProtection="0"/>
    <xf numFmtId="0" fontId="45" fillId="19" borderId="0" applyNumberFormat="0" applyBorder="0" applyAlignment="0" applyProtection="0"/>
    <xf numFmtId="0" fontId="53" fillId="20" borderId="0" applyNumberFormat="0" applyBorder="0" applyAlignment="0" applyProtection="0"/>
    <xf numFmtId="0" fontId="44" fillId="21" borderId="0" applyNumberFormat="0" applyBorder="0" applyAlignment="0" applyProtection="0"/>
    <xf numFmtId="0" fontId="53" fillId="22" borderId="0" applyNumberFormat="0" applyBorder="0" applyAlignment="0" applyProtection="0"/>
    <xf numFmtId="0" fontId="44" fillId="14" borderId="0" applyNumberFormat="0" applyBorder="0" applyAlignment="0" applyProtection="0"/>
    <xf numFmtId="0" fontId="53" fillId="15" borderId="0" applyNumberFormat="0" applyBorder="0" applyAlignment="0" applyProtection="0"/>
    <xf numFmtId="0" fontId="44" fillId="15" borderId="0" applyNumberFormat="0" applyBorder="0" applyAlignment="0" applyProtection="0"/>
    <xf numFmtId="0" fontId="53" fillId="23" borderId="0" applyNumberFormat="0" applyBorder="0" applyAlignment="0" applyProtection="0"/>
    <xf numFmtId="0" fontId="44" fillId="23" borderId="0" applyNumberFormat="0" applyBorder="0" applyAlignment="0" applyProtection="0"/>
    <xf numFmtId="0" fontId="53" fillId="24" borderId="0" applyNumberFormat="0" applyBorder="0" applyAlignment="0" applyProtection="0"/>
    <xf numFmtId="0" fontId="44" fillId="25" borderId="0" applyNumberFormat="0" applyBorder="0" applyAlignment="0" applyProtection="0"/>
    <xf numFmtId="0" fontId="53" fillId="26" borderId="0" applyNumberFormat="0" applyBorder="0" applyAlignment="0" applyProtection="0"/>
    <xf numFmtId="0" fontId="44" fillId="26" borderId="0" applyNumberFormat="0" applyBorder="0" applyAlignment="0" applyProtection="0"/>
    <xf numFmtId="0" fontId="53" fillId="27" borderId="0" applyNumberFormat="0" applyBorder="0" applyAlignment="0" applyProtection="0"/>
    <xf numFmtId="0" fontId="44" fillId="28" borderId="0" applyNumberFormat="0" applyBorder="0" applyAlignment="0" applyProtection="0"/>
    <xf numFmtId="0" fontId="53" fillId="29" borderId="0" applyNumberFormat="0" applyBorder="0" applyAlignment="0" applyProtection="0"/>
    <xf numFmtId="0" fontId="44" fillId="30" borderId="0" applyNumberFormat="0" applyBorder="0" applyAlignment="0" applyProtection="0"/>
    <xf numFmtId="0" fontId="53" fillId="31" borderId="0" applyNumberFormat="0" applyBorder="0" applyAlignment="0" applyProtection="0"/>
    <xf numFmtId="0" fontId="44" fillId="32" borderId="0" applyNumberFormat="0" applyBorder="0" applyAlignment="0" applyProtection="0"/>
    <xf numFmtId="0" fontId="53" fillId="33" borderId="0" applyNumberFormat="0" applyBorder="0" applyAlignment="0" applyProtection="0"/>
    <xf numFmtId="0" fontId="44" fillId="23" borderId="0" applyNumberFormat="0" applyBorder="0" applyAlignment="0" applyProtection="0"/>
    <xf numFmtId="0" fontId="53" fillId="34" borderId="0" applyNumberFormat="0" applyBorder="0" applyAlignment="0" applyProtection="0"/>
    <xf numFmtId="0" fontId="44" fillId="25" borderId="0" applyNumberFormat="0" applyBorder="0" applyAlignment="0" applyProtection="0"/>
    <xf numFmtId="0" fontId="53" fillId="35" borderId="0" applyNumberFormat="0" applyBorder="0" applyAlignment="0" applyProtection="0"/>
    <xf numFmtId="0" fontId="44" fillId="36" borderId="0" applyNumberFormat="0" applyBorder="0" applyAlignment="0" applyProtection="0"/>
    <xf numFmtId="0" fontId="54" fillId="37" borderId="0" applyNumberFormat="0" applyBorder="0" applyAlignment="0" applyProtection="0"/>
    <xf numFmtId="0" fontId="34" fillId="4" borderId="0" applyNumberFormat="0" applyBorder="0" applyAlignment="0" applyProtection="0"/>
    <xf numFmtId="0" fontId="16" fillId="0" borderId="0" applyFill="0">
      <alignment horizontal="right" vertical="top"/>
      <protection/>
    </xf>
    <xf numFmtId="0" fontId="16" fillId="0" borderId="0"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0" fontId="17" fillId="0" borderId="1" applyFill="0">
      <alignment horizontal="right" vertical="top"/>
      <protection/>
    </xf>
    <xf numFmtId="181" fontId="17" fillId="0" borderId="2" applyFill="0">
      <alignment horizontal="right" vertical="top"/>
      <protection/>
    </xf>
    <xf numFmtId="181" fontId="17" fillId="0" borderId="2" applyFill="0">
      <alignment horizontal="right" vertical="top"/>
      <protection/>
    </xf>
    <xf numFmtId="0" fontId="17" fillId="0" borderId="1" applyFill="0">
      <alignment horizontal="center" vertical="top" wrapText="1"/>
      <protection/>
    </xf>
    <xf numFmtId="0" fontId="17" fillId="0" borderId="1" applyFill="0">
      <alignment horizontal="center" vertical="top" wrapText="1"/>
      <protection/>
    </xf>
    <xf numFmtId="0" fontId="17" fillId="0" borderId="1" applyFill="0">
      <alignment horizontal="center" vertical="top" wrapText="1"/>
      <protection/>
    </xf>
    <xf numFmtId="0" fontId="18" fillId="0" borderId="3" applyFill="0">
      <alignment horizontal="center" vertical="center" wrapText="1"/>
      <protection/>
    </xf>
    <xf numFmtId="0" fontId="18" fillId="0" borderId="3" applyFill="0">
      <alignment horizontal="center" vertical="center" wrapText="1"/>
      <protection/>
    </xf>
    <xf numFmtId="0" fontId="17" fillId="0" borderId="1" applyFill="0">
      <alignment horizontal="left" vertical="top" wrapText="1"/>
      <protection/>
    </xf>
    <xf numFmtId="0" fontId="17" fillId="0" borderId="1" applyFill="0">
      <alignment horizontal="left" vertical="top" wrapText="1"/>
      <protection/>
    </xf>
    <xf numFmtId="0" fontId="17"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0" fontId="19" fillId="0" borderId="1" applyFill="0">
      <alignment horizontal="left" vertical="top" wrapText="1"/>
      <protection/>
    </xf>
    <xf numFmtId="172" fontId="20" fillId="0" borderId="4" applyFill="0">
      <alignment horizontal="centerContinuous" wrapText="1"/>
      <protection/>
    </xf>
    <xf numFmtId="172" fontId="20" fillId="0" borderId="4" applyFill="0">
      <alignment horizontal="centerContinuous" wrapText="1"/>
      <protection/>
    </xf>
    <xf numFmtId="172" fontId="17" fillId="0" borderId="1" applyFill="0">
      <alignment horizontal="center" vertical="top" wrapText="1"/>
      <protection/>
    </xf>
    <xf numFmtId="172" fontId="17" fillId="0" borderId="1" applyFill="0">
      <alignment horizontal="center" vertical="top" wrapText="1"/>
      <protection/>
    </xf>
    <xf numFmtId="172" fontId="17" fillId="0" borderId="1" applyFill="0">
      <alignment horizontal="center" vertical="top" wrapText="1"/>
      <protection/>
    </xf>
    <xf numFmtId="0" fontId="17" fillId="0" borderId="1" applyFill="0">
      <alignment horizontal="center" wrapText="1"/>
      <protection/>
    </xf>
    <xf numFmtId="0" fontId="17" fillId="0" borderId="1" applyFill="0">
      <alignment horizontal="center" wrapText="1"/>
      <protection/>
    </xf>
    <xf numFmtId="0" fontId="17" fillId="0" borderId="1" applyFill="0">
      <alignment horizontal="center" wrapText="1"/>
      <protection/>
    </xf>
    <xf numFmtId="187" fontId="17" fillId="0" borderId="1" applyFill="0">
      <alignment/>
      <protection/>
    </xf>
    <xf numFmtId="187" fontId="17" fillId="0" borderId="1" applyFill="0">
      <alignment/>
      <protection/>
    </xf>
    <xf numFmtId="187" fontId="17" fillId="0" borderId="1" applyFill="0">
      <alignment/>
      <protection/>
    </xf>
    <xf numFmtId="183" fontId="17" fillId="0" borderId="1" applyFill="0">
      <alignment horizontal="right"/>
      <protection locked="0"/>
    </xf>
    <xf numFmtId="183" fontId="17" fillId="0" borderId="1" applyFill="0">
      <alignment horizontal="right"/>
      <protection locked="0"/>
    </xf>
    <xf numFmtId="183"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horizontal="right"/>
      <protection locked="0"/>
    </xf>
    <xf numFmtId="177" fontId="17" fillId="0" borderId="1" applyFill="0">
      <alignment/>
      <protection/>
    </xf>
    <xf numFmtId="177" fontId="17" fillId="0" borderId="1" applyFill="0">
      <alignment/>
      <protection/>
    </xf>
    <xf numFmtId="177" fontId="17" fillId="0" borderId="1" applyFill="0">
      <alignment/>
      <protection/>
    </xf>
    <xf numFmtId="177" fontId="17" fillId="0" borderId="3" applyFill="0">
      <alignment horizontal="right"/>
      <protection/>
    </xf>
    <xf numFmtId="177" fontId="17" fillId="0" borderId="3" applyFill="0">
      <alignment horizontal="right"/>
      <protection/>
    </xf>
    <xf numFmtId="0" fontId="55" fillId="38" borderId="5" applyNumberFormat="0" applyAlignment="0" applyProtection="0"/>
    <xf numFmtId="0" fontId="38" fillId="39" borderId="6" applyNumberFormat="0" applyAlignment="0" applyProtection="0"/>
    <xf numFmtId="0" fontId="56" fillId="40" borderId="7" applyNumberFormat="0" applyAlignment="0" applyProtection="0"/>
    <xf numFmtId="0" fontId="40" fillId="41" borderId="8" applyNumberFormat="0" applyAlignment="0" applyProtection="0"/>
    <xf numFmtId="171" fontId="14" fillId="0" borderId="0" applyFont="0" applyFill="0" applyBorder="0" applyAlignment="0" applyProtection="0"/>
    <xf numFmtId="169" fontId="14" fillId="0" borderId="0" applyFont="0" applyFill="0" applyBorder="0" applyAlignment="0" applyProtection="0"/>
    <xf numFmtId="0" fontId="21" fillId="0" borderId="1" applyFill="0">
      <alignment horizontal="left" vertical="top"/>
      <protection/>
    </xf>
    <xf numFmtId="0" fontId="21" fillId="0" borderId="1" applyFill="0">
      <alignment horizontal="left" vertical="top"/>
      <protection/>
    </xf>
    <xf numFmtId="0" fontId="21" fillId="0" borderId="1" applyFill="0">
      <alignment horizontal="left" vertical="top"/>
      <protection/>
    </xf>
    <xf numFmtId="170" fontId="14" fillId="0" borderId="0" applyFont="0" applyFill="0" applyBorder="0" applyAlignment="0" applyProtection="0"/>
    <xf numFmtId="168" fontId="14" fillId="0" borderId="0" applyFont="0" applyFill="0" applyBorder="0" applyAlignment="0" applyProtection="0"/>
    <xf numFmtId="0" fontId="57" fillId="0" borderId="0" applyNumberFormat="0" applyFill="0" applyBorder="0" applyAlignment="0" applyProtection="0"/>
    <xf numFmtId="0" fontId="42" fillId="0" borderId="0" applyNumberFormat="0" applyFill="0" applyBorder="0" applyAlignment="0" applyProtection="0"/>
    <xf numFmtId="0" fontId="22" fillId="0" borderId="0" applyNumberFormat="0" applyFill="0" applyBorder="0" applyAlignment="0" applyProtection="0"/>
    <xf numFmtId="0" fontId="58" fillId="42" borderId="0" applyNumberFormat="0" applyBorder="0" applyAlignment="0" applyProtection="0"/>
    <xf numFmtId="0" fontId="33" fillId="5" borderId="0" applyNumberFormat="0" applyBorder="0" applyAlignment="0" applyProtection="0"/>
    <xf numFmtId="0" fontId="59" fillId="0" borderId="9" applyNumberFormat="0" applyFill="0" applyAlignment="0" applyProtection="0"/>
    <xf numFmtId="0" fontId="30" fillId="0" borderId="10" applyNumberFormat="0" applyFill="0" applyAlignment="0" applyProtection="0"/>
    <xf numFmtId="0" fontId="60" fillId="0" borderId="11" applyNumberFormat="0" applyFill="0" applyAlignment="0" applyProtection="0"/>
    <xf numFmtId="0" fontId="31" fillId="0" borderId="12" applyNumberFormat="0" applyFill="0" applyAlignment="0" applyProtection="0"/>
    <xf numFmtId="0" fontId="61" fillId="0" borderId="13" applyNumberFormat="0" applyFill="0" applyAlignment="0" applyProtection="0"/>
    <xf numFmtId="0" fontId="32" fillId="0" borderId="14" applyNumberFormat="0" applyFill="0" applyAlignment="0" applyProtection="0"/>
    <xf numFmtId="0" fontId="61" fillId="0" borderId="0" applyNumberFormat="0" applyFill="0" applyBorder="0" applyAlignment="0" applyProtection="0"/>
    <xf numFmtId="0" fontId="32" fillId="0" borderId="0" applyNumberFormat="0" applyFill="0" applyBorder="0" applyAlignment="0" applyProtection="0"/>
    <xf numFmtId="0" fontId="23" fillId="0" borderId="0" applyNumberFormat="0" applyFill="0" applyBorder="0" applyAlignment="0" applyProtection="0"/>
    <xf numFmtId="0" fontId="62" fillId="43" borderId="5" applyNumberFormat="0" applyAlignment="0" applyProtection="0"/>
    <xf numFmtId="0" fontId="36" fillId="10" borderId="6" applyNumberFormat="0" applyAlignment="0" applyProtection="0"/>
    <xf numFmtId="0" fontId="63" fillId="0" borderId="15" applyNumberFormat="0" applyFill="0" applyAlignment="0" applyProtection="0"/>
    <xf numFmtId="0" fontId="39" fillId="0" borderId="16" applyNumberFormat="0" applyFill="0" applyAlignment="0" applyProtection="0"/>
    <xf numFmtId="0" fontId="64" fillId="44" borderId="0" applyNumberFormat="0" applyBorder="0" applyAlignment="0" applyProtection="0"/>
    <xf numFmtId="0" fontId="35" fillId="45" borderId="0" applyNumberFormat="0" applyBorder="0" applyAlignment="0" applyProtection="0"/>
    <xf numFmtId="0" fontId="15" fillId="0" borderId="0">
      <alignment/>
      <protection/>
    </xf>
    <xf numFmtId="0" fontId="0" fillId="2" borderId="0">
      <alignment/>
      <protection/>
    </xf>
    <xf numFmtId="0" fontId="15" fillId="0" borderId="0">
      <alignment/>
      <protection/>
    </xf>
    <xf numFmtId="0" fontId="15" fillId="0" borderId="0">
      <alignment/>
      <protection/>
    </xf>
    <xf numFmtId="0" fontId="0" fillId="46" borderId="17" applyNumberFormat="0" applyFont="0" applyAlignment="0" applyProtection="0"/>
    <xf numFmtId="0" fontId="0" fillId="47" borderId="18" applyNumberFormat="0" applyFont="0" applyAlignment="0" applyProtection="0"/>
    <xf numFmtId="191" fontId="18" fillId="0" borderId="3" applyNumberFormat="0" applyFont="0" applyFill="0" applyBorder="0" applyAlignment="0" applyProtection="0"/>
    <xf numFmtId="191" fontId="18" fillId="0" borderId="3" applyNumberFormat="0" applyFont="0" applyFill="0" applyBorder="0" applyAlignment="0" applyProtection="0"/>
    <xf numFmtId="0" fontId="65" fillId="38" borderId="19" applyNumberFormat="0" applyAlignment="0" applyProtection="0"/>
    <xf numFmtId="0" fontId="37" fillId="39" borderId="20" applyNumberFormat="0" applyAlignment="0" applyProtection="0"/>
    <xf numFmtId="9" fontId="14" fillId="0" borderId="0" applyFont="0" applyFill="0" applyBorder="0" applyAlignment="0" applyProtection="0"/>
    <xf numFmtId="0" fontId="24" fillId="0" borderId="0">
      <alignment horizontal="right"/>
      <protection/>
    </xf>
    <xf numFmtId="0" fontId="24" fillId="0" borderId="0">
      <alignment horizontal="right"/>
      <protection/>
    </xf>
    <xf numFmtId="0" fontId="66" fillId="0" borderId="0" applyNumberFormat="0" applyFill="0" applyBorder="0" applyAlignment="0" applyProtection="0"/>
    <xf numFmtId="0" fontId="29" fillId="0" borderId="0" applyNumberFormat="0" applyFill="0" applyBorder="0" applyAlignment="0" applyProtection="0"/>
    <xf numFmtId="0" fontId="17" fillId="0" borderId="0" applyFill="0">
      <alignment horizontal="left"/>
      <protection/>
    </xf>
    <xf numFmtId="0" fontId="17" fillId="0" borderId="0" applyFill="0">
      <alignment horizontal="left"/>
      <protection/>
    </xf>
    <xf numFmtId="0" fontId="25" fillId="0" borderId="0" applyFill="0">
      <alignment horizontal="centerContinuous" vertical="center"/>
      <protection/>
    </xf>
    <xf numFmtId="0" fontId="25" fillId="0" borderId="0" applyFill="0">
      <alignment horizontal="centerContinuous" vertical="center"/>
      <protection/>
    </xf>
    <xf numFmtId="186" fontId="26" fillId="0" borderId="0" applyFill="0">
      <alignment horizontal="centerContinuous" vertical="center"/>
      <protection/>
    </xf>
    <xf numFmtId="186" fontId="26" fillId="0" borderId="0" applyFill="0">
      <alignment horizontal="centerContinuous" vertical="center"/>
      <protection/>
    </xf>
    <xf numFmtId="188" fontId="26" fillId="0" borderId="0" applyFill="0">
      <alignment horizontal="centerContinuous" vertical="center"/>
      <protection/>
    </xf>
    <xf numFmtId="188" fontId="26" fillId="0" borderId="0" applyFill="0">
      <alignment horizontal="centerContinuous" vertical="center"/>
      <protection/>
    </xf>
    <xf numFmtId="0" fontId="17" fillId="0" borderId="3">
      <alignment horizontal="centerContinuous" wrapText="1"/>
      <protection/>
    </xf>
    <xf numFmtId="0" fontId="17" fillId="0" borderId="3">
      <alignment horizontal="centerContinuous" wrapText="1"/>
      <protection/>
    </xf>
    <xf numFmtId="184" fontId="27" fillId="0" borderId="0" applyFill="0">
      <alignment horizontal="left"/>
      <protection/>
    </xf>
    <xf numFmtId="184" fontId="27" fillId="0" borderId="0" applyFill="0">
      <alignment horizontal="left"/>
      <protection/>
    </xf>
    <xf numFmtId="185" fontId="28" fillId="0" borderId="0" applyFill="0">
      <alignment horizontal="right"/>
      <protection/>
    </xf>
    <xf numFmtId="185" fontId="28" fillId="0" borderId="0" applyFill="0">
      <alignment horizontal="right"/>
      <protection/>
    </xf>
    <xf numFmtId="0" fontId="17" fillId="0" borderId="21" applyFill="0">
      <alignment/>
      <protection/>
    </xf>
    <xf numFmtId="0" fontId="17" fillId="0" borderId="21" applyFill="0">
      <alignment/>
      <protection/>
    </xf>
    <xf numFmtId="0" fontId="67" fillId="0" borderId="22" applyNumberFormat="0" applyFill="0" applyAlignment="0" applyProtection="0"/>
    <xf numFmtId="0" fontId="43" fillId="0" borderId="23" applyNumberFormat="0" applyFill="0" applyAlignment="0" applyProtection="0"/>
    <xf numFmtId="0" fontId="68" fillId="0" borderId="0" applyNumberFormat="0" applyFill="0" applyBorder="0" applyAlignment="0" applyProtection="0"/>
    <xf numFmtId="0" fontId="41" fillId="0" borderId="0" applyNumberFormat="0" applyFill="0" applyBorder="0" applyAlignment="0" applyProtection="0"/>
  </cellStyleXfs>
  <cellXfs count="422">
    <xf numFmtId="0" fontId="0" fillId="2" borderId="0" xfId="0" applyNumberFormat="1" applyAlignment="1">
      <alignment/>
    </xf>
    <xf numFmtId="0" fontId="0" fillId="2" borderId="24" xfId="0" applyNumberFormat="1" applyBorder="1" applyAlignment="1">
      <alignment/>
    </xf>
    <xf numFmtId="0" fontId="0" fillId="2" borderId="0" xfId="0" applyNumberFormat="1" applyAlignment="1">
      <alignment horizontal="centerContinuous" vertical="center"/>
    </xf>
    <xf numFmtId="0" fontId="0" fillId="2" borderId="25" xfId="0" applyNumberFormat="1" applyBorder="1" applyAlignment="1">
      <alignment horizontal="center"/>
    </xf>
    <xf numFmtId="0" fontId="0" fillId="2" borderId="26" xfId="0" applyNumberFormat="1" applyBorder="1" applyAlignment="1">
      <alignment horizontal="center"/>
    </xf>
    <xf numFmtId="0" fontId="0" fillId="2" borderId="27" xfId="0" applyNumberFormat="1" applyBorder="1" applyAlignment="1">
      <alignment horizontal="center"/>
    </xf>
    <xf numFmtId="0" fontId="0" fillId="2" borderId="28" xfId="0" applyNumberFormat="1" applyBorder="1" applyAlignment="1">
      <alignment horizontal="left" vertical="top"/>
    </xf>
    <xf numFmtId="0" fontId="0" fillId="2" borderId="28" xfId="0" applyNumberFormat="1" applyBorder="1" applyAlignment="1">
      <alignment horizontal="center" vertical="top"/>
    </xf>
    <xf numFmtId="1" fontId="0" fillId="2" borderId="29" xfId="0" applyNumberFormat="1" applyBorder="1" applyAlignment="1">
      <alignment vertical="top"/>
    </xf>
    <xf numFmtId="0" fontId="0" fillId="2" borderId="29" xfId="0" applyNumberFormat="1" applyBorder="1" applyAlignment="1">
      <alignment horizontal="center" vertical="top"/>
    </xf>
    <xf numFmtId="0" fontId="0" fillId="2" borderId="29" xfId="0" applyNumberFormat="1" applyBorder="1" applyAlignment="1">
      <alignment vertical="top"/>
    </xf>
    <xf numFmtId="1" fontId="0" fillId="2" borderId="29" xfId="0" applyNumberFormat="1" applyBorder="1" applyAlignment="1">
      <alignment horizontal="center" vertical="top"/>
    </xf>
    <xf numFmtId="0" fontId="0" fillId="2" borderId="30" xfId="0" applyNumberFormat="1" applyBorder="1" applyAlignment="1">
      <alignment vertical="top"/>
    </xf>
    <xf numFmtId="0" fontId="0" fillId="2" borderId="28" xfId="0" applyNumberFormat="1" applyBorder="1" applyAlignment="1">
      <alignment vertical="top"/>
    </xf>
    <xf numFmtId="0" fontId="0" fillId="2" borderId="0" xfId="0" applyNumberFormat="1" applyAlignment="1">
      <alignment vertical="top"/>
    </xf>
    <xf numFmtId="1" fontId="0" fillId="2" borderId="0" xfId="0" applyNumberFormat="1" applyAlignment="1">
      <alignment horizontal="centerContinuous" vertical="top"/>
    </xf>
    <xf numFmtId="0" fontId="0" fillId="2" borderId="25" xfId="0" applyNumberFormat="1" applyBorder="1" applyAlignment="1">
      <alignment horizontal="center" vertical="top"/>
    </xf>
    <xf numFmtId="0" fontId="2" fillId="2" borderId="28" xfId="0" applyNumberFormat="1" applyFont="1" applyBorder="1" applyAlignment="1">
      <alignment vertical="top"/>
    </xf>
    <xf numFmtId="0" fontId="0" fillId="2" borderId="28" xfId="0" applyNumberFormat="1" applyBorder="1" applyAlignment="1">
      <alignment horizontal="right" vertical="top"/>
    </xf>
    <xf numFmtId="0" fontId="4" fillId="2" borderId="24" xfId="0" applyNumberFormat="1" applyFont="1" applyBorder="1" applyAlignment="1">
      <alignment/>
    </xf>
    <xf numFmtId="7" fontId="0" fillId="2" borderId="0" xfId="0" applyNumberFormat="1" applyAlignment="1">
      <alignment horizontal="right"/>
    </xf>
    <xf numFmtId="7" fontId="0" fillId="2" borderId="27" xfId="0" applyNumberFormat="1" applyBorder="1" applyAlignment="1">
      <alignment horizontal="right"/>
    </xf>
    <xf numFmtId="7" fontId="0" fillId="2" borderId="29" xfId="0" applyNumberFormat="1" applyBorder="1" applyAlignment="1">
      <alignment horizontal="right"/>
    </xf>
    <xf numFmtId="7" fontId="0" fillId="2" borderId="31" xfId="0" applyNumberFormat="1" applyBorder="1" applyAlignment="1">
      <alignment horizontal="right"/>
    </xf>
    <xf numFmtId="0" fontId="0" fillId="2" borderId="0" xfId="0" applyNumberFormat="1" applyAlignment="1">
      <alignment horizontal="right"/>
    </xf>
    <xf numFmtId="7" fontId="0" fillId="2" borderId="28" xfId="0" applyNumberFormat="1" applyBorder="1" applyAlignment="1">
      <alignment horizontal="right"/>
    </xf>
    <xf numFmtId="7" fontId="0" fillId="2" borderId="32" xfId="0" applyNumberFormat="1" applyBorder="1" applyAlignment="1">
      <alignment horizontal="right"/>
    </xf>
    <xf numFmtId="7" fontId="0" fillId="2" borderId="33" xfId="0" applyNumberFormat="1" applyBorder="1" applyAlignment="1">
      <alignment horizontal="right"/>
    </xf>
    <xf numFmtId="0" fontId="0" fillId="2" borderId="0" xfId="0" applyNumberFormat="1" applyAlignment="1">
      <alignment horizontal="center"/>
    </xf>
    <xf numFmtId="0" fontId="0" fillId="2" borderId="24" xfId="0" applyNumberFormat="1" applyBorder="1" applyAlignment="1">
      <alignment horizontal="center"/>
    </xf>
    <xf numFmtId="7" fontId="0" fillId="2" borderId="21" xfId="0" applyNumberFormat="1" applyBorder="1" applyAlignment="1">
      <alignment horizontal="right"/>
    </xf>
    <xf numFmtId="7" fontId="0" fillId="2" borderId="34" xfId="0" applyNumberFormat="1" applyBorder="1" applyAlignment="1">
      <alignment horizontal="right"/>
    </xf>
    <xf numFmtId="7" fontId="1" fillId="2" borderId="0" xfId="0" applyNumberFormat="1" applyFont="1" applyAlignment="1">
      <alignment horizontal="centerContinuous" vertical="center"/>
    </xf>
    <xf numFmtId="1" fontId="4" fillId="2" borderId="0" xfId="0" applyNumberFormat="1" applyFont="1" applyAlignment="1">
      <alignment horizontal="centerContinuous" vertical="top"/>
    </xf>
    <xf numFmtId="0" fontId="4" fillId="2" borderId="0" xfId="0" applyNumberFormat="1" applyFont="1" applyAlignment="1">
      <alignment horizontal="centerContinuous" vertical="center"/>
    </xf>
    <xf numFmtId="7" fontId="5" fillId="2" borderId="0" xfId="0" applyNumberFormat="1" applyFont="1" applyAlignment="1">
      <alignment horizontal="centerContinuous" vertical="center"/>
    </xf>
    <xf numFmtId="172" fontId="2" fillId="48" borderId="28" xfId="0" applyNumberFormat="1" applyFont="1" applyFill="1" applyBorder="1" applyAlignment="1" applyProtection="1">
      <alignment horizontal="left" vertical="center"/>
      <protection/>
    </xf>
    <xf numFmtId="172" fontId="2" fillId="48" borderId="28" xfId="0" applyNumberFormat="1" applyFont="1" applyFill="1" applyBorder="1" applyAlignment="1" applyProtection="1">
      <alignment horizontal="left" vertical="center" wrapText="1"/>
      <protection/>
    </xf>
    <xf numFmtId="2" fontId="0" fillId="2" borderId="0" xfId="0" applyNumberFormat="1" applyAlignment="1">
      <alignment horizontal="centerContinuous"/>
    </xf>
    <xf numFmtId="7" fontId="0" fillId="2" borderId="0" xfId="0" applyNumberFormat="1" applyAlignment="1">
      <alignment horizontal="centerContinuous" vertical="center"/>
    </xf>
    <xf numFmtId="0" fontId="0" fillId="2" borderId="0" xfId="0" applyNumberFormat="1" applyAlignment="1">
      <alignment/>
    </xf>
    <xf numFmtId="0" fontId="2" fillId="2" borderId="31" xfId="0" applyNumberFormat="1" applyFont="1" applyBorder="1" applyAlignment="1">
      <alignment horizontal="center" vertical="center"/>
    </xf>
    <xf numFmtId="0" fontId="2" fillId="2" borderId="28" xfId="0" applyNumberFormat="1" applyFont="1" applyBorder="1" applyAlignment="1">
      <alignment horizontal="center" vertical="center"/>
    </xf>
    <xf numFmtId="7" fontId="0" fillId="2" borderId="29" xfId="0" applyNumberFormat="1" applyBorder="1" applyAlignment="1">
      <alignment horizontal="right" vertical="center"/>
    </xf>
    <xf numFmtId="7" fontId="0" fillId="2" borderId="28" xfId="0" applyNumberFormat="1" applyBorder="1" applyAlignment="1">
      <alignment horizontal="right" vertical="center"/>
    </xf>
    <xf numFmtId="0" fontId="0" fillId="2" borderId="0" xfId="0" applyNumberFormat="1" applyAlignment="1">
      <alignment vertical="center"/>
    </xf>
    <xf numFmtId="7" fontId="0" fillId="2" borderId="31" xfId="0" applyNumberFormat="1" applyBorder="1" applyAlignment="1">
      <alignment horizontal="right" vertical="center"/>
    </xf>
    <xf numFmtId="1" fontId="0" fillId="2" borderId="29" xfId="0" applyNumberFormat="1" applyBorder="1" applyAlignment="1">
      <alignment horizontal="right" vertical="center"/>
    </xf>
    <xf numFmtId="2" fontId="0" fillId="2" borderId="28" xfId="0" applyNumberFormat="1" applyBorder="1" applyAlignment="1">
      <alignment horizontal="right" vertical="center"/>
    </xf>
    <xf numFmtId="7" fontId="0" fillId="2" borderId="33" xfId="0" applyNumberFormat="1" applyBorder="1" applyAlignment="1">
      <alignment horizontal="right" vertical="center"/>
    </xf>
    <xf numFmtId="7" fontId="0" fillId="2" borderId="35" xfId="0" applyNumberFormat="1" applyBorder="1" applyAlignment="1">
      <alignment horizontal="right" vertical="center"/>
    </xf>
    <xf numFmtId="0" fontId="0" fillId="2" borderId="33" xfId="0" applyNumberFormat="1" applyBorder="1" applyAlignment="1">
      <alignment vertical="top"/>
    </xf>
    <xf numFmtId="0" fontId="0" fillId="2" borderId="36" xfId="0" applyNumberFormat="1" applyBorder="1" applyAlignment="1">
      <alignment/>
    </xf>
    <xf numFmtId="0" fontId="0" fillId="2" borderId="33" xfId="0" applyNumberFormat="1" applyBorder="1" applyAlignment="1">
      <alignment horizontal="center"/>
    </xf>
    <xf numFmtId="0" fontId="0" fillId="2" borderId="37" xfId="0" applyNumberFormat="1" applyBorder="1" applyAlignment="1">
      <alignment/>
    </xf>
    <xf numFmtId="0" fontId="0" fillId="2" borderId="37" xfId="0" applyNumberFormat="1" applyBorder="1" applyAlignment="1">
      <alignment horizontal="center"/>
    </xf>
    <xf numFmtId="7" fontId="0" fillId="2" borderId="37" xfId="0" applyNumberFormat="1" applyBorder="1" applyAlignment="1">
      <alignment horizontal="right"/>
    </xf>
    <xf numFmtId="0" fontId="0" fillId="2" borderId="37" xfId="0" applyNumberFormat="1" applyBorder="1" applyAlignment="1">
      <alignment horizontal="right"/>
    </xf>
    <xf numFmtId="0" fontId="0" fillId="2" borderId="0" xfId="0" applyNumberFormat="1" applyAlignment="1" applyProtection="1">
      <alignment/>
      <protection locked="0"/>
    </xf>
    <xf numFmtId="0" fontId="7" fillId="2" borderId="0" xfId="0" applyNumberFormat="1" applyFont="1" applyAlignment="1" applyProtection="1">
      <alignment horizontal="left" vertical="top"/>
      <protection/>
    </xf>
    <xf numFmtId="0" fontId="0" fillId="2" borderId="38" xfId="0" applyNumberFormat="1" applyBorder="1" applyAlignment="1">
      <alignment vertical="top"/>
    </xf>
    <xf numFmtId="0" fontId="0" fillId="2" borderId="21" xfId="0" applyNumberFormat="1" applyBorder="1" applyAlignment="1">
      <alignment/>
    </xf>
    <xf numFmtId="0" fontId="0" fillId="2" borderId="21" xfId="0" applyNumberFormat="1" applyBorder="1" applyAlignment="1">
      <alignment horizontal="center"/>
    </xf>
    <xf numFmtId="7" fontId="0" fillId="2" borderId="25" xfId="0" applyNumberFormat="1" applyBorder="1" applyAlignment="1">
      <alignment horizontal="center"/>
    </xf>
    <xf numFmtId="0" fontId="0" fillId="2" borderId="29" xfId="0" applyNumberFormat="1" applyBorder="1" applyAlignment="1">
      <alignment horizontal="right"/>
    </xf>
    <xf numFmtId="7" fontId="0" fillId="2" borderId="39" xfId="0" applyNumberFormat="1" applyBorder="1" applyAlignment="1">
      <alignment horizontal="right"/>
    </xf>
    <xf numFmtId="0" fontId="2" fillId="2" borderId="34" xfId="0" applyNumberFormat="1" applyFont="1" applyBorder="1" applyAlignment="1">
      <alignment horizontal="center" vertical="center"/>
    </xf>
    <xf numFmtId="172" fontId="0" fillId="0" borderId="1" xfId="0" applyNumberFormat="1" applyFont="1" applyFill="1" applyBorder="1" applyAlignment="1" applyProtection="1">
      <alignment horizontal="left" vertical="top" wrapText="1"/>
      <protection/>
    </xf>
    <xf numFmtId="0" fontId="0" fillId="2" borderId="0" xfId="0" applyNumberFormat="1" applyBorder="1" applyAlignment="1">
      <alignment horizontal="right"/>
    </xf>
    <xf numFmtId="4" fontId="48" fillId="0" borderId="1" xfId="137" applyNumberFormat="1" applyFont="1" applyFill="1" applyBorder="1" applyAlignment="1" applyProtection="1">
      <alignment horizontal="center" vertical="top" wrapText="1"/>
      <protection/>
    </xf>
    <xf numFmtId="172" fontId="48" fillId="0" borderId="1" xfId="137" applyNumberFormat="1" applyFont="1" applyFill="1" applyBorder="1" applyAlignment="1" applyProtection="1">
      <alignment horizontal="center" vertical="top" wrapText="1"/>
      <protection/>
    </xf>
    <xf numFmtId="0" fontId="48" fillId="0" borderId="1" xfId="137" applyNumberFormat="1" applyFont="1" applyFill="1" applyBorder="1" applyAlignment="1" applyProtection="1">
      <alignment horizontal="center" vertical="top" wrapText="1"/>
      <protection/>
    </xf>
    <xf numFmtId="174" fontId="48" fillId="0" borderId="1" xfId="137" applyNumberFormat="1" applyFont="1" applyFill="1" applyBorder="1" applyAlignment="1" applyProtection="1">
      <alignment vertical="top"/>
      <protection/>
    </xf>
    <xf numFmtId="0" fontId="49" fillId="0" borderId="0" xfId="0" applyFont="1" applyFill="1" applyAlignment="1">
      <alignment/>
    </xf>
    <xf numFmtId="0" fontId="49" fillId="0" borderId="0" xfId="0" applyFont="1" applyFill="1" applyAlignment="1">
      <alignment/>
    </xf>
    <xf numFmtId="173" fontId="48" fillId="0" borderId="1" xfId="137" applyNumberFormat="1" applyFont="1" applyFill="1" applyBorder="1" applyAlignment="1" applyProtection="1">
      <alignment horizontal="center" vertical="top" wrapText="1"/>
      <protection/>
    </xf>
    <xf numFmtId="4" fontId="48" fillId="0" borderId="1" xfId="0" applyNumberFormat="1" applyFont="1" applyFill="1" applyBorder="1" applyAlignment="1" applyProtection="1">
      <alignment horizontal="center" vertical="top" wrapText="1"/>
      <protection/>
    </xf>
    <xf numFmtId="173" fontId="48" fillId="0" borderId="1" xfId="0" applyNumberFormat="1" applyFont="1" applyFill="1" applyBorder="1" applyAlignment="1" applyProtection="1">
      <alignment horizontal="left" vertical="top" wrapText="1"/>
      <protection/>
    </xf>
    <xf numFmtId="172" fontId="48" fillId="0" borderId="1" xfId="0" applyNumberFormat="1" applyFont="1" applyFill="1" applyBorder="1" applyAlignment="1" applyProtection="1">
      <alignment horizontal="left" vertical="top" wrapText="1"/>
      <protection/>
    </xf>
    <xf numFmtId="172" fontId="48" fillId="0" borderId="1" xfId="0" applyNumberFormat="1" applyFont="1" applyFill="1" applyBorder="1" applyAlignment="1" applyProtection="1">
      <alignment horizontal="center" vertical="top" wrapText="1"/>
      <protection/>
    </xf>
    <xf numFmtId="0" fontId="48" fillId="0" borderId="1" xfId="0" applyNumberFormat="1" applyFont="1" applyFill="1" applyBorder="1" applyAlignment="1" applyProtection="1">
      <alignment horizontal="center" vertical="top" wrapText="1"/>
      <protection/>
    </xf>
    <xf numFmtId="1" fontId="48" fillId="0" borderId="1" xfId="0" applyNumberFormat="1" applyFont="1" applyFill="1" applyBorder="1" applyAlignment="1" applyProtection="1">
      <alignment horizontal="right" vertical="top" wrapText="1"/>
      <protection/>
    </xf>
    <xf numFmtId="174" fontId="48" fillId="0" borderId="1" xfId="0" applyNumberFormat="1" applyFont="1" applyFill="1" applyBorder="1" applyAlignment="1" applyProtection="1">
      <alignment vertical="top" wrapText="1"/>
      <protection/>
    </xf>
    <xf numFmtId="173" fontId="48" fillId="0" borderId="1" xfId="0" applyNumberFormat="1" applyFont="1" applyFill="1" applyBorder="1" applyAlignment="1" applyProtection="1">
      <alignment horizontal="center" vertical="top" wrapText="1"/>
      <protection/>
    </xf>
    <xf numFmtId="174" fontId="48" fillId="0" borderId="1" xfId="0" applyNumberFormat="1" applyFont="1" applyFill="1" applyBorder="1" applyAlignment="1" applyProtection="1">
      <alignment vertical="top"/>
      <protection/>
    </xf>
    <xf numFmtId="1" fontId="48" fillId="0" borderId="1" xfId="137" applyNumberFormat="1" applyFont="1" applyFill="1" applyBorder="1" applyAlignment="1" applyProtection="1">
      <alignment horizontal="right" vertical="top" wrapText="1"/>
      <protection/>
    </xf>
    <xf numFmtId="0" fontId="49" fillId="0" borderId="0" xfId="0" applyFont="1" applyFill="1" applyAlignment="1">
      <alignment vertical="top"/>
    </xf>
    <xf numFmtId="172" fontId="48" fillId="0" borderId="1" xfId="137" applyNumberFormat="1" applyFont="1" applyFill="1" applyBorder="1" applyAlignment="1" applyProtection="1">
      <alignment vertical="top" wrapText="1"/>
      <protection/>
    </xf>
    <xf numFmtId="1" fontId="48" fillId="0" borderId="1" xfId="0" applyNumberFormat="1" applyFont="1" applyFill="1" applyBorder="1" applyAlignment="1" applyProtection="1">
      <alignment horizontal="right" vertical="top"/>
      <protection/>
    </xf>
    <xf numFmtId="0" fontId="50" fillId="0" borderId="0" xfId="0" applyFont="1" applyFill="1" applyAlignment="1">
      <alignment/>
    </xf>
    <xf numFmtId="4" fontId="48" fillId="0" borderId="1" xfId="0" applyNumberFormat="1" applyFont="1" applyFill="1" applyBorder="1" applyAlignment="1" applyProtection="1">
      <alignment horizontal="center" vertical="top"/>
      <protection/>
    </xf>
    <xf numFmtId="173" fontId="0" fillId="0" borderId="1" xfId="137" applyNumberFormat="1" applyFont="1" applyFill="1" applyBorder="1" applyAlignment="1" applyProtection="1">
      <alignment horizontal="center" vertical="top" wrapText="1"/>
      <protection/>
    </xf>
    <xf numFmtId="172" fontId="0" fillId="0" borderId="1" xfId="137" applyNumberFormat="1" applyFont="1" applyFill="1" applyBorder="1" applyAlignment="1" applyProtection="1">
      <alignment horizontal="left" vertical="top" wrapText="1"/>
      <protection/>
    </xf>
    <xf numFmtId="172" fontId="0" fillId="0" borderId="1" xfId="137" applyNumberFormat="1" applyFont="1" applyFill="1" applyBorder="1" applyAlignment="1" applyProtection="1">
      <alignment horizontal="center" vertical="top" wrapText="1"/>
      <protection/>
    </xf>
    <xf numFmtId="0" fontId="0" fillId="0" borderId="1" xfId="137" applyNumberFormat="1" applyFont="1" applyFill="1" applyBorder="1" applyAlignment="1" applyProtection="1">
      <alignment horizontal="center" vertical="top" wrapText="1"/>
      <protection/>
    </xf>
    <xf numFmtId="7" fontId="0" fillId="2" borderId="40" xfId="0" applyNumberFormat="1" applyBorder="1" applyAlignment="1">
      <alignment horizontal="right" vertical="center"/>
    </xf>
    <xf numFmtId="7" fontId="0" fillId="2" borderId="41" xfId="0" applyNumberFormat="1" applyBorder="1" applyAlignment="1">
      <alignment horizontal="right" vertical="center"/>
    </xf>
    <xf numFmtId="0" fontId="0" fillId="2" borderId="42" xfId="0" applyNumberFormat="1" applyBorder="1" applyAlignment="1">
      <alignment horizontal="right"/>
    </xf>
    <xf numFmtId="0" fontId="0" fillId="2" borderId="43" xfId="0" applyNumberFormat="1" applyBorder="1" applyAlignment="1">
      <alignment horizontal="right"/>
    </xf>
    <xf numFmtId="176" fontId="48" fillId="0" borderId="1" xfId="0" applyNumberFormat="1" applyFont="1" applyFill="1" applyBorder="1" applyAlignment="1" applyProtection="1">
      <alignment horizontal="center" vertical="top"/>
      <protection/>
    </xf>
    <xf numFmtId="4" fontId="48" fillId="0" borderId="1" xfId="0" applyNumberFormat="1" applyFont="1" applyFill="1" applyBorder="1" applyAlignment="1" applyProtection="1">
      <alignment horizontal="center" vertical="top" wrapText="1"/>
      <protection/>
    </xf>
    <xf numFmtId="4" fontId="69" fillId="0" borderId="1" xfId="0" applyNumberFormat="1" applyFont="1" applyFill="1" applyBorder="1" applyAlignment="1" applyProtection="1">
      <alignment horizontal="center" vertical="top" wrapText="1"/>
      <protection/>
    </xf>
    <xf numFmtId="172" fontId="48" fillId="0" borderId="1" xfId="0" applyNumberFormat="1" applyFont="1" applyFill="1" applyBorder="1" applyAlignment="1" applyProtection="1">
      <alignment horizontal="center" vertical="top" wrapText="1"/>
      <protection/>
    </xf>
    <xf numFmtId="1" fontId="48" fillId="0" borderId="1" xfId="0" applyNumberFormat="1" applyFont="1" applyFill="1" applyBorder="1" applyAlignment="1" applyProtection="1">
      <alignment horizontal="right" vertical="top" wrapText="1"/>
      <protection/>
    </xf>
    <xf numFmtId="174" fontId="48" fillId="0" borderId="1" xfId="0" applyNumberFormat="1" applyFont="1" applyFill="1" applyBorder="1" applyAlignment="1" applyProtection="1">
      <alignment vertical="top"/>
      <protection/>
    </xf>
    <xf numFmtId="4" fontId="69" fillId="0" borderId="1" xfId="0" applyNumberFormat="1" applyFont="1" applyFill="1" applyBorder="1" applyAlignment="1" applyProtection="1">
      <alignment horizontal="center" vertical="top"/>
      <protection/>
    </xf>
    <xf numFmtId="176" fontId="70" fillId="0" borderId="1" xfId="0" applyNumberFormat="1" applyFont="1" applyFill="1" applyBorder="1" applyAlignment="1" applyProtection="1">
      <alignment horizontal="center"/>
      <protection/>
    </xf>
    <xf numFmtId="7" fontId="0" fillId="0" borderId="29" xfId="0" applyNumberFormat="1" applyFill="1" applyBorder="1" applyAlignment="1">
      <alignment horizontal="right"/>
    </xf>
    <xf numFmtId="0" fontId="2" fillId="0" borderId="28" xfId="0" applyNumberFormat="1" applyFont="1" applyFill="1" applyBorder="1" applyAlignment="1">
      <alignment horizontal="center" vertical="center"/>
    </xf>
    <xf numFmtId="7" fontId="0" fillId="0" borderId="28" xfId="0" applyNumberFormat="1" applyFill="1" applyBorder="1" applyAlignment="1">
      <alignment horizontal="right" vertical="center"/>
    </xf>
    <xf numFmtId="0" fontId="2" fillId="0" borderId="28" xfId="0" applyNumberFormat="1" applyFont="1" applyFill="1" applyBorder="1" applyAlignment="1">
      <alignment vertical="top"/>
    </xf>
    <xf numFmtId="172" fontId="2" fillId="0" borderId="28" xfId="0" applyNumberFormat="1" applyFont="1" applyFill="1" applyBorder="1" applyAlignment="1" applyProtection="1">
      <alignment horizontal="left" vertical="center"/>
      <protection/>
    </xf>
    <xf numFmtId="1" fontId="0" fillId="0" borderId="29" xfId="0" applyNumberFormat="1" applyFill="1" applyBorder="1" applyAlignment="1">
      <alignment horizontal="center" vertical="top"/>
    </xf>
    <xf numFmtId="0" fontId="0" fillId="0" borderId="29" xfId="0" applyNumberFormat="1" applyFill="1" applyBorder="1" applyAlignment="1">
      <alignment horizontal="center" vertical="top"/>
    </xf>
    <xf numFmtId="7" fontId="0" fillId="0" borderId="28" xfId="0" applyNumberFormat="1" applyFill="1" applyBorder="1" applyAlignment="1">
      <alignment horizontal="right"/>
    </xf>
    <xf numFmtId="173" fontId="48" fillId="0" borderId="1" xfId="0" applyNumberFormat="1" applyFont="1" applyFill="1" applyBorder="1" applyAlignment="1" applyProtection="1">
      <alignment horizontal="left" vertical="top" wrapText="1"/>
      <protection/>
    </xf>
    <xf numFmtId="172" fontId="48" fillId="0" borderId="1" xfId="0" applyNumberFormat="1" applyFont="1" applyFill="1" applyBorder="1" applyAlignment="1" applyProtection="1">
      <alignment horizontal="left" vertical="top" wrapText="1"/>
      <protection/>
    </xf>
    <xf numFmtId="0" fontId="48" fillId="0" borderId="1" xfId="0" applyNumberFormat="1" applyFont="1" applyFill="1" applyBorder="1" applyAlignment="1" applyProtection="1">
      <alignment horizontal="center" vertical="top" wrapText="1"/>
      <protection/>
    </xf>
    <xf numFmtId="1" fontId="48" fillId="0" borderId="1" xfId="0" applyNumberFormat="1" applyFont="1" applyFill="1" applyBorder="1" applyAlignment="1" applyProtection="1">
      <alignment horizontal="right" vertical="top"/>
      <protection/>
    </xf>
    <xf numFmtId="173" fontId="48" fillId="0" borderId="1" xfId="0" applyNumberFormat="1" applyFont="1" applyFill="1" applyBorder="1" applyAlignment="1" applyProtection="1">
      <alignment horizontal="center" vertical="top" wrapText="1"/>
      <protection/>
    </xf>
    <xf numFmtId="173" fontId="48" fillId="0" borderId="1" xfId="139" applyNumberFormat="1" applyFont="1" applyFill="1" applyBorder="1" applyAlignment="1" applyProtection="1">
      <alignment horizontal="center" vertical="top" wrapText="1"/>
      <protection/>
    </xf>
    <xf numFmtId="172" fontId="48" fillId="0" borderId="1" xfId="139" applyNumberFormat="1" applyFont="1" applyFill="1" applyBorder="1" applyAlignment="1" applyProtection="1">
      <alignment horizontal="left" vertical="top" wrapText="1"/>
      <protection/>
    </xf>
    <xf numFmtId="172" fontId="48" fillId="0" borderId="1" xfId="139" applyNumberFormat="1" applyFont="1" applyFill="1" applyBorder="1" applyAlignment="1" applyProtection="1">
      <alignment horizontal="center" vertical="top" wrapText="1"/>
      <protection/>
    </xf>
    <xf numFmtId="0" fontId="48" fillId="0" borderId="1" xfId="139" applyNumberFormat="1" applyFont="1" applyFill="1" applyBorder="1" applyAlignment="1" applyProtection="1">
      <alignment horizontal="center" vertical="top" wrapText="1"/>
      <protection/>
    </xf>
    <xf numFmtId="1" fontId="48" fillId="0" borderId="1" xfId="139" applyNumberFormat="1" applyFont="1" applyFill="1" applyBorder="1" applyAlignment="1" applyProtection="1">
      <alignment horizontal="right" vertical="top"/>
      <protection/>
    </xf>
    <xf numFmtId="172" fontId="2" fillId="0" borderId="28" xfId="0" applyNumberFormat="1" applyFont="1" applyFill="1" applyBorder="1" applyAlignment="1" applyProtection="1">
      <alignment horizontal="left" vertical="center" wrapText="1"/>
      <protection/>
    </xf>
    <xf numFmtId="1" fontId="0" fillId="0" borderId="29" xfId="0" applyNumberFormat="1" applyFill="1" applyBorder="1" applyAlignment="1">
      <alignment vertical="top"/>
    </xf>
    <xf numFmtId="173" fontId="48" fillId="0" borderId="1" xfId="0" applyNumberFormat="1" applyFont="1" applyFill="1" applyBorder="1" applyAlignment="1" applyProtection="1">
      <alignment horizontal="right" vertical="top" wrapText="1"/>
      <protection/>
    </xf>
    <xf numFmtId="173" fontId="48" fillId="0" borderId="1" xfId="0" applyNumberFormat="1" applyFont="1" applyFill="1" applyBorder="1" applyAlignment="1" applyProtection="1">
      <alignment horizontal="left" vertical="top" wrapText="1"/>
      <protection/>
    </xf>
    <xf numFmtId="172" fontId="48" fillId="0" borderId="1" xfId="0" applyNumberFormat="1" applyFont="1" applyFill="1" applyBorder="1" applyAlignment="1" applyProtection="1">
      <alignment horizontal="left" vertical="top" wrapText="1"/>
      <protection/>
    </xf>
    <xf numFmtId="172" fontId="48" fillId="0" borderId="1" xfId="0" applyNumberFormat="1" applyFont="1" applyFill="1" applyBorder="1" applyAlignment="1" applyProtection="1">
      <alignment horizontal="center" vertical="top" wrapText="1"/>
      <protection/>
    </xf>
    <xf numFmtId="0" fontId="48" fillId="0" borderId="1" xfId="0" applyNumberFormat="1" applyFont="1" applyFill="1" applyBorder="1" applyAlignment="1" applyProtection="1">
      <alignment horizontal="center" vertical="top" wrapText="1"/>
      <protection/>
    </xf>
    <xf numFmtId="1" fontId="48" fillId="0" borderId="1" xfId="0" applyNumberFormat="1" applyFont="1" applyFill="1" applyBorder="1" applyAlignment="1" applyProtection="1">
      <alignment horizontal="right" vertical="top"/>
      <protection/>
    </xf>
    <xf numFmtId="174" fontId="48" fillId="0" borderId="1" xfId="0" applyNumberFormat="1" applyFont="1" applyFill="1" applyBorder="1" applyAlignment="1" applyProtection="1">
      <alignment vertical="top"/>
      <protection/>
    </xf>
    <xf numFmtId="173" fontId="48" fillId="0" borderId="1" xfId="0" applyNumberFormat="1" applyFont="1" applyFill="1" applyBorder="1" applyAlignment="1" applyProtection="1">
      <alignment horizontal="center" vertical="top" wrapText="1"/>
      <protection/>
    </xf>
    <xf numFmtId="173" fontId="48" fillId="0" borderId="1" xfId="0" applyNumberFormat="1" applyFont="1" applyFill="1" applyBorder="1" applyAlignment="1" applyProtection="1">
      <alignment horizontal="right" vertical="top" wrapText="1"/>
      <protection/>
    </xf>
    <xf numFmtId="0" fontId="0" fillId="0" borderId="28" xfId="0" applyNumberFormat="1" applyFill="1" applyBorder="1" applyAlignment="1">
      <alignment horizontal="center" vertical="top"/>
    </xf>
    <xf numFmtId="0" fontId="0" fillId="0" borderId="29" xfId="0" applyNumberFormat="1" applyFill="1" applyBorder="1" applyAlignment="1">
      <alignment vertical="top"/>
    </xf>
    <xf numFmtId="1" fontId="48" fillId="0" borderId="1" xfId="0" applyNumberFormat="1" applyFont="1" applyFill="1" applyBorder="1" applyAlignment="1" applyProtection="1">
      <alignment horizontal="right" vertical="top" wrapText="1"/>
      <protection/>
    </xf>
    <xf numFmtId="174" fontId="48" fillId="0" borderId="1" xfId="0" applyNumberFormat="1" applyFont="1" applyFill="1" applyBorder="1" applyAlignment="1" applyProtection="1">
      <alignment vertical="top" wrapText="1"/>
      <protection/>
    </xf>
    <xf numFmtId="174" fontId="48" fillId="0" borderId="1" xfId="0" applyNumberFormat="1" applyFont="1" applyFill="1" applyBorder="1" applyAlignment="1" applyProtection="1">
      <alignment vertical="top" wrapText="1"/>
      <protection/>
    </xf>
    <xf numFmtId="0" fontId="49" fillId="0" borderId="0" xfId="0" applyFont="1" applyFill="1" applyAlignment="1">
      <alignment/>
    </xf>
    <xf numFmtId="172" fontId="48" fillId="0" borderId="1" xfId="0" applyNumberFormat="1" applyFont="1" applyFill="1" applyBorder="1" applyAlignment="1" applyProtection="1">
      <alignment vertical="top" wrapText="1"/>
      <protection/>
    </xf>
    <xf numFmtId="172" fontId="48" fillId="0" borderId="1" xfId="0" applyNumberFormat="1" applyFont="1" applyFill="1" applyBorder="1" applyAlignment="1" applyProtection="1">
      <alignment vertical="top" wrapText="1"/>
      <protection/>
    </xf>
    <xf numFmtId="0" fontId="0" fillId="0" borderId="28" xfId="0" applyNumberFormat="1" applyFill="1" applyBorder="1" applyAlignment="1">
      <alignment vertical="top"/>
    </xf>
    <xf numFmtId="172" fontId="69" fillId="0" borderId="1" xfId="0" applyNumberFormat="1" applyFont="1" applyFill="1" applyBorder="1" applyAlignment="1" applyProtection="1">
      <alignment horizontal="left" vertical="top" wrapText="1"/>
      <protection/>
    </xf>
    <xf numFmtId="172" fontId="69" fillId="0" borderId="1" xfId="0" applyNumberFormat="1" applyFont="1" applyFill="1" applyBorder="1" applyAlignment="1" applyProtection="1">
      <alignment horizontal="center" vertical="top" wrapText="1"/>
      <protection/>
    </xf>
    <xf numFmtId="0" fontId="69" fillId="0" borderId="1" xfId="0" applyNumberFormat="1" applyFont="1" applyFill="1" applyBorder="1" applyAlignment="1" applyProtection="1">
      <alignment horizontal="center" vertical="top" wrapText="1"/>
      <protection/>
    </xf>
    <xf numFmtId="1" fontId="69" fillId="0" borderId="1" xfId="0" applyNumberFormat="1" applyFont="1" applyFill="1" applyBorder="1" applyAlignment="1" applyProtection="1">
      <alignment horizontal="right" vertical="top" wrapText="1"/>
      <protection/>
    </xf>
    <xf numFmtId="174" fontId="69" fillId="0" borderId="1" xfId="0" applyNumberFormat="1" applyFont="1" applyFill="1" applyBorder="1" applyAlignment="1" applyProtection="1">
      <alignment vertical="top"/>
      <protection/>
    </xf>
    <xf numFmtId="0" fontId="2" fillId="0" borderId="44" xfId="0" applyNumberFormat="1" applyFont="1" applyFill="1" applyBorder="1" applyAlignment="1">
      <alignment horizontal="center" vertical="center"/>
    </xf>
    <xf numFmtId="7" fontId="0" fillId="0" borderId="44" xfId="0" applyNumberFormat="1" applyFill="1" applyBorder="1" applyAlignment="1">
      <alignment horizontal="right"/>
    </xf>
    <xf numFmtId="0" fontId="2" fillId="0" borderId="45" xfId="0" applyNumberFormat="1" applyFont="1" applyFill="1" applyBorder="1" applyAlignment="1">
      <alignment horizontal="center" vertical="center"/>
    </xf>
    <xf numFmtId="173" fontId="48" fillId="0" borderId="1" xfId="0" applyNumberFormat="1" applyFont="1" applyFill="1" applyBorder="1" applyAlignment="1" applyProtection="1">
      <alignment horizontal="right" vertical="top" wrapText="1"/>
      <protection/>
    </xf>
    <xf numFmtId="0" fontId="49" fillId="0" borderId="0" xfId="0" applyFont="1" applyFill="1" applyAlignment="1">
      <alignment/>
    </xf>
    <xf numFmtId="172" fontId="2" fillId="0" borderId="28" xfId="0" applyNumberFormat="1" applyFont="1" applyFill="1" applyBorder="1" applyAlignment="1" applyProtection="1">
      <alignment vertical="center" wrapText="1"/>
      <protection/>
    </xf>
    <xf numFmtId="7" fontId="0" fillId="0" borderId="44" xfId="0" applyNumberFormat="1" applyFill="1" applyBorder="1" applyAlignment="1">
      <alignment horizontal="right" vertical="center"/>
    </xf>
    <xf numFmtId="173" fontId="69" fillId="0" borderId="1" xfId="0" applyNumberFormat="1" applyFont="1" applyFill="1" applyBorder="1" applyAlignment="1" applyProtection="1">
      <alignment horizontal="left" vertical="top" wrapText="1"/>
      <protection/>
    </xf>
    <xf numFmtId="179" fontId="48" fillId="0" borderId="1" xfId="0" applyNumberFormat="1" applyFont="1" applyFill="1" applyBorder="1" applyAlignment="1" applyProtection="1">
      <alignment horizontal="right" vertical="top" wrapText="1"/>
      <protection/>
    </xf>
    <xf numFmtId="173" fontId="70" fillId="0" borderId="1" xfId="0" applyNumberFormat="1" applyFont="1" applyFill="1" applyBorder="1" applyAlignment="1" applyProtection="1">
      <alignment horizontal="center" vertical="center" wrapText="1"/>
      <protection/>
    </xf>
    <xf numFmtId="172" fontId="70" fillId="0" borderId="1" xfId="0" applyNumberFormat="1" applyFont="1" applyFill="1" applyBorder="1" applyAlignment="1" applyProtection="1">
      <alignment vertical="center" wrapText="1"/>
      <protection/>
    </xf>
    <xf numFmtId="172" fontId="69" fillId="0" borderId="1" xfId="0" applyNumberFormat="1" applyFont="1" applyFill="1" applyBorder="1" applyAlignment="1" applyProtection="1">
      <alignment horizontal="centerContinuous" wrapText="1"/>
      <protection/>
    </xf>
    <xf numFmtId="172" fontId="69" fillId="0" borderId="46" xfId="0" applyNumberFormat="1" applyFont="1" applyFill="1" applyBorder="1" applyAlignment="1" applyProtection="1">
      <alignment horizontal="centerContinuous" wrapText="1"/>
      <protection/>
    </xf>
    <xf numFmtId="177" fontId="69" fillId="0" borderId="1" xfId="0" applyNumberFormat="1" applyFont="1" applyFill="1" applyBorder="1" applyAlignment="1" applyProtection="1">
      <alignment horizontal="centerContinuous"/>
      <protection/>
    </xf>
    <xf numFmtId="173" fontId="69" fillId="0" borderId="1" xfId="0" applyNumberFormat="1" applyFont="1" applyFill="1" applyBorder="1" applyAlignment="1" applyProtection="1">
      <alignment horizontal="left" vertical="top"/>
      <protection/>
    </xf>
    <xf numFmtId="1" fontId="69" fillId="0" borderId="1" xfId="0" applyNumberFormat="1" applyFont="1" applyFill="1" applyBorder="1" applyAlignment="1" applyProtection="1">
      <alignment horizontal="right" vertical="top"/>
      <protection/>
    </xf>
    <xf numFmtId="0" fontId="2" fillId="0" borderId="44" xfId="0" applyNumberFormat="1" applyFont="1" applyFill="1" applyBorder="1" applyAlignment="1">
      <alignment horizontal="center" vertical="center"/>
    </xf>
    <xf numFmtId="172" fontId="48" fillId="0" borderId="46" xfId="0" applyNumberFormat="1" applyFont="1" applyFill="1" applyBorder="1" applyAlignment="1" applyProtection="1">
      <alignment vertical="top" wrapText="1"/>
      <protection/>
    </xf>
    <xf numFmtId="0" fontId="0" fillId="0" borderId="1" xfId="0" applyNumberFormat="1" applyFill="1" applyBorder="1" applyAlignment="1">
      <alignment vertical="top"/>
    </xf>
    <xf numFmtId="172" fontId="2" fillId="0" borderId="0" xfId="0" applyNumberFormat="1" applyFont="1" applyFill="1" applyBorder="1" applyAlignment="1" applyProtection="1">
      <alignment horizontal="left" vertical="center" wrapText="1"/>
      <protection/>
    </xf>
    <xf numFmtId="1" fontId="0" fillId="0" borderId="1" xfId="0" applyNumberFormat="1" applyFill="1" applyBorder="1" applyAlignment="1">
      <alignment horizontal="center" vertical="top"/>
    </xf>
    <xf numFmtId="0" fontId="0" fillId="0" borderId="1" xfId="0" applyNumberFormat="1" applyFill="1" applyBorder="1" applyAlignment="1">
      <alignment horizontal="center" vertical="top"/>
    </xf>
    <xf numFmtId="172" fontId="48" fillId="0" borderId="46" xfId="0" applyNumberFormat="1" applyFont="1" applyFill="1" applyBorder="1" applyAlignment="1" applyProtection="1">
      <alignment horizontal="left" vertical="top" wrapText="1"/>
      <protection/>
    </xf>
    <xf numFmtId="7" fontId="0" fillId="0" borderId="28" xfId="137" applyNumberFormat="1" applyFill="1" applyBorder="1" applyAlignment="1" applyProtection="1">
      <alignment horizontal="right"/>
      <protection/>
    </xf>
    <xf numFmtId="0" fontId="2" fillId="0" borderId="28" xfId="137" applyNumberFormat="1" applyFont="1" applyFill="1" applyBorder="1" applyAlignment="1" applyProtection="1">
      <alignment vertical="top"/>
      <protection/>
    </xf>
    <xf numFmtId="172" fontId="2" fillId="0" borderId="28" xfId="137" applyNumberFormat="1" applyFont="1" applyFill="1" applyBorder="1" applyAlignment="1" applyProtection="1">
      <alignment horizontal="left" vertical="top" wrapText="1"/>
      <protection/>
    </xf>
    <xf numFmtId="1" fontId="0" fillId="0" borderId="28" xfId="137" applyNumberFormat="1" applyFill="1" applyBorder="1" applyAlignment="1" applyProtection="1">
      <alignment horizontal="center" vertical="top"/>
      <protection/>
    </xf>
    <xf numFmtId="0" fontId="0" fillId="0" borderId="28" xfId="137" applyNumberFormat="1" applyFill="1" applyBorder="1" applyAlignment="1" applyProtection="1">
      <alignment horizontal="center" vertical="top"/>
      <protection/>
    </xf>
    <xf numFmtId="0" fontId="0" fillId="0" borderId="25" xfId="0" applyNumberFormat="1" applyFill="1" applyBorder="1" applyAlignment="1">
      <alignment horizontal="center" vertical="top"/>
    </xf>
    <xf numFmtId="0" fontId="0" fillId="0" borderId="26" xfId="0" applyNumberFormat="1" applyFill="1" applyBorder="1" applyAlignment="1">
      <alignment horizontal="center"/>
    </xf>
    <xf numFmtId="0" fontId="0" fillId="0" borderId="25" xfId="0" applyNumberFormat="1" applyFill="1" applyBorder="1" applyAlignment="1">
      <alignment horizontal="center"/>
    </xf>
    <xf numFmtId="0" fontId="0" fillId="0" borderId="27" xfId="0" applyNumberFormat="1" applyFill="1" applyBorder="1" applyAlignment="1">
      <alignment horizontal="center"/>
    </xf>
    <xf numFmtId="0" fontId="0" fillId="0" borderId="47" xfId="0" applyNumberFormat="1" applyFill="1" applyBorder="1" applyAlignment="1">
      <alignment vertical="top"/>
    </xf>
    <xf numFmtId="0" fontId="0" fillId="0" borderId="48" xfId="0" applyNumberFormat="1" applyFill="1" applyBorder="1" applyAlignment="1">
      <alignment/>
    </xf>
    <xf numFmtId="0" fontId="0" fillId="0" borderId="47" xfId="0" applyNumberFormat="1" applyFill="1" applyBorder="1" applyAlignment="1">
      <alignment horizontal="center"/>
    </xf>
    <xf numFmtId="0" fontId="0" fillId="0" borderId="49" xfId="0" applyNumberFormat="1" applyFill="1" applyBorder="1" applyAlignment="1">
      <alignment/>
    </xf>
    <xf numFmtId="0" fontId="0" fillId="0" borderId="49" xfId="0" applyNumberFormat="1" applyFill="1" applyBorder="1" applyAlignment="1">
      <alignment horizontal="center"/>
    </xf>
    <xf numFmtId="0" fontId="0" fillId="0" borderId="47" xfId="0" applyNumberFormat="1" applyFill="1" applyBorder="1" applyAlignment="1">
      <alignment horizontal="right"/>
    </xf>
    <xf numFmtId="0" fontId="2" fillId="0" borderId="1" xfId="0" applyNumberFormat="1" applyFont="1" applyFill="1" applyBorder="1" applyAlignment="1">
      <alignment horizontal="center" vertical="center"/>
    </xf>
    <xf numFmtId="7" fontId="0" fillId="0" borderId="1" xfId="0" applyNumberFormat="1" applyFill="1" applyBorder="1" applyAlignment="1">
      <alignment horizontal="right" vertical="center"/>
    </xf>
    <xf numFmtId="0" fontId="0" fillId="0" borderId="2" xfId="0" applyNumberFormat="1" applyFill="1" applyBorder="1" applyAlignment="1">
      <alignment horizontal="right"/>
    </xf>
    <xf numFmtId="0" fontId="2" fillId="0" borderId="35" xfId="0" applyNumberFormat="1" applyFont="1" applyFill="1" applyBorder="1" applyAlignment="1">
      <alignment horizontal="center" vertical="center"/>
    </xf>
    <xf numFmtId="7" fontId="0" fillId="0" borderId="35" xfId="0" applyNumberFormat="1" applyFill="1" applyBorder="1" applyAlignment="1">
      <alignment horizontal="right" vertical="center"/>
    </xf>
    <xf numFmtId="0" fontId="2" fillId="0" borderId="35" xfId="0" applyNumberFormat="1" applyFont="1" applyFill="1" applyBorder="1" applyAlignment="1">
      <alignment horizontal="center" vertical="center"/>
    </xf>
    <xf numFmtId="0" fontId="2" fillId="0" borderId="50" xfId="0" applyNumberFormat="1" applyFont="1" applyFill="1" applyBorder="1" applyAlignment="1">
      <alignment horizontal="center" vertical="center"/>
    </xf>
    <xf numFmtId="7" fontId="0" fillId="0" borderId="50" xfId="137" applyNumberFormat="1" applyFill="1" applyBorder="1" applyAlignment="1" applyProtection="1">
      <alignment horizontal="right"/>
      <protection/>
    </xf>
    <xf numFmtId="1" fontId="0" fillId="0" borderId="0" xfId="137" applyNumberFormat="1" applyFill="1" applyBorder="1" applyAlignment="1" applyProtection="1">
      <alignment horizontal="center" vertical="top"/>
      <protection/>
    </xf>
    <xf numFmtId="7" fontId="0" fillId="0" borderId="45" xfId="137" applyNumberFormat="1" applyFill="1" applyBorder="1" applyAlignment="1" applyProtection="1">
      <alignment horizontal="right"/>
      <protection/>
    </xf>
    <xf numFmtId="0" fontId="2" fillId="0" borderId="46"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46" xfId="0" applyNumberFormat="1" applyFont="1" applyFill="1" applyBorder="1" applyAlignment="1">
      <alignment horizontal="center" vertical="center"/>
    </xf>
    <xf numFmtId="7" fontId="0" fillId="0" borderId="51" xfId="0" applyNumberFormat="1" applyFill="1" applyBorder="1" applyAlignment="1">
      <alignment horizontal="right" vertical="center"/>
    </xf>
    <xf numFmtId="0" fontId="0" fillId="0" borderId="1" xfId="0" applyFont="1" applyFill="1" applyBorder="1" applyAlignment="1">
      <alignment vertical="top" wrapText="1"/>
    </xf>
    <xf numFmtId="0" fontId="48" fillId="0" borderId="1" xfId="0" applyFont="1" applyFill="1" applyBorder="1" applyAlignment="1">
      <alignment vertical="top" wrapText="1"/>
    </xf>
    <xf numFmtId="173" fontId="0" fillId="0" borderId="52" xfId="137" applyNumberFormat="1" applyFont="1" applyFill="1" applyBorder="1" applyAlignment="1" applyProtection="1">
      <alignment horizontal="center" vertical="top" wrapText="1"/>
      <protection/>
    </xf>
    <xf numFmtId="0" fontId="48" fillId="0" borderId="1" xfId="0" applyFont="1" applyFill="1" applyBorder="1" applyAlignment="1">
      <alignment horizontal="center" vertical="top" wrapText="1"/>
    </xf>
    <xf numFmtId="0" fontId="0" fillId="0" borderId="53" xfId="137" applyNumberFormat="1" applyFill="1" applyBorder="1" applyAlignment="1" applyProtection="1">
      <alignment horizontal="center" vertical="top"/>
      <protection/>
    </xf>
    <xf numFmtId="199" fontId="0" fillId="0" borderId="1" xfId="137" applyNumberFormat="1" applyFont="1" applyFill="1" applyBorder="1" applyAlignment="1" applyProtection="1">
      <alignment horizontal="center" vertical="center"/>
      <protection/>
    </xf>
    <xf numFmtId="199" fontId="0" fillId="0" borderId="52" xfId="137" applyNumberFormat="1" applyFont="1" applyFill="1" applyBorder="1" applyAlignment="1" applyProtection="1">
      <alignment horizontal="center" vertical="center"/>
      <protection/>
    </xf>
    <xf numFmtId="174" fontId="0" fillId="0" borderId="1" xfId="137" applyNumberFormat="1" applyFont="1" applyFill="1" applyBorder="1" applyAlignment="1" applyProtection="1">
      <alignment vertical="top"/>
      <protection/>
    </xf>
    <xf numFmtId="0" fontId="0" fillId="0" borderId="54" xfId="137" applyNumberFormat="1" applyFill="1" applyBorder="1" applyAlignment="1" applyProtection="1">
      <alignment horizontal="center" vertical="top"/>
      <protection/>
    </xf>
    <xf numFmtId="0" fontId="0" fillId="0" borderId="55" xfId="137" applyNumberFormat="1" applyFill="1" applyBorder="1" applyAlignment="1" applyProtection="1">
      <alignment horizontal="center" vertical="top"/>
      <protection/>
    </xf>
    <xf numFmtId="1" fontId="0" fillId="0" borderId="55" xfId="137" applyNumberFormat="1" applyFill="1" applyBorder="1" applyAlignment="1" applyProtection="1">
      <alignment horizontal="center" vertical="top"/>
      <protection/>
    </xf>
    <xf numFmtId="172" fontId="3" fillId="0" borderId="56" xfId="137" applyNumberFormat="1" applyFont="1" applyFill="1" applyBorder="1" applyAlignment="1" applyProtection="1">
      <alignment horizontal="left" vertical="center" wrapText="1"/>
      <protection/>
    </xf>
    <xf numFmtId="172" fontId="2" fillId="0" borderId="57" xfId="137" applyNumberFormat="1" applyFont="1" applyFill="1" applyBorder="1" applyAlignment="1" applyProtection="1">
      <alignment horizontal="left" vertical="top" wrapText="1"/>
      <protection/>
    </xf>
    <xf numFmtId="0" fontId="0" fillId="0" borderId="1" xfId="137" applyNumberFormat="1" applyFill="1" applyBorder="1" applyAlignment="1" applyProtection="1">
      <alignment horizontal="center" vertical="top"/>
      <protection/>
    </xf>
    <xf numFmtId="172" fontId="3" fillId="0" borderId="58" xfId="137" applyNumberFormat="1" applyFont="1" applyFill="1" applyBorder="1" applyAlignment="1" applyProtection="1">
      <alignment horizontal="left" vertical="center" wrapText="1"/>
      <protection/>
    </xf>
    <xf numFmtId="1" fontId="0" fillId="0" borderId="59" xfId="137" applyNumberFormat="1" applyFill="1" applyBorder="1" applyAlignment="1" applyProtection="1">
      <alignment horizontal="center" vertical="top"/>
      <protection/>
    </xf>
    <xf numFmtId="0" fontId="0" fillId="0" borderId="60" xfId="137" applyNumberFormat="1" applyFill="1" applyBorder="1" applyAlignment="1" applyProtection="1">
      <alignment horizontal="center" vertical="top"/>
      <protection/>
    </xf>
    <xf numFmtId="0" fontId="0" fillId="0" borderId="59" xfId="137" applyNumberFormat="1" applyFill="1" applyBorder="1" applyAlignment="1" applyProtection="1">
      <alignment horizontal="center" vertical="top"/>
      <protection/>
    </xf>
    <xf numFmtId="174" fontId="69" fillId="0" borderId="1" xfId="0" applyNumberFormat="1" applyFont="1" applyFill="1" applyBorder="1" applyAlignment="1" applyProtection="1">
      <alignment vertical="top" wrapText="1"/>
      <protection/>
    </xf>
    <xf numFmtId="173" fontId="69" fillId="0" borderId="1" xfId="0" applyNumberFormat="1" applyFont="1" applyFill="1" applyBorder="1" applyAlignment="1" applyProtection="1">
      <alignment horizontal="center" vertical="top" wrapText="1"/>
      <protection/>
    </xf>
    <xf numFmtId="172" fontId="69" fillId="0" borderId="1" xfId="0" applyNumberFormat="1" applyFont="1" applyFill="1" applyBorder="1" applyAlignment="1" applyProtection="1">
      <alignment vertical="top" wrapText="1"/>
      <protection/>
    </xf>
    <xf numFmtId="7" fontId="5" fillId="0" borderId="0" xfId="0" applyNumberFormat="1" applyFont="1" applyFill="1" applyAlignment="1">
      <alignment horizontal="centerContinuous" vertical="center"/>
    </xf>
    <xf numFmtId="1" fontId="4" fillId="0" borderId="0" xfId="0" applyNumberFormat="1" applyFont="1" applyFill="1" applyAlignment="1">
      <alignment horizontal="centerContinuous" vertical="top"/>
    </xf>
    <xf numFmtId="0" fontId="4" fillId="0" borderId="0" xfId="0" applyNumberFormat="1" applyFont="1" applyFill="1" applyAlignment="1">
      <alignment horizontal="centerContinuous" vertical="center"/>
    </xf>
    <xf numFmtId="0" fontId="0" fillId="0" borderId="0" xfId="0" applyNumberFormat="1" applyFill="1" applyAlignment="1">
      <alignment/>
    </xf>
    <xf numFmtId="7" fontId="1" fillId="0" borderId="0" xfId="0" applyNumberFormat="1" applyFont="1" applyFill="1" applyAlignment="1">
      <alignment horizontal="centerContinuous" vertical="center"/>
    </xf>
    <xf numFmtId="1" fontId="0" fillId="0" borderId="0" xfId="0" applyNumberFormat="1" applyFont="1" applyFill="1" applyAlignment="1">
      <alignment horizontal="centerContinuous" vertical="top"/>
    </xf>
    <xf numFmtId="0" fontId="0" fillId="0" borderId="0" xfId="0" applyNumberFormat="1" applyFill="1" applyAlignment="1">
      <alignment horizontal="centerContinuous" vertical="center"/>
    </xf>
    <xf numFmtId="7" fontId="0" fillId="0" borderId="0" xfId="0" applyNumberFormat="1" applyFill="1" applyAlignment="1">
      <alignment horizontal="right"/>
    </xf>
    <xf numFmtId="0" fontId="0" fillId="0" borderId="0" xfId="0" applyNumberFormat="1" applyFill="1" applyAlignment="1">
      <alignment vertical="top"/>
    </xf>
    <xf numFmtId="0" fontId="0" fillId="0" borderId="0" xfId="0" applyNumberFormat="1" applyFill="1" applyAlignment="1">
      <alignment/>
    </xf>
    <xf numFmtId="2" fontId="0" fillId="0" borderId="0" xfId="0" applyNumberFormat="1" applyFill="1" applyAlignment="1">
      <alignment/>
    </xf>
    <xf numFmtId="7" fontId="0" fillId="0" borderId="25" xfId="0" applyNumberFormat="1" applyFill="1" applyBorder="1" applyAlignment="1">
      <alignment horizontal="center"/>
    </xf>
    <xf numFmtId="7" fontId="0" fillId="0" borderId="32" xfId="0" applyNumberFormat="1" applyFill="1" applyBorder="1" applyAlignment="1">
      <alignment horizontal="right"/>
    </xf>
    <xf numFmtId="7" fontId="0" fillId="0" borderId="0" xfId="0" applyNumberFormat="1" applyFill="1" applyBorder="1" applyAlignment="1">
      <alignment horizontal="right"/>
    </xf>
    <xf numFmtId="0" fontId="0" fillId="0" borderId="45" xfId="0" applyNumberFormat="1" applyFill="1" applyBorder="1" applyAlignment="1">
      <alignment horizontal="right"/>
    </xf>
    <xf numFmtId="7" fontId="0" fillId="0" borderId="29" xfId="0" applyNumberFormat="1" applyFill="1" applyBorder="1" applyAlignment="1">
      <alignment horizontal="right" vertical="center"/>
    </xf>
    <xf numFmtId="0" fontId="0" fillId="0" borderId="0" xfId="0" applyNumberFormat="1" applyFill="1" applyAlignment="1">
      <alignment vertical="center"/>
    </xf>
    <xf numFmtId="4" fontId="48" fillId="0" borderId="1" xfId="139" applyNumberFormat="1" applyFont="1" applyFill="1" applyBorder="1" applyAlignment="1" applyProtection="1">
      <alignment horizontal="center" vertical="top" wrapText="1"/>
      <protection/>
    </xf>
    <xf numFmtId="4" fontId="48" fillId="0" borderId="1" xfId="0" applyNumberFormat="1" applyFont="1" applyFill="1" applyBorder="1" applyAlignment="1" applyProtection="1">
      <alignment horizontal="center" vertical="top"/>
      <protection/>
    </xf>
    <xf numFmtId="4" fontId="48" fillId="0" borderId="1" xfId="139" applyNumberFormat="1" applyFont="1" applyFill="1" applyBorder="1" applyAlignment="1" applyProtection="1">
      <alignment horizontal="center" vertical="top"/>
      <protection/>
    </xf>
    <xf numFmtId="4" fontId="48" fillId="0" borderId="1" xfId="0" applyNumberFormat="1" applyFont="1" applyFill="1" applyBorder="1" applyAlignment="1" applyProtection="1">
      <alignment horizontal="center" vertical="top"/>
      <protection/>
    </xf>
    <xf numFmtId="4" fontId="48" fillId="0" borderId="1" xfId="0" applyNumberFormat="1" applyFont="1" applyFill="1" applyBorder="1" applyAlignment="1" applyProtection="1">
      <alignment horizontal="center" vertical="top" wrapText="1"/>
      <protection/>
    </xf>
    <xf numFmtId="7" fontId="0" fillId="0" borderId="31" xfId="0" applyNumberFormat="1" applyFill="1" applyBorder="1" applyAlignment="1">
      <alignment horizontal="right"/>
    </xf>
    <xf numFmtId="7" fontId="0" fillId="0" borderId="61" xfId="0" applyNumberFormat="1" applyFill="1" applyBorder="1" applyAlignment="1">
      <alignment horizontal="right" vertical="center"/>
    </xf>
    <xf numFmtId="7" fontId="0" fillId="0" borderId="31" xfId="0" applyNumberFormat="1" applyFill="1" applyBorder="1" applyAlignment="1">
      <alignment horizontal="right" vertical="center"/>
    </xf>
    <xf numFmtId="7" fontId="0" fillId="0" borderId="33" xfId="0" applyNumberFormat="1" applyFill="1" applyBorder="1" applyAlignment="1">
      <alignment horizontal="right" vertical="center"/>
    </xf>
    <xf numFmtId="7" fontId="0" fillId="0" borderId="40" xfId="0" applyNumberFormat="1" applyFill="1" applyBorder="1" applyAlignment="1">
      <alignment horizontal="right" vertical="center"/>
    </xf>
    <xf numFmtId="7" fontId="0" fillId="0" borderId="61" xfId="0" applyNumberFormat="1" applyFill="1" applyBorder="1" applyAlignment="1">
      <alignment horizontal="right"/>
    </xf>
    <xf numFmtId="7" fontId="0" fillId="0" borderId="0" xfId="137" applyNumberFormat="1" applyFill="1" applyBorder="1" applyAlignment="1" applyProtection="1">
      <alignment horizontal="right"/>
      <protection/>
    </xf>
    <xf numFmtId="0" fontId="0" fillId="0" borderId="0" xfId="0" applyNumberFormat="1" applyFill="1" applyAlignment="1" applyProtection="1">
      <alignment/>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Alignment="1" applyProtection="1">
      <alignment vertical="center"/>
      <protection/>
    </xf>
    <xf numFmtId="7" fontId="0" fillId="0" borderId="51" xfId="137" applyNumberFormat="1" applyFill="1" applyBorder="1" applyAlignment="1" applyProtection="1">
      <alignment horizontal="right"/>
      <protection/>
    </xf>
    <xf numFmtId="173" fontId="0" fillId="0" borderId="2" xfId="137" applyNumberFormat="1" applyFont="1" applyFill="1" applyBorder="1" applyAlignment="1" applyProtection="1">
      <alignment horizontal="center" vertical="top" wrapText="1"/>
      <protection/>
    </xf>
    <xf numFmtId="0" fontId="2" fillId="0" borderId="31" xfId="0" applyNumberFormat="1" applyFont="1" applyFill="1" applyBorder="1" applyAlignment="1">
      <alignment horizontal="center" vertical="center"/>
    </xf>
    <xf numFmtId="0" fontId="0" fillId="0" borderId="62" xfId="0" applyNumberFormat="1" applyFill="1" applyBorder="1" applyAlignment="1">
      <alignment vertical="center" wrapText="1"/>
    </xf>
    <xf numFmtId="172" fontId="3" fillId="0" borderId="40" xfId="137" applyNumberFormat="1" applyFont="1" applyFill="1" applyBorder="1" applyAlignment="1" applyProtection="1">
      <alignment horizontal="left" vertical="center" wrapText="1"/>
      <protection/>
    </xf>
    <xf numFmtId="0" fontId="0" fillId="0" borderId="63" xfId="137" applyNumberFormat="1" applyFill="1" applyBorder="1" applyAlignment="1" applyProtection="1">
      <alignment horizontal="center" vertical="top"/>
      <protection/>
    </xf>
    <xf numFmtId="0" fontId="0" fillId="0" borderId="64" xfId="137" applyNumberFormat="1" applyFill="1" applyBorder="1" applyAlignment="1" applyProtection="1">
      <alignment horizontal="center" vertical="top"/>
      <protection/>
    </xf>
    <xf numFmtId="0" fontId="0" fillId="0" borderId="29" xfId="0" applyNumberFormat="1" applyFill="1" applyBorder="1" applyAlignment="1">
      <alignment horizontal="right"/>
    </xf>
    <xf numFmtId="0" fontId="0" fillId="0" borderId="30" xfId="0" applyNumberFormat="1" applyFill="1" applyBorder="1" applyAlignment="1">
      <alignment vertical="top"/>
    </xf>
    <xf numFmtId="0" fontId="10" fillId="0" borderId="24" xfId="0" applyNumberFormat="1" applyFont="1" applyFill="1" applyBorder="1" applyAlignment="1">
      <alignment horizontal="centerContinuous"/>
    </xf>
    <xf numFmtId="0" fontId="0" fillId="0" borderId="24" xfId="0" applyNumberFormat="1" applyFill="1" applyBorder="1" applyAlignment="1">
      <alignment horizontal="centerContinuous"/>
    </xf>
    <xf numFmtId="0" fontId="0" fillId="0" borderId="65" xfId="0" applyNumberFormat="1" applyFill="1" applyBorder="1" applyAlignment="1">
      <alignment horizontal="right"/>
    </xf>
    <xf numFmtId="0" fontId="0" fillId="0" borderId="29" xfId="0" applyNumberFormat="1" applyFill="1" applyBorder="1" applyAlignment="1">
      <alignment horizontal="right" vertical="center"/>
    </xf>
    <xf numFmtId="0" fontId="0" fillId="0" borderId="27" xfId="0" applyNumberFormat="1" applyFill="1" applyBorder="1" applyAlignment="1">
      <alignment horizontal="right" vertical="center"/>
    </xf>
    <xf numFmtId="0" fontId="2" fillId="0" borderId="66" xfId="0" applyNumberFormat="1" applyFont="1" applyFill="1" applyBorder="1" applyAlignment="1">
      <alignment horizontal="center" vertical="center"/>
    </xf>
    <xf numFmtId="7" fontId="0" fillId="0" borderId="66" xfId="0" applyNumberFormat="1" applyFill="1" applyBorder="1" applyAlignment="1">
      <alignment horizontal="right"/>
    </xf>
    <xf numFmtId="0" fontId="2" fillId="0" borderId="67" xfId="0" applyNumberFormat="1" applyFont="1" applyFill="1" applyBorder="1" applyAlignment="1">
      <alignment horizontal="center" vertical="center"/>
    </xf>
    <xf numFmtId="1" fontId="3" fillId="0" borderId="67" xfId="0" applyNumberFormat="1" applyFont="1" applyFill="1" applyBorder="1" applyAlignment="1">
      <alignment horizontal="left" vertical="center" wrapText="1"/>
    </xf>
    <xf numFmtId="7" fontId="0" fillId="0" borderId="53" xfId="0" applyNumberFormat="1" applyFill="1" applyBorder="1" applyAlignment="1">
      <alignment horizontal="right"/>
    </xf>
    <xf numFmtId="0" fontId="2" fillId="0" borderId="40" xfId="0" applyNumberFormat="1" applyFont="1" applyFill="1" applyBorder="1" applyAlignment="1">
      <alignment horizontal="center"/>
    </xf>
    <xf numFmtId="1" fontId="3" fillId="0" borderId="63" xfId="0" applyNumberFormat="1" applyFont="1" applyFill="1" applyBorder="1" applyAlignment="1">
      <alignment horizontal="left"/>
    </xf>
    <xf numFmtId="1" fontId="0" fillId="0" borderId="63" xfId="0" applyNumberFormat="1" applyFill="1" applyBorder="1" applyAlignment="1">
      <alignment horizontal="center"/>
    </xf>
    <xf numFmtId="1" fontId="0" fillId="0" borderId="63" xfId="0" applyNumberFormat="1" applyFill="1" applyBorder="1" applyAlignment="1">
      <alignment/>
    </xf>
    <xf numFmtId="7" fontId="0" fillId="0" borderId="41" xfId="0" applyNumberFormat="1" applyFill="1" applyBorder="1" applyAlignment="1">
      <alignment horizontal="right"/>
    </xf>
    <xf numFmtId="7" fontId="0" fillId="0" borderId="53" xfId="0" applyNumberFormat="1" applyFill="1" applyBorder="1" applyAlignment="1">
      <alignment horizontal="right" vertical="center"/>
    </xf>
    <xf numFmtId="7" fontId="0" fillId="0" borderId="66" xfId="0" applyNumberFormat="1" applyFill="1" applyBorder="1" applyAlignment="1">
      <alignment horizontal="right" vertical="center"/>
    </xf>
    <xf numFmtId="0" fontId="2" fillId="0" borderId="25" xfId="0" applyNumberFormat="1" applyFont="1" applyFill="1" applyBorder="1" applyAlignment="1">
      <alignment horizontal="center" vertical="center"/>
    </xf>
    <xf numFmtId="7" fontId="0" fillId="0" borderId="25" xfId="0" applyNumberFormat="1" applyFill="1" applyBorder="1" applyAlignment="1">
      <alignment horizontal="right"/>
    </xf>
    <xf numFmtId="0" fontId="2" fillId="0" borderId="68" xfId="0" applyNumberFormat="1" applyFont="1" applyFill="1" applyBorder="1" applyAlignment="1">
      <alignment horizontal="center"/>
    </xf>
    <xf numFmtId="1" fontId="3" fillId="0" borderId="69" xfId="0" applyNumberFormat="1" applyFont="1" applyFill="1" applyBorder="1" applyAlignment="1">
      <alignment horizontal="left"/>
    </xf>
    <xf numFmtId="1" fontId="0" fillId="0" borderId="69" xfId="0" applyNumberFormat="1" applyFill="1" applyBorder="1" applyAlignment="1">
      <alignment horizontal="center"/>
    </xf>
    <xf numFmtId="1" fontId="0" fillId="0" borderId="69" xfId="0" applyNumberFormat="1" applyFill="1" applyBorder="1" applyAlignment="1">
      <alignment/>
    </xf>
    <xf numFmtId="7" fontId="0" fillId="0" borderId="70" xfId="0" applyNumberFormat="1" applyFill="1" applyBorder="1" applyAlignment="1">
      <alignment horizontal="right"/>
    </xf>
    <xf numFmtId="0" fontId="0" fillId="0" borderId="38" xfId="0" applyNumberFormat="1" applyFill="1" applyBorder="1" applyAlignment="1">
      <alignment vertical="top"/>
    </xf>
    <xf numFmtId="0" fontId="0" fillId="0" borderId="21" xfId="0" applyNumberFormat="1" applyFill="1" applyBorder="1" applyAlignment="1">
      <alignment/>
    </xf>
    <xf numFmtId="0" fontId="0" fillId="0" borderId="21" xfId="0" applyNumberFormat="1" applyFill="1" applyBorder="1" applyAlignment="1">
      <alignment horizontal="center"/>
    </xf>
    <xf numFmtId="0" fontId="0" fillId="0" borderId="71" xfId="0" applyNumberFormat="1" applyFill="1" applyBorder="1" applyAlignment="1">
      <alignment horizontal="right"/>
    </xf>
    <xf numFmtId="0" fontId="0" fillId="0" borderId="0" xfId="0" applyNumberFormat="1" applyFill="1" applyAlignment="1">
      <alignment horizontal="right"/>
    </xf>
    <xf numFmtId="0" fontId="0" fillId="0" borderId="0" xfId="0" applyNumberFormat="1" applyFill="1" applyAlignment="1">
      <alignment horizontal="center"/>
    </xf>
    <xf numFmtId="0" fontId="69" fillId="2" borderId="0" xfId="0" applyFont="1" applyAlignment="1">
      <alignment vertical="top" wrapText="1"/>
    </xf>
    <xf numFmtId="0" fontId="49" fillId="49" borderId="0" xfId="0" applyFont="1" applyFill="1" applyAlignment="1">
      <alignment/>
    </xf>
    <xf numFmtId="0" fontId="11" fillId="48" borderId="0" xfId="0" applyFont="1" applyFill="1" applyAlignment="1" applyProtection="1">
      <alignment horizontal="center" vertical="center"/>
      <protection/>
    </xf>
    <xf numFmtId="0" fontId="0" fillId="2" borderId="0" xfId="0" applyNumberFormat="1" applyAlignment="1">
      <alignment/>
    </xf>
    <xf numFmtId="0" fontId="7" fillId="48" borderId="0" xfId="0" applyNumberFormat="1" applyFont="1" applyFill="1" applyBorder="1" applyAlignment="1" applyProtection="1">
      <alignment vertical="top" wrapText="1"/>
      <protection/>
    </xf>
    <xf numFmtId="0" fontId="0" fillId="2" borderId="0" xfId="0" applyNumberFormat="1" applyAlignment="1">
      <alignment vertical="top" wrapText="1"/>
    </xf>
    <xf numFmtId="1" fontId="7" fillId="2" borderId="0" xfId="0" applyNumberFormat="1" applyFont="1" applyAlignment="1" applyProtection="1">
      <alignment horizontal="left" vertical="top" wrapText="1"/>
      <protection/>
    </xf>
    <xf numFmtId="0" fontId="0" fillId="2" borderId="0" xfId="0" applyNumberFormat="1" applyAlignment="1">
      <alignment horizontal="left" vertical="top"/>
    </xf>
    <xf numFmtId="0" fontId="7" fillId="48" borderId="0" xfId="0" applyNumberFormat="1" applyFont="1" applyFill="1" applyBorder="1" applyAlignment="1" applyProtection="1">
      <alignment horizontal="left" vertical="top" wrapText="1"/>
      <protection/>
    </xf>
    <xf numFmtId="0" fontId="0" fillId="2" borderId="0" xfId="0" applyNumberFormat="1" applyAlignment="1" applyProtection="1">
      <alignment vertical="top" wrapText="1"/>
      <protection/>
    </xf>
    <xf numFmtId="0" fontId="7" fillId="2" borderId="0" xfId="0" applyNumberFormat="1" applyFont="1" applyAlignment="1" applyProtection="1">
      <alignment vertical="top" wrapText="1"/>
      <protection/>
    </xf>
    <xf numFmtId="0" fontId="12" fillId="48" borderId="0" xfId="0" applyNumberFormat="1" applyFont="1" applyFill="1" applyBorder="1" applyAlignment="1" applyProtection="1">
      <alignment horizontal="left" vertical="top" wrapText="1"/>
      <protection/>
    </xf>
    <xf numFmtId="0" fontId="13" fillId="2" borderId="0" xfId="0" applyNumberFormat="1" applyFont="1" applyAlignment="1" applyProtection="1">
      <alignment vertical="top" wrapText="1"/>
      <protection/>
    </xf>
    <xf numFmtId="1" fontId="7" fillId="2" borderId="0" xfId="0" applyNumberFormat="1" applyFont="1" applyAlignment="1" applyProtection="1">
      <alignment vertical="top" wrapText="1"/>
      <protection/>
    </xf>
    <xf numFmtId="7" fontId="0" fillId="2" borderId="72" xfId="0" applyNumberFormat="1" applyBorder="1" applyAlignment="1">
      <alignment horizontal="center"/>
    </xf>
    <xf numFmtId="0" fontId="0" fillId="2" borderId="73" xfId="0" applyNumberFormat="1" applyBorder="1" applyAlignment="1">
      <alignment/>
    </xf>
    <xf numFmtId="1" fontId="6" fillId="2" borderId="40" xfId="0" applyNumberFormat="1" applyFont="1" applyBorder="1" applyAlignment="1">
      <alignment horizontal="left" vertical="center" wrapText="1"/>
    </xf>
    <xf numFmtId="0" fontId="0" fillId="2" borderId="63" xfId="0" applyNumberFormat="1" applyBorder="1" applyAlignment="1">
      <alignment vertical="center" wrapText="1"/>
    </xf>
    <xf numFmtId="0" fontId="0" fillId="2" borderId="64" xfId="0" applyNumberFormat="1" applyBorder="1" applyAlignment="1">
      <alignment vertical="center" wrapText="1"/>
    </xf>
    <xf numFmtId="1" fontId="6" fillId="2" borderId="67" xfId="0" applyNumberFormat="1" applyFont="1" applyBorder="1" applyAlignment="1">
      <alignment horizontal="left" vertical="center" wrapText="1"/>
    </xf>
    <xf numFmtId="0" fontId="0" fillId="2" borderId="62" xfId="0" applyNumberFormat="1" applyBorder="1" applyAlignment="1">
      <alignment vertical="center" wrapText="1"/>
    </xf>
    <xf numFmtId="0" fontId="0" fillId="2" borderId="74" xfId="0" applyNumberFormat="1" applyBorder="1" applyAlignment="1">
      <alignment vertical="center" wrapText="1"/>
    </xf>
    <xf numFmtId="0" fontId="0" fillId="2" borderId="58" xfId="0" applyNumberFormat="1" applyBorder="1" applyAlignment="1">
      <alignment/>
    </xf>
    <xf numFmtId="0" fontId="0" fillId="2" borderId="59" xfId="0" applyNumberFormat="1" applyBorder="1" applyAlignment="1">
      <alignment/>
    </xf>
    <xf numFmtId="1" fontId="6" fillId="2" borderId="29" xfId="0" applyNumberFormat="1" applyFont="1" applyBorder="1" applyAlignment="1">
      <alignment horizontal="left" vertical="center" wrapText="1"/>
    </xf>
    <xf numFmtId="0" fontId="0" fillId="2" borderId="0" xfId="0" applyNumberFormat="1" applyBorder="1" applyAlignment="1">
      <alignment vertical="center" wrapText="1"/>
    </xf>
    <xf numFmtId="0" fontId="0" fillId="2" borderId="53" xfId="0" applyNumberFormat="1" applyBorder="1" applyAlignment="1">
      <alignment vertical="center" wrapText="1"/>
    </xf>
    <xf numFmtId="1" fontId="3" fillId="2" borderId="75" xfId="0" applyNumberFormat="1" applyFont="1" applyBorder="1" applyAlignment="1">
      <alignment horizontal="left" vertical="center" wrapText="1"/>
    </xf>
    <xf numFmtId="0" fontId="0" fillId="2" borderId="76" xfId="0" applyNumberFormat="1" applyBorder="1" applyAlignment="1">
      <alignment vertical="center" wrapText="1"/>
    </xf>
    <xf numFmtId="0" fontId="0" fillId="2" borderId="77" xfId="0" applyNumberFormat="1" applyBorder="1" applyAlignment="1">
      <alignment vertical="center" wrapText="1"/>
    </xf>
    <xf numFmtId="1" fontId="3" fillId="2" borderId="67" xfId="0" applyNumberFormat="1" applyFont="1" applyBorder="1" applyAlignment="1">
      <alignment horizontal="left" vertical="center" wrapText="1"/>
    </xf>
    <xf numFmtId="1" fontId="3" fillId="2" borderId="78" xfId="0" applyNumberFormat="1" applyFont="1" applyBorder="1" applyAlignment="1">
      <alignment horizontal="left" vertical="center" wrapText="1"/>
    </xf>
    <xf numFmtId="0" fontId="0" fillId="2" borderId="79" xfId="0" applyNumberFormat="1" applyBorder="1" applyAlignment="1">
      <alignment vertical="center" wrapText="1"/>
    </xf>
    <xf numFmtId="0" fontId="0" fillId="2" borderId="80" xfId="0" applyNumberFormat="1" applyBorder="1" applyAlignment="1">
      <alignment vertical="center" wrapText="1"/>
    </xf>
    <xf numFmtId="0" fontId="0" fillId="0" borderId="46" xfId="0" applyNumberFormat="1" applyFill="1" applyBorder="1" applyAlignment="1">
      <alignment/>
    </xf>
    <xf numFmtId="0" fontId="0" fillId="0" borderId="0" xfId="0" applyNumberFormat="1" applyFill="1" applyBorder="1" applyAlignment="1">
      <alignment/>
    </xf>
    <xf numFmtId="7" fontId="0" fillId="0" borderId="81" xfId="0" applyNumberFormat="1" applyFill="1" applyBorder="1" applyAlignment="1">
      <alignment horizontal="center"/>
    </xf>
    <xf numFmtId="7" fontId="0" fillId="0" borderId="82" xfId="0" applyNumberFormat="1" applyFill="1" applyBorder="1" applyAlignment="1">
      <alignment horizontal="center"/>
    </xf>
    <xf numFmtId="1" fontId="3" fillId="0" borderId="83" xfId="0" applyNumberFormat="1" applyFont="1" applyFill="1" applyBorder="1" applyAlignment="1">
      <alignment horizontal="left" vertical="center" wrapText="1"/>
    </xf>
    <xf numFmtId="0" fontId="0" fillId="0" borderId="84" xfId="0" applyNumberFormat="1" applyFill="1" applyBorder="1" applyAlignment="1">
      <alignment vertical="center" wrapText="1"/>
    </xf>
    <xf numFmtId="0" fontId="0" fillId="0" borderId="85" xfId="0" applyNumberFormat="1" applyFill="1" applyBorder="1" applyAlignment="1">
      <alignment vertical="center" wrapText="1"/>
    </xf>
    <xf numFmtId="0" fontId="10" fillId="0" borderId="83" xfId="0" applyNumberFormat="1" applyFont="1" applyFill="1" applyBorder="1" applyAlignment="1">
      <alignment vertical="center" wrapText="1"/>
    </xf>
    <xf numFmtId="1" fontId="3" fillId="0" borderId="86" xfId="0" applyNumberFormat="1" applyFont="1" applyFill="1" applyBorder="1" applyAlignment="1">
      <alignment horizontal="left" vertical="center" wrapText="1"/>
    </xf>
    <xf numFmtId="0" fontId="0" fillId="0" borderId="26" xfId="0" applyNumberFormat="1" applyFill="1" applyBorder="1" applyAlignment="1">
      <alignment vertical="center" wrapText="1"/>
    </xf>
    <xf numFmtId="0" fontId="0" fillId="0" borderId="27" xfId="0" applyNumberFormat="1" applyFill="1" applyBorder="1" applyAlignment="1">
      <alignment vertical="center" wrapText="1"/>
    </xf>
    <xf numFmtId="0" fontId="10" fillId="0" borderId="38" xfId="0" applyNumberFormat="1" applyFont="1" applyFill="1" applyBorder="1" applyAlignment="1">
      <alignment vertical="top" wrapText="1"/>
    </xf>
    <xf numFmtId="0" fontId="10" fillId="0" borderId="21" xfId="0" applyNumberFormat="1" applyFont="1" applyFill="1" applyBorder="1" applyAlignment="1">
      <alignment vertical="top" wrapText="1"/>
    </xf>
    <xf numFmtId="0" fontId="10" fillId="0" borderId="71" xfId="0" applyNumberFormat="1" applyFont="1" applyFill="1" applyBorder="1" applyAlignment="1">
      <alignment vertical="top" wrapText="1"/>
    </xf>
    <xf numFmtId="1" fontId="6" fillId="0" borderId="87" xfId="0" applyNumberFormat="1" applyFont="1" applyFill="1" applyBorder="1" applyAlignment="1">
      <alignment horizontal="left" vertical="center" wrapText="1"/>
    </xf>
    <xf numFmtId="1" fontId="6" fillId="0" borderId="88" xfId="0" applyNumberFormat="1" applyFont="1" applyFill="1" applyBorder="1" applyAlignment="1">
      <alignment horizontal="left" vertical="center" wrapText="1"/>
    </xf>
    <xf numFmtId="1" fontId="6" fillId="0" borderId="89" xfId="0" applyNumberFormat="1" applyFont="1" applyFill="1" applyBorder="1" applyAlignment="1">
      <alignment horizontal="left" vertical="center" wrapText="1"/>
    </xf>
    <xf numFmtId="1" fontId="6" fillId="0" borderId="46" xfId="0" applyNumberFormat="1" applyFont="1" applyFill="1" applyBorder="1" applyAlignment="1">
      <alignment horizontal="left" vertical="center" wrapText="1"/>
    </xf>
    <xf numFmtId="1" fontId="6" fillId="0" borderId="0" xfId="0" applyNumberFormat="1" applyFont="1" applyFill="1" applyBorder="1" applyAlignment="1">
      <alignment horizontal="left" vertical="center" wrapText="1"/>
    </xf>
    <xf numFmtId="1" fontId="6" fillId="0" borderId="51" xfId="0" applyNumberFormat="1" applyFont="1" applyFill="1" applyBorder="1" applyAlignment="1">
      <alignment horizontal="left" vertical="center" wrapText="1"/>
    </xf>
    <xf numFmtId="1" fontId="6" fillId="0" borderId="90" xfId="0" applyNumberFormat="1" applyFont="1" applyFill="1" applyBorder="1" applyAlignment="1">
      <alignment horizontal="left" vertical="center" wrapText="1"/>
    </xf>
    <xf numFmtId="1" fontId="6" fillId="0" borderId="91" xfId="0" applyNumberFormat="1" applyFont="1" applyFill="1" applyBorder="1" applyAlignment="1">
      <alignment horizontal="left" vertical="center" wrapText="1"/>
    </xf>
    <xf numFmtId="1" fontId="6" fillId="0" borderId="92" xfId="0" applyNumberFormat="1" applyFont="1" applyFill="1" applyBorder="1" applyAlignment="1">
      <alignment horizontal="left" vertical="center" wrapText="1"/>
    </xf>
    <xf numFmtId="0" fontId="10" fillId="0" borderId="46" xfId="0" applyNumberFormat="1" applyFont="1" applyFill="1" applyBorder="1" applyAlignment="1">
      <alignment vertical="top"/>
    </xf>
    <xf numFmtId="0" fontId="0" fillId="0" borderId="51" xfId="0" applyNumberFormat="1" applyFill="1" applyBorder="1" applyAlignment="1">
      <alignment/>
    </xf>
    <xf numFmtId="1" fontId="6" fillId="0" borderId="29" xfId="0" applyNumberFormat="1" applyFont="1" applyFill="1" applyBorder="1" applyAlignment="1">
      <alignment horizontal="left" vertical="center" wrapText="1"/>
    </xf>
    <xf numFmtId="0" fontId="0" fillId="0" borderId="0" xfId="0" applyNumberFormat="1" applyFill="1" applyAlignment="1">
      <alignment vertical="center" wrapText="1"/>
    </xf>
    <xf numFmtId="0" fontId="0" fillId="0" borderId="53" xfId="0" applyNumberFormat="1" applyFill="1" applyBorder="1" applyAlignment="1">
      <alignment vertical="center" wrapText="1"/>
    </xf>
    <xf numFmtId="1" fontId="6" fillId="0" borderId="67" xfId="0" applyNumberFormat="1" applyFont="1" applyFill="1" applyBorder="1" applyAlignment="1">
      <alignment horizontal="left" vertical="center" wrapText="1"/>
    </xf>
    <xf numFmtId="0" fontId="0" fillId="0" borderId="62" xfId="0" applyNumberFormat="1" applyFill="1" applyBorder="1" applyAlignment="1">
      <alignment vertical="center" wrapText="1"/>
    </xf>
    <xf numFmtId="0" fontId="0" fillId="0" borderId="74" xfId="0" applyNumberFormat="1" applyFill="1" applyBorder="1" applyAlignment="1">
      <alignment vertical="center" wrapText="1"/>
    </xf>
    <xf numFmtId="0" fontId="0" fillId="0" borderId="88" xfId="0" applyNumberFormat="1" applyFill="1" applyBorder="1" applyAlignment="1">
      <alignment vertical="center" wrapText="1"/>
    </xf>
    <xf numFmtId="0" fontId="0" fillId="0" borderId="89" xfId="0" applyNumberFormat="1" applyFill="1" applyBorder="1" applyAlignment="1">
      <alignment vertical="center" wrapText="1"/>
    </xf>
    <xf numFmtId="0" fontId="10" fillId="0" borderId="86" xfId="0" applyNumberFormat="1" applyFont="1" applyFill="1" applyBorder="1" applyAlignment="1">
      <alignment vertical="center"/>
    </xf>
    <xf numFmtId="0" fontId="0" fillId="0" borderId="26" xfId="0" applyNumberFormat="1" applyFill="1" applyBorder="1" applyAlignment="1">
      <alignment vertical="center"/>
    </xf>
    <xf numFmtId="172" fontId="71" fillId="0" borderId="1" xfId="0" applyNumberFormat="1" applyFont="1" applyFill="1" applyBorder="1" applyAlignment="1" applyProtection="1">
      <alignment horizontal="center" vertical="top" wrapText="1"/>
      <protection/>
    </xf>
    <xf numFmtId="4" fontId="69" fillId="0" borderId="1" xfId="136" applyNumberFormat="1" applyFont="1" applyFill="1" applyBorder="1" applyAlignment="1" applyProtection="1">
      <alignment horizontal="center" vertical="top" wrapText="1"/>
      <protection/>
    </xf>
    <xf numFmtId="173" fontId="69" fillId="0" borderId="1" xfId="136" applyNumberFormat="1" applyFont="1" applyFill="1" applyBorder="1" applyAlignment="1" applyProtection="1">
      <alignment horizontal="center" vertical="top" wrapText="1"/>
      <protection/>
    </xf>
    <xf numFmtId="172" fontId="69" fillId="0" borderId="1" xfId="136" applyNumberFormat="1" applyFont="1" applyFill="1" applyBorder="1" applyAlignment="1" applyProtection="1">
      <alignment horizontal="left" vertical="top" wrapText="1"/>
      <protection/>
    </xf>
    <xf numFmtId="172" fontId="69" fillId="0" borderId="1" xfId="136" applyNumberFormat="1" applyFont="1" applyFill="1" applyBorder="1" applyAlignment="1" applyProtection="1">
      <alignment horizontal="center" vertical="top" wrapText="1"/>
      <protection/>
    </xf>
    <xf numFmtId="0" fontId="69" fillId="0" borderId="1" xfId="136" applyNumberFormat="1" applyFont="1" applyFill="1" applyBorder="1" applyAlignment="1" applyProtection="1">
      <alignment horizontal="center" vertical="top" wrapText="1"/>
      <protection/>
    </xf>
    <xf numFmtId="1" fontId="69" fillId="0" borderId="1" xfId="136" applyNumberFormat="1" applyFont="1" applyFill="1" applyBorder="1" applyAlignment="1" applyProtection="1">
      <alignment horizontal="right" vertical="top" wrapText="1"/>
      <protection/>
    </xf>
    <xf numFmtId="174" fontId="69" fillId="0" borderId="1" xfId="136" applyNumberFormat="1" applyFont="1" applyFill="1" applyBorder="1" applyAlignment="1" applyProtection="1">
      <alignment vertical="top"/>
      <protection/>
    </xf>
    <xf numFmtId="7" fontId="5" fillId="49" borderId="0" xfId="0" applyNumberFormat="1" applyFont="1" applyFill="1" applyAlignment="1">
      <alignment horizontal="centerContinuous" vertical="center"/>
    </xf>
    <xf numFmtId="7" fontId="1" fillId="49" borderId="0" xfId="0" applyNumberFormat="1" applyFont="1" applyFill="1" applyAlignment="1">
      <alignment horizontal="centerContinuous" vertical="center"/>
    </xf>
    <xf numFmtId="7" fontId="0" fillId="49" borderId="0" xfId="0" applyNumberFormat="1" applyFill="1" applyAlignment="1">
      <alignment vertical="center"/>
    </xf>
    <xf numFmtId="7" fontId="0" fillId="49" borderId="27" xfId="0" applyNumberFormat="1" applyFill="1" applyBorder="1" applyAlignment="1">
      <alignment horizontal="right"/>
    </xf>
    <xf numFmtId="7" fontId="0" fillId="49" borderId="49" xfId="0" applyNumberFormat="1" applyFill="1" applyBorder="1" applyAlignment="1">
      <alignment horizontal="right"/>
    </xf>
    <xf numFmtId="7" fontId="0" fillId="49" borderId="0" xfId="0" applyNumberFormat="1" applyFill="1" applyBorder="1" applyAlignment="1">
      <alignment horizontal="right"/>
    </xf>
    <xf numFmtId="7" fontId="0" fillId="49" borderId="28" xfId="0" applyNumberFormat="1" applyFill="1" applyBorder="1" applyAlignment="1">
      <alignment horizontal="right" vertical="center"/>
    </xf>
    <xf numFmtId="7" fontId="0" fillId="49" borderId="28" xfId="0" applyNumberFormat="1" applyFill="1" applyBorder="1" applyAlignment="1">
      <alignment horizontal="right"/>
    </xf>
    <xf numFmtId="174" fontId="4" fillId="49" borderId="1" xfId="0" applyNumberFormat="1" applyFont="1" applyFill="1" applyBorder="1" applyAlignment="1" applyProtection="1">
      <alignment vertical="top"/>
      <protection locked="0"/>
    </xf>
    <xf numFmtId="0" fontId="0" fillId="49" borderId="1" xfId="0" applyNumberFormat="1" applyFont="1" applyFill="1" applyBorder="1" applyAlignment="1" applyProtection="1">
      <alignment vertical="center"/>
      <protection/>
    </xf>
    <xf numFmtId="174" fontId="4" fillId="49" borderId="1" xfId="139" applyNumberFormat="1" applyFont="1" applyFill="1" applyBorder="1" applyAlignment="1" applyProtection="1">
      <alignment vertical="top"/>
      <protection locked="0"/>
    </xf>
    <xf numFmtId="7" fontId="0" fillId="49" borderId="28" xfId="0" applyNumberFormat="1" applyFont="1" applyFill="1" applyBorder="1" applyAlignment="1">
      <alignment horizontal="right"/>
    </xf>
    <xf numFmtId="0" fontId="48" fillId="49" borderId="1" xfId="0" applyNumberFormat="1" applyFont="1" applyFill="1" applyBorder="1" applyAlignment="1" applyProtection="1">
      <alignment vertical="center"/>
      <protection/>
    </xf>
    <xf numFmtId="174" fontId="0" fillId="49" borderId="1" xfId="0" applyNumberFormat="1" applyFont="1" applyFill="1" applyBorder="1" applyAlignment="1" applyProtection="1">
      <alignment vertical="top"/>
      <protection/>
    </xf>
    <xf numFmtId="0" fontId="48" fillId="49" borderId="1" xfId="0" applyNumberFormat="1" applyFont="1" applyFill="1" applyBorder="1" applyAlignment="1" applyProtection="1">
      <alignment vertical="center"/>
      <protection/>
    </xf>
    <xf numFmtId="7" fontId="4" fillId="49" borderId="29" xfId="0" applyNumberFormat="1" applyFont="1" applyFill="1" applyBorder="1" applyAlignment="1">
      <alignment horizontal="right"/>
    </xf>
    <xf numFmtId="174" fontId="70" fillId="49" borderId="1" xfId="0" applyNumberFormat="1" applyFont="1" applyFill="1" applyBorder="1" applyAlignment="1" applyProtection="1">
      <alignment vertical="top"/>
      <protection locked="0"/>
    </xf>
    <xf numFmtId="174" fontId="2" fillId="49" borderId="1" xfId="0" applyNumberFormat="1" applyFont="1" applyFill="1" applyBorder="1" applyAlignment="1" applyProtection="1">
      <alignment vertical="top"/>
      <protection locked="0"/>
    </xf>
    <xf numFmtId="7" fontId="0" fillId="49" borderId="44" xfId="0" applyNumberFormat="1" applyFill="1" applyBorder="1" applyAlignment="1">
      <alignment horizontal="right"/>
    </xf>
    <xf numFmtId="7" fontId="0" fillId="49" borderId="0" xfId="0" applyNumberFormat="1" applyFill="1" applyBorder="1" applyAlignment="1">
      <alignment horizontal="right" vertical="center"/>
    </xf>
    <xf numFmtId="7" fontId="0" fillId="49" borderId="29" xfId="0" applyNumberFormat="1" applyFont="1" applyFill="1" applyBorder="1" applyAlignment="1">
      <alignment horizontal="right"/>
    </xf>
    <xf numFmtId="7" fontId="0" fillId="49" borderId="44" xfId="0" applyNumberFormat="1" applyFill="1" applyBorder="1" applyAlignment="1">
      <alignment horizontal="right" vertical="center"/>
    </xf>
    <xf numFmtId="7" fontId="0" fillId="49" borderId="46" xfId="0" applyNumberFormat="1" applyFill="1" applyBorder="1" applyAlignment="1">
      <alignment horizontal="right" vertical="center"/>
    </xf>
    <xf numFmtId="7" fontId="0" fillId="49" borderId="29" xfId="0" applyNumberFormat="1" applyFill="1" applyBorder="1" applyAlignment="1">
      <alignment horizontal="right"/>
    </xf>
    <xf numFmtId="0" fontId="69" fillId="49" borderId="1" xfId="0" applyNumberFormat="1" applyFont="1" applyFill="1" applyBorder="1" applyAlignment="1" applyProtection="1">
      <alignment vertical="center"/>
      <protection/>
    </xf>
    <xf numFmtId="7" fontId="0" fillId="49" borderId="35" xfId="0" applyNumberFormat="1" applyFill="1" applyBorder="1" applyAlignment="1">
      <alignment horizontal="right" vertical="center"/>
    </xf>
    <xf numFmtId="7" fontId="0" fillId="49" borderId="1" xfId="0" applyNumberFormat="1" applyFill="1" applyBorder="1" applyAlignment="1">
      <alignment horizontal="right" vertical="center"/>
    </xf>
    <xf numFmtId="0" fontId="48" fillId="49" borderId="1" xfId="0" applyNumberFormat="1" applyFont="1" applyFill="1" applyBorder="1" applyAlignment="1" applyProtection="1">
      <alignment vertical="center"/>
      <protection/>
    </xf>
    <xf numFmtId="174" fontId="4" fillId="49" borderId="1" xfId="0" applyNumberFormat="1" applyFont="1" applyFill="1" applyBorder="1" applyAlignment="1" applyProtection="1">
      <alignment vertical="top"/>
      <protection/>
    </xf>
    <xf numFmtId="174" fontId="70" fillId="49" borderId="1" xfId="136" applyNumberFormat="1" applyFont="1" applyFill="1" applyBorder="1" applyAlignment="1" applyProtection="1">
      <alignment vertical="top"/>
      <protection locked="0"/>
    </xf>
    <xf numFmtId="174" fontId="4" fillId="49" borderId="1" xfId="137" applyNumberFormat="1" applyFont="1" applyFill="1" applyBorder="1" applyAlignment="1" applyProtection="1">
      <alignment vertical="top"/>
      <protection locked="0"/>
    </xf>
    <xf numFmtId="174" fontId="48" fillId="49" borderId="1" xfId="0" applyNumberFormat="1" applyFont="1" applyFill="1" applyBorder="1" applyAlignment="1" applyProtection="1">
      <alignment vertical="top"/>
      <protection/>
    </xf>
    <xf numFmtId="7" fontId="0" fillId="49" borderId="44" xfId="0" applyNumberFormat="1" applyFont="1" applyFill="1" applyBorder="1" applyAlignment="1">
      <alignment horizontal="right" vertical="center"/>
    </xf>
    <xf numFmtId="7" fontId="0" fillId="49" borderId="46" xfId="0" applyNumberFormat="1" applyFont="1" applyFill="1" applyBorder="1" applyAlignment="1">
      <alignment horizontal="right" vertical="center"/>
    </xf>
    <xf numFmtId="7" fontId="0" fillId="49" borderId="1" xfId="0" applyNumberFormat="1" applyFont="1" applyFill="1" applyBorder="1" applyAlignment="1">
      <alignment horizontal="right"/>
    </xf>
    <xf numFmtId="7" fontId="0" fillId="49" borderId="1" xfId="0" applyNumberFormat="1" applyFont="1" applyFill="1" applyBorder="1" applyAlignment="1">
      <alignment horizontal="right" vertical="center"/>
    </xf>
    <xf numFmtId="7" fontId="0" fillId="49" borderId="56" xfId="137" applyNumberFormat="1" applyFill="1" applyBorder="1" applyAlignment="1" applyProtection="1">
      <alignment horizontal="right"/>
      <protection/>
    </xf>
    <xf numFmtId="7" fontId="0" fillId="49" borderId="28" xfId="137" applyNumberFormat="1" applyFill="1" applyBorder="1" applyAlignment="1" applyProtection="1">
      <alignment horizontal="right"/>
      <protection/>
    </xf>
    <xf numFmtId="7" fontId="0" fillId="49" borderId="1" xfId="137" applyNumberFormat="1" applyFill="1" applyBorder="1" applyAlignment="1" applyProtection="1">
      <alignment horizontal="right" vertical="top"/>
      <protection locked="0"/>
    </xf>
    <xf numFmtId="7" fontId="0" fillId="49" borderId="45" xfId="137" applyNumberFormat="1" applyFill="1" applyBorder="1" applyAlignment="1" applyProtection="1">
      <alignment horizontal="right"/>
      <protection/>
    </xf>
    <xf numFmtId="7" fontId="0" fillId="49" borderId="31" xfId="0" applyNumberFormat="1" applyFill="1" applyBorder="1" applyAlignment="1">
      <alignment horizontal="right" vertical="center"/>
    </xf>
    <xf numFmtId="7" fontId="0" fillId="49" borderId="29" xfId="137" applyNumberFormat="1" applyFill="1" applyBorder="1" applyAlignment="1" applyProtection="1">
      <alignment horizontal="right"/>
      <protection/>
    </xf>
    <xf numFmtId="0" fontId="0" fillId="49" borderId="24" xfId="0" applyNumberFormat="1" applyFill="1" applyBorder="1" applyAlignment="1">
      <alignment horizontal="centerContinuous"/>
    </xf>
    <xf numFmtId="0" fontId="0" fillId="49" borderId="0" xfId="0" applyNumberFormat="1" applyFill="1" applyAlignment="1">
      <alignment horizontal="right" vertical="center"/>
    </xf>
    <xf numFmtId="7" fontId="0" fillId="49" borderId="66" xfId="0" applyNumberFormat="1" applyFill="1" applyBorder="1" applyAlignment="1">
      <alignment horizontal="right"/>
    </xf>
    <xf numFmtId="7" fontId="0" fillId="49" borderId="31" xfId="0" applyNumberFormat="1" applyFill="1" applyBorder="1" applyAlignment="1">
      <alignment horizontal="right"/>
    </xf>
    <xf numFmtId="7" fontId="4" fillId="49" borderId="41" xfId="0" applyNumberFormat="1" applyFont="1" applyFill="1" applyBorder="1" applyAlignment="1">
      <alignment horizontal="right"/>
    </xf>
    <xf numFmtId="7" fontId="0" fillId="49" borderId="25" xfId="0" applyNumberFormat="1" applyFill="1" applyBorder="1" applyAlignment="1">
      <alignment horizontal="right"/>
    </xf>
    <xf numFmtId="7" fontId="4" fillId="49" borderId="70" xfId="0" applyNumberFormat="1" applyFont="1" applyFill="1" applyBorder="1" applyAlignment="1">
      <alignment horizontal="right"/>
    </xf>
    <xf numFmtId="7" fontId="0" fillId="49" borderId="21" xfId="0" applyNumberFormat="1" applyFill="1" applyBorder="1" applyAlignment="1">
      <alignment horizontal="right"/>
    </xf>
    <xf numFmtId="0" fontId="0" fillId="49" borderId="0" xfId="0" applyNumberFormat="1" applyFill="1" applyAlignment="1">
      <alignment horizontal="right"/>
    </xf>
  </cellXfs>
  <cellStyles count="1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igLine" xfId="65"/>
    <cellStyle name="BigLine 2" xfId="66"/>
    <cellStyle name="Blank" xfId="67"/>
    <cellStyle name="Blank 2" xfId="68"/>
    <cellStyle name="Blank 3" xfId="69"/>
    <cellStyle name="BLine" xfId="70"/>
    <cellStyle name="BLine 2" xfId="71"/>
    <cellStyle name="C2" xfId="72"/>
    <cellStyle name="C2 2" xfId="73"/>
    <cellStyle name="C2 3" xfId="74"/>
    <cellStyle name="C2Sctn" xfId="75"/>
    <cellStyle name="C2Sctn 2" xfId="76"/>
    <cellStyle name="C3" xfId="77"/>
    <cellStyle name="C3 2" xfId="78"/>
    <cellStyle name="C3 3" xfId="79"/>
    <cellStyle name="C3Rem" xfId="80"/>
    <cellStyle name="C3Rem 2" xfId="81"/>
    <cellStyle name="C3Rem 3" xfId="82"/>
    <cellStyle name="C3Sctn" xfId="83"/>
    <cellStyle name="C3Sctn 2" xfId="84"/>
    <cellStyle name="C4" xfId="85"/>
    <cellStyle name="C4 2" xfId="86"/>
    <cellStyle name="C4 3" xfId="87"/>
    <cellStyle name="C5" xfId="88"/>
    <cellStyle name="C5 2" xfId="89"/>
    <cellStyle name="C5 3" xfId="90"/>
    <cellStyle name="C6" xfId="91"/>
    <cellStyle name="C6 2" xfId="92"/>
    <cellStyle name="C6 3" xfId="93"/>
    <cellStyle name="C7" xfId="94"/>
    <cellStyle name="C7 2" xfId="95"/>
    <cellStyle name="C7 3" xfId="96"/>
    <cellStyle name="C7Create" xfId="97"/>
    <cellStyle name="C7Create 2" xfId="98"/>
    <cellStyle name="C7Create 3" xfId="99"/>
    <cellStyle name="C8" xfId="100"/>
    <cellStyle name="C8 2" xfId="101"/>
    <cellStyle name="C8 3" xfId="102"/>
    <cellStyle name="C8Sctn" xfId="103"/>
    <cellStyle name="C8Sctn 2" xfId="104"/>
    <cellStyle name="Calculation" xfId="105"/>
    <cellStyle name="Calculation 2" xfId="106"/>
    <cellStyle name="Check Cell" xfId="107"/>
    <cellStyle name="Check Cell 2" xfId="108"/>
    <cellStyle name="Comma" xfId="109"/>
    <cellStyle name="Comma [0]" xfId="110"/>
    <cellStyle name="Continued" xfId="111"/>
    <cellStyle name="Continued 2" xfId="112"/>
    <cellStyle name="Continued 3" xfId="113"/>
    <cellStyle name="Currency" xfId="114"/>
    <cellStyle name="Currency [0]" xfId="115"/>
    <cellStyle name="Explanatory Text" xfId="116"/>
    <cellStyle name="Explanatory Text 2" xfId="117"/>
    <cellStyle name="Followed Hyperlink" xfId="118"/>
    <cellStyle name="Good" xfId="119"/>
    <cellStyle name="Good 2" xfId="120"/>
    <cellStyle name="Heading 1" xfId="121"/>
    <cellStyle name="Heading 1 2" xfId="122"/>
    <cellStyle name="Heading 2" xfId="123"/>
    <cellStyle name="Heading 2 2" xfId="124"/>
    <cellStyle name="Heading 3" xfId="125"/>
    <cellStyle name="Heading 3 2" xfId="126"/>
    <cellStyle name="Heading 4" xfId="127"/>
    <cellStyle name="Heading 4 2" xfId="128"/>
    <cellStyle name="Hyperlink" xfId="129"/>
    <cellStyle name="Input" xfId="130"/>
    <cellStyle name="Input 2" xfId="131"/>
    <cellStyle name="Linked Cell" xfId="132"/>
    <cellStyle name="Linked Cell 2" xfId="133"/>
    <cellStyle name="Neutral" xfId="134"/>
    <cellStyle name="Neutral 2" xfId="135"/>
    <cellStyle name="Normal 2" xfId="136"/>
    <cellStyle name="Normal 3" xfId="137"/>
    <cellStyle name="Normal 4" xfId="138"/>
    <cellStyle name="Normal 5" xfId="139"/>
    <cellStyle name="Note" xfId="140"/>
    <cellStyle name="Note 2" xfId="141"/>
    <cellStyle name="Null" xfId="142"/>
    <cellStyle name="Null 2" xfId="143"/>
    <cellStyle name="Output" xfId="144"/>
    <cellStyle name="Output 2" xfId="145"/>
    <cellStyle name="Percent" xfId="146"/>
    <cellStyle name="Regular" xfId="147"/>
    <cellStyle name="Regular 2" xfId="148"/>
    <cellStyle name="Title" xfId="149"/>
    <cellStyle name="Title 2" xfId="150"/>
    <cellStyle name="TitleA" xfId="151"/>
    <cellStyle name="TitleA 2" xfId="152"/>
    <cellStyle name="TitleC" xfId="153"/>
    <cellStyle name="TitleC 2" xfId="154"/>
    <cellStyle name="TitleE8" xfId="155"/>
    <cellStyle name="TitleE8 2" xfId="156"/>
    <cellStyle name="TitleE8x" xfId="157"/>
    <cellStyle name="TitleE8x 2" xfId="158"/>
    <cellStyle name="TitleF" xfId="159"/>
    <cellStyle name="TitleF 2" xfId="160"/>
    <cellStyle name="TitleT" xfId="161"/>
    <cellStyle name="TitleT 2" xfId="162"/>
    <cellStyle name="TitleYC89" xfId="163"/>
    <cellStyle name="TitleYC89 2" xfId="164"/>
    <cellStyle name="TitleZ" xfId="165"/>
    <cellStyle name="TitleZ 2" xfId="166"/>
    <cellStyle name="Total" xfId="167"/>
    <cellStyle name="Total 2" xfId="168"/>
    <cellStyle name="Warning Text" xfId="169"/>
    <cellStyle name="Warning Text 2" xfId="170"/>
  </cellStyles>
  <dxfs count="9">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467</xdr:row>
      <xdr:rowOff>0</xdr:rowOff>
    </xdr:from>
    <xdr:ext cx="190500" cy="276225"/>
    <xdr:sp fLocksText="0">
      <xdr:nvSpPr>
        <xdr:cNvPr id="1" name="TextBox 1"/>
        <xdr:cNvSpPr txBox="1">
          <a:spLocks noChangeArrowheads="1"/>
        </xdr:cNvSpPr>
      </xdr:nvSpPr>
      <xdr:spPr>
        <a:xfrm>
          <a:off x="8886825" y="182860950"/>
          <a:ext cx="19050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0</xdr:colOff>
      <xdr:row>467</xdr:row>
      <xdr:rowOff>0</xdr:rowOff>
    </xdr:from>
    <xdr:ext cx="190500" cy="266700"/>
    <xdr:sp fLocksText="0">
      <xdr:nvSpPr>
        <xdr:cNvPr id="2" name="TextBox 2"/>
        <xdr:cNvSpPr txBox="1">
          <a:spLocks noChangeArrowheads="1"/>
        </xdr:cNvSpPr>
      </xdr:nvSpPr>
      <xdr:spPr>
        <a:xfrm>
          <a:off x="8886825" y="1828609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ngineer\ProjectAdmin\Bid%20Opp%20Prep\2014\738-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ecking Process"/>
      <sheetName val="FORM B - PRICES W PROV FUND"/>
      <sheetName val="Pay Items"/>
      <sheetName val="Number Forma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5"/>
  <sheetViews>
    <sheetView view="pageBreakPreview" zoomScaleSheetLayoutView="100" zoomScalePageLayoutView="0" workbookViewId="0" topLeftCell="A1">
      <selection activeCell="B10" sqref="B10:I10"/>
    </sheetView>
  </sheetViews>
  <sheetFormatPr defaultColWidth="8.77734375" defaultRowHeight="15"/>
  <cols>
    <col min="1" max="1" width="3.99609375" style="58" customWidth="1"/>
    <col min="2" max="16384" width="8.77734375" style="58" customWidth="1"/>
  </cols>
  <sheetData>
    <row r="1" spans="1:9" ht="38.25" customHeight="1">
      <c r="A1" s="296" t="s">
        <v>29</v>
      </c>
      <c r="B1" s="297"/>
      <c r="C1" s="297"/>
      <c r="D1" s="297"/>
      <c r="E1" s="297"/>
      <c r="F1" s="297"/>
      <c r="G1" s="297"/>
      <c r="H1" s="297"/>
      <c r="I1" s="297"/>
    </row>
    <row r="2" spans="1:9" ht="20.25" customHeight="1">
      <c r="A2" s="59">
        <v>1</v>
      </c>
      <c r="B2" s="304" t="s">
        <v>38</v>
      </c>
      <c r="C2" s="304"/>
      <c r="D2" s="304"/>
      <c r="E2" s="304"/>
      <c r="F2" s="304"/>
      <c r="G2" s="304"/>
      <c r="H2" s="304"/>
      <c r="I2" s="304"/>
    </row>
    <row r="3" spans="1:9" ht="34.5" customHeight="1">
      <c r="A3" s="59">
        <v>2</v>
      </c>
      <c r="B3" s="304" t="s">
        <v>143</v>
      </c>
      <c r="C3" s="304"/>
      <c r="D3" s="304"/>
      <c r="E3" s="304"/>
      <c r="F3" s="304"/>
      <c r="G3" s="304"/>
      <c r="H3" s="304"/>
      <c r="I3" s="304"/>
    </row>
    <row r="4" spans="1:9" ht="34.5" customHeight="1">
      <c r="A4" s="59">
        <v>3</v>
      </c>
      <c r="B4" s="304" t="s">
        <v>154</v>
      </c>
      <c r="C4" s="304"/>
      <c r="D4" s="304"/>
      <c r="E4" s="304"/>
      <c r="F4" s="304"/>
      <c r="G4" s="304"/>
      <c r="H4" s="304"/>
      <c r="I4" s="304"/>
    </row>
    <row r="5" spans="1:9" ht="34.5" customHeight="1">
      <c r="A5" s="59">
        <v>4</v>
      </c>
      <c r="B5" s="304" t="s">
        <v>36</v>
      </c>
      <c r="C5" s="304"/>
      <c r="D5" s="304"/>
      <c r="E5" s="304"/>
      <c r="F5" s="304"/>
      <c r="G5" s="304"/>
      <c r="H5" s="304"/>
      <c r="I5" s="304"/>
    </row>
    <row r="6" spans="1:9" ht="19.5" customHeight="1">
      <c r="A6" s="59">
        <v>5</v>
      </c>
      <c r="B6" s="302" t="s">
        <v>151</v>
      </c>
      <c r="C6" s="303"/>
      <c r="D6" s="303"/>
      <c r="E6" s="303"/>
      <c r="F6" s="303"/>
      <c r="G6" s="303"/>
      <c r="H6" s="303"/>
      <c r="I6" s="303"/>
    </row>
    <row r="7" spans="1:9" ht="19.5" customHeight="1">
      <c r="A7" s="59">
        <v>6</v>
      </c>
      <c r="B7" s="302" t="s">
        <v>160</v>
      </c>
      <c r="C7" s="303"/>
      <c r="D7" s="303"/>
      <c r="E7" s="303"/>
      <c r="F7" s="303"/>
      <c r="G7" s="303"/>
      <c r="H7" s="303"/>
      <c r="I7" s="303"/>
    </row>
    <row r="8" spans="1:9" ht="28.5" customHeight="1">
      <c r="A8" s="59">
        <v>7</v>
      </c>
      <c r="B8" s="302" t="s">
        <v>150</v>
      </c>
      <c r="C8" s="303"/>
      <c r="D8" s="303"/>
      <c r="E8" s="303"/>
      <c r="F8" s="303"/>
      <c r="G8" s="303"/>
      <c r="H8" s="303"/>
      <c r="I8" s="303"/>
    </row>
    <row r="9" spans="1:9" ht="19.5" customHeight="1">
      <c r="A9" s="59">
        <v>8</v>
      </c>
      <c r="B9" s="302" t="s">
        <v>158</v>
      </c>
      <c r="C9" s="303"/>
      <c r="D9" s="303"/>
      <c r="E9" s="303"/>
      <c r="F9" s="303"/>
      <c r="G9" s="303"/>
      <c r="H9" s="303"/>
      <c r="I9" s="303"/>
    </row>
    <row r="10" spans="1:9" ht="66" customHeight="1">
      <c r="A10" s="59"/>
      <c r="B10" s="305" t="s">
        <v>144</v>
      </c>
      <c r="C10" s="306"/>
      <c r="D10" s="306"/>
      <c r="E10" s="306"/>
      <c r="F10" s="306"/>
      <c r="G10" s="306"/>
      <c r="H10" s="306"/>
      <c r="I10" s="306"/>
    </row>
    <row r="11" spans="1:9" ht="31.5" customHeight="1">
      <c r="A11" s="59">
        <v>9</v>
      </c>
      <c r="B11" s="298" t="s">
        <v>157</v>
      </c>
      <c r="C11" s="303"/>
      <c r="D11" s="303"/>
      <c r="E11" s="303"/>
      <c r="F11" s="303"/>
      <c r="G11" s="303"/>
      <c r="H11" s="303"/>
      <c r="I11" s="303"/>
    </row>
    <row r="12" spans="1:9" ht="20.25" customHeight="1">
      <c r="A12" s="59">
        <v>10</v>
      </c>
      <c r="B12" s="298" t="s">
        <v>35</v>
      </c>
      <c r="C12" s="303"/>
      <c r="D12" s="303"/>
      <c r="E12" s="303"/>
      <c r="F12" s="303"/>
      <c r="G12" s="303"/>
      <c r="H12" s="303"/>
      <c r="I12" s="303"/>
    </row>
    <row r="13" spans="1:9" ht="45.75" customHeight="1">
      <c r="A13" s="59">
        <v>11</v>
      </c>
      <c r="B13" s="298" t="s">
        <v>40</v>
      </c>
      <c r="C13" s="303"/>
      <c r="D13" s="303"/>
      <c r="E13" s="303"/>
      <c r="F13" s="303"/>
      <c r="G13" s="303"/>
      <c r="H13" s="303"/>
      <c r="I13" s="303"/>
    </row>
    <row r="14" spans="1:9" ht="36" customHeight="1">
      <c r="A14" s="59">
        <v>12</v>
      </c>
      <c r="B14" s="298" t="s">
        <v>145</v>
      </c>
      <c r="C14" s="303"/>
      <c r="D14" s="303"/>
      <c r="E14" s="303"/>
      <c r="F14" s="303"/>
      <c r="G14" s="303"/>
      <c r="H14" s="303"/>
      <c r="I14" s="303"/>
    </row>
    <row r="15" spans="1:9" ht="31.5" customHeight="1">
      <c r="A15" s="59">
        <v>13</v>
      </c>
      <c r="B15" s="307" t="s">
        <v>146</v>
      </c>
      <c r="C15" s="303"/>
      <c r="D15" s="303"/>
      <c r="E15" s="303"/>
      <c r="F15" s="303"/>
      <c r="G15" s="303"/>
      <c r="H15" s="303"/>
      <c r="I15" s="303"/>
    </row>
    <row r="16" spans="1:9" ht="36" customHeight="1">
      <c r="A16" s="59">
        <v>14</v>
      </c>
      <c r="B16" s="307" t="s">
        <v>37</v>
      </c>
      <c r="C16" s="303"/>
      <c r="D16" s="303"/>
      <c r="E16" s="303"/>
      <c r="F16" s="303"/>
      <c r="G16" s="303"/>
      <c r="H16" s="303"/>
      <c r="I16" s="303"/>
    </row>
    <row r="17" spans="1:9" ht="19.5" customHeight="1">
      <c r="A17" s="59">
        <v>15</v>
      </c>
      <c r="B17" s="298" t="s">
        <v>142</v>
      </c>
      <c r="C17" s="303"/>
      <c r="D17" s="303"/>
      <c r="E17" s="303"/>
      <c r="F17" s="303"/>
      <c r="G17" s="303"/>
      <c r="H17" s="303"/>
      <c r="I17" s="303"/>
    </row>
    <row r="18" spans="1:9" ht="19.5" customHeight="1">
      <c r="A18" s="59">
        <v>16</v>
      </c>
      <c r="B18" s="298" t="s">
        <v>156</v>
      </c>
      <c r="C18" s="303"/>
      <c r="D18" s="303"/>
      <c r="E18" s="303"/>
      <c r="F18" s="303"/>
      <c r="G18" s="303"/>
      <c r="H18" s="303"/>
      <c r="I18" s="303"/>
    </row>
    <row r="19" spans="1:9" ht="19.5" customHeight="1">
      <c r="A19" s="59">
        <v>17</v>
      </c>
      <c r="B19" s="298" t="s">
        <v>34</v>
      </c>
      <c r="C19" s="303"/>
      <c r="D19" s="303"/>
      <c r="E19" s="303"/>
      <c r="F19" s="303"/>
      <c r="G19" s="303"/>
      <c r="H19" s="303"/>
      <c r="I19" s="303"/>
    </row>
    <row r="20" spans="1:9" ht="28.5" customHeight="1">
      <c r="A20" s="59">
        <v>18</v>
      </c>
      <c r="B20" s="298" t="s">
        <v>155</v>
      </c>
      <c r="C20" s="299"/>
      <c r="D20" s="299"/>
      <c r="E20" s="299"/>
      <c r="F20" s="299"/>
      <c r="G20" s="299"/>
      <c r="H20" s="299"/>
      <c r="I20" s="299"/>
    </row>
    <row r="21" spans="1:9" ht="28.5" customHeight="1">
      <c r="A21" s="59">
        <v>19</v>
      </c>
      <c r="B21" s="298" t="s">
        <v>152</v>
      </c>
      <c r="C21" s="299"/>
      <c r="D21" s="299"/>
      <c r="E21" s="299"/>
      <c r="F21" s="299"/>
      <c r="G21" s="299"/>
      <c r="H21" s="299"/>
      <c r="I21" s="299"/>
    </row>
    <row r="22" spans="1:9" ht="28.5" customHeight="1">
      <c r="A22" s="59">
        <v>20</v>
      </c>
      <c r="B22" s="298" t="s">
        <v>159</v>
      </c>
      <c r="C22" s="299"/>
      <c r="D22" s="299"/>
      <c r="E22" s="299"/>
      <c r="F22" s="299"/>
      <c r="G22" s="299"/>
      <c r="H22" s="299"/>
      <c r="I22" s="299"/>
    </row>
    <row r="23" spans="1:9" ht="31.5" customHeight="1">
      <c r="A23" s="59">
        <v>21</v>
      </c>
      <c r="B23" s="298" t="s">
        <v>147</v>
      </c>
      <c r="C23" s="303"/>
      <c r="D23" s="303"/>
      <c r="E23" s="303"/>
      <c r="F23" s="303"/>
      <c r="G23" s="303"/>
      <c r="H23" s="303"/>
      <c r="I23" s="303"/>
    </row>
    <row r="24" spans="1:9" ht="33" customHeight="1">
      <c r="A24" s="59">
        <v>22</v>
      </c>
      <c r="B24" s="300" t="s">
        <v>149</v>
      </c>
      <c r="C24" s="301"/>
      <c r="D24" s="301"/>
      <c r="E24" s="301"/>
      <c r="F24" s="301"/>
      <c r="G24" s="301"/>
      <c r="H24" s="301"/>
      <c r="I24" s="301"/>
    </row>
    <row r="25" spans="1:9" ht="17.25" customHeight="1">
      <c r="A25" s="59">
        <v>23</v>
      </c>
      <c r="B25" s="300" t="s">
        <v>148</v>
      </c>
      <c r="C25" s="301"/>
      <c r="D25" s="301"/>
      <c r="E25" s="301"/>
      <c r="F25" s="301"/>
      <c r="G25" s="301"/>
      <c r="H25" s="301"/>
      <c r="I25" s="301"/>
    </row>
  </sheetData>
  <sheetProtection/>
  <mergeCells count="25">
    <mergeCell ref="B17:I17"/>
    <mergeCell ref="B21:I21"/>
    <mergeCell ref="B25:I25"/>
    <mergeCell ref="B23:I23"/>
    <mergeCell ref="B20:I20"/>
    <mergeCell ref="B18:I18"/>
    <mergeCell ref="B2:I2"/>
    <mergeCell ref="B3:I3"/>
    <mergeCell ref="B15:I15"/>
    <mergeCell ref="B16:I16"/>
    <mergeCell ref="B6:I6"/>
    <mergeCell ref="B7:I7"/>
    <mergeCell ref="B8:I8"/>
    <mergeCell ref="B14:I14"/>
    <mergeCell ref="B4:I4"/>
    <mergeCell ref="A1:I1"/>
    <mergeCell ref="B22:I22"/>
    <mergeCell ref="B24:I24"/>
    <mergeCell ref="B9:I9"/>
    <mergeCell ref="B5:I5"/>
    <mergeCell ref="B13:I13"/>
    <mergeCell ref="B10:I10"/>
    <mergeCell ref="B11:I11"/>
    <mergeCell ref="B19:I19"/>
    <mergeCell ref="B12:I12"/>
  </mergeCells>
  <printOptions horizontalCentered="1" verticalCentered="1"/>
  <pageMargins left="0.29527559055118113" right="0.29527559055118113" top="0.3937007874015748" bottom="0.3937007874015748" header="0.1968503937007874" footer="0.1968503937007874"/>
  <pageSetup horizontalDpi="600" verticalDpi="600" orientation="portrait" scale="97" r:id="rId1"/>
</worksheet>
</file>

<file path=xl/worksheets/sheet2.xml><?xml version="1.0" encoding="utf-8"?>
<worksheet xmlns="http://schemas.openxmlformats.org/spreadsheetml/2006/main" xmlns:r="http://schemas.openxmlformats.org/officeDocument/2006/relationships">
  <dimension ref="A1:H68"/>
  <sheetViews>
    <sheetView showZeros="0" showOutlineSymbols="0" zoomScale="75" zoomScaleNormal="75" zoomScaleSheetLayoutView="75" workbookViewId="0" topLeftCell="A1">
      <selection activeCell="A11" sqref="A11:IV11"/>
    </sheetView>
  </sheetViews>
  <sheetFormatPr defaultColWidth="10.5546875" defaultRowHeight="15"/>
  <cols>
    <col min="1" max="1" width="7.88671875" style="24" customWidth="1"/>
    <col min="2" max="2" width="8.77734375" style="14" customWidth="1"/>
    <col min="3" max="3" width="36.77734375" style="0" customWidth="1"/>
    <col min="4" max="4" width="12.77734375" style="28" customWidth="1"/>
    <col min="5" max="5" width="6.77734375" style="0" customWidth="1"/>
    <col min="6" max="6" width="11.77734375" style="0" customWidth="1"/>
    <col min="7" max="7" width="11.77734375" style="24" customWidth="1"/>
    <col min="8" max="8" width="16.77734375" style="24" customWidth="1"/>
    <col min="9" max="9" width="42.6640625" style="0" customWidth="1"/>
  </cols>
  <sheetData>
    <row r="1" spans="1:8" ht="15">
      <c r="A1" s="35"/>
      <c r="B1" s="33" t="s">
        <v>0</v>
      </c>
      <c r="C1" s="34"/>
      <c r="D1" s="34"/>
      <c r="E1" s="34"/>
      <c r="F1" s="34"/>
      <c r="G1" s="35"/>
      <c r="H1" s="34"/>
    </row>
    <row r="2" spans="1:8" ht="15">
      <c r="A2" s="32"/>
      <c r="B2" s="15" t="s">
        <v>153</v>
      </c>
      <c r="C2" s="2"/>
      <c r="D2" s="2"/>
      <c r="E2" s="2"/>
      <c r="F2" s="2"/>
      <c r="G2" s="32"/>
      <c r="H2" s="2"/>
    </row>
    <row r="3" spans="1:8" ht="15">
      <c r="A3" s="20"/>
      <c r="B3" s="14" t="s">
        <v>1</v>
      </c>
      <c r="C3" s="40"/>
      <c r="D3" s="40"/>
      <c r="E3" s="40"/>
      <c r="F3" s="40"/>
      <c r="G3" s="39"/>
      <c r="H3" s="38"/>
    </row>
    <row r="4" spans="1:8" ht="15">
      <c r="A4" s="63" t="s">
        <v>28</v>
      </c>
      <c r="B4" s="16" t="s">
        <v>3</v>
      </c>
      <c r="C4" s="4" t="s">
        <v>4</v>
      </c>
      <c r="D4" s="3" t="s">
        <v>5</v>
      </c>
      <c r="E4" s="5" t="s">
        <v>6</v>
      </c>
      <c r="F4" s="5" t="s">
        <v>7</v>
      </c>
      <c r="G4" s="21" t="s">
        <v>8</v>
      </c>
      <c r="H4" s="5" t="s">
        <v>9</v>
      </c>
    </row>
    <row r="5" spans="1:8" ht="15" thickBot="1">
      <c r="A5" s="26"/>
      <c r="B5" s="51"/>
      <c r="C5" s="52"/>
      <c r="D5" s="53" t="s">
        <v>10</v>
      </c>
      <c r="E5" s="54"/>
      <c r="F5" s="55" t="s">
        <v>11</v>
      </c>
      <c r="G5" s="56"/>
      <c r="H5" s="57"/>
    </row>
    <row r="6" spans="1:8" s="45" customFormat="1" ht="30" customHeight="1" thickTop="1">
      <c r="A6" s="43"/>
      <c r="B6" s="42" t="s">
        <v>12</v>
      </c>
      <c r="C6" s="310" t="s">
        <v>480</v>
      </c>
      <c r="D6" s="311"/>
      <c r="E6" s="311"/>
      <c r="F6" s="312"/>
      <c r="G6" s="95"/>
      <c r="H6" s="96" t="s">
        <v>2</v>
      </c>
    </row>
    <row r="7" spans="1:8" ht="36" customHeight="1">
      <c r="A7" s="22"/>
      <c r="B7" s="17"/>
      <c r="C7" s="36" t="s">
        <v>19</v>
      </c>
      <c r="D7" s="11"/>
      <c r="E7" s="9" t="s">
        <v>2</v>
      </c>
      <c r="F7" s="9" t="s">
        <v>2</v>
      </c>
      <c r="G7" s="22" t="s">
        <v>2</v>
      </c>
      <c r="H7" s="25"/>
    </row>
    <row r="8" spans="1:8" ht="36" customHeight="1">
      <c r="A8" s="22"/>
      <c r="B8" s="17"/>
      <c r="C8" s="37" t="s">
        <v>20</v>
      </c>
      <c r="D8" s="11"/>
      <c r="E8" s="8"/>
      <c r="F8" s="11"/>
      <c r="G8" s="22"/>
      <c r="H8" s="25"/>
    </row>
    <row r="9" spans="1:8" ht="36" customHeight="1">
      <c r="A9" s="22"/>
      <c r="B9" s="7"/>
      <c r="C9" s="37" t="s">
        <v>23</v>
      </c>
      <c r="D9" s="11"/>
      <c r="E9" s="10"/>
      <c r="F9" s="9"/>
      <c r="G9" s="22"/>
      <c r="H9" s="25"/>
    </row>
    <row r="10" spans="1:8" ht="36" customHeight="1">
      <c r="A10" s="22"/>
      <c r="B10" s="7"/>
      <c r="C10" s="37" t="s">
        <v>22</v>
      </c>
      <c r="D10" s="11"/>
      <c r="E10" s="9"/>
      <c r="F10" s="9"/>
      <c r="G10" s="22"/>
      <c r="H10" s="25"/>
    </row>
    <row r="11" spans="1:8" ht="36" customHeight="1">
      <c r="A11" s="22"/>
      <c r="B11" s="7"/>
      <c r="C11" s="37" t="s">
        <v>23</v>
      </c>
      <c r="D11" s="11"/>
      <c r="E11" s="10"/>
      <c r="F11" s="9"/>
      <c r="G11" s="22"/>
      <c r="H11" s="25"/>
    </row>
    <row r="12" spans="1:8" ht="48" customHeight="1">
      <c r="A12" s="22"/>
      <c r="B12" s="7"/>
      <c r="C12" s="37" t="s">
        <v>24</v>
      </c>
      <c r="D12" s="11"/>
      <c r="E12" s="10"/>
      <c r="F12" s="9"/>
      <c r="G12" s="22"/>
      <c r="H12" s="25"/>
    </row>
    <row r="13" spans="1:8" ht="36" customHeight="1">
      <c r="A13" s="22"/>
      <c r="B13" s="13"/>
      <c r="C13" s="37" t="s">
        <v>25</v>
      </c>
      <c r="D13" s="11"/>
      <c r="E13" s="10"/>
      <c r="F13" s="9"/>
      <c r="G13" s="22"/>
      <c r="H13" s="25"/>
    </row>
    <row r="14" spans="1:8" ht="36" customHeight="1">
      <c r="A14" s="22"/>
      <c r="B14" s="17"/>
      <c r="C14" s="37" t="s">
        <v>26</v>
      </c>
      <c r="D14" s="11"/>
      <c r="E14" s="8"/>
      <c r="F14" s="11"/>
      <c r="G14" s="22"/>
      <c r="H14" s="25"/>
    </row>
    <row r="15" spans="1:8" ht="36" customHeight="1">
      <c r="A15" s="22"/>
      <c r="B15" s="6"/>
      <c r="C15" s="37" t="s">
        <v>27</v>
      </c>
      <c r="D15" s="11"/>
      <c r="E15" s="10"/>
      <c r="F15" s="9"/>
      <c r="G15" s="22"/>
      <c r="H15" s="25"/>
    </row>
    <row r="16" spans="1:8" ht="30" customHeight="1" thickBot="1">
      <c r="A16" s="23"/>
      <c r="B16" s="41" t="str">
        <f>B6</f>
        <v>A</v>
      </c>
      <c r="C16" s="313" t="str">
        <f>C6</f>
        <v>AIKINS STREET - ASPHALT RECONSTRUCTION</v>
      </c>
      <c r="D16" s="314"/>
      <c r="E16" s="314"/>
      <c r="F16" s="315"/>
      <c r="G16" s="23" t="s">
        <v>17</v>
      </c>
      <c r="H16" s="23">
        <f>SUM(H6:H15)</f>
        <v>0</v>
      </c>
    </row>
    <row r="17" spans="1:8" s="45" customFormat="1" ht="30" customHeight="1" thickTop="1">
      <c r="A17" s="43"/>
      <c r="B17" s="42" t="s">
        <v>13</v>
      </c>
      <c r="C17" s="318" t="s">
        <v>481</v>
      </c>
      <c r="D17" s="319"/>
      <c r="E17" s="319"/>
      <c r="F17" s="320"/>
      <c r="G17" s="43"/>
      <c r="H17" s="44"/>
    </row>
    <row r="18" spans="1:8" ht="36" customHeight="1">
      <c r="A18" s="22"/>
      <c r="B18" s="17"/>
      <c r="C18" s="36" t="s">
        <v>19</v>
      </c>
      <c r="D18" s="11"/>
      <c r="E18" s="9" t="s">
        <v>2</v>
      </c>
      <c r="F18" s="9" t="s">
        <v>2</v>
      </c>
      <c r="G18" s="22" t="s">
        <v>2</v>
      </c>
      <c r="H18" s="25"/>
    </row>
    <row r="19" spans="1:8" ht="36" customHeight="1">
      <c r="A19" s="22"/>
      <c r="B19" s="17"/>
      <c r="C19" s="37" t="s">
        <v>20</v>
      </c>
      <c r="D19" s="11"/>
      <c r="E19" s="8"/>
      <c r="F19" s="11"/>
      <c r="G19" s="22"/>
      <c r="H19" s="25"/>
    </row>
    <row r="20" spans="1:8" ht="36" customHeight="1">
      <c r="A20" s="22"/>
      <c r="B20" s="18"/>
      <c r="C20" s="37" t="s">
        <v>21</v>
      </c>
      <c r="D20" s="11"/>
      <c r="E20" s="10"/>
      <c r="F20" s="9"/>
      <c r="G20" s="22"/>
      <c r="H20" s="25"/>
    </row>
    <row r="21" spans="1:8" ht="36" customHeight="1">
      <c r="A21" s="22"/>
      <c r="B21" s="7"/>
      <c r="C21" s="37" t="s">
        <v>22</v>
      </c>
      <c r="D21" s="11"/>
      <c r="E21" s="9"/>
      <c r="F21" s="9"/>
      <c r="G21" s="22"/>
      <c r="H21" s="25"/>
    </row>
    <row r="22" spans="1:8" ht="36" customHeight="1">
      <c r="A22" s="22"/>
      <c r="B22" s="7"/>
      <c r="C22" s="37" t="s">
        <v>23</v>
      </c>
      <c r="D22" s="11"/>
      <c r="E22" s="10"/>
      <c r="F22" s="9"/>
      <c r="G22" s="22"/>
      <c r="H22" s="25"/>
    </row>
    <row r="23" spans="1:8" ht="48" customHeight="1">
      <c r="A23" s="22"/>
      <c r="B23" s="7"/>
      <c r="C23" s="37" t="s">
        <v>24</v>
      </c>
      <c r="D23" s="11"/>
      <c r="E23" s="10"/>
      <c r="F23" s="9"/>
      <c r="G23" s="22"/>
      <c r="H23" s="25"/>
    </row>
    <row r="24" spans="1:8" ht="36" customHeight="1">
      <c r="A24" s="22"/>
      <c r="B24" s="13"/>
      <c r="C24" s="37" t="s">
        <v>25</v>
      </c>
      <c r="D24" s="11"/>
      <c r="E24" s="10"/>
      <c r="F24" s="9"/>
      <c r="G24" s="22"/>
      <c r="H24" s="25"/>
    </row>
    <row r="25" spans="1:8" ht="36" customHeight="1">
      <c r="A25" s="22"/>
      <c r="B25" s="17"/>
      <c r="C25" s="37" t="s">
        <v>26</v>
      </c>
      <c r="D25" s="11"/>
      <c r="E25" s="8"/>
      <c r="F25" s="11"/>
      <c r="G25" s="22"/>
      <c r="H25" s="25"/>
    </row>
    <row r="26" spans="1:8" ht="36" customHeight="1">
      <c r="A26" s="22"/>
      <c r="B26" s="6"/>
      <c r="C26" s="37" t="s">
        <v>27</v>
      </c>
      <c r="D26" s="11"/>
      <c r="E26" s="10"/>
      <c r="F26" s="9"/>
      <c r="G26" s="22"/>
      <c r="H26" s="25"/>
    </row>
    <row r="27" spans="1:8" s="45" customFormat="1" ht="30" customHeight="1" thickBot="1">
      <c r="A27" s="46"/>
      <c r="B27" s="41" t="str">
        <f>B17</f>
        <v>B</v>
      </c>
      <c r="C27" s="313" t="str">
        <f>C17</f>
        <v>MANILA ROAD - REHABILITATION</v>
      </c>
      <c r="D27" s="314"/>
      <c r="E27" s="314"/>
      <c r="F27" s="315"/>
      <c r="G27" s="46" t="s">
        <v>17</v>
      </c>
      <c r="H27" s="46">
        <f>SUM(H17:H26)</f>
        <v>0</v>
      </c>
    </row>
    <row r="28" spans="1:8" s="45" customFormat="1" ht="30" customHeight="1" thickTop="1">
      <c r="A28" s="43"/>
      <c r="B28" s="42" t="s">
        <v>14</v>
      </c>
      <c r="C28" s="318" t="s">
        <v>482</v>
      </c>
      <c r="D28" s="319"/>
      <c r="E28" s="319"/>
      <c r="F28" s="320"/>
      <c r="G28" s="43"/>
      <c r="H28" s="44"/>
    </row>
    <row r="29" spans="1:8" ht="36" customHeight="1">
      <c r="A29" s="22"/>
      <c r="B29" s="17"/>
      <c r="C29" s="36" t="s">
        <v>19</v>
      </c>
      <c r="D29" s="11"/>
      <c r="E29" s="9" t="s">
        <v>2</v>
      </c>
      <c r="F29" s="9" t="s">
        <v>2</v>
      </c>
      <c r="G29" s="22" t="s">
        <v>2</v>
      </c>
      <c r="H29" s="25"/>
    </row>
    <row r="30" spans="1:8" ht="36" customHeight="1">
      <c r="A30" s="22"/>
      <c r="B30" s="17"/>
      <c r="C30" s="37" t="s">
        <v>20</v>
      </c>
      <c r="D30" s="11"/>
      <c r="E30" s="8"/>
      <c r="F30" s="11"/>
      <c r="G30" s="22"/>
      <c r="H30" s="25"/>
    </row>
    <row r="31" spans="1:8" ht="36" customHeight="1">
      <c r="A31" s="22"/>
      <c r="B31" s="18"/>
      <c r="C31" s="37" t="s">
        <v>21</v>
      </c>
      <c r="D31" s="11"/>
      <c r="E31" s="10"/>
      <c r="F31" s="9"/>
      <c r="G31" s="22"/>
      <c r="H31" s="25"/>
    </row>
    <row r="32" spans="1:8" ht="36" customHeight="1">
      <c r="A32" s="22"/>
      <c r="B32" s="7"/>
      <c r="C32" s="37" t="s">
        <v>22</v>
      </c>
      <c r="D32" s="11"/>
      <c r="E32" s="9"/>
      <c r="F32" s="9"/>
      <c r="G32" s="22"/>
      <c r="H32" s="25"/>
    </row>
    <row r="33" spans="1:8" ht="36" customHeight="1">
      <c r="A33" s="22"/>
      <c r="B33" s="7"/>
      <c r="C33" s="37" t="s">
        <v>23</v>
      </c>
      <c r="D33" s="11"/>
      <c r="E33" s="10"/>
      <c r="F33" s="9"/>
      <c r="G33" s="22"/>
      <c r="H33" s="25"/>
    </row>
    <row r="34" spans="1:8" ht="48" customHeight="1">
      <c r="A34" s="22"/>
      <c r="B34" s="7"/>
      <c r="C34" s="37" t="s">
        <v>24</v>
      </c>
      <c r="D34" s="11"/>
      <c r="E34" s="10"/>
      <c r="F34" s="9"/>
      <c r="G34" s="22"/>
      <c r="H34" s="25"/>
    </row>
    <row r="35" spans="1:8" ht="36" customHeight="1">
      <c r="A35" s="22"/>
      <c r="B35" s="13"/>
      <c r="C35" s="37" t="s">
        <v>25</v>
      </c>
      <c r="D35" s="11"/>
      <c r="E35" s="10"/>
      <c r="F35" s="9"/>
      <c r="G35" s="22"/>
      <c r="H35" s="25"/>
    </row>
    <row r="36" spans="1:8" ht="36" customHeight="1">
      <c r="A36" s="22"/>
      <c r="B36" s="17"/>
      <c r="C36" s="37" t="s">
        <v>26</v>
      </c>
      <c r="D36" s="11"/>
      <c r="E36" s="8"/>
      <c r="F36" s="11"/>
      <c r="G36" s="22"/>
      <c r="H36" s="25"/>
    </row>
    <row r="37" spans="1:8" ht="36" customHeight="1">
      <c r="A37" s="22"/>
      <c r="B37" s="6"/>
      <c r="C37" s="37" t="s">
        <v>27</v>
      </c>
      <c r="D37" s="11"/>
      <c r="E37" s="10"/>
      <c r="F37" s="9"/>
      <c r="G37" s="22"/>
      <c r="H37" s="25"/>
    </row>
    <row r="38" spans="1:8" s="45" customFormat="1" ht="30" customHeight="1" thickBot="1">
      <c r="A38" s="46"/>
      <c r="B38" s="41" t="str">
        <f>B28</f>
        <v>C</v>
      </c>
      <c r="C38" s="313" t="str">
        <f>C28</f>
        <v>GARTON AVENUE - CONCRETE RECONSTRUCTION</v>
      </c>
      <c r="D38" s="314"/>
      <c r="E38" s="314"/>
      <c r="F38" s="315"/>
      <c r="G38" s="46" t="s">
        <v>17</v>
      </c>
      <c r="H38" s="46">
        <f>SUM(H28:H37)</f>
        <v>0</v>
      </c>
    </row>
    <row r="39" spans="1:8" s="45" customFormat="1" ht="30" customHeight="1" thickTop="1">
      <c r="A39" s="43"/>
      <c r="B39" s="42" t="s">
        <v>15</v>
      </c>
      <c r="C39" s="318" t="s">
        <v>30</v>
      </c>
      <c r="D39" s="319"/>
      <c r="E39" s="319"/>
      <c r="F39" s="320"/>
      <c r="G39" s="43"/>
      <c r="H39" s="44"/>
    </row>
    <row r="40" spans="1:8" ht="36" customHeight="1">
      <c r="A40" s="22"/>
      <c r="B40" s="17"/>
      <c r="C40" s="36" t="s">
        <v>19</v>
      </c>
      <c r="D40" s="11"/>
      <c r="E40" s="9" t="s">
        <v>2</v>
      </c>
      <c r="F40" s="9" t="s">
        <v>2</v>
      </c>
      <c r="G40" s="22" t="s">
        <v>2</v>
      </c>
      <c r="H40" s="25"/>
    </row>
    <row r="41" spans="1:8" ht="36" customHeight="1">
      <c r="A41" s="22"/>
      <c r="B41" s="17"/>
      <c r="C41" s="37" t="s">
        <v>20</v>
      </c>
      <c r="D41" s="11"/>
      <c r="E41" s="8"/>
      <c r="F41" s="11"/>
      <c r="G41" s="22"/>
      <c r="H41" s="25"/>
    </row>
    <row r="42" spans="1:8" ht="36" customHeight="1">
      <c r="A42" s="22"/>
      <c r="B42" s="18"/>
      <c r="C42" s="37" t="s">
        <v>21</v>
      </c>
      <c r="D42" s="11"/>
      <c r="E42" s="10"/>
      <c r="F42" s="9"/>
      <c r="G42" s="22"/>
      <c r="H42" s="25"/>
    </row>
    <row r="43" spans="1:8" ht="36" customHeight="1">
      <c r="A43" s="22"/>
      <c r="B43" s="7"/>
      <c r="C43" s="37" t="s">
        <v>22</v>
      </c>
      <c r="D43" s="11"/>
      <c r="E43" s="9"/>
      <c r="F43" s="9"/>
      <c r="G43" s="22"/>
      <c r="H43" s="25"/>
    </row>
    <row r="44" spans="1:8" ht="36" customHeight="1">
      <c r="A44" s="22"/>
      <c r="B44" s="7"/>
      <c r="C44" s="37" t="s">
        <v>23</v>
      </c>
      <c r="D44" s="11"/>
      <c r="E44" s="10"/>
      <c r="F44" s="9"/>
      <c r="G44" s="22"/>
      <c r="H44" s="25"/>
    </row>
    <row r="45" spans="1:8" ht="48" customHeight="1">
      <c r="A45" s="22"/>
      <c r="B45" s="7"/>
      <c r="C45" s="37" t="s">
        <v>24</v>
      </c>
      <c r="D45" s="11"/>
      <c r="E45" s="10"/>
      <c r="F45" s="9"/>
      <c r="G45" s="22"/>
      <c r="H45" s="25"/>
    </row>
    <row r="46" spans="1:8" ht="36" customHeight="1">
      <c r="A46" s="22"/>
      <c r="B46" s="13"/>
      <c r="C46" s="37" t="s">
        <v>25</v>
      </c>
      <c r="D46" s="11"/>
      <c r="E46" s="10"/>
      <c r="F46" s="9"/>
      <c r="G46" s="22"/>
      <c r="H46" s="25"/>
    </row>
    <row r="47" spans="1:8" ht="36" customHeight="1">
      <c r="A47" s="22"/>
      <c r="B47" s="17"/>
      <c r="C47" s="37" t="s">
        <v>26</v>
      </c>
      <c r="D47" s="11"/>
      <c r="E47" s="8"/>
      <c r="F47" s="11"/>
      <c r="G47" s="22"/>
      <c r="H47" s="25"/>
    </row>
    <row r="48" spans="1:8" ht="36" customHeight="1">
      <c r="A48" s="22"/>
      <c r="B48" s="6"/>
      <c r="C48" s="37" t="s">
        <v>27</v>
      </c>
      <c r="D48" s="11"/>
      <c r="E48" s="10"/>
      <c r="F48" s="9"/>
      <c r="G48" s="22"/>
      <c r="H48" s="25"/>
    </row>
    <row r="49" spans="1:8" s="45" customFormat="1" ht="30" customHeight="1" thickBot="1">
      <c r="A49" s="46"/>
      <c r="B49" s="41" t="str">
        <f>B39</f>
        <v>D</v>
      </c>
      <c r="C49" s="313" t="str">
        <f>C39</f>
        <v>(INSERT LOCATION AND TYPE OF WORK) </v>
      </c>
      <c r="D49" s="314"/>
      <c r="E49" s="314"/>
      <c r="F49" s="315"/>
      <c r="G49" s="46" t="s">
        <v>17</v>
      </c>
      <c r="H49" s="46">
        <f>SUM(H39:H48)</f>
        <v>0</v>
      </c>
    </row>
    <row r="50" spans="1:8" s="45" customFormat="1" ht="30" customHeight="1" thickTop="1">
      <c r="A50" s="47"/>
      <c r="B50" s="42" t="s">
        <v>16</v>
      </c>
      <c r="C50" s="318" t="s">
        <v>30</v>
      </c>
      <c r="D50" s="319"/>
      <c r="E50" s="319"/>
      <c r="F50" s="320"/>
      <c r="G50" s="47"/>
      <c r="H50" s="48"/>
    </row>
    <row r="51" spans="1:8" ht="36" customHeight="1">
      <c r="A51" s="22"/>
      <c r="B51" s="17"/>
      <c r="C51" s="36" t="s">
        <v>19</v>
      </c>
      <c r="D51" s="11"/>
      <c r="E51" s="9" t="s">
        <v>2</v>
      </c>
      <c r="F51" s="9" t="s">
        <v>2</v>
      </c>
      <c r="G51" s="22" t="s">
        <v>2</v>
      </c>
      <c r="H51" s="25"/>
    </row>
    <row r="52" spans="1:8" ht="36" customHeight="1">
      <c r="A52" s="22"/>
      <c r="B52" s="17"/>
      <c r="C52" s="37" t="s">
        <v>20</v>
      </c>
      <c r="D52" s="11"/>
      <c r="E52" s="8"/>
      <c r="F52" s="11"/>
      <c r="G52" s="22"/>
      <c r="H52" s="25"/>
    </row>
    <row r="53" spans="1:8" ht="36" customHeight="1">
      <c r="A53" s="22"/>
      <c r="B53" s="18"/>
      <c r="C53" s="37" t="s">
        <v>21</v>
      </c>
      <c r="D53" s="11"/>
      <c r="E53" s="10"/>
      <c r="F53" s="9"/>
      <c r="G53" s="22"/>
      <c r="H53" s="25"/>
    </row>
    <row r="54" spans="1:8" ht="36" customHeight="1">
      <c r="A54" s="22"/>
      <c r="B54" s="7"/>
      <c r="C54" s="37" t="s">
        <v>22</v>
      </c>
      <c r="D54" s="11"/>
      <c r="E54" s="9"/>
      <c r="F54" s="9"/>
      <c r="G54" s="22"/>
      <c r="H54" s="25"/>
    </row>
    <row r="55" spans="1:8" ht="36" customHeight="1">
      <c r="A55" s="22"/>
      <c r="B55" s="7"/>
      <c r="C55" s="37" t="s">
        <v>23</v>
      </c>
      <c r="D55" s="11"/>
      <c r="E55" s="10"/>
      <c r="F55" s="9"/>
      <c r="G55" s="22"/>
      <c r="H55" s="25"/>
    </row>
    <row r="56" spans="1:8" ht="48" customHeight="1">
      <c r="A56" s="22"/>
      <c r="B56" s="7"/>
      <c r="C56" s="37" t="s">
        <v>24</v>
      </c>
      <c r="D56" s="11"/>
      <c r="E56" s="10"/>
      <c r="F56" s="9"/>
      <c r="G56" s="22"/>
      <c r="H56" s="25"/>
    </row>
    <row r="57" spans="1:8" ht="36" customHeight="1">
      <c r="A57" s="22"/>
      <c r="B57" s="13"/>
      <c r="C57" s="37" t="s">
        <v>25</v>
      </c>
      <c r="D57" s="11"/>
      <c r="E57" s="10"/>
      <c r="F57" s="9"/>
      <c r="G57" s="22"/>
      <c r="H57" s="25"/>
    </row>
    <row r="58" spans="1:8" ht="36" customHeight="1">
      <c r="A58" s="22"/>
      <c r="B58" s="17"/>
      <c r="C58" s="37" t="s">
        <v>26</v>
      </c>
      <c r="D58" s="11"/>
      <c r="E58" s="8"/>
      <c r="F58" s="11"/>
      <c r="G58" s="22"/>
      <c r="H58" s="25"/>
    </row>
    <row r="59" spans="1:8" ht="36" customHeight="1">
      <c r="A59" s="22"/>
      <c r="B59" s="6"/>
      <c r="C59" s="37" t="s">
        <v>27</v>
      </c>
      <c r="D59" s="11"/>
      <c r="E59" s="10"/>
      <c r="F59" s="9"/>
      <c r="G59" s="22"/>
      <c r="H59" s="25"/>
    </row>
    <row r="60" spans="1:8" s="45" customFormat="1" ht="30" customHeight="1" thickBot="1">
      <c r="A60" s="44"/>
      <c r="B60" s="41" t="str">
        <f>B50</f>
        <v>E</v>
      </c>
      <c r="C60" s="313" t="str">
        <f>C50</f>
        <v>(INSERT LOCATION AND TYPE OF WORK) </v>
      </c>
      <c r="D60" s="314"/>
      <c r="E60" s="314"/>
      <c r="F60" s="315"/>
      <c r="G60" s="49" t="s">
        <v>17</v>
      </c>
      <c r="H60" s="50">
        <f>SUM(H50:H59)</f>
        <v>0</v>
      </c>
    </row>
    <row r="61" spans="1:8" ht="36" customHeight="1" thickTop="1">
      <c r="A61" s="64"/>
      <c r="B61" s="12"/>
      <c r="C61" s="19" t="s">
        <v>18</v>
      </c>
      <c r="D61" s="29"/>
      <c r="E61" s="1"/>
      <c r="F61" s="1"/>
      <c r="G61" s="68"/>
      <c r="H61" s="97"/>
    </row>
    <row r="62" spans="1:8" ht="30" customHeight="1" thickBot="1">
      <c r="A62" s="23"/>
      <c r="B62" s="41" t="str">
        <f>B6</f>
        <v>A</v>
      </c>
      <c r="C62" s="324" t="str">
        <f>C6</f>
        <v>AIKINS STREET - ASPHALT RECONSTRUCTION</v>
      </c>
      <c r="D62" s="314"/>
      <c r="E62" s="314"/>
      <c r="F62" s="315"/>
      <c r="G62" s="23" t="s">
        <v>17</v>
      </c>
      <c r="H62" s="23">
        <f>H16</f>
        <v>0</v>
      </c>
    </row>
    <row r="63" spans="1:8" ht="30" customHeight="1" thickBot="1" thickTop="1">
      <c r="A63" s="23"/>
      <c r="B63" s="41" t="str">
        <f>B17</f>
        <v>B</v>
      </c>
      <c r="C63" s="325" t="str">
        <f>C17</f>
        <v>MANILA ROAD - REHABILITATION</v>
      </c>
      <c r="D63" s="326"/>
      <c r="E63" s="326"/>
      <c r="F63" s="327"/>
      <c r="G63" s="23" t="s">
        <v>17</v>
      </c>
      <c r="H63" s="23">
        <f>H27</f>
        <v>0</v>
      </c>
    </row>
    <row r="64" spans="1:8" ht="30" customHeight="1" thickBot="1" thickTop="1">
      <c r="A64" s="23"/>
      <c r="B64" s="41" t="str">
        <f>B28</f>
        <v>C</v>
      </c>
      <c r="C64" s="325" t="str">
        <f>C28</f>
        <v>GARTON AVENUE - CONCRETE RECONSTRUCTION</v>
      </c>
      <c r="D64" s="326"/>
      <c r="E64" s="326"/>
      <c r="F64" s="327"/>
      <c r="G64" s="23" t="s">
        <v>17</v>
      </c>
      <c r="H64" s="23">
        <f>H38</f>
        <v>0</v>
      </c>
    </row>
    <row r="65" spans="1:8" ht="30" customHeight="1" thickBot="1" thickTop="1">
      <c r="A65" s="31"/>
      <c r="B65" s="41" t="str">
        <f>B39</f>
        <v>D</v>
      </c>
      <c r="C65" s="325" t="str">
        <f>C39</f>
        <v>(INSERT LOCATION AND TYPE OF WORK) </v>
      </c>
      <c r="D65" s="326"/>
      <c r="E65" s="326"/>
      <c r="F65" s="327"/>
      <c r="G65" s="31" t="s">
        <v>17</v>
      </c>
      <c r="H65" s="31">
        <f>H49</f>
        <v>0</v>
      </c>
    </row>
    <row r="66" spans="1:8" ht="30" customHeight="1" thickBot="1" thickTop="1">
      <c r="A66" s="27"/>
      <c r="B66" s="66" t="str">
        <f>B50</f>
        <v>E</v>
      </c>
      <c r="C66" s="321" t="str">
        <f>C50</f>
        <v>(INSERT LOCATION AND TYPE OF WORK) </v>
      </c>
      <c r="D66" s="322"/>
      <c r="E66" s="322"/>
      <c r="F66" s="323"/>
      <c r="G66" s="27" t="s">
        <v>17</v>
      </c>
      <c r="H66" s="27">
        <f>H60</f>
        <v>0</v>
      </c>
    </row>
    <row r="67" spans="1:8" s="40" customFormat="1" ht="37.5" customHeight="1" thickTop="1">
      <c r="A67" s="22"/>
      <c r="B67" s="316" t="s">
        <v>39</v>
      </c>
      <c r="C67" s="317"/>
      <c r="D67" s="317"/>
      <c r="E67" s="317"/>
      <c r="F67" s="317"/>
      <c r="G67" s="308">
        <f>SUM(H62:H66)</f>
        <v>0</v>
      </c>
      <c r="H67" s="309"/>
    </row>
    <row r="68" spans="1:8" ht="15.75" customHeight="1">
      <c r="A68" s="65"/>
      <c r="B68" s="60"/>
      <c r="C68" s="61"/>
      <c r="D68" s="62"/>
      <c r="E68" s="61"/>
      <c r="F68" s="61"/>
      <c r="G68" s="30"/>
      <c r="H68" s="98"/>
    </row>
  </sheetData>
  <sheetProtection/>
  <mergeCells count="17">
    <mergeCell ref="C63:F63"/>
    <mergeCell ref="C64:F64"/>
    <mergeCell ref="C65:F65"/>
    <mergeCell ref="C28:F28"/>
    <mergeCell ref="C49:F49"/>
    <mergeCell ref="C50:F50"/>
    <mergeCell ref="C60:F60"/>
    <mergeCell ref="G67:H67"/>
    <mergeCell ref="C6:F6"/>
    <mergeCell ref="C38:F38"/>
    <mergeCell ref="B67:F67"/>
    <mergeCell ref="C39:F39"/>
    <mergeCell ref="C17:F17"/>
    <mergeCell ref="C16:F16"/>
    <mergeCell ref="C27:F27"/>
    <mergeCell ref="C66:F66"/>
    <mergeCell ref="C62:F62"/>
  </mergeCells>
  <printOptions/>
  <pageMargins left="0.5" right="0.5" top="0.75" bottom="0.75" header="0.25" footer="0.25"/>
  <pageSetup horizontalDpi="600" verticalDpi="600" orientation="portrait" scale="75" r:id="rId1"/>
  <headerFooter alignWithMargins="0">
    <oddHeader>&amp;L&amp;10The City of Winnipeg
Bid Opportunity No. xxx-yyyy 
&amp;XTemplate Version: C420131129-RW&amp;R&amp;10Bid Submission
Page &amp;P+3 of ??</oddHeader>
    <oddFooter xml:space="preserve">&amp;R__________________
Name of Bidder                    </oddFooter>
  </headerFooter>
  <rowBreaks count="5" manualBreakCount="5">
    <brk id="16" max="7" man="1"/>
    <brk id="27" max="7" man="1"/>
    <brk id="38" max="7" man="1"/>
    <brk id="49" max="7" man="1"/>
    <brk id="60" max="7" man="1"/>
  </rowBreaks>
</worksheet>
</file>

<file path=xl/worksheets/sheet3.xml><?xml version="1.0" encoding="utf-8"?>
<worksheet xmlns="http://schemas.openxmlformats.org/spreadsheetml/2006/main" xmlns:r="http://schemas.openxmlformats.org/officeDocument/2006/relationships">
  <sheetPr>
    <tabColor indexed="23"/>
  </sheetPr>
  <dimension ref="A1:H517"/>
  <sheetViews>
    <sheetView showZeros="0" tabSelected="1" showOutlineSymbols="0" zoomScale="87" zoomScaleNormal="87" zoomScaleSheetLayoutView="90" workbookViewId="0" topLeftCell="B1">
      <selection activeCell="G9" sqref="G9"/>
    </sheetView>
  </sheetViews>
  <sheetFormatPr defaultColWidth="10.5546875" defaultRowHeight="15"/>
  <cols>
    <col min="1" max="1" width="7.88671875" style="292" hidden="1" customWidth="1"/>
    <col min="2" max="2" width="6.99609375" style="231" customWidth="1"/>
    <col min="3" max="3" width="41.4453125" style="226" customWidth="1"/>
    <col min="4" max="4" width="12.77734375" style="293" customWidth="1"/>
    <col min="5" max="5" width="6.77734375" style="226" customWidth="1"/>
    <col min="6" max="6" width="10.3359375" style="226" customWidth="1"/>
    <col min="7" max="7" width="10.77734375" style="421" customWidth="1"/>
    <col min="8" max="8" width="14.5546875" style="292" customWidth="1"/>
    <col min="9" max="16384" width="10.5546875" style="226" customWidth="1"/>
  </cols>
  <sheetData>
    <row r="1" spans="1:8" ht="15">
      <c r="A1" s="223"/>
      <c r="B1" s="224" t="s">
        <v>0</v>
      </c>
      <c r="C1" s="225"/>
      <c r="D1" s="225"/>
      <c r="E1" s="225"/>
      <c r="F1" s="225"/>
      <c r="G1" s="371"/>
      <c r="H1" s="225"/>
    </row>
    <row r="2" spans="1:8" ht="15">
      <c r="A2" s="227"/>
      <c r="B2" s="228" t="s">
        <v>623</v>
      </c>
      <c r="C2" s="229"/>
      <c r="D2" s="229"/>
      <c r="E2" s="229"/>
      <c r="F2" s="229"/>
      <c r="G2" s="372"/>
      <c r="H2" s="229"/>
    </row>
    <row r="3" spans="1:8" ht="15">
      <c r="A3" s="230"/>
      <c r="B3" s="231" t="s">
        <v>1</v>
      </c>
      <c r="C3" s="232"/>
      <c r="D3" s="232"/>
      <c r="E3" s="232"/>
      <c r="F3" s="232"/>
      <c r="G3" s="373"/>
      <c r="H3" s="233"/>
    </row>
    <row r="4" spans="1:8" ht="15">
      <c r="A4" s="234" t="s">
        <v>28</v>
      </c>
      <c r="B4" s="178" t="s">
        <v>3</v>
      </c>
      <c r="C4" s="179" t="s">
        <v>4</v>
      </c>
      <c r="D4" s="180" t="s">
        <v>5</v>
      </c>
      <c r="E4" s="181" t="s">
        <v>6</v>
      </c>
      <c r="F4" s="181" t="s">
        <v>7</v>
      </c>
      <c r="G4" s="374" t="s">
        <v>8</v>
      </c>
      <c r="H4" s="180" t="s">
        <v>9</v>
      </c>
    </row>
    <row r="5" spans="1:8" ht="15" thickBot="1">
      <c r="A5" s="235"/>
      <c r="B5" s="182"/>
      <c r="C5" s="183"/>
      <c r="D5" s="184" t="s">
        <v>10</v>
      </c>
      <c r="E5" s="185"/>
      <c r="F5" s="186" t="s">
        <v>11</v>
      </c>
      <c r="G5" s="375"/>
      <c r="H5" s="187"/>
    </row>
    <row r="6" spans="1:8" ht="30" customHeight="1" thickTop="1">
      <c r="A6" s="107"/>
      <c r="B6" s="351" t="s">
        <v>33</v>
      </c>
      <c r="C6" s="329"/>
      <c r="D6" s="329"/>
      <c r="E6" s="329"/>
      <c r="F6" s="352"/>
      <c r="G6" s="376"/>
      <c r="H6" s="237"/>
    </row>
    <row r="7" spans="1:8" s="239" customFormat="1" ht="30" customHeight="1">
      <c r="A7" s="238"/>
      <c r="B7" s="108" t="s">
        <v>12</v>
      </c>
      <c r="C7" s="353" t="s">
        <v>537</v>
      </c>
      <c r="D7" s="354"/>
      <c r="E7" s="354"/>
      <c r="F7" s="355"/>
      <c r="G7" s="377"/>
      <c r="H7" s="109" t="s">
        <v>2</v>
      </c>
    </row>
    <row r="8" spans="1:8" ht="30" customHeight="1">
      <c r="A8" s="107"/>
      <c r="B8" s="110"/>
      <c r="C8" s="111" t="s">
        <v>19</v>
      </c>
      <c r="D8" s="112"/>
      <c r="E8" s="113" t="s">
        <v>2</v>
      </c>
      <c r="F8" s="113" t="s">
        <v>2</v>
      </c>
      <c r="G8" s="378" t="s">
        <v>2</v>
      </c>
      <c r="H8" s="114"/>
    </row>
    <row r="9" spans="1:8" s="73" customFormat="1" ht="30" customHeight="1">
      <c r="A9" s="100" t="s">
        <v>161</v>
      </c>
      <c r="B9" s="115" t="s">
        <v>506</v>
      </c>
      <c r="C9" s="116" t="s">
        <v>162</v>
      </c>
      <c r="D9" s="102" t="s">
        <v>483</v>
      </c>
      <c r="E9" s="117" t="s">
        <v>41</v>
      </c>
      <c r="F9" s="118">
        <v>2300</v>
      </c>
      <c r="G9" s="379"/>
      <c r="H9" s="104">
        <f>ROUND(G9*F9,2)</f>
        <v>0</v>
      </c>
    </row>
    <row r="10" spans="1:8" s="74" customFormat="1" ht="30" customHeight="1">
      <c r="A10" s="99" t="s">
        <v>163</v>
      </c>
      <c r="B10" s="115" t="s">
        <v>42</v>
      </c>
      <c r="C10" s="116" t="s">
        <v>164</v>
      </c>
      <c r="D10" s="102" t="s">
        <v>483</v>
      </c>
      <c r="E10" s="117" t="s">
        <v>43</v>
      </c>
      <c r="F10" s="118">
        <v>1800</v>
      </c>
      <c r="G10" s="379"/>
      <c r="H10" s="104">
        <f>ROUND(G10*F10,2)</f>
        <v>0</v>
      </c>
    </row>
    <row r="11" spans="1:8" s="73" customFormat="1" ht="30" customHeight="1">
      <c r="A11" s="99" t="s">
        <v>165</v>
      </c>
      <c r="B11" s="115" t="s">
        <v>166</v>
      </c>
      <c r="C11" s="116" t="s">
        <v>167</v>
      </c>
      <c r="D11" s="102" t="s">
        <v>483</v>
      </c>
      <c r="E11" s="117"/>
      <c r="F11" s="118"/>
      <c r="G11" s="380"/>
      <c r="H11" s="104"/>
    </row>
    <row r="12" spans="1:8" s="73" customFormat="1" ht="30" customHeight="1">
      <c r="A12" s="99" t="s">
        <v>301</v>
      </c>
      <c r="B12" s="119" t="s">
        <v>44</v>
      </c>
      <c r="C12" s="116" t="s">
        <v>302</v>
      </c>
      <c r="D12" s="102" t="s">
        <v>2</v>
      </c>
      <c r="E12" s="117" t="s">
        <v>45</v>
      </c>
      <c r="F12" s="118">
        <v>780</v>
      </c>
      <c r="G12" s="379"/>
      <c r="H12" s="104">
        <f aca="true" t="shared" si="0" ref="H12:H17">ROUND(G12*F12,2)</f>
        <v>0</v>
      </c>
    </row>
    <row r="13" spans="1:8" s="73" customFormat="1" ht="30" customHeight="1">
      <c r="A13" s="240" t="s">
        <v>168</v>
      </c>
      <c r="B13" s="120" t="s">
        <v>55</v>
      </c>
      <c r="C13" s="121" t="s">
        <v>169</v>
      </c>
      <c r="D13" s="122" t="s">
        <v>2</v>
      </c>
      <c r="E13" s="123" t="s">
        <v>45</v>
      </c>
      <c r="F13" s="124">
        <v>2340</v>
      </c>
      <c r="G13" s="381"/>
      <c r="H13" s="104">
        <f t="shared" si="0"/>
        <v>0</v>
      </c>
    </row>
    <row r="14" spans="1:8" s="73" customFormat="1" ht="30" customHeight="1">
      <c r="A14" s="99" t="s">
        <v>46</v>
      </c>
      <c r="B14" s="115" t="s">
        <v>170</v>
      </c>
      <c r="C14" s="116" t="s">
        <v>47</v>
      </c>
      <c r="D14" s="102" t="s">
        <v>483</v>
      </c>
      <c r="E14" s="117" t="s">
        <v>41</v>
      </c>
      <c r="F14" s="118">
        <v>170</v>
      </c>
      <c r="G14" s="379"/>
      <c r="H14" s="104">
        <f t="shared" si="0"/>
        <v>0</v>
      </c>
    </row>
    <row r="15" spans="1:8" s="74" customFormat="1" ht="30" customHeight="1">
      <c r="A15" s="100" t="s">
        <v>48</v>
      </c>
      <c r="B15" s="115" t="s">
        <v>171</v>
      </c>
      <c r="C15" s="116" t="s">
        <v>49</v>
      </c>
      <c r="D15" s="102" t="s">
        <v>483</v>
      </c>
      <c r="E15" s="117" t="s">
        <v>43</v>
      </c>
      <c r="F15" s="118">
        <v>1050</v>
      </c>
      <c r="G15" s="379"/>
      <c r="H15" s="104">
        <f t="shared" si="0"/>
        <v>0</v>
      </c>
    </row>
    <row r="16" spans="1:8" s="74" customFormat="1" ht="30" customHeight="1">
      <c r="A16" s="99" t="s">
        <v>172</v>
      </c>
      <c r="B16" s="115" t="s">
        <v>173</v>
      </c>
      <c r="C16" s="116" t="s">
        <v>174</v>
      </c>
      <c r="D16" s="102" t="s">
        <v>175</v>
      </c>
      <c r="E16" s="117" t="s">
        <v>43</v>
      </c>
      <c r="F16" s="118">
        <v>1800</v>
      </c>
      <c r="G16" s="379"/>
      <c r="H16" s="104">
        <f t="shared" si="0"/>
        <v>0</v>
      </c>
    </row>
    <row r="17" spans="1:8" s="74" customFormat="1" ht="30" customHeight="1">
      <c r="A17" s="99" t="s">
        <v>176</v>
      </c>
      <c r="B17" s="115" t="s">
        <v>177</v>
      </c>
      <c r="C17" s="116" t="s">
        <v>178</v>
      </c>
      <c r="D17" s="102" t="s">
        <v>179</v>
      </c>
      <c r="E17" s="117" t="s">
        <v>43</v>
      </c>
      <c r="F17" s="118">
        <v>570</v>
      </c>
      <c r="G17" s="379"/>
      <c r="H17" s="104">
        <f t="shared" si="0"/>
        <v>0</v>
      </c>
    </row>
    <row r="18" spans="1:8" ht="30" customHeight="1">
      <c r="A18" s="107"/>
      <c r="B18" s="110"/>
      <c r="C18" s="125" t="s">
        <v>486</v>
      </c>
      <c r="D18" s="112"/>
      <c r="E18" s="126"/>
      <c r="F18" s="112"/>
      <c r="G18" s="382"/>
      <c r="H18" s="114"/>
    </row>
    <row r="19" spans="1:8" s="73" customFormat="1" ht="30" customHeight="1">
      <c r="A19" s="241" t="s">
        <v>91</v>
      </c>
      <c r="B19" s="115" t="s">
        <v>180</v>
      </c>
      <c r="C19" s="116" t="s">
        <v>93</v>
      </c>
      <c r="D19" s="102" t="s">
        <v>483</v>
      </c>
      <c r="E19" s="117"/>
      <c r="F19" s="118"/>
      <c r="G19" s="380"/>
      <c r="H19" s="104"/>
    </row>
    <row r="20" spans="1:8" s="74" customFormat="1" ht="30" customHeight="1">
      <c r="A20" s="242" t="s">
        <v>94</v>
      </c>
      <c r="B20" s="120" t="s">
        <v>44</v>
      </c>
      <c r="C20" s="121" t="s">
        <v>95</v>
      </c>
      <c r="D20" s="122" t="s">
        <v>2</v>
      </c>
      <c r="E20" s="123" t="s">
        <v>43</v>
      </c>
      <c r="F20" s="124">
        <v>2600</v>
      </c>
      <c r="G20" s="381"/>
      <c r="H20" s="104">
        <f>ROUND(G20*F20,2)</f>
        <v>0</v>
      </c>
    </row>
    <row r="21" spans="1:8" s="73" customFormat="1" ht="30" customHeight="1">
      <c r="A21" s="241" t="s">
        <v>183</v>
      </c>
      <c r="B21" s="77" t="s">
        <v>181</v>
      </c>
      <c r="C21" s="116" t="s">
        <v>64</v>
      </c>
      <c r="D21" s="102" t="s">
        <v>185</v>
      </c>
      <c r="E21" s="117"/>
      <c r="F21" s="118"/>
      <c r="G21" s="383"/>
      <c r="H21" s="104">
        <f>ROUND(G21*F21,2)</f>
        <v>0</v>
      </c>
    </row>
    <row r="22" spans="1:8" s="74" customFormat="1" ht="30" customHeight="1">
      <c r="A22" s="241" t="s">
        <v>186</v>
      </c>
      <c r="B22" s="119" t="s">
        <v>44</v>
      </c>
      <c r="C22" s="116" t="s">
        <v>187</v>
      </c>
      <c r="D22" s="102" t="s">
        <v>65</v>
      </c>
      <c r="E22" s="117"/>
      <c r="F22" s="118"/>
      <c r="G22" s="383"/>
      <c r="H22" s="104"/>
    </row>
    <row r="23" spans="1:8" s="74" customFormat="1" ht="30" customHeight="1">
      <c r="A23" s="90" t="s">
        <v>188</v>
      </c>
      <c r="B23" s="153" t="s">
        <v>189</v>
      </c>
      <c r="C23" s="78" t="s">
        <v>190</v>
      </c>
      <c r="D23" s="79"/>
      <c r="E23" s="80" t="s">
        <v>43</v>
      </c>
      <c r="F23" s="88">
        <v>100</v>
      </c>
      <c r="G23" s="379"/>
      <c r="H23" s="84">
        <f>ROUND(G23*F23,2)</f>
        <v>0</v>
      </c>
    </row>
    <row r="24" spans="1:8" s="74" customFormat="1" ht="30" customHeight="1">
      <c r="A24" s="90" t="s">
        <v>191</v>
      </c>
      <c r="B24" s="153" t="s">
        <v>192</v>
      </c>
      <c r="C24" s="78" t="s">
        <v>193</v>
      </c>
      <c r="D24" s="79"/>
      <c r="E24" s="80" t="s">
        <v>43</v>
      </c>
      <c r="F24" s="88">
        <v>60</v>
      </c>
      <c r="G24" s="379"/>
      <c r="H24" s="84">
        <f>ROUND(G24*F24,2)</f>
        <v>0</v>
      </c>
    </row>
    <row r="25" spans="1:8" s="74" customFormat="1" ht="30" customHeight="1">
      <c r="A25" s="241" t="s">
        <v>194</v>
      </c>
      <c r="B25" s="127" t="s">
        <v>195</v>
      </c>
      <c r="C25" s="116" t="s">
        <v>196</v>
      </c>
      <c r="D25" s="102" t="s">
        <v>2</v>
      </c>
      <c r="E25" s="117" t="s">
        <v>43</v>
      </c>
      <c r="F25" s="118">
        <v>40</v>
      </c>
      <c r="G25" s="379"/>
      <c r="H25" s="104">
        <f>ROUND(G25*F25,2)</f>
        <v>0</v>
      </c>
    </row>
    <row r="26" spans="1:8" s="74" customFormat="1" ht="30" customHeight="1">
      <c r="A26" s="241" t="s">
        <v>391</v>
      </c>
      <c r="B26" s="77" t="s">
        <v>182</v>
      </c>
      <c r="C26" s="116" t="s">
        <v>393</v>
      </c>
      <c r="D26" s="102" t="s">
        <v>185</v>
      </c>
      <c r="E26" s="117" t="s">
        <v>43</v>
      </c>
      <c r="F26" s="118">
        <v>5</v>
      </c>
      <c r="G26" s="379"/>
      <c r="H26" s="104">
        <f>ROUND(G26*F26,2)</f>
        <v>0</v>
      </c>
    </row>
    <row r="27" spans="1:8" s="74" customFormat="1" ht="30" customHeight="1">
      <c r="A27" s="243" t="s">
        <v>197</v>
      </c>
      <c r="B27" s="77" t="s">
        <v>184</v>
      </c>
      <c r="C27" s="129" t="s">
        <v>68</v>
      </c>
      <c r="D27" s="130" t="s">
        <v>199</v>
      </c>
      <c r="E27" s="131"/>
      <c r="F27" s="132"/>
      <c r="G27" s="380"/>
      <c r="H27" s="133"/>
    </row>
    <row r="28" spans="1:8" s="74" customFormat="1" ht="30" customHeight="1">
      <c r="A28" s="243" t="s">
        <v>200</v>
      </c>
      <c r="B28" s="134" t="s">
        <v>44</v>
      </c>
      <c r="C28" s="129" t="s">
        <v>201</v>
      </c>
      <c r="D28" s="130" t="s">
        <v>202</v>
      </c>
      <c r="E28" s="131"/>
      <c r="F28" s="132"/>
      <c r="G28" s="384"/>
      <c r="H28" s="133"/>
    </row>
    <row r="29" spans="1:8" s="74" customFormat="1" ht="30" customHeight="1">
      <c r="A29" s="243" t="s">
        <v>203</v>
      </c>
      <c r="B29" s="135" t="s">
        <v>189</v>
      </c>
      <c r="C29" s="129" t="s">
        <v>204</v>
      </c>
      <c r="D29" s="130"/>
      <c r="E29" s="131" t="s">
        <v>66</v>
      </c>
      <c r="F29" s="132">
        <v>30</v>
      </c>
      <c r="G29" s="379"/>
      <c r="H29" s="133">
        <f>ROUND(G29*F29,2)</f>
        <v>0</v>
      </c>
    </row>
    <row r="30" spans="1:8" ht="30" customHeight="1">
      <c r="A30" s="107"/>
      <c r="B30" s="136"/>
      <c r="C30" s="125" t="s">
        <v>487</v>
      </c>
      <c r="D30" s="112"/>
      <c r="E30" s="137"/>
      <c r="F30" s="113"/>
      <c r="G30" s="378"/>
      <c r="H30" s="114"/>
    </row>
    <row r="31" spans="1:8" s="73" customFormat="1" ht="43.5" customHeight="1">
      <c r="A31" s="244" t="s">
        <v>71</v>
      </c>
      <c r="B31" s="77" t="s">
        <v>198</v>
      </c>
      <c r="C31" s="129" t="s">
        <v>72</v>
      </c>
      <c r="D31" s="130" t="s">
        <v>488</v>
      </c>
      <c r="E31" s="131"/>
      <c r="F31" s="138"/>
      <c r="G31" s="385"/>
      <c r="H31" s="139"/>
    </row>
    <row r="32" spans="1:8" s="73" customFormat="1" ht="43.5" customHeight="1">
      <c r="A32" s="244" t="s">
        <v>225</v>
      </c>
      <c r="B32" s="134" t="s">
        <v>44</v>
      </c>
      <c r="C32" s="129" t="s">
        <v>226</v>
      </c>
      <c r="D32" s="130" t="s">
        <v>2</v>
      </c>
      <c r="E32" s="131" t="s">
        <v>43</v>
      </c>
      <c r="F32" s="138">
        <v>350</v>
      </c>
      <c r="G32" s="379"/>
      <c r="H32" s="133">
        <f>ROUND(G32*F32,2)</f>
        <v>0</v>
      </c>
    </row>
    <row r="33" spans="1:8" s="73" customFormat="1" ht="30" customHeight="1">
      <c r="A33" s="100" t="s">
        <v>73</v>
      </c>
      <c r="B33" s="77" t="s">
        <v>214</v>
      </c>
      <c r="C33" s="116" t="s">
        <v>74</v>
      </c>
      <c r="D33" s="102" t="s">
        <v>488</v>
      </c>
      <c r="E33" s="117"/>
      <c r="F33" s="103"/>
      <c r="G33" s="380"/>
      <c r="H33" s="140"/>
    </row>
    <row r="34" spans="1:8" s="74" customFormat="1" ht="43.5" customHeight="1">
      <c r="A34" s="244" t="s">
        <v>228</v>
      </c>
      <c r="B34" s="134" t="s">
        <v>44</v>
      </c>
      <c r="C34" s="129" t="s">
        <v>229</v>
      </c>
      <c r="D34" s="130" t="s">
        <v>209</v>
      </c>
      <c r="E34" s="131" t="s">
        <v>66</v>
      </c>
      <c r="F34" s="132">
        <v>40</v>
      </c>
      <c r="G34" s="379"/>
      <c r="H34" s="133">
        <f>ROUND(G34*F34,2)</f>
        <v>0</v>
      </c>
    </row>
    <row r="35" spans="1:8" s="73" customFormat="1" ht="57" customHeight="1">
      <c r="A35" s="100" t="s">
        <v>230</v>
      </c>
      <c r="B35" s="83" t="s">
        <v>55</v>
      </c>
      <c r="C35" s="78" t="s">
        <v>588</v>
      </c>
      <c r="D35" s="102" t="s">
        <v>110</v>
      </c>
      <c r="E35" s="117" t="s">
        <v>66</v>
      </c>
      <c r="F35" s="103">
        <v>390</v>
      </c>
      <c r="G35" s="379"/>
      <c r="H35" s="104">
        <f>ROUND(G35*F35,2)</f>
        <v>0</v>
      </c>
    </row>
    <row r="36" spans="1:8" s="73" customFormat="1" ht="57" customHeight="1">
      <c r="A36" s="244" t="s">
        <v>231</v>
      </c>
      <c r="B36" s="134" t="s">
        <v>67</v>
      </c>
      <c r="C36" s="129" t="s">
        <v>232</v>
      </c>
      <c r="D36" s="130" t="s">
        <v>233</v>
      </c>
      <c r="E36" s="131" t="s">
        <v>66</v>
      </c>
      <c r="F36" s="138">
        <v>60</v>
      </c>
      <c r="G36" s="379"/>
      <c r="H36" s="133">
        <f>ROUND(G36*F36,2)</f>
        <v>0</v>
      </c>
    </row>
    <row r="37" spans="1:8" s="73" customFormat="1" ht="57" customHeight="1">
      <c r="A37" s="244" t="s">
        <v>234</v>
      </c>
      <c r="B37" s="134" t="s">
        <v>81</v>
      </c>
      <c r="C37" s="129" t="s">
        <v>562</v>
      </c>
      <c r="D37" s="130" t="s">
        <v>235</v>
      </c>
      <c r="E37" s="131" t="s">
        <v>66</v>
      </c>
      <c r="F37" s="138">
        <v>85</v>
      </c>
      <c r="G37" s="379"/>
      <c r="H37" s="133">
        <f>ROUND(G37*F37,2)</f>
        <v>0</v>
      </c>
    </row>
    <row r="38" spans="1:8" s="74" customFormat="1" ht="30" customHeight="1">
      <c r="A38" s="244" t="s">
        <v>75</v>
      </c>
      <c r="B38" s="134" t="s">
        <v>236</v>
      </c>
      <c r="C38" s="129" t="s">
        <v>237</v>
      </c>
      <c r="D38" s="130" t="s">
        <v>238</v>
      </c>
      <c r="E38" s="131" t="s">
        <v>66</v>
      </c>
      <c r="F38" s="132">
        <v>65</v>
      </c>
      <c r="G38" s="379"/>
      <c r="H38" s="133">
        <f>ROUND(G38*F38,2)</f>
        <v>0</v>
      </c>
    </row>
    <row r="39" spans="1:8" s="74" customFormat="1" ht="30" customHeight="1">
      <c r="A39" s="244" t="s">
        <v>239</v>
      </c>
      <c r="B39" s="77" t="s">
        <v>220</v>
      </c>
      <c r="C39" s="129" t="s">
        <v>241</v>
      </c>
      <c r="D39" s="130" t="s">
        <v>489</v>
      </c>
      <c r="E39" s="141"/>
      <c r="F39" s="132"/>
      <c r="G39" s="385"/>
      <c r="H39" s="139"/>
    </row>
    <row r="40" spans="1:8" s="74" customFormat="1" ht="30" customHeight="1">
      <c r="A40" s="100" t="s">
        <v>242</v>
      </c>
      <c r="B40" s="119" t="s">
        <v>44</v>
      </c>
      <c r="C40" s="116" t="s">
        <v>70</v>
      </c>
      <c r="D40" s="102"/>
      <c r="E40" s="117"/>
      <c r="F40" s="118"/>
      <c r="G40" s="383"/>
      <c r="H40" s="140"/>
    </row>
    <row r="41" spans="1:8" s="74" customFormat="1" ht="30" customHeight="1">
      <c r="A41" s="100" t="s">
        <v>243</v>
      </c>
      <c r="B41" s="127" t="s">
        <v>189</v>
      </c>
      <c r="C41" s="116" t="s">
        <v>244</v>
      </c>
      <c r="D41" s="102"/>
      <c r="E41" s="117" t="s">
        <v>45</v>
      </c>
      <c r="F41" s="118">
        <v>470</v>
      </c>
      <c r="G41" s="379"/>
      <c r="H41" s="104">
        <f>ROUND(G41*F41,2)</f>
        <v>0</v>
      </c>
    </row>
    <row r="42" spans="1:8" s="74" customFormat="1" ht="30" customHeight="1">
      <c r="A42" s="100" t="s">
        <v>245</v>
      </c>
      <c r="B42" s="119" t="s">
        <v>55</v>
      </c>
      <c r="C42" s="116" t="s">
        <v>102</v>
      </c>
      <c r="D42" s="102"/>
      <c r="E42" s="117"/>
      <c r="F42" s="118"/>
      <c r="G42" s="380"/>
      <c r="H42" s="140"/>
    </row>
    <row r="43" spans="1:8" s="74" customFormat="1" ht="30" customHeight="1">
      <c r="A43" s="100" t="s">
        <v>246</v>
      </c>
      <c r="B43" s="127" t="s">
        <v>189</v>
      </c>
      <c r="C43" s="116" t="s">
        <v>244</v>
      </c>
      <c r="D43" s="102"/>
      <c r="E43" s="117" t="s">
        <v>45</v>
      </c>
      <c r="F43" s="118">
        <v>25</v>
      </c>
      <c r="G43" s="379"/>
      <c r="H43" s="104">
        <f>ROUND(G43*F43,2)</f>
        <v>0</v>
      </c>
    </row>
    <row r="44" spans="1:8" ht="30" customHeight="1">
      <c r="A44" s="107"/>
      <c r="B44" s="136"/>
      <c r="C44" s="125" t="s">
        <v>23</v>
      </c>
      <c r="D44" s="112"/>
      <c r="E44" s="137"/>
      <c r="F44" s="113"/>
      <c r="G44" s="386"/>
      <c r="H44" s="114"/>
    </row>
    <row r="45" spans="1:8" s="73" customFormat="1" ht="30" customHeight="1">
      <c r="A45" s="100" t="s">
        <v>76</v>
      </c>
      <c r="B45" s="77" t="s">
        <v>224</v>
      </c>
      <c r="C45" s="116" t="s">
        <v>77</v>
      </c>
      <c r="D45" s="102" t="s">
        <v>248</v>
      </c>
      <c r="E45" s="117" t="s">
        <v>66</v>
      </c>
      <c r="F45" s="103">
        <v>300</v>
      </c>
      <c r="G45" s="379"/>
      <c r="H45" s="104">
        <f>ROUND(G45*F45,2)</f>
        <v>0</v>
      </c>
    </row>
    <row r="46" spans="1:8" ht="42.75" customHeight="1">
      <c r="A46" s="107"/>
      <c r="B46" s="136"/>
      <c r="C46" s="125" t="s">
        <v>24</v>
      </c>
      <c r="D46" s="112"/>
      <c r="E46" s="137"/>
      <c r="F46" s="113"/>
      <c r="G46" s="382"/>
      <c r="H46" s="114"/>
    </row>
    <row r="47" spans="1:8" s="73" customFormat="1" ht="30" customHeight="1">
      <c r="A47" s="244" t="s">
        <v>249</v>
      </c>
      <c r="B47" s="77" t="s">
        <v>227</v>
      </c>
      <c r="C47" s="129" t="s">
        <v>251</v>
      </c>
      <c r="D47" s="130" t="s">
        <v>252</v>
      </c>
      <c r="E47" s="131"/>
      <c r="F47" s="138"/>
      <c r="G47" s="380"/>
      <c r="H47" s="139"/>
    </row>
    <row r="48" spans="1:8" s="73" customFormat="1" ht="30" customHeight="1">
      <c r="A48" s="244" t="s">
        <v>253</v>
      </c>
      <c r="B48" s="134" t="s">
        <v>44</v>
      </c>
      <c r="C48" s="129" t="s">
        <v>254</v>
      </c>
      <c r="D48" s="130"/>
      <c r="E48" s="131" t="s">
        <v>50</v>
      </c>
      <c r="F48" s="138">
        <v>6</v>
      </c>
      <c r="G48" s="379"/>
      <c r="H48" s="133">
        <f>ROUND(G48*F48,2)</f>
        <v>0</v>
      </c>
    </row>
    <row r="49" spans="1:8" s="74" customFormat="1" ht="30" customHeight="1">
      <c r="A49" s="244" t="s">
        <v>255</v>
      </c>
      <c r="B49" s="77" t="s">
        <v>240</v>
      </c>
      <c r="C49" s="129" t="s">
        <v>257</v>
      </c>
      <c r="D49" s="130" t="s">
        <v>252</v>
      </c>
      <c r="E49" s="131"/>
      <c r="F49" s="138"/>
      <c r="G49" s="380"/>
      <c r="H49" s="139"/>
    </row>
    <row r="50" spans="1:8" s="74" customFormat="1" ht="30" customHeight="1">
      <c r="A50" s="244" t="s">
        <v>258</v>
      </c>
      <c r="B50" s="134" t="s">
        <v>44</v>
      </c>
      <c r="C50" s="78" t="s">
        <v>589</v>
      </c>
      <c r="D50" s="130"/>
      <c r="E50" s="131"/>
      <c r="F50" s="138"/>
      <c r="G50" s="380"/>
      <c r="H50" s="139"/>
    </row>
    <row r="51" spans="1:8" s="74" customFormat="1" ht="30" customHeight="1">
      <c r="A51" s="244" t="s">
        <v>259</v>
      </c>
      <c r="B51" s="135" t="s">
        <v>189</v>
      </c>
      <c r="C51" s="78" t="s">
        <v>613</v>
      </c>
      <c r="D51" s="130"/>
      <c r="E51" s="131" t="s">
        <v>66</v>
      </c>
      <c r="F51" s="138">
        <v>25</v>
      </c>
      <c r="G51" s="379"/>
      <c r="H51" s="133">
        <f>ROUND(G51*F51,2)</f>
        <v>0</v>
      </c>
    </row>
    <row r="52" spans="1:8" s="86" customFormat="1" ht="43.5" customHeight="1">
      <c r="A52" s="244" t="s">
        <v>118</v>
      </c>
      <c r="B52" s="77" t="s">
        <v>247</v>
      </c>
      <c r="C52" s="142" t="s">
        <v>261</v>
      </c>
      <c r="D52" s="130" t="s">
        <v>252</v>
      </c>
      <c r="E52" s="131"/>
      <c r="F52" s="138"/>
      <c r="G52" s="380"/>
      <c r="H52" s="139"/>
    </row>
    <row r="53" spans="1:8" s="74" customFormat="1" ht="43.5" customHeight="1">
      <c r="A53" s="244" t="s">
        <v>120</v>
      </c>
      <c r="B53" s="134" t="s">
        <v>44</v>
      </c>
      <c r="C53" s="129" t="s">
        <v>121</v>
      </c>
      <c r="D53" s="130"/>
      <c r="E53" s="131" t="s">
        <v>50</v>
      </c>
      <c r="F53" s="138">
        <v>2</v>
      </c>
      <c r="G53" s="379"/>
      <c r="H53" s="133">
        <f>ROUND(G53*F53,2)</f>
        <v>0</v>
      </c>
    </row>
    <row r="54" spans="1:8" s="74" customFormat="1" ht="30" customHeight="1">
      <c r="A54" s="244" t="s">
        <v>122</v>
      </c>
      <c r="B54" s="134" t="s">
        <v>55</v>
      </c>
      <c r="C54" s="129" t="s">
        <v>123</v>
      </c>
      <c r="D54" s="130"/>
      <c r="E54" s="131" t="s">
        <v>50</v>
      </c>
      <c r="F54" s="138">
        <v>2</v>
      </c>
      <c r="G54" s="379"/>
      <c r="H54" s="133">
        <f>ROUND(G54*F54,2)</f>
        <v>0</v>
      </c>
    </row>
    <row r="55" spans="1:8" s="86" customFormat="1" ht="30" customHeight="1">
      <c r="A55" s="244" t="s">
        <v>262</v>
      </c>
      <c r="B55" s="77" t="s">
        <v>250</v>
      </c>
      <c r="C55" s="142" t="s">
        <v>264</v>
      </c>
      <c r="D55" s="130" t="s">
        <v>252</v>
      </c>
      <c r="E55" s="131"/>
      <c r="F55" s="138"/>
      <c r="G55" s="380"/>
      <c r="H55" s="139"/>
    </row>
    <row r="56" spans="1:8" s="86" customFormat="1" ht="30" customHeight="1">
      <c r="A56" s="244" t="s">
        <v>265</v>
      </c>
      <c r="B56" s="134" t="s">
        <v>44</v>
      </c>
      <c r="C56" s="143" t="s">
        <v>592</v>
      </c>
      <c r="D56" s="130"/>
      <c r="E56" s="131"/>
      <c r="F56" s="138"/>
      <c r="G56" s="385"/>
      <c r="H56" s="139"/>
    </row>
    <row r="57" spans="1:8" s="74" customFormat="1" ht="30" customHeight="1">
      <c r="A57" s="244" t="s">
        <v>563</v>
      </c>
      <c r="B57" s="135" t="s">
        <v>189</v>
      </c>
      <c r="C57" s="78" t="s">
        <v>590</v>
      </c>
      <c r="D57" s="130"/>
      <c r="E57" s="131" t="s">
        <v>50</v>
      </c>
      <c r="F57" s="138">
        <v>2</v>
      </c>
      <c r="G57" s="379"/>
      <c r="H57" s="133">
        <f>ROUND(G57*F57,2)</f>
        <v>0</v>
      </c>
    </row>
    <row r="58" spans="1:8" s="74" customFormat="1" ht="30" customHeight="1">
      <c r="A58" s="244"/>
      <c r="B58" s="135" t="s">
        <v>192</v>
      </c>
      <c r="C58" s="78" t="s">
        <v>591</v>
      </c>
      <c r="D58" s="130"/>
      <c r="E58" s="131" t="s">
        <v>50</v>
      </c>
      <c r="F58" s="138">
        <v>4</v>
      </c>
      <c r="G58" s="379"/>
      <c r="H58" s="133">
        <f>ROUND(G58*F58,2)</f>
        <v>0</v>
      </c>
    </row>
    <row r="59" spans="1:8" s="73" customFormat="1" ht="30" customHeight="1">
      <c r="A59" s="244" t="s">
        <v>526</v>
      </c>
      <c r="B59" s="77" t="s">
        <v>256</v>
      </c>
      <c r="C59" s="129" t="s">
        <v>527</v>
      </c>
      <c r="D59" s="130" t="s">
        <v>252</v>
      </c>
      <c r="E59" s="131" t="s">
        <v>50</v>
      </c>
      <c r="F59" s="138">
        <v>7</v>
      </c>
      <c r="G59" s="379"/>
      <c r="H59" s="133">
        <f>ROUND(G59*F59,2)</f>
        <v>0</v>
      </c>
    </row>
    <row r="60" spans="1:8" s="74" customFormat="1" ht="30" customHeight="1">
      <c r="A60" s="244" t="s">
        <v>267</v>
      </c>
      <c r="B60" s="77" t="s">
        <v>260</v>
      </c>
      <c r="C60" s="129" t="s">
        <v>269</v>
      </c>
      <c r="D60" s="130" t="s">
        <v>252</v>
      </c>
      <c r="E60" s="131" t="s">
        <v>50</v>
      </c>
      <c r="F60" s="138">
        <v>7</v>
      </c>
      <c r="G60" s="379"/>
      <c r="H60" s="133">
        <f>ROUND(G60*F60,2)</f>
        <v>0</v>
      </c>
    </row>
    <row r="61" spans="1:8" s="74" customFormat="1" ht="30" customHeight="1">
      <c r="A61" s="244" t="s">
        <v>270</v>
      </c>
      <c r="B61" s="77" t="s">
        <v>263</v>
      </c>
      <c r="C61" s="129" t="s">
        <v>272</v>
      </c>
      <c r="D61" s="130" t="s">
        <v>273</v>
      </c>
      <c r="E61" s="131" t="s">
        <v>66</v>
      </c>
      <c r="F61" s="138">
        <v>75</v>
      </c>
      <c r="G61" s="379"/>
      <c r="H61" s="133">
        <f>ROUND(G61*F61,2)</f>
        <v>0</v>
      </c>
    </row>
    <row r="62" spans="1:8" ht="30" customHeight="1">
      <c r="A62" s="107"/>
      <c r="B62" s="144"/>
      <c r="C62" s="125" t="s">
        <v>25</v>
      </c>
      <c r="D62" s="112"/>
      <c r="E62" s="137"/>
      <c r="F62" s="113"/>
      <c r="G62" s="382"/>
      <c r="H62" s="114"/>
    </row>
    <row r="63" spans="1:8" s="74" customFormat="1" ht="30" customHeight="1">
      <c r="A63" s="100" t="s">
        <v>78</v>
      </c>
      <c r="B63" s="77" t="s">
        <v>266</v>
      </c>
      <c r="C63" s="116" t="s">
        <v>126</v>
      </c>
      <c r="D63" s="102" t="s">
        <v>275</v>
      </c>
      <c r="E63" s="117" t="s">
        <v>50</v>
      </c>
      <c r="F63" s="103">
        <v>5</v>
      </c>
      <c r="G63" s="379"/>
      <c r="H63" s="104">
        <f>ROUND(G63*F63,2)</f>
        <v>0</v>
      </c>
    </row>
    <row r="64" spans="1:8" s="74" customFormat="1" ht="30" customHeight="1">
      <c r="A64" s="100" t="s">
        <v>104</v>
      </c>
      <c r="B64" s="77" t="s">
        <v>268</v>
      </c>
      <c r="C64" s="116" t="s">
        <v>128</v>
      </c>
      <c r="D64" s="102" t="s">
        <v>252</v>
      </c>
      <c r="E64" s="117"/>
      <c r="F64" s="103"/>
      <c r="G64" s="384"/>
      <c r="H64" s="140"/>
    </row>
    <row r="65" spans="1:8" s="74" customFormat="1" ht="30" customHeight="1">
      <c r="A65" s="100" t="s">
        <v>129</v>
      </c>
      <c r="B65" s="119" t="s">
        <v>44</v>
      </c>
      <c r="C65" s="116" t="s">
        <v>277</v>
      </c>
      <c r="D65" s="102"/>
      <c r="E65" s="117" t="s">
        <v>105</v>
      </c>
      <c r="F65" s="103">
        <v>1</v>
      </c>
      <c r="G65" s="379"/>
      <c r="H65" s="104">
        <f>ROUND(G65*F65,2)</f>
        <v>0</v>
      </c>
    </row>
    <row r="66" spans="1:8" s="73" customFormat="1" ht="30" customHeight="1">
      <c r="A66" s="100" t="s">
        <v>106</v>
      </c>
      <c r="B66" s="77" t="s">
        <v>271</v>
      </c>
      <c r="C66" s="116" t="s">
        <v>133</v>
      </c>
      <c r="D66" s="102" t="s">
        <v>275</v>
      </c>
      <c r="E66" s="117" t="s">
        <v>50</v>
      </c>
      <c r="F66" s="103">
        <v>10</v>
      </c>
      <c r="G66" s="379"/>
      <c r="H66" s="104">
        <f>ROUND(G66*F66,2)</f>
        <v>0</v>
      </c>
    </row>
    <row r="67" spans="1:8" s="73" customFormat="1" ht="30" customHeight="1">
      <c r="A67" s="244" t="s">
        <v>107</v>
      </c>
      <c r="B67" s="77" t="s">
        <v>274</v>
      </c>
      <c r="C67" s="129" t="s">
        <v>135</v>
      </c>
      <c r="D67" s="130" t="s">
        <v>275</v>
      </c>
      <c r="E67" s="131" t="s">
        <v>50</v>
      </c>
      <c r="F67" s="138">
        <v>5</v>
      </c>
      <c r="G67" s="379"/>
      <c r="H67" s="133">
        <f>ROUND(G67*F67,2)</f>
        <v>0</v>
      </c>
    </row>
    <row r="68" spans="1:8" s="74" customFormat="1" ht="30" customHeight="1">
      <c r="A68" s="100" t="s">
        <v>108</v>
      </c>
      <c r="B68" s="77" t="s">
        <v>276</v>
      </c>
      <c r="C68" s="116" t="s">
        <v>137</v>
      </c>
      <c r="D68" s="102" t="s">
        <v>275</v>
      </c>
      <c r="E68" s="117" t="s">
        <v>50</v>
      </c>
      <c r="F68" s="103">
        <v>15</v>
      </c>
      <c r="G68" s="379"/>
      <c r="H68" s="104">
        <f>ROUND(G68*F68,2)</f>
        <v>0</v>
      </c>
    </row>
    <row r="69" spans="1:8" s="74" customFormat="1" ht="30" customHeight="1">
      <c r="A69" s="101" t="s">
        <v>109</v>
      </c>
      <c r="B69" s="77" t="s">
        <v>278</v>
      </c>
      <c r="C69" s="145" t="s">
        <v>139</v>
      </c>
      <c r="D69" s="146" t="s">
        <v>275</v>
      </c>
      <c r="E69" s="147" t="s">
        <v>50</v>
      </c>
      <c r="F69" s="148">
        <v>1</v>
      </c>
      <c r="G69" s="387"/>
      <c r="H69" s="149">
        <f>ROUND(G69*F69,2)</f>
        <v>0</v>
      </c>
    </row>
    <row r="70" spans="1:8" ht="30" customHeight="1">
      <c r="A70" s="107"/>
      <c r="B70" s="110"/>
      <c r="C70" s="125" t="s">
        <v>26</v>
      </c>
      <c r="D70" s="112"/>
      <c r="E70" s="126"/>
      <c r="F70" s="112"/>
      <c r="G70" s="378"/>
      <c r="H70" s="114"/>
    </row>
    <row r="71" spans="1:8" s="73" customFormat="1" ht="30" customHeight="1">
      <c r="A71" s="241" t="s">
        <v>82</v>
      </c>
      <c r="B71" s="77" t="s">
        <v>280</v>
      </c>
      <c r="C71" s="116" t="s">
        <v>83</v>
      </c>
      <c r="D71" s="102" t="s">
        <v>281</v>
      </c>
      <c r="E71" s="117"/>
      <c r="F71" s="118"/>
      <c r="G71" s="383"/>
      <c r="H71" s="104"/>
    </row>
    <row r="72" spans="1:8" s="74" customFormat="1" ht="30" customHeight="1">
      <c r="A72" s="241" t="s">
        <v>282</v>
      </c>
      <c r="B72" s="119" t="s">
        <v>44</v>
      </c>
      <c r="C72" s="116" t="s">
        <v>283</v>
      </c>
      <c r="D72" s="102"/>
      <c r="E72" s="117" t="s">
        <v>43</v>
      </c>
      <c r="F72" s="118">
        <v>240</v>
      </c>
      <c r="G72" s="388"/>
      <c r="H72" s="104">
        <f>ROUND(G72*F72,2)</f>
        <v>0</v>
      </c>
    </row>
    <row r="73" spans="1:8" s="74" customFormat="1" ht="30" customHeight="1">
      <c r="A73" s="241" t="s">
        <v>84</v>
      </c>
      <c r="B73" s="119" t="s">
        <v>55</v>
      </c>
      <c r="C73" s="116" t="s">
        <v>284</v>
      </c>
      <c r="D73" s="102"/>
      <c r="E73" s="117" t="s">
        <v>43</v>
      </c>
      <c r="F73" s="118">
        <v>800</v>
      </c>
      <c r="G73" s="388"/>
      <c r="H73" s="104">
        <f>ROUND(G73*F73,2)</f>
        <v>0</v>
      </c>
    </row>
    <row r="74" spans="1:8" ht="30" customHeight="1" thickBot="1">
      <c r="A74" s="245"/>
      <c r="B74" s="150" t="s">
        <v>12</v>
      </c>
      <c r="C74" s="342" t="str">
        <f>C7</f>
        <v>Aikins Street Asphalt Reconstruction - Atlantic Avenue to Machray Avenue</v>
      </c>
      <c r="D74" s="343"/>
      <c r="E74" s="343"/>
      <c r="F74" s="344"/>
      <c r="G74" s="389" t="s">
        <v>17</v>
      </c>
      <c r="H74" s="151">
        <f>SUM(H7:H73)</f>
        <v>0</v>
      </c>
    </row>
    <row r="75" spans="1:8" s="239" customFormat="1" ht="30" customHeight="1" thickTop="1">
      <c r="A75" s="246"/>
      <c r="B75" s="188" t="s">
        <v>13</v>
      </c>
      <c r="C75" s="345" t="s">
        <v>538</v>
      </c>
      <c r="D75" s="346"/>
      <c r="E75" s="346"/>
      <c r="F75" s="347"/>
      <c r="G75" s="390"/>
      <c r="H75" s="189"/>
    </row>
    <row r="76" spans="1:8" ht="30" customHeight="1">
      <c r="A76" s="107"/>
      <c r="B76" s="110"/>
      <c r="C76" s="111" t="s">
        <v>19</v>
      </c>
      <c r="D76" s="112"/>
      <c r="E76" s="113" t="s">
        <v>2</v>
      </c>
      <c r="F76" s="113"/>
      <c r="G76" s="391" t="s">
        <v>2</v>
      </c>
      <c r="H76" s="114"/>
    </row>
    <row r="77" spans="1:8" s="73" customFormat="1" ht="30" customHeight="1">
      <c r="A77" s="100" t="s">
        <v>161</v>
      </c>
      <c r="B77" s="77" t="s">
        <v>85</v>
      </c>
      <c r="C77" s="116" t="s">
        <v>162</v>
      </c>
      <c r="D77" s="102" t="s">
        <v>483</v>
      </c>
      <c r="E77" s="117" t="s">
        <v>41</v>
      </c>
      <c r="F77" s="118">
        <v>20</v>
      </c>
      <c r="G77" s="379"/>
      <c r="H77" s="104">
        <f>ROUND(G77*F77,2)</f>
        <v>0</v>
      </c>
    </row>
    <row r="78" spans="1:8" s="73" customFormat="1" ht="30" customHeight="1">
      <c r="A78" s="99" t="s">
        <v>46</v>
      </c>
      <c r="B78" s="77" t="s">
        <v>86</v>
      </c>
      <c r="C78" s="116" t="s">
        <v>47</v>
      </c>
      <c r="D78" s="102" t="s">
        <v>483</v>
      </c>
      <c r="E78" s="117" t="s">
        <v>41</v>
      </c>
      <c r="F78" s="118">
        <v>20</v>
      </c>
      <c r="G78" s="379"/>
      <c r="H78" s="104">
        <f>ROUND(G78*F78,2)</f>
        <v>0</v>
      </c>
    </row>
    <row r="79" spans="1:8" s="74" customFormat="1" ht="30" customHeight="1">
      <c r="A79" s="100" t="s">
        <v>48</v>
      </c>
      <c r="B79" s="77" t="s">
        <v>87</v>
      </c>
      <c r="C79" s="116" t="s">
        <v>49</v>
      </c>
      <c r="D79" s="102" t="s">
        <v>483</v>
      </c>
      <c r="E79" s="117" t="s">
        <v>43</v>
      </c>
      <c r="F79" s="118">
        <v>1960</v>
      </c>
      <c r="G79" s="379"/>
      <c r="H79" s="104">
        <f>ROUND(G79*F79,2)</f>
        <v>0</v>
      </c>
    </row>
    <row r="80" spans="1:8" ht="30" customHeight="1">
      <c r="A80" s="107"/>
      <c r="B80" s="110"/>
      <c r="C80" s="125" t="s">
        <v>20</v>
      </c>
      <c r="D80" s="112"/>
      <c r="E80" s="126"/>
      <c r="F80" s="112"/>
      <c r="G80" s="391"/>
      <c r="H80" s="114"/>
    </row>
    <row r="81" spans="1:8" s="74" customFormat="1" ht="30" customHeight="1">
      <c r="A81" s="241" t="s">
        <v>53</v>
      </c>
      <c r="B81" s="77" t="s">
        <v>88</v>
      </c>
      <c r="C81" s="116" t="s">
        <v>54</v>
      </c>
      <c r="D81" s="102" t="s">
        <v>490</v>
      </c>
      <c r="E81" s="117"/>
      <c r="F81" s="118"/>
      <c r="G81" s="380"/>
      <c r="H81" s="104"/>
    </row>
    <row r="82" spans="1:8" s="74" customFormat="1" ht="30" customHeight="1">
      <c r="A82" s="241" t="s">
        <v>447</v>
      </c>
      <c r="B82" s="83" t="s">
        <v>44</v>
      </c>
      <c r="C82" s="116" t="s">
        <v>311</v>
      </c>
      <c r="D82" s="102" t="s">
        <v>2</v>
      </c>
      <c r="E82" s="117" t="s">
        <v>43</v>
      </c>
      <c r="F82" s="118">
        <v>15</v>
      </c>
      <c r="G82" s="379"/>
      <c r="H82" s="104">
        <f>ROUND(G82*F82,2)</f>
        <v>0</v>
      </c>
    </row>
    <row r="83" spans="1:8" s="74" customFormat="1" ht="30" customHeight="1">
      <c r="A83" s="241" t="s">
        <v>448</v>
      </c>
      <c r="B83" s="83" t="s">
        <v>55</v>
      </c>
      <c r="C83" s="116" t="s">
        <v>312</v>
      </c>
      <c r="D83" s="102" t="s">
        <v>2</v>
      </c>
      <c r="E83" s="117" t="s">
        <v>43</v>
      </c>
      <c r="F83" s="118">
        <v>30</v>
      </c>
      <c r="G83" s="379"/>
      <c r="H83" s="104">
        <f>ROUND(G83*F83,2)</f>
        <v>0</v>
      </c>
    </row>
    <row r="84" spans="1:8" s="295" customFormat="1" ht="30" customHeight="1">
      <c r="A84" s="105" t="s">
        <v>626</v>
      </c>
      <c r="B84" s="77" t="s">
        <v>89</v>
      </c>
      <c r="C84" s="294" t="s">
        <v>627</v>
      </c>
      <c r="D84" s="146" t="s">
        <v>631</v>
      </c>
      <c r="E84" s="147" t="s">
        <v>43</v>
      </c>
      <c r="F84" s="165">
        <v>200</v>
      </c>
      <c r="G84" s="387"/>
      <c r="H84" s="149">
        <f>ROUND(G84*F84,2)</f>
        <v>0</v>
      </c>
    </row>
    <row r="85" spans="1:8" s="295" customFormat="1" ht="30" customHeight="1">
      <c r="A85" s="105" t="s">
        <v>628</v>
      </c>
      <c r="B85" s="77" t="s">
        <v>90</v>
      </c>
      <c r="C85" s="294" t="s">
        <v>629</v>
      </c>
      <c r="D85" s="146" t="s">
        <v>631</v>
      </c>
      <c r="E85" s="147" t="s">
        <v>43</v>
      </c>
      <c r="F85" s="165">
        <v>200</v>
      </c>
      <c r="G85" s="387"/>
      <c r="H85" s="149">
        <f>ROUND(G85*F85,2)</f>
        <v>0</v>
      </c>
    </row>
    <row r="86" spans="1:8" s="74" customFormat="1" ht="30" customHeight="1">
      <c r="A86" s="241" t="s">
        <v>56</v>
      </c>
      <c r="B86" s="77" t="s">
        <v>92</v>
      </c>
      <c r="C86" s="116" t="s">
        <v>57</v>
      </c>
      <c r="D86" s="102" t="s">
        <v>490</v>
      </c>
      <c r="E86" s="117"/>
      <c r="F86" s="118"/>
      <c r="G86" s="380"/>
      <c r="H86" s="104"/>
    </row>
    <row r="87" spans="1:8" s="74" customFormat="1" ht="30" customHeight="1">
      <c r="A87" s="241" t="s">
        <v>58</v>
      </c>
      <c r="B87" s="119" t="s">
        <v>44</v>
      </c>
      <c r="C87" s="116" t="s">
        <v>59</v>
      </c>
      <c r="D87" s="102" t="s">
        <v>2</v>
      </c>
      <c r="E87" s="117" t="s">
        <v>50</v>
      </c>
      <c r="F87" s="118">
        <v>50</v>
      </c>
      <c r="G87" s="379"/>
      <c r="H87" s="104">
        <f>ROUND(G87*F87,2)</f>
        <v>0</v>
      </c>
    </row>
    <row r="88" spans="1:8" s="74" customFormat="1" ht="30" customHeight="1">
      <c r="A88" s="241" t="s">
        <v>60</v>
      </c>
      <c r="B88" s="77" t="s">
        <v>96</v>
      </c>
      <c r="C88" s="116" t="s">
        <v>61</v>
      </c>
      <c r="D88" s="102" t="s">
        <v>490</v>
      </c>
      <c r="E88" s="117"/>
      <c r="F88" s="118"/>
      <c r="G88" s="380"/>
      <c r="H88" s="104"/>
    </row>
    <row r="89" spans="1:8" s="74" customFormat="1" ht="30" customHeight="1">
      <c r="A89" s="241" t="s">
        <v>62</v>
      </c>
      <c r="B89" s="119" t="s">
        <v>44</v>
      </c>
      <c r="C89" s="116" t="s">
        <v>63</v>
      </c>
      <c r="D89" s="102" t="s">
        <v>2</v>
      </c>
      <c r="E89" s="117" t="s">
        <v>50</v>
      </c>
      <c r="F89" s="118">
        <v>25</v>
      </c>
      <c r="G89" s="379"/>
      <c r="H89" s="104">
        <f>ROUND(G89*F89,2)</f>
        <v>0</v>
      </c>
    </row>
    <row r="90" spans="1:8" s="73" customFormat="1" ht="30" customHeight="1">
      <c r="A90" s="90" t="s">
        <v>183</v>
      </c>
      <c r="B90" s="77" t="s">
        <v>97</v>
      </c>
      <c r="C90" s="78" t="s">
        <v>64</v>
      </c>
      <c r="D90" s="79" t="s">
        <v>185</v>
      </c>
      <c r="E90" s="80"/>
      <c r="F90" s="88"/>
      <c r="G90" s="380"/>
      <c r="H90" s="84"/>
    </row>
    <row r="91" spans="1:8" s="74" customFormat="1" ht="30" customHeight="1">
      <c r="A91" s="90" t="s">
        <v>186</v>
      </c>
      <c r="B91" s="119" t="s">
        <v>44</v>
      </c>
      <c r="C91" s="78" t="s">
        <v>187</v>
      </c>
      <c r="D91" s="79" t="s">
        <v>65</v>
      </c>
      <c r="E91" s="80"/>
      <c r="F91" s="88"/>
      <c r="G91" s="380"/>
      <c r="H91" s="84"/>
    </row>
    <row r="92" spans="1:8" s="74" customFormat="1" ht="30" customHeight="1">
      <c r="A92" s="90" t="s">
        <v>188</v>
      </c>
      <c r="B92" s="153" t="s">
        <v>189</v>
      </c>
      <c r="C92" s="78" t="s">
        <v>190</v>
      </c>
      <c r="D92" s="79"/>
      <c r="E92" s="80" t="s">
        <v>43</v>
      </c>
      <c r="F92" s="88">
        <v>20</v>
      </c>
      <c r="G92" s="379"/>
      <c r="H92" s="84">
        <f>ROUND(G92*F92,2)</f>
        <v>0</v>
      </c>
    </row>
    <row r="93" spans="1:8" s="74" customFormat="1" ht="30" customHeight="1">
      <c r="A93" s="90" t="s">
        <v>191</v>
      </c>
      <c r="B93" s="153" t="s">
        <v>192</v>
      </c>
      <c r="C93" s="78" t="s">
        <v>193</v>
      </c>
      <c r="D93" s="79"/>
      <c r="E93" s="80" t="s">
        <v>43</v>
      </c>
      <c r="F93" s="88">
        <v>80</v>
      </c>
      <c r="G93" s="379"/>
      <c r="H93" s="84">
        <f>ROUND(G93*F93,2)</f>
        <v>0</v>
      </c>
    </row>
    <row r="94" spans="1:8" s="74" customFormat="1" ht="30" customHeight="1">
      <c r="A94" s="90" t="s">
        <v>194</v>
      </c>
      <c r="B94" s="153" t="s">
        <v>195</v>
      </c>
      <c r="C94" s="78" t="s">
        <v>196</v>
      </c>
      <c r="D94" s="79"/>
      <c r="E94" s="80" t="s">
        <v>43</v>
      </c>
      <c r="F94" s="88">
        <v>150</v>
      </c>
      <c r="G94" s="379"/>
      <c r="H94" s="84">
        <f>ROUND(G94*F94,2)</f>
        <v>0</v>
      </c>
    </row>
    <row r="95" spans="1:8" s="73" customFormat="1" ht="30" customHeight="1">
      <c r="A95" s="90" t="s">
        <v>421</v>
      </c>
      <c r="B95" s="77" t="s">
        <v>98</v>
      </c>
      <c r="C95" s="78" t="s">
        <v>423</v>
      </c>
      <c r="D95" s="79" t="s">
        <v>199</v>
      </c>
      <c r="E95" s="80"/>
      <c r="F95" s="88"/>
      <c r="G95" s="380"/>
      <c r="H95" s="84"/>
    </row>
    <row r="96" spans="1:8" s="74" customFormat="1" ht="30" customHeight="1">
      <c r="A96" s="90" t="s">
        <v>424</v>
      </c>
      <c r="B96" s="83" t="s">
        <v>44</v>
      </c>
      <c r="C96" s="78" t="s">
        <v>425</v>
      </c>
      <c r="D96" s="79" t="s">
        <v>426</v>
      </c>
      <c r="E96" s="80" t="s">
        <v>66</v>
      </c>
      <c r="F96" s="88">
        <v>710</v>
      </c>
      <c r="G96" s="379"/>
      <c r="H96" s="84">
        <f>ROUND(G96*F96,2)</f>
        <v>0</v>
      </c>
    </row>
    <row r="97" spans="1:8" s="74" customFormat="1" ht="30" customHeight="1">
      <c r="A97" s="90" t="s">
        <v>427</v>
      </c>
      <c r="B97" s="77" t="s">
        <v>99</v>
      </c>
      <c r="C97" s="78" t="s">
        <v>429</v>
      </c>
      <c r="D97" s="79" t="s">
        <v>199</v>
      </c>
      <c r="E97" s="80"/>
      <c r="F97" s="88"/>
      <c r="G97" s="380"/>
      <c r="H97" s="84"/>
    </row>
    <row r="98" spans="1:8" s="74" customFormat="1" ht="30" customHeight="1">
      <c r="A98" s="90" t="s">
        <v>518</v>
      </c>
      <c r="B98" s="83" t="s">
        <v>44</v>
      </c>
      <c r="C98" s="78" t="s">
        <v>519</v>
      </c>
      <c r="D98" s="79" t="s">
        <v>520</v>
      </c>
      <c r="E98" s="80" t="s">
        <v>66</v>
      </c>
      <c r="F98" s="88">
        <v>2</v>
      </c>
      <c r="G98" s="379"/>
      <c r="H98" s="84">
        <f>ROUND(G98*F98,2)</f>
        <v>0</v>
      </c>
    </row>
    <row r="99" spans="1:8" s="74" customFormat="1" ht="30" customHeight="1">
      <c r="A99" s="90" t="s">
        <v>517</v>
      </c>
      <c r="B99" s="83" t="s">
        <v>55</v>
      </c>
      <c r="C99" s="78" t="s">
        <v>580</v>
      </c>
      <c r="D99" s="79" t="s">
        <v>426</v>
      </c>
      <c r="E99" s="80" t="s">
        <v>66</v>
      </c>
      <c r="F99" s="88">
        <v>810</v>
      </c>
      <c r="G99" s="388"/>
      <c r="H99" s="84">
        <f>ROUND(G99*F99,2)</f>
        <v>0</v>
      </c>
    </row>
    <row r="100" spans="1:8" s="74" customFormat="1" ht="30" customHeight="1">
      <c r="A100" s="241" t="s">
        <v>197</v>
      </c>
      <c r="B100" s="77" t="s">
        <v>100</v>
      </c>
      <c r="C100" s="116" t="s">
        <v>68</v>
      </c>
      <c r="D100" s="102" t="s">
        <v>199</v>
      </c>
      <c r="E100" s="117"/>
      <c r="F100" s="118"/>
      <c r="G100" s="383"/>
      <c r="H100" s="104"/>
    </row>
    <row r="101" spans="1:8" s="89" customFormat="1" ht="30" customHeight="1">
      <c r="A101" s="90" t="s">
        <v>210</v>
      </c>
      <c r="B101" s="83" t="s">
        <v>44</v>
      </c>
      <c r="C101" s="78" t="s">
        <v>211</v>
      </c>
      <c r="D101" s="79" t="s">
        <v>212</v>
      </c>
      <c r="E101" s="80" t="s">
        <v>66</v>
      </c>
      <c r="F101" s="88">
        <v>6</v>
      </c>
      <c r="G101" s="379"/>
      <c r="H101" s="84">
        <f>ROUND(G101*F101,2)</f>
        <v>0</v>
      </c>
    </row>
    <row r="102" spans="1:8" s="74" customFormat="1" ht="30" customHeight="1">
      <c r="A102" s="241" t="s">
        <v>491</v>
      </c>
      <c r="B102" s="77" t="s">
        <v>101</v>
      </c>
      <c r="C102" s="116" t="s">
        <v>492</v>
      </c>
      <c r="D102" s="102" t="s">
        <v>489</v>
      </c>
      <c r="E102" s="154"/>
      <c r="F102" s="118"/>
      <c r="G102" s="380"/>
      <c r="H102" s="104"/>
    </row>
    <row r="103" spans="1:8" s="74" customFormat="1" ht="30" customHeight="1">
      <c r="A103" s="241" t="s">
        <v>493</v>
      </c>
      <c r="B103" s="119" t="s">
        <v>44</v>
      </c>
      <c r="C103" s="116" t="s">
        <v>70</v>
      </c>
      <c r="D103" s="102"/>
      <c r="E103" s="117"/>
      <c r="F103" s="118"/>
      <c r="G103" s="380"/>
      <c r="H103" s="104"/>
    </row>
    <row r="104" spans="1:8" s="74" customFormat="1" ht="30" customHeight="1">
      <c r="A104" s="241" t="s">
        <v>494</v>
      </c>
      <c r="B104" s="127" t="s">
        <v>189</v>
      </c>
      <c r="C104" s="116" t="s">
        <v>244</v>
      </c>
      <c r="D104" s="102"/>
      <c r="E104" s="117" t="s">
        <v>45</v>
      </c>
      <c r="F104" s="118">
        <v>530</v>
      </c>
      <c r="G104" s="379"/>
      <c r="H104" s="104">
        <f>ROUND(G104*F104,2)</f>
        <v>0</v>
      </c>
    </row>
    <row r="105" spans="1:8" s="74" customFormat="1" ht="30" customHeight="1">
      <c r="A105" s="241" t="s">
        <v>495</v>
      </c>
      <c r="B105" s="119" t="s">
        <v>55</v>
      </c>
      <c r="C105" s="116" t="s">
        <v>102</v>
      </c>
      <c r="D105" s="102"/>
      <c r="E105" s="117"/>
      <c r="F105" s="118"/>
      <c r="G105" s="380"/>
      <c r="H105" s="104"/>
    </row>
    <row r="106" spans="1:8" s="74" customFormat="1" ht="30" customHeight="1">
      <c r="A106" s="241" t="s">
        <v>496</v>
      </c>
      <c r="B106" s="127" t="s">
        <v>189</v>
      </c>
      <c r="C106" s="116" t="s">
        <v>244</v>
      </c>
      <c r="D106" s="102"/>
      <c r="E106" s="117" t="s">
        <v>45</v>
      </c>
      <c r="F106" s="118">
        <v>30</v>
      </c>
      <c r="G106" s="379"/>
      <c r="H106" s="104">
        <f>ROUND(G106*F106,2)</f>
        <v>0</v>
      </c>
    </row>
    <row r="107" spans="1:8" s="73" customFormat="1" ht="30" customHeight="1">
      <c r="A107" s="241" t="s">
        <v>213</v>
      </c>
      <c r="B107" s="77" t="s">
        <v>285</v>
      </c>
      <c r="C107" s="116" t="s">
        <v>215</v>
      </c>
      <c r="D107" s="102" t="s">
        <v>216</v>
      </c>
      <c r="E107" s="117"/>
      <c r="F107" s="118"/>
      <c r="G107" s="380"/>
      <c r="H107" s="104"/>
    </row>
    <row r="108" spans="1:8" s="74" customFormat="1" ht="30" customHeight="1">
      <c r="A108" s="241" t="s">
        <v>217</v>
      </c>
      <c r="B108" s="119" t="s">
        <v>44</v>
      </c>
      <c r="C108" s="116" t="s">
        <v>218</v>
      </c>
      <c r="D108" s="102" t="s">
        <v>2</v>
      </c>
      <c r="E108" s="117" t="s">
        <v>43</v>
      </c>
      <c r="F108" s="118">
        <v>170</v>
      </c>
      <c r="G108" s="379"/>
      <c r="H108" s="104">
        <f>ROUND(G108*F108,2)</f>
        <v>0</v>
      </c>
    </row>
    <row r="109" spans="1:8" s="74" customFormat="1" ht="30" customHeight="1">
      <c r="A109" s="90" t="s">
        <v>508</v>
      </c>
      <c r="B109" s="83" t="s">
        <v>55</v>
      </c>
      <c r="C109" s="78" t="s">
        <v>509</v>
      </c>
      <c r="D109" s="79" t="s">
        <v>2</v>
      </c>
      <c r="E109" s="80" t="s">
        <v>43</v>
      </c>
      <c r="F109" s="88">
        <v>30</v>
      </c>
      <c r="G109" s="379"/>
      <c r="H109" s="84">
        <f>ROUND(G109*F109,2)</f>
        <v>0</v>
      </c>
    </row>
    <row r="110" spans="1:8" s="73" customFormat="1" ht="30" customHeight="1">
      <c r="A110" s="90" t="s">
        <v>510</v>
      </c>
      <c r="B110" s="77" t="s">
        <v>286</v>
      </c>
      <c r="C110" s="78" t="s">
        <v>511</v>
      </c>
      <c r="D110" s="79" t="s">
        <v>516</v>
      </c>
      <c r="E110" s="80" t="s">
        <v>43</v>
      </c>
      <c r="F110" s="81">
        <v>80</v>
      </c>
      <c r="G110" s="379"/>
      <c r="H110" s="84">
        <f>ROUND(G110*F110,2)</f>
        <v>0</v>
      </c>
    </row>
    <row r="111" spans="1:8" ht="30" customHeight="1">
      <c r="A111" s="107"/>
      <c r="B111" s="136"/>
      <c r="C111" s="125" t="s">
        <v>23</v>
      </c>
      <c r="D111" s="112"/>
      <c r="E111" s="137"/>
      <c r="F111" s="113"/>
      <c r="G111" s="391"/>
      <c r="H111" s="114"/>
    </row>
    <row r="112" spans="1:8" s="73" customFormat="1" ht="30" customHeight="1">
      <c r="A112" s="76" t="s">
        <v>512</v>
      </c>
      <c r="B112" s="77" t="s">
        <v>287</v>
      </c>
      <c r="C112" s="78" t="s">
        <v>513</v>
      </c>
      <c r="D112" s="79" t="s">
        <v>248</v>
      </c>
      <c r="E112" s="80"/>
      <c r="F112" s="81"/>
      <c r="G112" s="380"/>
      <c r="H112" s="82"/>
    </row>
    <row r="113" spans="1:8" s="74" customFormat="1" ht="30" customHeight="1">
      <c r="A113" s="76" t="s">
        <v>514</v>
      </c>
      <c r="B113" s="83" t="s">
        <v>55</v>
      </c>
      <c r="C113" s="78" t="s">
        <v>515</v>
      </c>
      <c r="D113" s="79" t="s">
        <v>2</v>
      </c>
      <c r="E113" s="80" t="s">
        <v>66</v>
      </c>
      <c r="F113" s="81">
        <v>75</v>
      </c>
      <c r="G113" s="379"/>
      <c r="H113" s="84">
        <f>ROUND(G113*F113,2)</f>
        <v>0</v>
      </c>
    </row>
    <row r="114" spans="1:8" s="73" customFormat="1" ht="30" customHeight="1">
      <c r="A114" s="100" t="s">
        <v>76</v>
      </c>
      <c r="B114" s="77" t="s">
        <v>288</v>
      </c>
      <c r="C114" s="116" t="s">
        <v>77</v>
      </c>
      <c r="D114" s="102" t="s">
        <v>248</v>
      </c>
      <c r="E114" s="117" t="s">
        <v>66</v>
      </c>
      <c r="F114" s="103">
        <v>400</v>
      </c>
      <c r="G114" s="379"/>
      <c r="H114" s="104">
        <f>ROUND(G114*F114,2)</f>
        <v>0</v>
      </c>
    </row>
    <row r="115" spans="1:8" ht="30" customHeight="1">
      <c r="A115" s="107"/>
      <c r="B115" s="144"/>
      <c r="C115" s="125" t="s">
        <v>25</v>
      </c>
      <c r="D115" s="112"/>
      <c r="E115" s="137"/>
      <c r="F115" s="113"/>
      <c r="G115" s="391"/>
      <c r="H115" s="114"/>
    </row>
    <row r="116" spans="1:8" s="74" customFormat="1" ht="30" customHeight="1">
      <c r="A116" s="100" t="s">
        <v>78</v>
      </c>
      <c r="B116" s="77" t="s">
        <v>291</v>
      </c>
      <c r="C116" s="116" t="s">
        <v>126</v>
      </c>
      <c r="D116" s="102" t="s">
        <v>275</v>
      </c>
      <c r="E116" s="117" t="s">
        <v>50</v>
      </c>
      <c r="F116" s="103">
        <v>4</v>
      </c>
      <c r="G116" s="379"/>
      <c r="H116" s="104">
        <f>ROUND(G116*F116,2)</f>
        <v>0</v>
      </c>
    </row>
    <row r="117" spans="1:8" s="73" customFormat="1" ht="30" customHeight="1">
      <c r="A117" s="100" t="s">
        <v>79</v>
      </c>
      <c r="B117" s="77" t="s">
        <v>292</v>
      </c>
      <c r="C117" s="116" t="s">
        <v>131</v>
      </c>
      <c r="D117" s="102" t="s">
        <v>275</v>
      </c>
      <c r="E117" s="117"/>
      <c r="F117" s="103"/>
      <c r="G117" s="380"/>
      <c r="H117" s="140"/>
    </row>
    <row r="118" spans="1:8" s="74" customFormat="1" ht="30" customHeight="1">
      <c r="A118" s="100" t="s">
        <v>80</v>
      </c>
      <c r="B118" s="83" t="s">
        <v>44</v>
      </c>
      <c r="C118" s="116" t="s">
        <v>279</v>
      </c>
      <c r="D118" s="102"/>
      <c r="E118" s="117" t="s">
        <v>50</v>
      </c>
      <c r="F118" s="103">
        <v>4</v>
      </c>
      <c r="G118" s="379"/>
      <c r="H118" s="104">
        <f aca="true" t="shared" si="1" ref="H118:H124">ROUND(G118*F118,2)</f>
        <v>0</v>
      </c>
    </row>
    <row r="119" spans="1:8" s="73" customFormat="1" ht="30" customHeight="1">
      <c r="A119" s="100" t="s">
        <v>106</v>
      </c>
      <c r="B119" s="77" t="s">
        <v>293</v>
      </c>
      <c r="C119" s="116" t="s">
        <v>133</v>
      </c>
      <c r="D119" s="102" t="s">
        <v>275</v>
      </c>
      <c r="E119" s="117" t="s">
        <v>50</v>
      </c>
      <c r="F119" s="103">
        <v>1</v>
      </c>
      <c r="G119" s="379"/>
      <c r="H119" s="104">
        <f t="shared" si="1"/>
        <v>0</v>
      </c>
    </row>
    <row r="120" spans="1:8" s="73" customFormat="1" ht="30" customHeight="1">
      <c r="A120" s="76" t="s">
        <v>107</v>
      </c>
      <c r="B120" s="77" t="s">
        <v>295</v>
      </c>
      <c r="C120" s="78" t="s">
        <v>135</v>
      </c>
      <c r="D120" s="79" t="s">
        <v>275</v>
      </c>
      <c r="E120" s="80" t="s">
        <v>50</v>
      </c>
      <c r="F120" s="81">
        <v>1</v>
      </c>
      <c r="G120" s="379"/>
      <c r="H120" s="84">
        <f t="shared" si="1"/>
        <v>0</v>
      </c>
    </row>
    <row r="121" spans="1:8" s="74" customFormat="1" ht="30" customHeight="1">
      <c r="A121" s="100" t="s">
        <v>108</v>
      </c>
      <c r="B121" s="77" t="s">
        <v>296</v>
      </c>
      <c r="C121" s="116" t="s">
        <v>137</v>
      </c>
      <c r="D121" s="102" t="s">
        <v>275</v>
      </c>
      <c r="E121" s="117" t="s">
        <v>50</v>
      </c>
      <c r="F121" s="103">
        <v>1</v>
      </c>
      <c r="G121" s="379"/>
      <c r="H121" s="104">
        <f t="shared" si="1"/>
        <v>0</v>
      </c>
    </row>
    <row r="122" spans="1:8" s="74" customFormat="1" ht="30" customHeight="1">
      <c r="A122" s="76" t="s">
        <v>109</v>
      </c>
      <c r="B122" s="77" t="s">
        <v>297</v>
      </c>
      <c r="C122" s="78" t="s">
        <v>139</v>
      </c>
      <c r="D122" s="79" t="s">
        <v>275</v>
      </c>
      <c r="E122" s="80" t="s">
        <v>50</v>
      </c>
      <c r="F122" s="81">
        <v>1</v>
      </c>
      <c r="G122" s="379"/>
      <c r="H122" s="84">
        <f>ROUND(G122*F122,2)</f>
        <v>0</v>
      </c>
    </row>
    <row r="123" spans="1:8" s="74" customFormat="1" ht="30" customHeight="1">
      <c r="A123" s="100" t="s">
        <v>499</v>
      </c>
      <c r="B123" s="77" t="s">
        <v>298</v>
      </c>
      <c r="C123" s="116" t="s">
        <v>500</v>
      </c>
      <c r="D123" s="102" t="s">
        <v>275</v>
      </c>
      <c r="E123" s="117" t="s">
        <v>50</v>
      </c>
      <c r="F123" s="103">
        <v>4</v>
      </c>
      <c r="G123" s="379"/>
      <c r="H123" s="104">
        <f t="shared" si="1"/>
        <v>0</v>
      </c>
    </row>
    <row r="124" spans="1:8" s="74" customFormat="1" ht="30" customHeight="1">
      <c r="A124" s="100"/>
      <c r="B124" s="77" t="s">
        <v>299</v>
      </c>
      <c r="C124" s="78" t="s">
        <v>585</v>
      </c>
      <c r="D124" s="363" t="s">
        <v>631</v>
      </c>
      <c r="E124" s="80" t="s">
        <v>50</v>
      </c>
      <c r="F124" s="103">
        <v>4</v>
      </c>
      <c r="G124" s="379"/>
      <c r="H124" s="104">
        <f t="shared" si="1"/>
        <v>0</v>
      </c>
    </row>
    <row r="125" spans="1:8" ht="30" customHeight="1">
      <c r="A125" s="107"/>
      <c r="B125" s="110"/>
      <c r="C125" s="125" t="s">
        <v>26</v>
      </c>
      <c r="D125" s="112"/>
      <c r="E125" s="126"/>
      <c r="F125" s="112"/>
      <c r="G125" s="391"/>
      <c r="H125" s="114"/>
    </row>
    <row r="126" spans="1:8" s="73" customFormat="1" ht="30" customHeight="1">
      <c r="A126" s="241" t="s">
        <v>82</v>
      </c>
      <c r="B126" s="77" t="s">
        <v>300</v>
      </c>
      <c r="C126" s="116" t="s">
        <v>83</v>
      </c>
      <c r="D126" s="102" t="s">
        <v>281</v>
      </c>
      <c r="E126" s="117"/>
      <c r="F126" s="118"/>
      <c r="G126" s="380"/>
      <c r="H126" s="104"/>
    </row>
    <row r="127" spans="1:8" s="74" customFormat="1" ht="30" customHeight="1">
      <c r="A127" s="241" t="s">
        <v>282</v>
      </c>
      <c r="B127" s="119" t="s">
        <v>44</v>
      </c>
      <c r="C127" s="116" t="s">
        <v>283</v>
      </c>
      <c r="D127" s="102"/>
      <c r="E127" s="117" t="s">
        <v>43</v>
      </c>
      <c r="F127" s="118">
        <v>1800</v>
      </c>
      <c r="G127" s="379"/>
      <c r="H127" s="104">
        <f>ROUND(G127*F127,2)</f>
        <v>0</v>
      </c>
    </row>
    <row r="128" spans="1:8" s="74" customFormat="1" ht="30" customHeight="1">
      <c r="A128" s="241" t="s">
        <v>84</v>
      </c>
      <c r="B128" s="119" t="s">
        <v>55</v>
      </c>
      <c r="C128" s="116" t="s">
        <v>284</v>
      </c>
      <c r="D128" s="102"/>
      <c r="E128" s="117" t="s">
        <v>43</v>
      </c>
      <c r="F128" s="118">
        <v>160</v>
      </c>
      <c r="G128" s="379"/>
      <c r="H128" s="104">
        <f>ROUND(G128*F128,2)</f>
        <v>0</v>
      </c>
    </row>
    <row r="129" spans="1:8" s="239" customFormat="1" ht="30" customHeight="1" thickBot="1">
      <c r="A129" s="247"/>
      <c r="B129" s="150" t="s">
        <v>13</v>
      </c>
      <c r="C129" s="342" t="str">
        <f>C75</f>
        <v>Manila Road Rehabiliation - Adsum Drive to Jefferson Avenue</v>
      </c>
      <c r="D129" s="343"/>
      <c r="E129" s="343"/>
      <c r="F129" s="344"/>
      <c r="G129" s="392" t="s">
        <v>17</v>
      </c>
      <c r="H129" s="156">
        <f>SUM(H75:H128)</f>
        <v>0</v>
      </c>
    </row>
    <row r="130" spans="1:8" s="239" customFormat="1" ht="43.5" customHeight="1" thickTop="1">
      <c r="A130" s="246"/>
      <c r="B130" s="198" t="s">
        <v>14</v>
      </c>
      <c r="C130" s="345" t="s">
        <v>539</v>
      </c>
      <c r="D130" s="346"/>
      <c r="E130" s="346"/>
      <c r="F130" s="346"/>
      <c r="G130" s="393"/>
      <c r="H130" s="189"/>
    </row>
    <row r="131" spans="1:8" ht="30" customHeight="1">
      <c r="A131" s="107"/>
      <c r="B131" s="110"/>
      <c r="C131" s="111" t="s">
        <v>19</v>
      </c>
      <c r="D131" s="112"/>
      <c r="E131" s="113" t="s">
        <v>2</v>
      </c>
      <c r="F131" s="113" t="s">
        <v>2</v>
      </c>
      <c r="G131" s="394" t="s">
        <v>2</v>
      </c>
      <c r="H131" s="114"/>
    </row>
    <row r="132" spans="1:8" s="73" customFormat="1" ht="30" customHeight="1">
      <c r="A132" s="100" t="s">
        <v>161</v>
      </c>
      <c r="B132" s="115" t="s">
        <v>111</v>
      </c>
      <c r="C132" s="116" t="s">
        <v>162</v>
      </c>
      <c r="D132" s="102" t="s">
        <v>483</v>
      </c>
      <c r="E132" s="117" t="s">
        <v>41</v>
      </c>
      <c r="F132" s="118">
        <v>1720</v>
      </c>
      <c r="G132" s="379"/>
      <c r="H132" s="104">
        <f>ROUND(G132*F132,2)</f>
        <v>0</v>
      </c>
    </row>
    <row r="133" spans="1:8" s="74" customFormat="1" ht="30" customHeight="1">
      <c r="A133" s="99" t="s">
        <v>163</v>
      </c>
      <c r="B133" s="115" t="s">
        <v>113</v>
      </c>
      <c r="C133" s="116" t="s">
        <v>164</v>
      </c>
      <c r="D133" s="102" t="s">
        <v>483</v>
      </c>
      <c r="E133" s="117" t="s">
        <v>43</v>
      </c>
      <c r="F133" s="118">
        <v>1900</v>
      </c>
      <c r="G133" s="379"/>
      <c r="H133" s="104">
        <f>ROUND(G133*F133,2)</f>
        <v>0</v>
      </c>
    </row>
    <row r="134" spans="1:8" s="73" customFormat="1" ht="30" customHeight="1">
      <c r="A134" s="99" t="s">
        <v>165</v>
      </c>
      <c r="B134" s="115" t="s">
        <v>114</v>
      </c>
      <c r="C134" s="116" t="s">
        <v>167</v>
      </c>
      <c r="D134" s="102" t="s">
        <v>483</v>
      </c>
      <c r="E134" s="117"/>
      <c r="F134" s="118"/>
      <c r="G134" s="380"/>
      <c r="H134" s="104"/>
    </row>
    <row r="135" spans="1:8" s="73" customFormat="1" ht="30" customHeight="1">
      <c r="A135" s="99" t="s">
        <v>301</v>
      </c>
      <c r="B135" s="119" t="s">
        <v>44</v>
      </c>
      <c r="C135" s="116" t="s">
        <v>302</v>
      </c>
      <c r="D135" s="102" t="s">
        <v>2</v>
      </c>
      <c r="E135" s="117" t="s">
        <v>45</v>
      </c>
      <c r="F135" s="118">
        <v>700</v>
      </c>
      <c r="G135" s="379"/>
      <c r="H135" s="104">
        <f aca="true" t="shared" si="2" ref="H135:H140">ROUND(G135*F135,2)</f>
        <v>0</v>
      </c>
    </row>
    <row r="136" spans="1:8" s="73" customFormat="1" ht="30" customHeight="1">
      <c r="A136" s="76" t="s">
        <v>168</v>
      </c>
      <c r="B136" s="83" t="s">
        <v>55</v>
      </c>
      <c r="C136" s="78" t="s">
        <v>169</v>
      </c>
      <c r="D136" s="79" t="s">
        <v>2</v>
      </c>
      <c r="E136" s="80" t="s">
        <v>45</v>
      </c>
      <c r="F136" s="88">
        <v>2000</v>
      </c>
      <c r="G136" s="379"/>
      <c r="H136" s="84">
        <f t="shared" si="2"/>
        <v>0</v>
      </c>
    </row>
    <row r="137" spans="1:8" s="73" customFormat="1" ht="30" customHeight="1">
      <c r="A137" s="99" t="s">
        <v>46</v>
      </c>
      <c r="B137" s="115" t="s">
        <v>115</v>
      </c>
      <c r="C137" s="116" t="s">
        <v>47</v>
      </c>
      <c r="D137" s="102" t="s">
        <v>483</v>
      </c>
      <c r="E137" s="117" t="s">
        <v>41</v>
      </c>
      <c r="F137" s="118">
        <v>150</v>
      </c>
      <c r="G137" s="379"/>
      <c r="H137" s="104">
        <f t="shared" si="2"/>
        <v>0</v>
      </c>
    </row>
    <row r="138" spans="1:8" s="74" customFormat="1" ht="30" customHeight="1">
      <c r="A138" s="100" t="s">
        <v>48</v>
      </c>
      <c r="B138" s="115" t="s">
        <v>303</v>
      </c>
      <c r="C138" s="116" t="s">
        <v>49</v>
      </c>
      <c r="D138" s="102" t="s">
        <v>483</v>
      </c>
      <c r="E138" s="117" t="s">
        <v>43</v>
      </c>
      <c r="F138" s="118">
        <v>1500</v>
      </c>
      <c r="G138" s="379"/>
      <c r="H138" s="104">
        <f t="shared" si="2"/>
        <v>0</v>
      </c>
    </row>
    <row r="139" spans="1:8" s="74" customFormat="1" ht="30" customHeight="1">
      <c r="A139" s="99" t="s">
        <v>172</v>
      </c>
      <c r="B139" s="115" t="s">
        <v>304</v>
      </c>
      <c r="C139" s="116" t="s">
        <v>174</v>
      </c>
      <c r="D139" s="102" t="s">
        <v>175</v>
      </c>
      <c r="E139" s="117" t="s">
        <v>43</v>
      </c>
      <c r="F139" s="118">
        <v>1900</v>
      </c>
      <c r="G139" s="379"/>
      <c r="H139" s="104">
        <f t="shared" si="2"/>
        <v>0</v>
      </c>
    </row>
    <row r="140" spans="1:8" s="74" customFormat="1" ht="30" customHeight="1">
      <c r="A140" s="99" t="s">
        <v>176</v>
      </c>
      <c r="B140" s="115" t="s">
        <v>305</v>
      </c>
      <c r="C140" s="116" t="s">
        <v>178</v>
      </c>
      <c r="D140" s="102" t="s">
        <v>179</v>
      </c>
      <c r="E140" s="117" t="s">
        <v>43</v>
      </c>
      <c r="F140" s="118">
        <v>475</v>
      </c>
      <c r="G140" s="379"/>
      <c r="H140" s="104">
        <f t="shared" si="2"/>
        <v>0</v>
      </c>
    </row>
    <row r="141" spans="1:8" ht="30" customHeight="1">
      <c r="A141" s="107"/>
      <c r="B141" s="110"/>
      <c r="C141" s="125" t="s">
        <v>20</v>
      </c>
      <c r="D141" s="112"/>
      <c r="E141" s="126"/>
      <c r="F141" s="112"/>
      <c r="G141" s="391"/>
      <c r="H141" s="114"/>
    </row>
    <row r="142" spans="1:8" s="73" customFormat="1" ht="30" customHeight="1">
      <c r="A142" s="241" t="s">
        <v>91</v>
      </c>
      <c r="B142" s="115" t="s">
        <v>306</v>
      </c>
      <c r="C142" s="116" t="s">
        <v>93</v>
      </c>
      <c r="D142" s="102" t="s">
        <v>483</v>
      </c>
      <c r="E142" s="117"/>
      <c r="F142" s="118"/>
      <c r="G142" s="380"/>
      <c r="H142" s="104"/>
    </row>
    <row r="143" spans="1:8" s="74" customFormat="1" ht="30" customHeight="1">
      <c r="A143" s="241" t="s">
        <v>94</v>
      </c>
      <c r="B143" s="119" t="s">
        <v>44</v>
      </c>
      <c r="C143" s="116" t="s">
        <v>95</v>
      </c>
      <c r="D143" s="102" t="s">
        <v>2</v>
      </c>
      <c r="E143" s="117" t="s">
        <v>43</v>
      </c>
      <c r="F143" s="118">
        <v>1700</v>
      </c>
      <c r="G143" s="379"/>
      <c r="H143" s="104">
        <f>ROUND(G143*F143,2)</f>
        <v>0</v>
      </c>
    </row>
    <row r="144" spans="1:8" s="74" customFormat="1" ht="30" customHeight="1">
      <c r="A144" s="243" t="s">
        <v>56</v>
      </c>
      <c r="B144" s="128" t="s">
        <v>307</v>
      </c>
      <c r="C144" s="129" t="s">
        <v>57</v>
      </c>
      <c r="D144" s="130" t="s">
        <v>490</v>
      </c>
      <c r="E144" s="131"/>
      <c r="F144" s="132"/>
      <c r="G144" s="380"/>
      <c r="H144" s="133"/>
    </row>
    <row r="145" spans="1:8" s="74" customFormat="1" ht="30" customHeight="1">
      <c r="A145" s="243" t="s">
        <v>58</v>
      </c>
      <c r="B145" s="134" t="s">
        <v>44</v>
      </c>
      <c r="C145" s="129" t="s">
        <v>59</v>
      </c>
      <c r="D145" s="130" t="s">
        <v>2</v>
      </c>
      <c r="E145" s="131" t="s">
        <v>50</v>
      </c>
      <c r="F145" s="132">
        <v>75</v>
      </c>
      <c r="G145" s="379"/>
      <c r="H145" s="133">
        <f>ROUND(G145*F145,2)</f>
        <v>0</v>
      </c>
    </row>
    <row r="146" spans="1:8" s="74" customFormat="1" ht="30" customHeight="1">
      <c r="A146" s="241" t="s">
        <v>60</v>
      </c>
      <c r="B146" s="77" t="s">
        <v>310</v>
      </c>
      <c r="C146" s="116" t="s">
        <v>61</v>
      </c>
      <c r="D146" s="102" t="s">
        <v>490</v>
      </c>
      <c r="E146" s="117"/>
      <c r="F146" s="118"/>
      <c r="G146" s="380"/>
      <c r="H146" s="104"/>
    </row>
    <row r="147" spans="1:8" s="74" customFormat="1" ht="30" customHeight="1">
      <c r="A147" s="241" t="s">
        <v>62</v>
      </c>
      <c r="B147" s="119" t="s">
        <v>44</v>
      </c>
      <c r="C147" s="116" t="s">
        <v>63</v>
      </c>
      <c r="D147" s="102" t="s">
        <v>2</v>
      </c>
      <c r="E147" s="117" t="s">
        <v>50</v>
      </c>
      <c r="F147" s="118">
        <v>150</v>
      </c>
      <c r="G147" s="379"/>
      <c r="H147" s="104">
        <f>ROUND(G147*F147,2)</f>
        <v>0</v>
      </c>
    </row>
    <row r="148" spans="1:8" s="73" customFormat="1" ht="30" customHeight="1">
      <c r="A148" s="90" t="s">
        <v>315</v>
      </c>
      <c r="B148" s="77" t="s">
        <v>313</v>
      </c>
      <c r="C148" s="78" t="s">
        <v>317</v>
      </c>
      <c r="D148" s="79" t="s">
        <v>185</v>
      </c>
      <c r="E148" s="80"/>
      <c r="F148" s="88"/>
      <c r="G148" s="380"/>
      <c r="H148" s="84"/>
    </row>
    <row r="149" spans="1:8" s="74" customFormat="1" ht="30" customHeight="1">
      <c r="A149" s="90" t="s">
        <v>318</v>
      </c>
      <c r="B149" s="83" t="s">
        <v>44</v>
      </c>
      <c r="C149" s="78" t="s">
        <v>187</v>
      </c>
      <c r="D149" s="79" t="s">
        <v>2</v>
      </c>
      <c r="E149" s="80" t="s">
        <v>43</v>
      </c>
      <c r="F149" s="88">
        <v>10</v>
      </c>
      <c r="G149" s="379"/>
      <c r="H149" s="84">
        <f>ROUND(G149*F149,2)</f>
        <v>0</v>
      </c>
    </row>
    <row r="150" spans="1:8" s="73" customFormat="1" ht="30" customHeight="1">
      <c r="A150" s="90" t="s">
        <v>319</v>
      </c>
      <c r="B150" s="77" t="s">
        <v>314</v>
      </c>
      <c r="C150" s="78" t="s">
        <v>321</v>
      </c>
      <c r="D150" s="79" t="s">
        <v>185</v>
      </c>
      <c r="E150" s="80"/>
      <c r="F150" s="88"/>
      <c r="G150" s="380"/>
      <c r="H150" s="84"/>
    </row>
    <row r="151" spans="1:8" s="74" customFormat="1" ht="30" customHeight="1">
      <c r="A151" s="90" t="s">
        <v>322</v>
      </c>
      <c r="B151" s="83" t="s">
        <v>44</v>
      </c>
      <c r="C151" s="78" t="s">
        <v>187</v>
      </c>
      <c r="D151" s="79" t="s">
        <v>65</v>
      </c>
      <c r="E151" s="80" t="s">
        <v>43</v>
      </c>
      <c r="F151" s="88">
        <v>220</v>
      </c>
      <c r="G151" s="379"/>
      <c r="H151" s="84">
        <f>ROUND(G151*F151,2)</f>
        <v>0</v>
      </c>
    </row>
    <row r="152" spans="1:8" s="73" customFormat="1" ht="30" customHeight="1">
      <c r="A152" s="241" t="s">
        <v>183</v>
      </c>
      <c r="B152" s="77" t="s">
        <v>316</v>
      </c>
      <c r="C152" s="116" t="s">
        <v>64</v>
      </c>
      <c r="D152" s="102" t="s">
        <v>185</v>
      </c>
      <c r="E152" s="117"/>
      <c r="F152" s="118"/>
      <c r="G152" s="380"/>
      <c r="H152" s="104"/>
    </row>
    <row r="153" spans="1:8" s="74" customFormat="1" ht="30" customHeight="1">
      <c r="A153" s="241" t="s">
        <v>186</v>
      </c>
      <c r="B153" s="83" t="s">
        <v>560</v>
      </c>
      <c r="C153" s="116" t="s">
        <v>187</v>
      </c>
      <c r="D153" s="102" t="s">
        <v>65</v>
      </c>
      <c r="E153" s="117"/>
      <c r="F153" s="118"/>
      <c r="G153" s="380"/>
      <c r="H153" s="104"/>
    </row>
    <row r="154" spans="1:8" s="74" customFormat="1" ht="30" customHeight="1">
      <c r="A154" s="241" t="s">
        <v>188</v>
      </c>
      <c r="B154" s="127" t="s">
        <v>189</v>
      </c>
      <c r="C154" s="116" t="s">
        <v>190</v>
      </c>
      <c r="D154" s="102"/>
      <c r="E154" s="117" t="s">
        <v>43</v>
      </c>
      <c r="F154" s="118">
        <v>20</v>
      </c>
      <c r="G154" s="379"/>
      <c r="H154" s="104">
        <f>ROUND(G154*F154,2)</f>
        <v>0</v>
      </c>
    </row>
    <row r="155" spans="1:8" s="74" customFormat="1" ht="30" customHeight="1">
      <c r="A155" s="241" t="s">
        <v>191</v>
      </c>
      <c r="B155" s="127" t="s">
        <v>192</v>
      </c>
      <c r="C155" s="116" t="s">
        <v>193</v>
      </c>
      <c r="D155" s="102"/>
      <c r="E155" s="117" t="s">
        <v>43</v>
      </c>
      <c r="F155" s="118">
        <v>22</v>
      </c>
      <c r="G155" s="379"/>
      <c r="H155" s="104">
        <f>ROUND(G155*F155,2)</f>
        <v>0</v>
      </c>
    </row>
    <row r="156" spans="1:8" s="74" customFormat="1" ht="30" customHeight="1">
      <c r="A156" s="241" t="s">
        <v>194</v>
      </c>
      <c r="B156" s="127" t="s">
        <v>195</v>
      </c>
      <c r="C156" s="116" t="s">
        <v>196</v>
      </c>
      <c r="D156" s="102" t="s">
        <v>2</v>
      </c>
      <c r="E156" s="117" t="s">
        <v>43</v>
      </c>
      <c r="F156" s="118">
        <v>22</v>
      </c>
      <c r="G156" s="379"/>
      <c r="H156" s="104">
        <f>ROUND(G156*F156,2)</f>
        <v>0</v>
      </c>
    </row>
    <row r="157" spans="1:8" s="74" customFormat="1" ht="30" customHeight="1">
      <c r="A157" s="90" t="s">
        <v>197</v>
      </c>
      <c r="B157" s="77" t="s">
        <v>320</v>
      </c>
      <c r="C157" s="78" t="s">
        <v>68</v>
      </c>
      <c r="D157" s="79" t="s">
        <v>199</v>
      </c>
      <c r="E157" s="80"/>
      <c r="F157" s="88"/>
      <c r="G157" s="380"/>
      <c r="H157" s="84"/>
    </row>
    <row r="158" spans="1:8" s="74" customFormat="1" ht="30" customHeight="1">
      <c r="A158" s="90" t="s">
        <v>200</v>
      </c>
      <c r="B158" s="83" t="s">
        <v>44</v>
      </c>
      <c r="C158" s="78" t="s">
        <v>201</v>
      </c>
      <c r="D158" s="79" t="s">
        <v>202</v>
      </c>
      <c r="E158" s="80"/>
      <c r="F158" s="88"/>
      <c r="G158" s="384"/>
      <c r="H158" s="84"/>
    </row>
    <row r="159" spans="1:8" s="74" customFormat="1" ht="30" customHeight="1">
      <c r="A159" s="243" t="s">
        <v>203</v>
      </c>
      <c r="B159" s="135" t="s">
        <v>189</v>
      </c>
      <c r="C159" s="129" t="s">
        <v>204</v>
      </c>
      <c r="D159" s="130"/>
      <c r="E159" s="131" t="s">
        <v>66</v>
      </c>
      <c r="F159" s="132">
        <v>10</v>
      </c>
      <c r="G159" s="379"/>
      <c r="H159" s="133">
        <f>ROUND(G159*F159,2)</f>
        <v>0</v>
      </c>
    </row>
    <row r="160" spans="1:8" s="74" customFormat="1" ht="30" customHeight="1">
      <c r="A160" s="90" t="s">
        <v>205</v>
      </c>
      <c r="B160" s="153" t="s">
        <v>192</v>
      </c>
      <c r="C160" s="78" t="s">
        <v>206</v>
      </c>
      <c r="D160" s="79"/>
      <c r="E160" s="80" t="s">
        <v>66</v>
      </c>
      <c r="F160" s="88">
        <v>20</v>
      </c>
      <c r="G160" s="379"/>
      <c r="H160" s="84">
        <f>ROUND(G160*F160,2)</f>
        <v>0</v>
      </c>
    </row>
    <row r="161" spans="1:8" s="74" customFormat="1" ht="30" customHeight="1">
      <c r="A161" s="90" t="s">
        <v>207</v>
      </c>
      <c r="B161" s="83" t="s">
        <v>55</v>
      </c>
      <c r="C161" s="78" t="s">
        <v>208</v>
      </c>
      <c r="D161" s="79" t="s">
        <v>209</v>
      </c>
      <c r="E161" s="80" t="s">
        <v>66</v>
      </c>
      <c r="F161" s="88">
        <v>20</v>
      </c>
      <c r="G161" s="379"/>
      <c r="H161" s="84">
        <f>ROUND(G161*F161,2)</f>
        <v>0</v>
      </c>
    </row>
    <row r="162" spans="1:8" s="74" customFormat="1" ht="30" customHeight="1">
      <c r="A162" s="90" t="s">
        <v>528</v>
      </c>
      <c r="B162" s="83" t="s">
        <v>67</v>
      </c>
      <c r="C162" s="78" t="s">
        <v>529</v>
      </c>
      <c r="D162" s="79" t="s">
        <v>212</v>
      </c>
      <c r="E162" s="80" t="s">
        <v>66</v>
      </c>
      <c r="F162" s="88">
        <v>5</v>
      </c>
      <c r="G162" s="379"/>
      <c r="H162" s="84">
        <f>ROUND(G162*F162,2)</f>
        <v>0</v>
      </c>
    </row>
    <row r="163" spans="1:8" ht="30" customHeight="1">
      <c r="A163" s="107"/>
      <c r="B163" s="136"/>
      <c r="C163" s="125" t="s">
        <v>22</v>
      </c>
      <c r="D163" s="112"/>
      <c r="E163" s="113"/>
      <c r="F163" s="113"/>
      <c r="G163" s="394"/>
      <c r="H163" s="114"/>
    </row>
    <row r="164" spans="1:8" s="73" customFormat="1" ht="43.5" customHeight="1">
      <c r="A164" s="100" t="s">
        <v>71</v>
      </c>
      <c r="B164" s="77" t="s">
        <v>323</v>
      </c>
      <c r="C164" s="116" t="s">
        <v>72</v>
      </c>
      <c r="D164" s="102" t="s">
        <v>488</v>
      </c>
      <c r="E164" s="117"/>
      <c r="F164" s="103"/>
      <c r="G164" s="383"/>
      <c r="H164" s="140"/>
    </row>
    <row r="165" spans="1:8" s="73" customFormat="1" ht="43.5" customHeight="1">
      <c r="A165" s="100" t="s">
        <v>112</v>
      </c>
      <c r="B165" s="119" t="s">
        <v>44</v>
      </c>
      <c r="C165" s="116" t="s">
        <v>502</v>
      </c>
      <c r="D165" s="102" t="s">
        <v>2</v>
      </c>
      <c r="E165" s="117" t="s">
        <v>43</v>
      </c>
      <c r="F165" s="103">
        <v>1700</v>
      </c>
      <c r="G165" s="379"/>
      <c r="H165" s="104">
        <f>ROUND(G165*F165,2)</f>
        <v>0</v>
      </c>
    </row>
    <row r="166" spans="1:8" s="73" customFormat="1" ht="30" customHeight="1">
      <c r="A166" s="100" t="s">
        <v>73</v>
      </c>
      <c r="B166" s="77" t="s">
        <v>324</v>
      </c>
      <c r="C166" s="116" t="s">
        <v>74</v>
      </c>
      <c r="D166" s="102" t="s">
        <v>488</v>
      </c>
      <c r="E166" s="117"/>
      <c r="F166" s="103"/>
      <c r="G166" s="380"/>
      <c r="H166" s="140"/>
    </row>
    <row r="167" spans="1:8" s="74" customFormat="1" ht="30" customHeight="1">
      <c r="A167" s="76" t="s">
        <v>103</v>
      </c>
      <c r="B167" s="83" t="s">
        <v>44</v>
      </c>
      <c r="C167" s="78" t="s">
        <v>365</v>
      </c>
      <c r="D167" s="79" t="s">
        <v>69</v>
      </c>
      <c r="E167" s="80" t="s">
        <v>66</v>
      </c>
      <c r="F167" s="88">
        <v>200</v>
      </c>
      <c r="G167" s="379"/>
      <c r="H167" s="84">
        <f>ROUND(G167*F167,2)</f>
        <v>0</v>
      </c>
    </row>
    <row r="168" spans="1:8" s="74" customFormat="1" ht="43.5" customHeight="1">
      <c r="A168" s="100" t="s">
        <v>228</v>
      </c>
      <c r="B168" s="83" t="s">
        <v>55</v>
      </c>
      <c r="C168" s="116" t="s">
        <v>229</v>
      </c>
      <c r="D168" s="102" t="s">
        <v>209</v>
      </c>
      <c r="E168" s="117" t="s">
        <v>66</v>
      </c>
      <c r="F168" s="118">
        <v>90</v>
      </c>
      <c r="G168" s="379"/>
      <c r="H168" s="104">
        <f>ROUND(G168*F168,2)</f>
        <v>0</v>
      </c>
    </row>
    <row r="169" spans="1:8" s="74" customFormat="1" ht="30" customHeight="1">
      <c r="A169" s="100" t="s">
        <v>75</v>
      </c>
      <c r="B169" s="83" t="s">
        <v>67</v>
      </c>
      <c r="C169" s="116" t="s">
        <v>237</v>
      </c>
      <c r="D169" s="102" t="s">
        <v>238</v>
      </c>
      <c r="E169" s="117" t="s">
        <v>66</v>
      </c>
      <c r="F169" s="118">
        <v>10</v>
      </c>
      <c r="G169" s="379"/>
      <c r="H169" s="104">
        <f>ROUND(G169*F169,2)</f>
        <v>0</v>
      </c>
    </row>
    <row r="170" spans="1:8" s="73" customFormat="1" ht="30" customHeight="1">
      <c r="A170" s="101" t="s">
        <v>432</v>
      </c>
      <c r="B170" s="157" t="s">
        <v>325</v>
      </c>
      <c r="C170" s="145" t="s">
        <v>434</v>
      </c>
      <c r="D170" s="146" t="s">
        <v>435</v>
      </c>
      <c r="E170" s="147" t="s">
        <v>43</v>
      </c>
      <c r="F170" s="148">
        <v>175</v>
      </c>
      <c r="G170" s="387"/>
      <c r="H170" s="149">
        <f>ROUND(G170*F170,2)</f>
        <v>0</v>
      </c>
    </row>
    <row r="171" spans="1:8" s="74" customFormat="1" ht="30" customHeight="1">
      <c r="A171" s="244" t="s">
        <v>239</v>
      </c>
      <c r="B171" s="77" t="s">
        <v>326</v>
      </c>
      <c r="C171" s="129" t="s">
        <v>241</v>
      </c>
      <c r="D171" s="130" t="s">
        <v>489</v>
      </c>
      <c r="E171" s="141"/>
      <c r="F171" s="132"/>
      <c r="G171" s="380"/>
      <c r="H171" s="139"/>
    </row>
    <row r="172" spans="1:8" s="74" customFormat="1" ht="30" customHeight="1">
      <c r="A172" s="244" t="s">
        <v>245</v>
      </c>
      <c r="B172" s="134" t="s">
        <v>44</v>
      </c>
      <c r="C172" s="129" t="s">
        <v>102</v>
      </c>
      <c r="D172" s="130"/>
      <c r="E172" s="131"/>
      <c r="F172" s="132"/>
      <c r="G172" s="380"/>
      <c r="H172" s="139"/>
    </row>
    <row r="173" spans="1:8" s="74" customFormat="1" ht="30" customHeight="1">
      <c r="A173" s="244" t="s">
        <v>246</v>
      </c>
      <c r="B173" s="135" t="s">
        <v>189</v>
      </c>
      <c r="C173" s="129" t="s">
        <v>244</v>
      </c>
      <c r="D173" s="130"/>
      <c r="E173" s="131" t="s">
        <v>45</v>
      </c>
      <c r="F173" s="132">
        <v>15</v>
      </c>
      <c r="G173" s="379"/>
      <c r="H173" s="133">
        <f>ROUND(G173*F173,2)</f>
        <v>0</v>
      </c>
    </row>
    <row r="174" spans="1:8" ht="30" customHeight="1">
      <c r="A174" s="107"/>
      <c r="B174" s="136"/>
      <c r="C174" s="125" t="s">
        <v>23</v>
      </c>
      <c r="D174" s="112"/>
      <c r="E174" s="137"/>
      <c r="F174" s="113"/>
      <c r="G174" s="391"/>
      <c r="H174" s="114"/>
    </row>
    <row r="175" spans="1:8" s="73" customFormat="1" ht="30" customHeight="1">
      <c r="A175" s="100" t="s">
        <v>503</v>
      </c>
      <c r="B175" s="77" t="s">
        <v>327</v>
      </c>
      <c r="C175" s="116" t="s">
        <v>504</v>
      </c>
      <c r="D175" s="102" t="s">
        <v>248</v>
      </c>
      <c r="E175" s="117" t="s">
        <v>66</v>
      </c>
      <c r="F175" s="103">
        <v>550</v>
      </c>
      <c r="G175" s="379"/>
      <c r="H175" s="104">
        <f>ROUND(G175*F175,2)</f>
        <v>0</v>
      </c>
    </row>
    <row r="176" spans="1:8" ht="43.5" customHeight="1">
      <c r="A176" s="107"/>
      <c r="B176" s="136"/>
      <c r="C176" s="125" t="s">
        <v>24</v>
      </c>
      <c r="D176" s="112"/>
      <c r="E176" s="137"/>
      <c r="F176" s="113"/>
      <c r="G176" s="391"/>
      <c r="H176" s="114"/>
    </row>
    <row r="177" spans="1:8" s="73" customFormat="1" ht="30" customHeight="1">
      <c r="A177" s="244" t="s">
        <v>249</v>
      </c>
      <c r="B177" s="77" t="s">
        <v>328</v>
      </c>
      <c r="C177" s="129" t="s">
        <v>251</v>
      </c>
      <c r="D177" s="130" t="s">
        <v>252</v>
      </c>
      <c r="E177" s="131"/>
      <c r="F177" s="138"/>
      <c r="G177" s="380"/>
      <c r="H177" s="139"/>
    </row>
    <row r="178" spans="1:8" s="73" customFormat="1" ht="30" customHeight="1">
      <c r="A178" s="244" t="s">
        <v>253</v>
      </c>
      <c r="B178" s="134" t="s">
        <v>44</v>
      </c>
      <c r="C178" s="129" t="s">
        <v>254</v>
      </c>
      <c r="D178" s="130"/>
      <c r="E178" s="131" t="s">
        <v>50</v>
      </c>
      <c r="F178" s="138">
        <v>1</v>
      </c>
      <c r="G178" s="379"/>
      <c r="H178" s="133">
        <f>ROUND(G178*F178,2)</f>
        <v>0</v>
      </c>
    </row>
    <row r="179" spans="1:8" s="73" customFormat="1" ht="30" customHeight="1">
      <c r="A179" s="244" t="s">
        <v>558</v>
      </c>
      <c r="B179" s="134" t="s">
        <v>55</v>
      </c>
      <c r="C179" s="129" t="s">
        <v>559</v>
      </c>
      <c r="D179" s="130"/>
      <c r="E179" s="131" t="s">
        <v>50</v>
      </c>
      <c r="F179" s="138">
        <v>2</v>
      </c>
      <c r="G179" s="379"/>
      <c r="H179" s="133">
        <f>ROUND(G179*F179,2)</f>
        <v>0</v>
      </c>
    </row>
    <row r="180" spans="1:8" s="74" customFormat="1" ht="30" customHeight="1">
      <c r="A180" s="244" t="s">
        <v>255</v>
      </c>
      <c r="B180" s="77" t="s">
        <v>329</v>
      </c>
      <c r="C180" s="129" t="s">
        <v>257</v>
      </c>
      <c r="D180" s="130" t="s">
        <v>252</v>
      </c>
      <c r="E180" s="131"/>
      <c r="F180" s="138"/>
      <c r="G180" s="380"/>
      <c r="H180" s="139"/>
    </row>
    <row r="181" spans="1:8" s="74" customFormat="1" ht="30" customHeight="1">
      <c r="A181" s="244" t="s">
        <v>258</v>
      </c>
      <c r="B181" s="134" t="s">
        <v>44</v>
      </c>
      <c r="C181" s="129" t="s">
        <v>555</v>
      </c>
      <c r="D181" s="130"/>
      <c r="E181" s="131"/>
      <c r="F181" s="138"/>
      <c r="G181" s="380"/>
      <c r="H181" s="139"/>
    </row>
    <row r="182" spans="1:8" s="74" customFormat="1" ht="30" customHeight="1">
      <c r="A182" s="244" t="s">
        <v>259</v>
      </c>
      <c r="B182" s="135" t="s">
        <v>189</v>
      </c>
      <c r="C182" s="78" t="s">
        <v>593</v>
      </c>
      <c r="D182" s="130"/>
      <c r="E182" s="131" t="s">
        <v>66</v>
      </c>
      <c r="F182" s="138">
        <v>7</v>
      </c>
      <c r="G182" s="379"/>
      <c r="H182" s="133">
        <f>ROUND(G182*F182,2)</f>
        <v>0</v>
      </c>
    </row>
    <row r="183" spans="1:8" s="74" customFormat="1" ht="30" customHeight="1">
      <c r="A183" s="244" t="s">
        <v>333</v>
      </c>
      <c r="B183" s="77" t="s">
        <v>331</v>
      </c>
      <c r="C183" s="129" t="s">
        <v>335</v>
      </c>
      <c r="D183" s="130" t="s">
        <v>252</v>
      </c>
      <c r="E183" s="131" t="s">
        <v>66</v>
      </c>
      <c r="F183" s="138">
        <v>10</v>
      </c>
      <c r="G183" s="379"/>
      <c r="H183" s="133">
        <f>ROUND(G183*F183,2)</f>
        <v>0</v>
      </c>
    </row>
    <row r="184" spans="1:8" s="86" customFormat="1" ht="43.5" customHeight="1">
      <c r="A184" s="244" t="s">
        <v>118</v>
      </c>
      <c r="B184" s="77" t="s">
        <v>334</v>
      </c>
      <c r="C184" s="142" t="s">
        <v>261</v>
      </c>
      <c r="D184" s="130" t="s">
        <v>252</v>
      </c>
      <c r="E184" s="131"/>
      <c r="F184" s="138"/>
      <c r="G184" s="385"/>
      <c r="H184" s="139"/>
    </row>
    <row r="185" spans="1:8" s="74" customFormat="1" ht="43.5" customHeight="1">
      <c r="A185" s="244" t="s">
        <v>120</v>
      </c>
      <c r="B185" s="134" t="s">
        <v>44</v>
      </c>
      <c r="C185" s="129" t="s">
        <v>121</v>
      </c>
      <c r="D185" s="130"/>
      <c r="E185" s="131" t="s">
        <v>50</v>
      </c>
      <c r="F185" s="138">
        <v>1</v>
      </c>
      <c r="G185" s="379"/>
      <c r="H185" s="133">
        <f>ROUND(G185*F185,2)</f>
        <v>0</v>
      </c>
    </row>
    <row r="186" spans="1:8" s="74" customFormat="1" ht="30" customHeight="1">
      <c r="A186" s="244" t="s">
        <v>122</v>
      </c>
      <c r="B186" s="134" t="s">
        <v>55</v>
      </c>
      <c r="C186" s="129" t="s">
        <v>123</v>
      </c>
      <c r="D186" s="130"/>
      <c r="E186" s="131" t="s">
        <v>50</v>
      </c>
      <c r="F186" s="138">
        <v>1</v>
      </c>
      <c r="G186" s="379"/>
      <c r="H186" s="133">
        <f>ROUND(G186*F186,2)</f>
        <v>0</v>
      </c>
    </row>
    <row r="187" spans="1:8" s="86" customFormat="1" ht="30" customHeight="1">
      <c r="A187" s="244" t="s">
        <v>262</v>
      </c>
      <c r="B187" s="77" t="s">
        <v>336</v>
      </c>
      <c r="C187" s="142" t="s">
        <v>264</v>
      </c>
      <c r="D187" s="130" t="s">
        <v>252</v>
      </c>
      <c r="E187" s="131"/>
      <c r="F187" s="138"/>
      <c r="G187" s="380"/>
      <c r="H187" s="139"/>
    </row>
    <row r="188" spans="1:8" s="86" customFormat="1" ht="30" customHeight="1">
      <c r="A188" s="244" t="s">
        <v>265</v>
      </c>
      <c r="B188" s="134" t="s">
        <v>44</v>
      </c>
      <c r="C188" s="143" t="s">
        <v>592</v>
      </c>
      <c r="D188" s="130"/>
      <c r="E188" s="131"/>
      <c r="F188" s="138"/>
      <c r="G188" s="380"/>
      <c r="H188" s="139"/>
    </row>
    <row r="189" spans="1:8" s="74" customFormat="1" ht="30" customHeight="1">
      <c r="A189" s="244"/>
      <c r="B189" s="135" t="s">
        <v>189</v>
      </c>
      <c r="C189" s="78" t="s">
        <v>594</v>
      </c>
      <c r="D189" s="130"/>
      <c r="E189" s="131" t="s">
        <v>50</v>
      </c>
      <c r="F189" s="138">
        <v>1</v>
      </c>
      <c r="G189" s="379"/>
      <c r="H189" s="133">
        <f>ROUND(G189*F189,2)</f>
        <v>0</v>
      </c>
    </row>
    <row r="190" spans="1:8" s="73" customFormat="1" ht="30" customHeight="1">
      <c r="A190" s="244" t="s">
        <v>526</v>
      </c>
      <c r="B190" s="77" t="s">
        <v>338</v>
      </c>
      <c r="C190" s="129" t="s">
        <v>527</v>
      </c>
      <c r="D190" s="130" t="s">
        <v>252</v>
      </c>
      <c r="E190" s="131" t="s">
        <v>50</v>
      </c>
      <c r="F190" s="138">
        <v>3</v>
      </c>
      <c r="G190" s="379"/>
      <c r="H190" s="133">
        <f>ROUND(G190*F190,2)</f>
        <v>0</v>
      </c>
    </row>
    <row r="191" spans="1:8" s="74" customFormat="1" ht="30" customHeight="1">
      <c r="A191" s="244" t="s">
        <v>270</v>
      </c>
      <c r="B191" s="77" t="s">
        <v>341</v>
      </c>
      <c r="C191" s="129" t="s">
        <v>272</v>
      </c>
      <c r="D191" s="130" t="s">
        <v>273</v>
      </c>
      <c r="E191" s="131" t="s">
        <v>66</v>
      </c>
      <c r="F191" s="138">
        <v>25</v>
      </c>
      <c r="G191" s="379"/>
      <c r="H191" s="133">
        <f>ROUND(G191*F191,2)</f>
        <v>0</v>
      </c>
    </row>
    <row r="192" spans="1:8" ht="30" customHeight="1">
      <c r="A192" s="107"/>
      <c r="B192" s="144"/>
      <c r="C192" s="125" t="s">
        <v>25</v>
      </c>
      <c r="D192" s="112"/>
      <c r="E192" s="137"/>
      <c r="F192" s="113"/>
      <c r="G192" s="391"/>
      <c r="H192" s="114"/>
    </row>
    <row r="193" spans="1:8" s="74" customFormat="1" ht="30" customHeight="1">
      <c r="A193" s="244" t="s">
        <v>104</v>
      </c>
      <c r="B193" s="77" t="s">
        <v>342</v>
      </c>
      <c r="C193" s="129" t="s">
        <v>128</v>
      </c>
      <c r="D193" s="130" t="s">
        <v>252</v>
      </c>
      <c r="E193" s="131"/>
      <c r="F193" s="138"/>
      <c r="G193" s="384"/>
      <c r="H193" s="139"/>
    </row>
    <row r="194" spans="1:8" s="74" customFormat="1" ht="30" customHeight="1">
      <c r="A194" s="244" t="s">
        <v>129</v>
      </c>
      <c r="B194" s="134" t="s">
        <v>44</v>
      </c>
      <c r="C194" s="129" t="s">
        <v>277</v>
      </c>
      <c r="D194" s="130"/>
      <c r="E194" s="131" t="s">
        <v>105</v>
      </c>
      <c r="F194" s="158">
        <v>0.6</v>
      </c>
      <c r="G194" s="379"/>
      <c r="H194" s="133">
        <f>ROUND(G194*F194,2)</f>
        <v>0</v>
      </c>
    </row>
    <row r="195" spans="1:8" s="73" customFormat="1" ht="30" customHeight="1">
      <c r="A195" s="244" t="s">
        <v>106</v>
      </c>
      <c r="B195" s="77" t="s">
        <v>343</v>
      </c>
      <c r="C195" s="129" t="s">
        <v>133</v>
      </c>
      <c r="D195" s="130" t="s">
        <v>275</v>
      </c>
      <c r="E195" s="131" t="s">
        <v>50</v>
      </c>
      <c r="F195" s="138">
        <v>7</v>
      </c>
      <c r="G195" s="379"/>
      <c r="H195" s="133">
        <f>ROUND(G195*F195,2)</f>
        <v>0</v>
      </c>
    </row>
    <row r="196" spans="1:8" s="73" customFormat="1" ht="30" customHeight="1">
      <c r="A196" s="244" t="s">
        <v>107</v>
      </c>
      <c r="B196" s="77" t="s">
        <v>344</v>
      </c>
      <c r="C196" s="129" t="s">
        <v>135</v>
      </c>
      <c r="D196" s="130" t="s">
        <v>275</v>
      </c>
      <c r="E196" s="131" t="s">
        <v>50</v>
      </c>
      <c r="F196" s="138">
        <v>1</v>
      </c>
      <c r="G196" s="379"/>
      <c r="H196" s="133">
        <f>ROUND(G196*F196,2)</f>
        <v>0</v>
      </c>
    </row>
    <row r="197" spans="1:8" s="74" customFormat="1" ht="30" customHeight="1">
      <c r="A197" s="244" t="s">
        <v>108</v>
      </c>
      <c r="B197" s="77" t="s">
        <v>345</v>
      </c>
      <c r="C197" s="129" t="s">
        <v>137</v>
      </c>
      <c r="D197" s="130" t="s">
        <v>275</v>
      </c>
      <c r="E197" s="131" t="s">
        <v>50</v>
      </c>
      <c r="F197" s="138">
        <v>1</v>
      </c>
      <c r="G197" s="379"/>
      <c r="H197" s="133">
        <f>ROUND(G197*F197,2)</f>
        <v>0</v>
      </c>
    </row>
    <row r="198" spans="1:8" s="74" customFormat="1" ht="30" customHeight="1">
      <c r="A198" s="244" t="s">
        <v>109</v>
      </c>
      <c r="B198" s="77" t="s">
        <v>346</v>
      </c>
      <c r="C198" s="129" t="s">
        <v>139</v>
      </c>
      <c r="D198" s="130" t="s">
        <v>275</v>
      </c>
      <c r="E198" s="131" t="s">
        <v>50</v>
      </c>
      <c r="F198" s="138">
        <v>1</v>
      </c>
      <c r="G198" s="379"/>
      <c r="H198" s="133">
        <f>ROUND(G198*F198,2)</f>
        <v>0</v>
      </c>
    </row>
    <row r="199" spans="1:8" ht="30" customHeight="1">
      <c r="A199" s="107"/>
      <c r="B199" s="110"/>
      <c r="C199" s="125" t="s">
        <v>26</v>
      </c>
      <c r="D199" s="112"/>
      <c r="E199" s="126"/>
      <c r="F199" s="112"/>
      <c r="G199" s="394"/>
      <c r="H199" s="114"/>
    </row>
    <row r="200" spans="1:8" s="73" customFormat="1" ht="30" customHeight="1">
      <c r="A200" s="243" t="s">
        <v>82</v>
      </c>
      <c r="B200" s="77" t="s">
        <v>347</v>
      </c>
      <c r="C200" s="129" t="s">
        <v>83</v>
      </c>
      <c r="D200" s="130" t="s">
        <v>281</v>
      </c>
      <c r="E200" s="131"/>
      <c r="F200" s="132"/>
      <c r="G200" s="385"/>
      <c r="H200" s="133"/>
    </row>
    <row r="201" spans="1:8" s="74" customFormat="1" ht="30" customHeight="1">
      <c r="A201" s="243" t="s">
        <v>282</v>
      </c>
      <c r="B201" s="134" t="s">
        <v>44</v>
      </c>
      <c r="C201" s="129" t="s">
        <v>283</v>
      </c>
      <c r="D201" s="130"/>
      <c r="E201" s="131" t="s">
        <v>43</v>
      </c>
      <c r="F201" s="132">
        <v>100</v>
      </c>
      <c r="G201" s="388"/>
      <c r="H201" s="133">
        <f>ROUND(G201*F201,2)</f>
        <v>0</v>
      </c>
    </row>
    <row r="202" spans="1:8" s="74" customFormat="1" ht="30" customHeight="1">
      <c r="A202" s="243" t="s">
        <v>84</v>
      </c>
      <c r="B202" s="134" t="s">
        <v>55</v>
      </c>
      <c r="C202" s="129" t="s">
        <v>284</v>
      </c>
      <c r="D202" s="130"/>
      <c r="E202" s="131" t="s">
        <v>43</v>
      </c>
      <c r="F202" s="132">
        <v>1500</v>
      </c>
      <c r="G202" s="388"/>
      <c r="H202" s="133">
        <f>ROUND(G202*F202,2)</f>
        <v>0</v>
      </c>
    </row>
    <row r="203" spans="1:8" s="74" customFormat="1" ht="36" customHeight="1">
      <c r="A203" s="106"/>
      <c r="B203" s="159"/>
      <c r="C203" s="160" t="s">
        <v>27</v>
      </c>
      <c r="D203" s="161"/>
      <c r="E203" s="161"/>
      <c r="F203" s="162"/>
      <c r="G203" s="395"/>
      <c r="H203" s="163"/>
    </row>
    <row r="204" spans="1:8" s="73" customFormat="1" ht="30" customHeight="1">
      <c r="A204" s="105" t="s">
        <v>614</v>
      </c>
      <c r="B204" s="164" t="s">
        <v>348</v>
      </c>
      <c r="C204" s="145" t="s">
        <v>625</v>
      </c>
      <c r="D204" s="146" t="s">
        <v>624</v>
      </c>
      <c r="E204" s="147" t="s">
        <v>615</v>
      </c>
      <c r="F204" s="165">
        <v>1</v>
      </c>
      <c r="G204" s="387"/>
      <c r="H204" s="149">
        <f>ROUND(G204*F204,2)</f>
        <v>0</v>
      </c>
    </row>
    <row r="205" spans="1:8" s="239" customFormat="1" ht="43.5" customHeight="1" thickBot="1">
      <c r="A205" s="248"/>
      <c r="B205" s="191" t="s">
        <v>14</v>
      </c>
      <c r="C205" s="348" t="str">
        <f>C130</f>
        <v>Garton Avenue Concrete Reconstruction - Marianne Road to Old Commonwealth Path</v>
      </c>
      <c r="D205" s="349"/>
      <c r="E205" s="349"/>
      <c r="F205" s="350"/>
      <c r="G205" s="396" t="s">
        <v>17</v>
      </c>
      <c r="H205" s="192">
        <f>SUM(H130:H204)</f>
        <v>0</v>
      </c>
    </row>
    <row r="206" spans="1:8" s="239" customFormat="1" ht="30" customHeight="1" thickTop="1">
      <c r="A206" s="238"/>
      <c r="B206" s="199" t="s">
        <v>15</v>
      </c>
      <c r="C206" s="345" t="s">
        <v>540</v>
      </c>
      <c r="D206" s="346"/>
      <c r="E206" s="346"/>
      <c r="F206" s="347"/>
      <c r="G206" s="397"/>
      <c r="H206" s="189"/>
    </row>
    <row r="207" spans="1:8" ht="30" customHeight="1">
      <c r="A207" s="107"/>
      <c r="B207" s="110"/>
      <c r="C207" s="111" t="s">
        <v>19</v>
      </c>
      <c r="D207" s="112"/>
      <c r="E207" s="113" t="s">
        <v>2</v>
      </c>
      <c r="F207" s="113" t="s">
        <v>2</v>
      </c>
      <c r="G207" s="394" t="s">
        <v>2</v>
      </c>
      <c r="H207" s="114"/>
    </row>
    <row r="208" spans="1:8" s="73" customFormat="1" ht="30" customHeight="1">
      <c r="A208" s="100" t="s">
        <v>161</v>
      </c>
      <c r="B208" s="115" t="s">
        <v>116</v>
      </c>
      <c r="C208" s="116" t="s">
        <v>162</v>
      </c>
      <c r="D208" s="102" t="s">
        <v>483</v>
      </c>
      <c r="E208" s="117" t="s">
        <v>41</v>
      </c>
      <c r="F208" s="118">
        <v>20</v>
      </c>
      <c r="G208" s="379"/>
      <c r="H208" s="104">
        <f>ROUND(G208*F208,2)</f>
        <v>0</v>
      </c>
    </row>
    <row r="209" spans="1:8" s="73" customFormat="1" ht="33.75" customHeight="1">
      <c r="A209" s="99" t="s">
        <v>46</v>
      </c>
      <c r="B209" s="115" t="s">
        <v>117</v>
      </c>
      <c r="C209" s="116" t="s">
        <v>47</v>
      </c>
      <c r="D209" s="102" t="s">
        <v>483</v>
      </c>
      <c r="E209" s="117" t="s">
        <v>41</v>
      </c>
      <c r="F209" s="118">
        <v>20</v>
      </c>
      <c r="G209" s="379"/>
      <c r="H209" s="104">
        <f>ROUND(G209*F209,2)</f>
        <v>0</v>
      </c>
    </row>
    <row r="210" spans="1:8" s="74" customFormat="1" ht="30" customHeight="1">
      <c r="A210" s="100" t="s">
        <v>48</v>
      </c>
      <c r="B210" s="115" t="s">
        <v>349</v>
      </c>
      <c r="C210" s="116" t="s">
        <v>49</v>
      </c>
      <c r="D210" s="102" t="s">
        <v>483</v>
      </c>
      <c r="E210" s="117" t="s">
        <v>43</v>
      </c>
      <c r="F210" s="118">
        <v>2000</v>
      </c>
      <c r="G210" s="379"/>
      <c r="H210" s="104">
        <f>ROUND(G210*F210,2)</f>
        <v>0</v>
      </c>
    </row>
    <row r="211" spans="1:8" ht="30" customHeight="1">
      <c r="A211" s="107"/>
      <c r="B211" s="110"/>
      <c r="C211" s="125" t="s">
        <v>20</v>
      </c>
      <c r="D211" s="112"/>
      <c r="E211" s="126"/>
      <c r="F211" s="112"/>
      <c r="G211" s="391"/>
      <c r="H211" s="114"/>
    </row>
    <row r="212" spans="1:8" s="74" customFormat="1" ht="30" customHeight="1">
      <c r="A212" s="90" t="s">
        <v>51</v>
      </c>
      <c r="B212" s="77" t="s">
        <v>350</v>
      </c>
      <c r="C212" s="78" t="s">
        <v>52</v>
      </c>
      <c r="D212" s="79" t="s">
        <v>490</v>
      </c>
      <c r="E212" s="80"/>
      <c r="F212" s="88"/>
      <c r="G212" s="380"/>
      <c r="H212" s="84"/>
    </row>
    <row r="213" spans="1:8" s="74" customFormat="1" ht="30" customHeight="1">
      <c r="A213" s="90" t="s">
        <v>308</v>
      </c>
      <c r="B213" s="119" t="s">
        <v>44</v>
      </c>
      <c r="C213" s="78" t="s">
        <v>309</v>
      </c>
      <c r="D213" s="79" t="s">
        <v>2</v>
      </c>
      <c r="E213" s="80" t="s">
        <v>43</v>
      </c>
      <c r="F213" s="88">
        <v>100</v>
      </c>
      <c r="G213" s="379"/>
      <c r="H213" s="84">
        <f>ROUND(G213*F213,2)</f>
        <v>0</v>
      </c>
    </row>
    <row r="214" spans="1:8" s="74" customFormat="1" ht="30" customHeight="1">
      <c r="A214" s="241" t="s">
        <v>53</v>
      </c>
      <c r="B214" s="115" t="s">
        <v>351</v>
      </c>
      <c r="C214" s="116" t="s">
        <v>54</v>
      </c>
      <c r="D214" s="102" t="s">
        <v>490</v>
      </c>
      <c r="E214" s="117"/>
      <c r="F214" s="118"/>
      <c r="G214" s="380"/>
      <c r="H214" s="104"/>
    </row>
    <row r="215" spans="1:8" s="74" customFormat="1" ht="30" customHeight="1">
      <c r="A215" s="241" t="s">
        <v>447</v>
      </c>
      <c r="B215" s="83" t="s">
        <v>44</v>
      </c>
      <c r="C215" s="116" t="s">
        <v>311</v>
      </c>
      <c r="D215" s="102" t="s">
        <v>2</v>
      </c>
      <c r="E215" s="117" t="s">
        <v>43</v>
      </c>
      <c r="F215" s="118">
        <v>30</v>
      </c>
      <c r="G215" s="379"/>
      <c r="H215" s="104">
        <f>ROUND(G215*F215,2)</f>
        <v>0</v>
      </c>
    </row>
    <row r="216" spans="1:8" s="74" customFormat="1" ht="30" customHeight="1">
      <c r="A216" s="241" t="s">
        <v>56</v>
      </c>
      <c r="B216" s="77" t="s">
        <v>352</v>
      </c>
      <c r="C216" s="116" t="s">
        <v>57</v>
      </c>
      <c r="D216" s="102" t="s">
        <v>490</v>
      </c>
      <c r="E216" s="117"/>
      <c r="F216" s="118"/>
      <c r="G216" s="380"/>
      <c r="H216" s="104"/>
    </row>
    <row r="217" spans="1:8" s="74" customFormat="1" ht="30" customHeight="1">
      <c r="A217" s="241" t="s">
        <v>58</v>
      </c>
      <c r="B217" s="119" t="s">
        <v>44</v>
      </c>
      <c r="C217" s="116" t="s">
        <v>59</v>
      </c>
      <c r="D217" s="102" t="s">
        <v>2</v>
      </c>
      <c r="E217" s="117" t="s">
        <v>50</v>
      </c>
      <c r="F217" s="118">
        <v>100</v>
      </c>
      <c r="G217" s="379"/>
      <c r="H217" s="104">
        <f>ROUND(G217*F217,2)</f>
        <v>0</v>
      </c>
    </row>
    <row r="218" spans="1:8" s="74" customFormat="1" ht="30" customHeight="1">
      <c r="A218" s="241" t="s">
        <v>60</v>
      </c>
      <c r="B218" s="77" t="s">
        <v>353</v>
      </c>
      <c r="C218" s="116" t="s">
        <v>61</v>
      </c>
      <c r="D218" s="102" t="s">
        <v>490</v>
      </c>
      <c r="E218" s="117"/>
      <c r="F218" s="118"/>
      <c r="G218" s="380"/>
      <c r="H218" s="104"/>
    </row>
    <row r="219" spans="1:8" s="74" customFormat="1" ht="30" customHeight="1">
      <c r="A219" s="241" t="s">
        <v>62</v>
      </c>
      <c r="B219" s="119" t="s">
        <v>44</v>
      </c>
      <c r="C219" s="116" t="s">
        <v>63</v>
      </c>
      <c r="D219" s="102" t="s">
        <v>2</v>
      </c>
      <c r="E219" s="117" t="s">
        <v>50</v>
      </c>
      <c r="F219" s="118">
        <v>70</v>
      </c>
      <c r="G219" s="379"/>
      <c r="H219" s="104">
        <f>ROUND(G219*F219,2)</f>
        <v>0</v>
      </c>
    </row>
    <row r="220" spans="1:8" s="73" customFormat="1" ht="30" customHeight="1">
      <c r="A220" s="90" t="s">
        <v>183</v>
      </c>
      <c r="B220" s="77" t="s">
        <v>354</v>
      </c>
      <c r="C220" s="78" t="s">
        <v>64</v>
      </c>
      <c r="D220" s="79" t="s">
        <v>185</v>
      </c>
      <c r="E220" s="80"/>
      <c r="F220" s="88"/>
      <c r="G220" s="380"/>
      <c r="H220" s="84"/>
    </row>
    <row r="221" spans="1:8" s="74" customFormat="1" ht="30" customHeight="1">
      <c r="A221" s="90" t="s">
        <v>186</v>
      </c>
      <c r="B221" s="119" t="s">
        <v>44</v>
      </c>
      <c r="C221" s="78" t="s">
        <v>187</v>
      </c>
      <c r="D221" s="79" t="s">
        <v>65</v>
      </c>
      <c r="E221" s="80"/>
      <c r="F221" s="88"/>
      <c r="G221" s="398"/>
      <c r="H221" s="84"/>
    </row>
    <row r="222" spans="1:8" s="74" customFormat="1" ht="30" customHeight="1">
      <c r="A222" s="90" t="s">
        <v>188</v>
      </c>
      <c r="B222" s="153" t="s">
        <v>189</v>
      </c>
      <c r="C222" s="78" t="s">
        <v>190</v>
      </c>
      <c r="D222" s="79"/>
      <c r="E222" s="80" t="s">
        <v>43</v>
      </c>
      <c r="F222" s="88">
        <v>5</v>
      </c>
      <c r="G222" s="379"/>
      <c r="H222" s="84">
        <f>ROUND(G222*F222,2)</f>
        <v>0</v>
      </c>
    </row>
    <row r="223" spans="1:8" s="74" customFormat="1" ht="30" customHeight="1">
      <c r="A223" s="90" t="s">
        <v>191</v>
      </c>
      <c r="B223" s="153" t="s">
        <v>192</v>
      </c>
      <c r="C223" s="78" t="s">
        <v>193</v>
      </c>
      <c r="D223" s="79"/>
      <c r="E223" s="80" t="s">
        <v>43</v>
      </c>
      <c r="F223" s="88">
        <v>15</v>
      </c>
      <c r="G223" s="379"/>
      <c r="H223" s="84">
        <f>ROUND(G223*F223,2)</f>
        <v>0</v>
      </c>
    </row>
    <row r="224" spans="1:8" s="73" customFormat="1" ht="30" customHeight="1">
      <c r="A224" s="90" t="s">
        <v>421</v>
      </c>
      <c r="B224" s="77" t="s">
        <v>355</v>
      </c>
      <c r="C224" s="78" t="s">
        <v>423</v>
      </c>
      <c r="D224" s="79" t="s">
        <v>199</v>
      </c>
      <c r="E224" s="80"/>
      <c r="F224" s="88"/>
      <c r="G224" s="380"/>
      <c r="H224" s="84"/>
    </row>
    <row r="225" spans="1:8" s="74" customFormat="1" ht="30" customHeight="1">
      <c r="A225" s="90" t="s">
        <v>424</v>
      </c>
      <c r="B225" s="83" t="s">
        <v>44</v>
      </c>
      <c r="C225" s="78" t="s">
        <v>425</v>
      </c>
      <c r="D225" s="79" t="s">
        <v>426</v>
      </c>
      <c r="E225" s="80" t="s">
        <v>66</v>
      </c>
      <c r="F225" s="88">
        <v>420</v>
      </c>
      <c r="G225" s="379"/>
      <c r="H225" s="84">
        <f>ROUND(G225*F225,2)</f>
        <v>0</v>
      </c>
    </row>
    <row r="226" spans="1:8" s="74" customFormat="1" ht="30" customHeight="1">
      <c r="A226" s="90" t="s">
        <v>427</v>
      </c>
      <c r="B226" s="77" t="s">
        <v>356</v>
      </c>
      <c r="C226" s="78" t="s">
        <v>429</v>
      </c>
      <c r="D226" s="79" t="s">
        <v>199</v>
      </c>
      <c r="E226" s="80"/>
      <c r="F226" s="88"/>
      <c r="G226" s="380"/>
      <c r="H226" s="84"/>
    </row>
    <row r="227" spans="1:8" s="74" customFormat="1" ht="30" customHeight="1">
      <c r="A227" s="90" t="s">
        <v>518</v>
      </c>
      <c r="B227" s="83" t="s">
        <v>44</v>
      </c>
      <c r="C227" s="78" t="s">
        <v>519</v>
      </c>
      <c r="D227" s="79" t="s">
        <v>520</v>
      </c>
      <c r="E227" s="80" t="s">
        <v>66</v>
      </c>
      <c r="F227" s="88">
        <v>80</v>
      </c>
      <c r="G227" s="379"/>
      <c r="H227" s="84">
        <f>ROUND(G227*F227,2)</f>
        <v>0</v>
      </c>
    </row>
    <row r="228" spans="1:8" s="74" customFormat="1" ht="30" customHeight="1">
      <c r="A228" s="90" t="s">
        <v>517</v>
      </c>
      <c r="B228" s="83" t="s">
        <v>55</v>
      </c>
      <c r="C228" s="78" t="s">
        <v>583</v>
      </c>
      <c r="D228" s="79" t="s">
        <v>426</v>
      </c>
      <c r="E228" s="80" t="s">
        <v>66</v>
      </c>
      <c r="F228" s="88">
        <v>540</v>
      </c>
      <c r="G228" s="388"/>
      <c r="H228" s="84">
        <f>ROUND(G228*F228,2)</f>
        <v>0</v>
      </c>
    </row>
    <row r="229" spans="1:8" s="74" customFormat="1" ht="30" customHeight="1">
      <c r="A229" s="241" t="s">
        <v>197</v>
      </c>
      <c r="B229" s="77" t="s">
        <v>357</v>
      </c>
      <c r="C229" s="116" t="s">
        <v>68</v>
      </c>
      <c r="D229" s="102" t="s">
        <v>199</v>
      </c>
      <c r="E229" s="117"/>
      <c r="F229" s="118"/>
      <c r="G229" s="383"/>
      <c r="H229" s="104"/>
    </row>
    <row r="230" spans="1:8" s="89" customFormat="1" ht="30" customHeight="1">
      <c r="A230" s="90" t="s">
        <v>210</v>
      </c>
      <c r="B230" s="83" t="s">
        <v>44</v>
      </c>
      <c r="C230" s="78" t="s">
        <v>211</v>
      </c>
      <c r="D230" s="79" t="s">
        <v>212</v>
      </c>
      <c r="E230" s="80" t="s">
        <v>66</v>
      </c>
      <c r="F230" s="88">
        <v>6</v>
      </c>
      <c r="G230" s="379"/>
      <c r="H230" s="84">
        <f>ROUND(G230*F230,2)</f>
        <v>0</v>
      </c>
    </row>
    <row r="231" spans="1:8" s="74" customFormat="1" ht="30" customHeight="1">
      <c r="A231" s="241" t="s">
        <v>491</v>
      </c>
      <c r="B231" s="77" t="s">
        <v>359</v>
      </c>
      <c r="C231" s="116" t="s">
        <v>492</v>
      </c>
      <c r="D231" s="102" t="s">
        <v>489</v>
      </c>
      <c r="E231" s="154"/>
      <c r="F231" s="118"/>
      <c r="G231" s="380"/>
      <c r="H231" s="104"/>
    </row>
    <row r="232" spans="1:8" s="74" customFormat="1" ht="30" customHeight="1">
      <c r="A232" s="241" t="s">
        <v>493</v>
      </c>
      <c r="B232" s="119" t="s">
        <v>44</v>
      </c>
      <c r="C232" s="116" t="s">
        <v>70</v>
      </c>
      <c r="D232" s="102"/>
      <c r="E232" s="117"/>
      <c r="F232" s="118"/>
      <c r="G232" s="380"/>
      <c r="H232" s="104"/>
    </row>
    <row r="233" spans="1:8" s="74" customFormat="1" ht="30" customHeight="1">
      <c r="A233" s="241" t="s">
        <v>494</v>
      </c>
      <c r="B233" s="127" t="s">
        <v>189</v>
      </c>
      <c r="C233" s="116" t="s">
        <v>244</v>
      </c>
      <c r="D233" s="102"/>
      <c r="E233" s="117" t="s">
        <v>45</v>
      </c>
      <c r="F233" s="118">
        <v>1100</v>
      </c>
      <c r="G233" s="379"/>
      <c r="H233" s="104">
        <f>ROUND(G233*F233,2)</f>
        <v>0</v>
      </c>
    </row>
    <row r="234" spans="1:8" s="74" customFormat="1" ht="30" customHeight="1">
      <c r="A234" s="241" t="s">
        <v>495</v>
      </c>
      <c r="B234" s="119" t="s">
        <v>55</v>
      </c>
      <c r="C234" s="116" t="s">
        <v>102</v>
      </c>
      <c r="D234" s="102"/>
      <c r="E234" s="117"/>
      <c r="F234" s="118"/>
      <c r="G234" s="380"/>
      <c r="H234" s="104"/>
    </row>
    <row r="235" spans="1:8" s="74" customFormat="1" ht="30" customHeight="1">
      <c r="A235" s="241" t="s">
        <v>496</v>
      </c>
      <c r="B235" s="127" t="s">
        <v>189</v>
      </c>
      <c r="C235" s="116" t="s">
        <v>244</v>
      </c>
      <c r="D235" s="102"/>
      <c r="E235" s="117" t="s">
        <v>45</v>
      </c>
      <c r="F235" s="118">
        <v>30</v>
      </c>
      <c r="G235" s="379"/>
      <c r="H235" s="104">
        <f>ROUND(G235*F235,2)</f>
        <v>0</v>
      </c>
    </row>
    <row r="236" spans="1:8" s="73" customFormat="1" ht="30" customHeight="1">
      <c r="A236" s="241" t="s">
        <v>213</v>
      </c>
      <c r="B236" s="77" t="s">
        <v>361</v>
      </c>
      <c r="C236" s="116" t="s">
        <v>215</v>
      </c>
      <c r="D236" s="102" t="s">
        <v>216</v>
      </c>
      <c r="E236" s="117"/>
      <c r="F236" s="118"/>
      <c r="G236" s="380"/>
      <c r="H236" s="104"/>
    </row>
    <row r="237" spans="1:8" s="74" customFormat="1" ht="30" customHeight="1">
      <c r="A237" s="241" t="s">
        <v>217</v>
      </c>
      <c r="B237" s="119" t="s">
        <v>44</v>
      </c>
      <c r="C237" s="116" t="s">
        <v>218</v>
      </c>
      <c r="D237" s="102" t="s">
        <v>2</v>
      </c>
      <c r="E237" s="117" t="s">
        <v>43</v>
      </c>
      <c r="F237" s="118">
        <v>40</v>
      </c>
      <c r="G237" s="379"/>
      <c r="H237" s="104">
        <f aca="true" t="shared" si="3" ref="H237:H249">ROUND(G237*F237,2)</f>
        <v>0</v>
      </c>
    </row>
    <row r="238" spans="1:8" s="74" customFormat="1" ht="30" customHeight="1">
      <c r="A238" s="90" t="s">
        <v>508</v>
      </c>
      <c r="B238" s="83" t="s">
        <v>55</v>
      </c>
      <c r="C238" s="78" t="s">
        <v>509</v>
      </c>
      <c r="D238" s="79" t="s">
        <v>2</v>
      </c>
      <c r="E238" s="80" t="s">
        <v>43</v>
      </c>
      <c r="F238" s="88">
        <v>5</v>
      </c>
      <c r="G238" s="379"/>
      <c r="H238" s="84">
        <f t="shared" si="3"/>
        <v>0</v>
      </c>
    </row>
    <row r="239" spans="1:8" s="73" customFormat="1" ht="30" customHeight="1">
      <c r="A239" s="90" t="s">
        <v>510</v>
      </c>
      <c r="B239" s="77" t="s">
        <v>362</v>
      </c>
      <c r="C239" s="78" t="s">
        <v>511</v>
      </c>
      <c r="D239" s="79" t="s">
        <v>516</v>
      </c>
      <c r="E239" s="80" t="s">
        <v>43</v>
      </c>
      <c r="F239" s="81">
        <v>45</v>
      </c>
      <c r="G239" s="379"/>
      <c r="H239" s="84">
        <f t="shared" si="3"/>
        <v>0</v>
      </c>
    </row>
    <row r="240" spans="1:8" ht="30" customHeight="1">
      <c r="A240" s="107"/>
      <c r="B240" s="136"/>
      <c r="C240" s="125" t="s">
        <v>23</v>
      </c>
      <c r="D240" s="112"/>
      <c r="E240" s="137"/>
      <c r="F240" s="113"/>
      <c r="G240" s="394"/>
      <c r="H240" s="84"/>
    </row>
    <row r="241" spans="1:8" s="73" customFormat="1" ht="30" customHeight="1">
      <c r="A241" s="76" t="s">
        <v>512</v>
      </c>
      <c r="B241" s="77" t="s">
        <v>363</v>
      </c>
      <c r="C241" s="78" t="s">
        <v>513</v>
      </c>
      <c r="D241" s="79" t="s">
        <v>248</v>
      </c>
      <c r="E241" s="80"/>
      <c r="F241" s="81"/>
      <c r="G241" s="398"/>
      <c r="H241" s="84"/>
    </row>
    <row r="242" spans="1:8" s="74" customFormat="1" ht="30" customHeight="1">
      <c r="A242" s="76" t="s">
        <v>514</v>
      </c>
      <c r="B242" s="83" t="s">
        <v>44</v>
      </c>
      <c r="C242" s="78" t="s">
        <v>515</v>
      </c>
      <c r="D242" s="79" t="s">
        <v>2</v>
      </c>
      <c r="E242" s="80" t="s">
        <v>66</v>
      </c>
      <c r="F242" s="81">
        <v>75</v>
      </c>
      <c r="G242" s="388"/>
      <c r="H242" s="84">
        <f t="shared" si="3"/>
        <v>0</v>
      </c>
    </row>
    <row r="243" spans="1:8" s="73" customFormat="1" ht="30" customHeight="1">
      <c r="A243" s="100" t="s">
        <v>76</v>
      </c>
      <c r="B243" s="77" t="s">
        <v>364</v>
      </c>
      <c r="C243" s="116" t="s">
        <v>77</v>
      </c>
      <c r="D243" s="102" t="s">
        <v>248</v>
      </c>
      <c r="E243" s="117" t="s">
        <v>66</v>
      </c>
      <c r="F243" s="103">
        <v>750</v>
      </c>
      <c r="G243" s="379"/>
      <c r="H243" s="104">
        <f t="shared" si="3"/>
        <v>0</v>
      </c>
    </row>
    <row r="244" spans="1:8" ht="43.5" customHeight="1">
      <c r="A244" s="107"/>
      <c r="B244" s="144"/>
      <c r="C244" s="155" t="s">
        <v>24</v>
      </c>
      <c r="D244" s="112"/>
      <c r="E244" s="137"/>
      <c r="F244" s="113"/>
      <c r="G244" s="391"/>
      <c r="H244" s="104"/>
    </row>
    <row r="245" spans="1:8" s="73" customFormat="1" ht="18.75" customHeight="1">
      <c r="A245" s="76" t="s">
        <v>249</v>
      </c>
      <c r="B245" s="77" t="s">
        <v>366</v>
      </c>
      <c r="C245" s="78" t="s">
        <v>251</v>
      </c>
      <c r="D245" s="79" t="s">
        <v>252</v>
      </c>
      <c r="E245" s="80"/>
      <c r="F245" s="81"/>
      <c r="G245" s="399"/>
      <c r="H245" s="104"/>
    </row>
    <row r="246" spans="1:8" s="73" customFormat="1" ht="30" customHeight="1">
      <c r="A246" s="364" t="s">
        <v>253</v>
      </c>
      <c r="B246" s="365" t="s">
        <v>44</v>
      </c>
      <c r="C246" s="366" t="s">
        <v>617</v>
      </c>
      <c r="D246" s="367"/>
      <c r="E246" s="368" t="s">
        <v>50</v>
      </c>
      <c r="F246" s="369">
        <v>2</v>
      </c>
      <c r="G246" s="400"/>
      <c r="H246" s="370">
        <f>ROUND(G246*F246,2)</f>
        <v>0</v>
      </c>
    </row>
    <row r="247" spans="1:8" s="73" customFormat="1" ht="33" customHeight="1">
      <c r="A247" s="76" t="s">
        <v>330</v>
      </c>
      <c r="B247" s="77" t="s">
        <v>367</v>
      </c>
      <c r="C247" s="87" t="s">
        <v>632</v>
      </c>
      <c r="D247" s="79" t="s">
        <v>252</v>
      </c>
      <c r="E247" s="80"/>
      <c r="F247" s="81"/>
      <c r="G247" s="399"/>
      <c r="H247" s="104"/>
    </row>
    <row r="248" spans="1:8" s="73" customFormat="1" ht="30" customHeight="1">
      <c r="A248" s="69" t="s">
        <v>584</v>
      </c>
      <c r="B248" s="75" t="s">
        <v>44</v>
      </c>
      <c r="C248" s="366" t="s">
        <v>332</v>
      </c>
      <c r="D248" s="70"/>
      <c r="E248" s="71" t="s">
        <v>50</v>
      </c>
      <c r="F248" s="85">
        <v>2</v>
      </c>
      <c r="G248" s="401"/>
      <c r="H248" s="72">
        <f>ROUND(G248*F248,2)</f>
        <v>0</v>
      </c>
    </row>
    <row r="249" spans="1:8" s="74" customFormat="1" ht="30" customHeight="1">
      <c r="A249" s="76" t="s">
        <v>333</v>
      </c>
      <c r="B249" s="77" t="s">
        <v>368</v>
      </c>
      <c r="C249" s="78" t="s">
        <v>335</v>
      </c>
      <c r="D249" s="79" t="s">
        <v>252</v>
      </c>
      <c r="E249" s="80" t="s">
        <v>66</v>
      </c>
      <c r="F249" s="81">
        <v>20</v>
      </c>
      <c r="G249" s="379"/>
      <c r="H249" s="84">
        <f t="shared" si="3"/>
        <v>0</v>
      </c>
    </row>
    <row r="250" spans="1:8" s="86" customFormat="1" ht="30" customHeight="1">
      <c r="A250" s="76" t="s">
        <v>118</v>
      </c>
      <c r="B250" s="77" t="s">
        <v>369</v>
      </c>
      <c r="C250" s="143" t="s">
        <v>577</v>
      </c>
      <c r="D250" s="79" t="s">
        <v>252</v>
      </c>
      <c r="E250" s="80"/>
      <c r="F250" s="81"/>
      <c r="G250" s="380"/>
      <c r="H250" s="82"/>
    </row>
    <row r="251" spans="1:8" s="74" customFormat="1" ht="30.75" customHeight="1">
      <c r="A251" s="101" t="s">
        <v>584</v>
      </c>
      <c r="B251" s="221" t="s">
        <v>44</v>
      </c>
      <c r="C251" s="145" t="s">
        <v>618</v>
      </c>
      <c r="D251" s="146"/>
      <c r="E251" s="147" t="s">
        <v>50</v>
      </c>
      <c r="F251" s="148">
        <v>1</v>
      </c>
      <c r="G251" s="387"/>
      <c r="H251" s="149">
        <f>ROUND(G251*F251,2)</f>
        <v>0</v>
      </c>
    </row>
    <row r="252" spans="1:8" s="86" customFormat="1" ht="30" customHeight="1">
      <c r="A252" s="76" t="s">
        <v>521</v>
      </c>
      <c r="B252" s="77" t="s">
        <v>370</v>
      </c>
      <c r="C252" s="143" t="s">
        <v>522</v>
      </c>
      <c r="D252" s="79" t="s">
        <v>252</v>
      </c>
      <c r="E252" s="80"/>
      <c r="F252" s="81"/>
      <c r="G252" s="380"/>
      <c r="H252" s="82"/>
    </row>
    <row r="253" spans="1:8" s="86" customFormat="1" ht="30" customHeight="1">
      <c r="A253" s="76" t="s">
        <v>523</v>
      </c>
      <c r="B253" s="83" t="s">
        <v>44</v>
      </c>
      <c r="C253" s="143" t="s">
        <v>524</v>
      </c>
      <c r="D253" s="79"/>
      <c r="E253" s="80" t="s">
        <v>50</v>
      </c>
      <c r="F253" s="81">
        <v>2</v>
      </c>
      <c r="G253" s="379"/>
      <c r="H253" s="84">
        <f>ROUND(G253*F253,2)</f>
        <v>0</v>
      </c>
    </row>
    <row r="254" spans="1:8" s="86" customFormat="1" ht="30" customHeight="1">
      <c r="A254" s="76" t="s">
        <v>337</v>
      </c>
      <c r="B254" s="77" t="s">
        <v>371</v>
      </c>
      <c r="C254" s="143" t="s">
        <v>339</v>
      </c>
      <c r="D254" s="79" t="s">
        <v>252</v>
      </c>
      <c r="E254" s="80"/>
      <c r="F254" s="81"/>
      <c r="G254" s="380"/>
      <c r="H254" s="82"/>
    </row>
    <row r="255" spans="1:8" s="73" customFormat="1" ht="30" customHeight="1">
      <c r="A255" s="76" t="s">
        <v>526</v>
      </c>
      <c r="B255" s="77" t="s">
        <v>372</v>
      </c>
      <c r="C255" s="78" t="s">
        <v>527</v>
      </c>
      <c r="D255" s="79" t="s">
        <v>252</v>
      </c>
      <c r="E255" s="80" t="s">
        <v>50</v>
      </c>
      <c r="F255" s="81">
        <v>2</v>
      </c>
      <c r="G255" s="379"/>
      <c r="H255" s="84">
        <f>ROUND(G255*F255,2)</f>
        <v>0</v>
      </c>
    </row>
    <row r="256" spans="1:8" s="73" customFormat="1" ht="30" customHeight="1">
      <c r="A256" s="101" t="s">
        <v>619</v>
      </c>
      <c r="B256" s="157" t="s">
        <v>373</v>
      </c>
      <c r="C256" s="145" t="s">
        <v>620</v>
      </c>
      <c r="D256" s="146" t="s">
        <v>252</v>
      </c>
      <c r="E256" s="147" t="s">
        <v>50</v>
      </c>
      <c r="F256" s="148">
        <v>2</v>
      </c>
      <c r="G256" s="387"/>
      <c r="H256" s="149">
        <f>ROUND(G256*F256,2)</f>
        <v>0</v>
      </c>
    </row>
    <row r="257" spans="1:8" ht="30" customHeight="1">
      <c r="A257" s="107"/>
      <c r="B257" s="144"/>
      <c r="C257" s="125" t="s">
        <v>25</v>
      </c>
      <c r="D257" s="112"/>
      <c r="E257" s="137"/>
      <c r="F257" s="113"/>
      <c r="G257" s="394"/>
      <c r="H257" s="114"/>
    </row>
    <row r="258" spans="1:8" s="74" customFormat="1" ht="30" customHeight="1">
      <c r="A258" s="100" t="s">
        <v>78</v>
      </c>
      <c r="B258" s="77" t="s">
        <v>374</v>
      </c>
      <c r="C258" s="116" t="s">
        <v>126</v>
      </c>
      <c r="D258" s="102" t="s">
        <v>275</v>
      </c>
      <c r="E258" s="117" t="s">
        <v>50</v>
      </c>
      <c r="F258" s="103">
        <v>1</v>
      </c>
      <c r="G258" s="379"/>
      <c r="H258" s="104">
        <f>ROUND(G258*F258,2)</f>
        <v>0</v>
      </c>
    </row>
    <row r="259" spans="1:8" s="73" customFormat="1" ht="30" customHeight="1">
      <c r="A259" s="100" t="s">
        <v>79</v>
      </c>
      <c r="B259" s="77" t="s">
        <v>375</v>
      </c>
      <c r="C259" s="116" t="s">
        <v>131</v>
      </c>
      <c r="D259" s="102" t="s">
        <v>275</v>
      </c>
      <c r="E259" s="117"/>
      <c r="F259" s="103"/>
      <c r="G259" s="380"/>
      <c r="H259" s="140"/>
    </row>
    <row r="260" spans="1:8" s="74" customFormat="1" ht="30" customHeight="1">
      <c r="A260" s="100" t="s">
        <v>497</v>
      </c>
      <c r="B260" s="119" t="s">
        <v>44</v>
      </c>
      <c r="C260" s="116" t="s">
        <v>498</v>
      </c>
      <c r="D260" s="102"/>
      <c r="E260" s="117" t="s">
        <v>50</v>
      </c>
      <c r="F260" s="103">
        <v>1</v>
      </c>
      <c r="G260" s="379"/>
      <c r="H260" s="104">
        <f aca="true" t="shared" si="4" ref="H260:H265">ROUND(G260*F260,2)</f>
        <v>0</v>
      </c>
    </row>
    <row r="261" spans="1:8" s="74" customFormat="1" ht="30" customHeight="1">
      <c r="A261" s="100" t="s">
        <v>80</v>
      </c>
      <c r="B261" s="119" t="s">
        <v>55</v>
      </c>
      <c r="C261" s="116" t="s">
        <v>279</v>
      </c>
      <c r="D261" s="102"/>
      <c r="E261" s="117" t="s">
        <v>50</v>
      </c>
      <c r="F261" s="103">
        <v>3</v>
      </c>
      <c r="G261" s="379"/>
      <c r="H261" s="104">
        <f t="shared" si="4"/>
        <v>0</v>
      </c>
    </row>
    <row r="262" spans="1:8" s="73" customFormat="1" ht="30" customHeight="1">
      <c r="A262" s="100" t="s">
        <v>106</v>
      </c>
      <c r="B262" s="77" t="s">
        <v>376</v>
      </c>
      <c r="C262" s="116" t="s">
        <v>133</v>
      </c>
      <c r="D262" s="102" t="s">
        <v>275</v>
      </c>
      <c r="E262" s="117" t="s">
        <v>50</v>
      </c>
      <c r="F262" s="103">
        <v>1</v>
      </c>
      <c r="G262" s="379"/>
      <c r="H262" s="104">
        <f t="shared" si="4"/>
        <v>0</v>
      </c>
    </row>
    <row r="263" spans="1:8" s="73" customFormat="1" ht="30" customHeight="1">
      <c r="A263" s="76" t="s">
        <v>107</v>
      </c>
      <c r="B263" s="77" t="s">
        <v>377</v>
      </c>
      <c r="C263" s="78" t="s">
        <v>135</v>
      </c>
      <c r="D263" s="79" t="s">
        <v>275</v>
      </c>
      <c r="E263" s="80" t="s">
        <v>50</v>
      </c>
      <c r="F263" s="81">
        <v>1</v>
      </c>
      <c r="G263" s="379"/>
      <c r="H263" s="84">
        <f t="shared" si="4"/>
        <v>0</v>
      </c>
    </row>
    <row r="264" spans="1:8" s="74" customFormat="1" ht="30" customHeight="1">
      <c r="A264" s="100" t="s">
        <v>108</v>
      </c>
      <c r="B264" s="77" t="s">
        <v>378</v>
      </c>
      <c r="C264" s="116" t="s">
        <v>137</v>
      </c>
      <c r="D264" s="102" t="s">
        <v>275</v>
      </c>
      <c r="E264" s="117" t="s">
        <v>50</v>
      </c>
      <c r="F264" s="103">
        <v>1</v>
      </c>
      <c r="G264" s="379"/>
      <c r="H264" s="104">
        <f t="shared" si="4"/>
        <v>0</v>
      </c>
    </row>
    <row r="265" spans="1:8" s="74" customFormat="1" ht="30" customHeight="1">
      <c r="A265" s="76" t="s">
        <v>109</v>
      </c>
      <c r="B265" s="77" t="s">
        <v>379</v>
      </c>
      <c r="C265" s="78" t="s">
        <v>139</v>
      </c>
      <c r="D265" s="79" t="s">
        <v>275</v>
      </c>
      <c r="E265" s="80" t="s">
        <v>50</v>
      </c>
      <c r="F265" s="81">
        <v>1</v>
      </c>
      <c r="G265" s="379"/>
      <c r="H265" s="84">
        <f t="shared" si="4"/>
        <v>0</v>
      </c>
    </row>
    <row r="266" spans="1:8" ht="30" customHeight="1">
      <c r="A266" s="107"/>
      <c r="B266" s="110"/>
      <c r="C266" s="125" t="s">
        <v>26</v>
      </c>
      <c r="D266" s="112"/>
      <c r="E266" s="126"/>
      <c r="F266" s="112"/>
      <c r="G266" s="391"/>
      <c r="H266" s="114"/>
    </row>
    <row r="267" spans="1:8" s="73" customFormat="1" ht="30" customHeight="1">
      <c r="A267" s="241" t="s">
        <v>82</v>
      </c>
      <c r="B267" s="77" t="s">
        <v>380</v>
      </c>
      <c r="C267" s="116" t="s">
        <v>83</v>
      </c>
      <c r="D267" s="102" t="s">
        <v>281</v>
      </c>
      <c r="E267" s="117"/>
      <c r="F267" s="118"/>
      <c r="G267" s="380"/>
      <c r="H267" s="104"/>
    </row>
    <row r="268" spans="1:8" s="74" customFormat="1" ht="30" customHeight="1">
      <c r="A268" s="241" t="s">
        <v>282</v>
      </c>
      <c r="B268" s="119" t="s">
        <v>44</v>
      </c>
      <c r="C268" s="116" t="s">
        <v>283</v>
      </c>
      <c r="D268" s="102"/>
      <c r="E268" s="117" t="s">
        <v>43</v>
      </c>
      <c r="F268" s="118">
        <v>1900</v>
      </c>
      <c r="G268" s="379"/>
      <c r="H268" s="104">
        <f>ROUND(G268*F268,2)</f>
        <v>0</v>
      </c>
    </row>
    <row r="269" spans="1:8" s="74" customFormat="1" ht="30" customHeight="1">
      <c r="A269" s="241" t="s">
        <v>84</v>
      </c>
      <c r="B269" s="119" t="s">
        <v>55</v>
      </c>
      <c r="C269" s="116" t="s">
        <v>284</v>
      </c>
      <c r="D269" s="102"/>
      <c r="E269" s="117" t="s">
        <v>43</v>
      </c>
      <c r="F269" s="118">
        <v>100</v>
      </c>
      <c r="G269" s="379"/>
      <c r="H269" s="104">
        <f>ROUND(G269*F269,2)</f>
        <v>0</v>
      </c>
    </row>
    <row r="270" spans="1:8" s="239" customFormat="1" ht="30" customHeight="1" thickBot="1">
      <c r="A270" s="247"/>
      <c r="B270" s="193" t="s">
        <v>15</v>
      </c>
      <c r="C270" s="348" t="str">
        <f>C206</f>
        <v>Marianne Road Rehabilitation - Garton Avenue to Inkster Garden Drive</v>
      </c>
      <c r="D270" s="349"/>
      <c r="E270" s="349"/>
      <c r="F270" s="350"/>
      <c r="G270" s="396" t="s">
        <v>17</v>
      </c>
      <c r="H270" s="192">
        <f>SUM(H206:H269)</f>
        <v>0</v>
      </c>
    </row>
    <row r="271" spans="1:8" s="239" customFormat="1" ht="30" customHeight="1" thickTop="1">
      <c r="A271" s="249"/>
      <c r="B271" s="200" t="s">
        <v>16</v>
      </c>
      <c r="C271" s="345" t="s">
        <v>541</v>
      </c>
      <c r="D271" s="346"/>
      <c r="E271" s="346"/>
      <c r="F271" s="346"/>
      <c r="G271" s="393"/>
      <c r="H271" s="189"/>
    </row>
    <row r="272" spans="1:8" ht="30" customHeight="1">
      <c r="A272" s="107"/>
      <c r="B272" s="110"/>
      <c r="C272" s="111" t="s">
        <v>19</v>
      </c>
      <c r="D272" s="112"/>
      <c r="E272" s="113" t="s">
        <v>2</v>
      </c>
      <c r="F272" s="113" t="s">
        <v>2</v>
      </c>
      <c r="G272" s="394" t="s">
        <v>2</v>
      </c>
      <c r="H272" s="114"/>
    </row>
    <row r="273" spans="1:8" s="73" customFormat="1" ht="30" customHeight="1">
      <c r="A273" s="100" t="s">
        <v>161</v>
      </c>
      <c r="B273" s="77" t="s">
        <v>119</v>
      </c>
      <c r="C273" s="116" t="s">
        <v>162</v>
      </c>
      <c r="D273" s="102" t="s">
        <v>483</v>
      </c>
      <c r="E273" s="117" t="s">
        <v>41</v>
      </c>
      <c r="F273" s="118">
        <v>1500</v>
      </c>
      <c r="G273" s="379"/>
      <c r="H273" s="104">
        <f>ROUND(G273*F273,2)</f>
        <v>0</v>
      </c>
    </row>
    <row r="274" spans="1:8" s="74" customFormat="1" ht="30" customHeight="1">
      <c r="A274" s="99" t="s">
        <v>163</v>
      </c>
      <c r="B274" s="77" t="s">
        <v>381</v>
      </c>
      <c r="C274" s="116" t="s">
        <v>164</v>
      </c>
      <c r="D274" s="102" t="s">
        <v>483</v>
      </c>
      <c r="E274" s="117" t="s">
        <v>43</v>
      </c>
      <c r="F274" s="118">
        <v>1900</v>
      </c>
      <c r="G274" s="379"/>
      <c r="H274" s="104">
        <f>ROUND(G274*F274,2)</f>
        <v>0</v>
      </c>
    </row>
    <row r="275" spans="1:8" s="73" customFormat="1" ht="30" customHeight="1">
      <c r="A275" s="99" t="s">
        <v>165</v>
      </c>
      <c r="B275" s="77" t="s">
        <v>382</v>
      </c>
      <c r="C275" s="116" t="s">
        <v>167</v>
      </c>
      <c r="D275" s="102" t="s">
        <v>483</v>
      </c>
      <c r="E275" s="117"/>
      <c r="F275" s="118"/>
      <c r="G275" s="380"/>
      <c r="H275" s="104"/>
    </row>
    <row r="276" spans="1:8" s="73" customFormat="1" ht="30" customHeight="1">
      <c r="A276" s="99" t="s">
        <v>301</v>
      </c>
      <c r="B276" s="119" t="s">
        <v>44</v>
      </c>
      <c r="C276" s="116" t="s">
        <v>302</v>
      </c>
      <c r="D276" s="102" t="s">
        <v>2</v>
      </c>
      <c r="E276" s="117" t="s">
        <v>45</v>
      </c>
      <c r="F276" s="118">
        <v>720</v>
      </c>
      <c r="G276" s="379"/>
      <c r="H276" s="104">
        <f aca="true" t="shared" si="5" ref="H276:H281">ROUND(G276*F276,2)</f>
        <v>0</v>
      </c>
    </row>
    <row r="277" spans="1:8" s="73" customFormat="1" ht="30" customHeight="1">
      <c r="A277" s="76" t="s">
        <v>168</v>
      </c>
      <c r="B277" s="83" t="s">
        <v>55</v>
      </c>
      <c r="C277" s="78" t="s">
        <v>169</v>
      </c>
      <c r="D277" s="79" t="s">
        <v>2</v>
      </c>
      <c r="E277" s="80" t="s">
        <v>45</v>
      </c>
      <c r="F277" s="88">
        <v>2200</v>
      </c>
      <c r="G277" s="379"/>
      <c r="H277" s="84">
        <f t="shared" si="5"/>
        <v>0</v>
      </c>
    </row>
    <row r="278" spans="1:8" s="73" customFormat="1" ht="30" customHeight="1">
      <c r="A278" s="99" t="s">
        <v>46</v>
      </c>
      <c r="B278" s="77" t="s">
        <v>383</v>
      </c>
      <c r="C278" s="116" t="s">
        <v>47</v>
      </c>
      <c r="D278" s="102" t="s">
        <v>483</v>
      </c>
      <c r="E278" s="117" t="s">
        <v>41</v>
      </c>
      <c r="F278" s="118">
        <v>150</v>
      </c>
      <c r="G278" s="379"/>
      <c r="H278" s="104">
        <f t="shared" si="5"/>
        <v>0</v>
      </c>
    </row>
    <row r="279" spans="1:8" s="74" customFormat="1" ht="30" customHeight="1">
      <c r="A279" s="100" t="s">
        <v>48</v>
      </c>
      <c r="B279" s="77" t="s">
        <v>384</v>
      </c>
      <c r="C279" s="116" t="s">
        <v>49</v>
      </c>
      <c r="D279" s="102" t="s">
        <v>483</v>
      </c>
      <c r="E279" s="117" t="s">
        <v>43</v>
      </c>
      <c r="F279" s="118">
        <v>1900</v>
      </c>
      <c r="G279" s="379"/>
      <c r="H279" s="104">
        <f t="shared" si="5"/>
        <v>0</v>
      </c>
    </row>
    <row r="280" spans="1:8" s="74" customFormat="1" ht="30" customHeight="1">
      <c r="A280" s="99" t="s">
        <v>172</v>
      </c>
      <c r="B280" s="77" t="s">
        <v>385</v>
      </c>
      <c r="C280" s="116" t="s">
        <v>174</v>
      </c>
      <c r="D280" s="102" t="s">
        <v>175</v>
      </c>
      <c r="E280" s="117" t="s">
        <v>43</v>
      </c>
      <c r="F280" s="118">
        <v>1700</v>
      </c>
      <c r="G280" s="379"/>
      <c r="H280" s="104">
        <f t="shared" si="5"/>
        <v>0</v>
      </c>
    </row>
    <row r="281" spans="1:8" s="74" customFormat="1" ht="30" customHeight="1">
      <c r="A281" s="99" t="s">
        <v>176</v>
      </c>
      <c r="B281" s="77" t="s">
        <v>386</v>
      </c>
      <c r="C281" s="116" t="s">
        <v>178</v>
      </c>
      <c r="D281" s="102" t="s">
        <v>179</v>
      </c>
      <c r="E281" s="117" t="s">
        <v>43</v>
      </c>
      <c r="F281" s="118">
        <v>480</v>
      </c>
      <c r="G281" s="379"/>
      <c r="H281" s="104">
        <f t="shared" si="5"/>
        <v>0</v>
      </c>
    </row>
    <row r="282" spans="1:8" ht="30" customHeight="1">
      <c r="A282" s="107"/>
      <c r="B282" s="110"/>
      <c r="C282" s="125" t="s">
        <v>20</v>
      </c>
      <c r="D282" s="112"/>
      <c r="E282" s="126"/>
      <c r="F282" s="112"/>
      <c r="G282" s="391"/>
      <c r="H282" s="114"/>
    </row>
    <row r="283" spans="1:8" s="73" customFormat="1" ht="30" customHeight="1">
      <c r="A283" s="241" t="s">
        <v>91</v>
      </c>
      <c r="B283" s="77" t="s">
        <v>387</v>
      </c>
      <c r="C283" s="116" t="s">
        <v>93</v>
      </c>
      <c r="D283" s="102" t="s">
        <v>483</v>
      </c>
      <c r="E283" s="117"/>
      <c r="F283" s="118"/>
      <c r="G283" s="380"/>
      <c r="H283" s="104"/>
    </row>
    <row r="284" spans="1:8" s="74" customFormat="1" ht="30" customHeight="1">
      <c r="A284" s="241" t="s">
        <v>94</v>
      </c>
      <c r="B284" s="119" t="s">
        <v>44</v>
      </c>
      <c r="C284" s="116" t="s">
        <v>95</v>
      </c>
      <c r="D284" s="102" t="s">
        <v>2</v>
      </c>
      <c r="E284" s="117" t="s">
        <v>43</v>
      </c>
      <c r="F284" s="118">
        <v>2050</v>
      </c>
      <c r="G284" s="379"/>
      <c r="H284" s="104">
        <f>ROUND(G284*F284,2)</f>
        <v>0</v>
      </c>
    </row>
    <row r="285" spans="1:8" s="74" customFormat="1" ht="30" customHeight="1">
      <c r="A285" s="243" t="s">
        <v>484</v>
      </c>
      <c r="B285" s="134" t="s">
        <v>55</v>
      </c>
      <c r="C285" s="129" t="s">
        <v>485</v>
      </c>
      <c r="D285" s="130" t="s">
        <v>2</v>
      </c>
      <c r="E285" s="131" t="s">
        <v>43</v>
      </c>
      <c r="F285" s="132">
        <v>100</v>
      </c>
      <c r="G285" s="379"/>
      <c r="H285" s="133">
        <f>ROUND(G285*F285,2)</f>
        <v>0</v>
      </c>
    </row>
    <row r="286" spans="1:8" s="74" customFormat="1" ht="30" customHeight="1">
      <c r="A286" s="243" t="s">
        <v>56</v>
      </c>
      <c r="B286" s="128" t="s">
        <v>388</v>
      </c>
      <c r="C286" s="129" t="s">
        <v>57</v>
      </c>
      <c r="D286" s="130" t="s">
        <v>490</v>
      </c>
      <c r="E286" s="131"/>
      <c r="F286" s="132"/>
      <c r="G286" s="380"/>
      <c r="H286" s="133"/>
    </row>
    <row r="287" spans="1:8" s="74" customFormat="1" ht="30" customHeight="1">
      <c r="A287" s="243" t="s">
        <v>58</v>
      </c>
      <c r="B287" s="134" t="s">
        <v>44</v>
      </c>
      <c r="C287" s="129" t="s">
        <v>59</v>
      </c>
      <c r="D287" s="130" t="s">
        <v>2</v>
      </c>
      <c r="E287" s="131" t="s">
        <v>50</v>
      </c>
      <c r="F287" s="132">
        <v>50</v>
      </c>
      <c r="G287" s="379"/>
      <c r="H287" s="133">
        <f>ROUND(G287*F287,2)</f>
        <v>0</v>
      </c>
    </row>
    <row r="288" spans="1:8" s="74" customFormat="1" ht="30" customHeight="1">
      <c r="A288" s="241" t="s">
        <v>60</v>
      </c>
      <c r="B288" s="77" t="s">
        <v>389</v>
      </c>
      <c r="C288" s="116" t="s">
        <v>61</v>
      </c>
      <c r="D288" s="102" t="s">
        <v>490</v>
      </c>
      <c r="E288" s="117"/>
      <c r="F288" s="118"/>
      <c r="G288" s="380"/>
      <c r="H288" s="104"/>
    </row>
    <row r="289" spans="1:8" s="74" customFormat="1" ht="30" customHeight="1">
      <c r="A289" s="241" t="s">
        <v>62</v>
      </c>
      <c r="B289" s="119" t="s">
        <v>44</v>
      </c>
      <c r="C289" s="116" t="s">
        <v>63</v>
      </c>
      <c r="D289" s="102" t="s">
        <v>2</v>
      </c>
      <c r="E289" s="117" t="s">
        <v>50</v>
      </c>
      <c r="F289" s="118">
        <v>200</v>
      </c>
      <c r="G289" s="379"/>
      <c r="H289" s="104">
        <f>ROUND(G289*F289,2)</f>
        <v>0</v>
      </c>
    </row>
    <row r="290" spans="1:8" s="73" customFormat="1" ht="30" customHeight="1">
      <c r="A290" s="241" t="s">
        <v>183</v>
      </c>
      <c r="B290" s="77" t="s">
        <v>390</v>
      </c>
      <c r="C290" s="116" t="s">
        <v>64</v>
      </c>
      <c r="D290" s="102" t="s">
        <v>185</v>
      </c>
      <c r="E290" s="117"/>
      <c r="F290" s="118"/>
      <c r="G290" s="380"/>
      <c r="H290" s="104"/>
    </row>
    <row r="291" spans="1:8" s="74" customFormat="1" ht="30" customHeight="1">
      <c r="A291" s="241" t="s">
        <v>186</v>
      </c>
      <c r="B291" s="83" t="s">
        <v>560</v>
      </c>
      <c r="C291" s="116" t="s">
        <v>187</v>
      </c>
      <c r="D291" s="102" t="s">
        <v>65</v>
      </c>
      <c r="E291" s="117"/>
      <c r="F291" s="118"/>
      <c r="G291" s="380"/>
      <c r="H291" s="104"/>
    </row>
    <row r="292" spans="1:8" s="74" customFormat="1" ht="30" customHeight="1">
      <c r="A292" s="241" t="s">
        <v>188</v>
      </c>
      <c r="B292" s="127" t="s">
        <v>189</v>
      </c>
      <c r="C292" s="116" t="s">
        <v>190</v>
      </c>
      <c r="D292" s="102"/>
      <c r="E292" s="117" t="s">
        <v>43</v>
      </c>
      <c r="F292" s="118">
        <v>15</v>
      </c>
      <c r="G292" s="379"/>
      <c r="H292" s="104">
        <f aca="true" t="shared" si="6" ref="H292:H297">ROUND(G292*F292,2)</f>
        <v>0</v>
      </c>
    </row>
    <row r="293" spans="1:8" s="74" customFormat="1" ht="30" customHeight="1">
      <c r="A293" s="241" t="s">
        <v>191</v>
      </c>
      <c r="B293" s="127" t="s">
        <v>192</v>
      </c>
      <c r="C293" s="116" t="s">
        <v>193</v>
      </c>
      <c r="D293" s="102"/>
      <c r="E293" s="117" t="s">
        <v>43</v>
      </c>
      <c r="F293" s="118">
        <v>130</v>
      </c>
      <c r="G293" s="379"/>
      <c r="H293" s="104">
        <f t="shared" si="6"/>
        <v>0</v>
      </c>
    </row>
    <row r="294" spans="1:8" s="74" customFormat="1" ht="30" customHeight="1">
      <c r="A294" s="241" t="s">
        <v>194</v>
      </c>
      <c r="B294" s="127" t="s">
        <v>195</v>
      </c>
      <c r="C294" s="116" t="s">
        <v>196</v>
      </c>
      <c r="D294" s="102" t="s">
        <v>2</v>
      </c>
      <c r="E294" s="117" t="s">
        <v>43</v>
      </c>
      <c r="F294" s="118">
        <v>315</v>
      </c>
      <c r="G294" s="379"/>
      <c r="H294" s="104">
        <f t="shared" si="6"/>
        <v>0</v>
      </c>
    </row>
    <row r="295" spans="1:8" s="73" customFormat="1" ht="30" customHeight="1">
      <c r="A295" s="241" t="s">
        <v>416</v>
      </c>
      <c r="B295" s="77" t="s">
        <v>392</v>
      </c>
      <c r="C295" s="116" t="s">
        <v>418</v>
      </c>
      <c r="D295" s="102" t="s">
        <v>185</v>
      </c>
      <c r="E295" s="117" t="s">
        <v>43</v>
      </c>
      <c r="F295" s="103">
        <v>10</v>
      </c>
      <c r="G295" s="379"/>
      <c r="H295" s="104">
        <f t="shared" si="6"/>
        <v>0</v>
      </c>
    </row>
    <row r="296" spans="1:8" s="74" customFormat="1" ht="30" customHeight="1">
      <c r="A296" s="241" t="s">
        <v>358</v>
      </c>
      <c r="B296" s="77" t="s">
        <v>394</v>
      </c>
      <c r="C296" s="116" t="s">
        <v>360</v>
      </c>
      <c r="D296" s="102" t="s">
        <v>185</v>
      </c>
      <c r="E296" s="117" t="s">
        <v>43</v>
      </c>
      <c r="F296" s="118">
        <v>25</v>
      </c>
      <c r="G296" s="379"/>
      <c r="H296" s="104">
        <f t="shared" si="6"/>
        <v>0</v>
      </c>
    </row>
    <row r="297" spans="1:8" s="74" customFormat="1" ht="30" customHeight="1">
      <c r="A297" s="241" t="s">
        <v>391</v>
      </c>
      <c r="B297" s="77" t="s">
        <v>395</v>
      </c>
      <c r="C297" s="116" t="s">
        <v>393</v>
      </c>
      <c r="D297" s="102" t="s">
        <v>185</v>
      </c>
      <c r="E297" s="117" t="s">
        <v>43</v>
      </c>
      <c r="F297" s="118">
        <v>10</v>
      </c>
      <c r="G297" s="379"/>
      <c r="H297" s="104">
        <f t="shared" si="6"/>
        <v>0</v>
      </c>
    </row>
    <row r="298" spans="1:8" s="74" customFormat="1" ht="30" customHeight="1">
      <c r="A298" s="90" t="s">
        <v>197</v>
      </c>
      <c r="B298" s="77" t="s">
        <v>396</v>
      </c>
      <c r="C298" s="78" t="s">
        <v>68</v>
      </c>
      <c r="D298" s="79" t="s">
        <v>199</v>
      </c>
      <c r="E298" s="80"/>
      <c r="F298" s="88"/>
      <c r="G298" s="398"/>
      <c r="H298" s="84"/>
    </row>
    <row r="299" spans="1:8" s="74" customFormat="1" ht="30" customHeight="1">
      <c r="A299" s="90" t="s">
        <v>200</v>
      </c>
      <c r="B299" s="83" t="s">
        <v>44</v>
      </c>
      <c r="C299" s="78" t="s">
        <v>201</v>
      </c>
      <c r="D299" s="79" t="s">
        <v>202</v>
      </c>
      <c r="E299" s="80"/>
      <c r="F299" s="88"/>
      <c r="G299" s="402"/>
      <c r="H299" s="84"/>
    </row>
    <row r="300" spans="1:8" s="74" customFormat="1" ht="30" customHeight="1">
      <c r="A300" s="243" t="s">
        <v>203</v>
      </c>
      <c r="B300" s="135" t="s">
        <v>189</v>
      </c>
      <c r="C300" s="129" t="s">
        <v>204</v>
      </c>
      <c r="D300" s="130"/>
      <c r="E300" s="131" t="s">
        <v>66</v>
      </c>
      <c r="F300" s="132">
        <v>6</v>
      </c>
      <c r="G300" s="379"/>
      <c r="H300" s="133">
        <f>ROUND(G300*F300,2)</f>
        <v>0</v>
      </c>
    </row>
    <row r="301" spans="1:8" s="74" customFormat="1" ht="30" customHeight="1">
      <c r="A301" s="90" t="s">
        <v>205</v>
      </c>
      <c r="B301" s="153" t="s">
        <v>192</v>
      </c>
      <c r="C301" s="78" t="s">
        <v>206</v>
      </c>
      <c r="D301" s="79"/>
      <c r="E301" s="80" t="s">
        <v>66</v>
      </c>
      <c r="F301" s="88">
        <v>20</v>
      </c>
      <c r="G301" s="379"/>
      <c r="H301" s="84">
        <f>ROUND(G301*F301,2)</f>
        <v>0</v>
      </c>
    </row>
    <row r="302" spans="1:8" s="74" customFormat="1" ht="30" customHeight="1">
      <c r="A302" s="90" t="s">
        <v>219</v>
      </c>
      <c r="B302" s="77" t="s">
        <v>397</v>
      </c>
      <c r="C302" s="78" t="s">
        <v>221</v>
      </c>
      <c r="D302" s="79" t="s">
        <v>530</v>
      </c>
      <c r="E302" s="80"/>
      <c r="F302" s="81"/>
      <c r="G302" s="399"/>
      <c r="H302" s="84"/>
    </row>
    <row r="303" spans="1:8" s="74" customFormat="1" ht="30" customHeight="1">
      <c r="A303" s="90" t="s">
        <v>222</v>
      </c>
      <c r="B303" s="83" t="s">
        <v>44</v>
      </c>
      <c r="C303" s="78" t="s">
        <v>223</v>
      </c>
      <c r="D303" s="79"/>
      <c r="E303" s="80" t="s">
        <v>50</v>
      </c>
      <c r="F303" s="81">
        <v>4</v>
      </c>
      <c r="G303" s="379"/>
      <c r="H303" s="84">
        <f>ROUND(G303*F303,2)</f>
        <v>0</v>
      </c>
    </row>
    <row r="304" spans="1:8" ht="30" customHeight="1">
      <c r="A304" s="107"/>
      <c r="B304" s="136"/>
      <c r="C304" s="125" t="s">
        <v>22</v>
      </c>
      <c r="D304" s="112"/>
      <c r="E304" s="113"/>
      <c r="F304" s="113"/>
      <c r="G304" s="391"/>
      <c r="H304" s="114"/>
    </row>
    <row r="305" spans="1:8" s="73" customFormat="1" ht="43.5" customHeight="1">
      <c r="A305" s="100" t="s">
        <v>71</v>
      </c>
      <c r="B305" s="77" t="s">
        <v>400</v>
      </c>
      <c r="C305" s="116" t="s">
        <v>72</v>
      </c>
      <c r="D305" s="102" t="s">
        <v>488</v>
      </c>
      <c r="E305" s="117"/>
      <c r="F305" s="103"/>
      <c r="G305" s="380"/>
      <c r="H305" s="140"/>
    </row>
    <row r="306" spans="1:8" s="73" customFormat="1" ht="43.5" customHeight="1">
      <c r="A306" s="100" t="s">
        <v>112</v>
      </c>
      <c r="B306" s="119" t="s">
        <v>44</v>
      </c>
      <c r="C306" s="78" t="s">
        <v>548</v>
      </c>
      <c r="D306" s="102" t="s">
        <v>2</v>
      </c>
      <c r="E306" s="117" t="s">
        <v>43</v>
      </c>
      <c r="F306" s="103">
        <v>2075</v>
      </c>
      <c r="G306" s="379"/>
      <c r="H306" s="104">
        <f>ROUND(G306*F306,2)</f>
        <v>0</v>
      </c>
    </row>
    <row r="307" spans="1:8" s="73" customFormat="1" ht="30" customHeight="1">
      <c r="A307" s="100" t="s">
        <v>73</v>
      </c>
      <c r="B307" s="77" t="s">
        <v>401</v>
      </c>
      <c r="C307" s="116" t="s">
        <v>74</v>
      </c>
      <c r="D307" s="102" t="s">
        <v>488</v>
      </c>
      <c r="E307" s="117"/>
      <c r="F307" s="103"/>
      <c r="G307" s="380"/>
      <c r="H307" s="140"/>
    </row>
    <row r="308" spans="1:8" s="74" customFormat="1" ht="43.5" customHeight="1">
      <c r="A308" s="244" t="s">
        <v>552</v>
      </c>
      <c r="B308" s="134" t="s">
        <v>44</v>
      </c>
      <c r="C308" s="129" t="s">
        <v>553</v>
      </c>
      <c r="D308" s="130" t="s">
        <v>554</v>
      </c>
      <c r="E308" s="131" t="s">
        <v>66</v>
      </c>
      <c r="F308" s="132">
        <v>420</v>
      </c>
      <c r="G308" s="379"/>
      <c r="H308" s="133">
        <f>ROUND(G308*F308,2)</f>
        <v>0</v>
      </c>
    </row>
    <row r="309" spans="1:8" s="74" customFormat="1" ht="43.5" customHeight="1">
      <c r="A309" s="244" t="s">
        <v>289</v>
      </c>
      <c r="B309" s="134" t="s">
        <v>55</v>
      </c>
      <c r="C309" s="129" t="s">
        <v>290</v>
      </c>
      <c r="D309" s="130" t="s">
        <v>209</v>
      </c>
      <c r="E309" s="131" t="s">
        <v>66</v>
      </c>
      <c r="F309" s="132">
        <v>70</v>
      </c>
      <c r="G309" s="379"/>
      <c r="H309" s="133">
        <f>ROUND(G309*F309,2)</f>
        <v>0</v>
      </c>
    </row>
    <row r="310" spans="1:8" s="74" customFormat="1" ht="30" customHeight="1">
      <c r="A310" s="244" t="s">
        <v>549</v>
      </c>
      <c r="B310" s="134" t="s">
        <v>67</v>
      </c>
      <c r="C310" s="129" t="s">
        <v>550</v>
      </c>
      <c r="D310" s="130" t="s">
        <v>551</v>
      </c>
      <c r="E310" s="131" t="s">
        <v>66</v>
      </c>
      <c r="F310" s="132">
        <v>6</v>
      </c>
      <c r="G310" s="379"/>
      <c r="H310" s="133">
        <f>ROUND(G310*F310,2)</f>
        <v>0</v>
      </c>
    </row>
    <row r="311" spans="1:8" s="74" customFormat="1" ht="43.5" customHeight="1">
      <c r="A311" s="244" t="s">
        <v>398</v>
      </c>
      <c r="B311" s="134" t="s">
        <v>81</v>
      </c>
      <c r="C311" s="129" t="s">
        <v>399</v>
      </c>
      <c r="D311" s="130" t="s">
        <v>238</v>
      </c>
      <c r="E311" s="131" t="s">
        <v>66</v>
      </c>
      <c r="F311" s="132">
        <v>40</v>
      </c>
      <c r="G311" s="379"/>
      <c r="H311" s="133">
        <f>ROUND(G311*F311,2)</f>
        <v>0</v>
      </c>
    </row>
    <row r="312" spans="1:8" s="74" customFormat="1" ht="30" customHeight="1">
      <c r="A312" s="244" t="s">
        <v>239</v>
      </c>
      <c r="B312" s="77" t="s">
        <v>402</v>
      </c>
      <c r="C312" s="129" t="s">
        <v>241</v>
      </c>
      <c r="D312" s="130" t="s">
        <v>489</v>
      </c>
      <c r="E312" s="141"/>
      <c r="F312" s="132"/>
      <c r="G312" s="385"/>
      <c r="H312" s="139"/>
    </row>
    <row r="313" spans="1:8" s="74" customFormat="1" ht="30" customHeight="1">
      <c r="A313" s="244" t="s">
        <v>245</v>
      </c>
      <c r="B313" s="134" t="s">
        <v>44</v>
      </c>
      <c r="C313" s="129" t="s">
        <v>102</v>
      </c>
      <c r="D313" s="130"/>
      <c r="E313" s="131"/>
      <c r="F313" s="132"/>
      <c r="G313" s="385"/>
      <c r="H313" s="139"/>
    </row>
    <row r="314" spans="1:8" s="74" customFormat="1" ht="30" customHeight="1">
      <c r="A314" s="244" t="s">
        <v>246</v>
      </c>
      <c r="B314" s="135" t="s">
        <v>189</v>
      </c>
      <c r="C314" s="129" t="s">
        <v>244</v>
      </c>
      <c r="D314" s="130"/>
      <c r="E314" s="131" t="s">
        <v>45</v>
      </c>
      <c r="F314" s="132">
        <v>15</v>
      </c>
      <c r="G314" s="379"/>
      <c r="H314" s="133">
        <f>ROUND(G314*F314,2)</f>
        <v>0</v>
      </c>
    </row>
    <row r="315" spans="1:8" ht="30" customHeight="1">
      <c r="A315" s="107"/>
      <c r="B315" s="136"/>
      <c r="C315" s="125" t="s">
        <v>23</v>
      </c>
      <c r="D315" s="112"/>
      <c r="E315" s="137"/>
      <c r="F315" s="113"/>
      <c r="G315" s="391"/>
      <c r="H315" s="114"/>
    </row>
    <row r="316" spans="1:8" s="73" customFormat="1" ht="30" customHeight="1">
      <c r="A316" s="100" t="s">
        <v>503</v>
      </c>
      <c r="B316" s="77" t="s">
        <v>403</v>
      </c>
      <c r="C316" s="116" t="s">
        <v>504</v>
      </c>
      <c r="D316" s="102" t="s">
        <v>248</v>
      </c>
      <c r="E316" s="117" t="s">
        <v>66</v>
      </c>
      <c r="F316" s="103">
        <v>700</v>
      </c>
      <c r="G316" s="379"/>
      <c r="H316" s="104">
        <f>ROUND(G316*F316,2)</f>
        <v>0</v>
      </c>
    </row>
    <row r="317" spans="1:8" ht="42.75" customHeight="1">
      <c r="A317" s="107"/>
      <c r="B317" s="136"/>
      <c r="C317" s="125" t="s">
        <v>24</v>
      </c>
      <c r="D317" s="112"/>
      <c r="E317" s="137"/>
      <c r="F317" s="113"/>
      <c r="G317" s="391"/>
      <c r="H317" s="114"/>
    </row>
    <row r="318" spans="1:8" s="73" customFormat="1" ht="30" customHeight="1">
      <c r="A318" s="244" t="s">
        <v>249</v>
      </c>
      <c r="B318" s="77" t="s">
        <v>404</v>
      </c>
      <c r="C318" s="129" t="s">
        <v>251</v>
      </c>
      <c r="D318" s="130" t="s">
        <v>252</v>
      </c>
      <c r="E318" s="131"/>
      <c r="F318" s="138"/>
      <c r="G318" s="380"/>
      <c r="H318" s="139"/>
    </row>
    <row r="319" spans="1:8" s="73" customFormat="1" ht="30" customHeight="1">
      <c r="A319" s="244" t="s">
        <v>253</v>
      </c>
      <c r="B319" s="134" t="s">
        <v>44</v>
      </c>
      <c r="C319" s="129" t="s">
        <v>254</v>
      </c>
      <c r="D319" s="130"/>
      <c r="E319" s="131" t="s">
        <v>50</v>
      </c>
      <c r="F319" s="138">
        <v>6</v>
      </c>
      <c r="G319" s="379"/>
      <c r="H319" s="133">
        <f>ROUND(G319*F319,2)</f>
        <v>0</v>
      </c>
    </row>
    <row r="320" spans="1:8" s="74" customFormat="1" ht="30" customHeight="1">
      <c r="A320" s="244" t="s">
        <v>255</v>
      </c>
      <c r="B320" s="77" t="s">
        <v>405</v>
      </c>
      <c r="C320" s="129" t="s">
        <v>257</v>
      </c>
      <c r="D320" s="130" t="s">
        <v>252</v>
      </c>
      <c r="E320" s="131"/>
      <c r="F320" s="138"/>
      <c r="G320" s="380"/>
      <c r="H320" s="139"/>
    </row>
    <row r="321" spans="1:8" s="74" customFormat="1" ht="30" customHeight="1">
      <c r="A321" s="244" t="s">
        <v>258</v>
      </c>
      <c r="B321" s="134" t="s">
        <v>44</v>
      </c>
      <c r="C321" s="129" t="s">
        <v>555</v>
      </c>
      <c r="D321" s="130"/>
      <c r="E321" s="131"/>
      <c r="F321" s="138"/>
      <c r="G321" s="380"/>
      <c r="H321" s="139"/>
    </row>
    <row r="322" spans="1:8" s="74" customFormat="1" ht="43.5" customHeight="1">
      <c r="A322" s="244" t="s">
        <v>259</v>
      </c>
      <c r="B322" s="135" t="s">
        <v>189</v>
      </c>
      <c r="C322" s="78" t="s">
        <v>593</v>
      </c>
      <c r="D322" s="130"/>
      <c r="E322" s="131" t="s">
        <v>66</v>
      </c>
      <c r="F322" s="138">
        <v>25</v>
      </c>
      <c r="G322" s="379"/>
      <c r="H322" s="133">
        <f>ROUND(G322*F322,2)</f>
        <v>0</v>
      </c>
    </row>
    <row r="323" spans="1:8" s="86" customFormat="1" ht="43.5" customHeight="1">
      <c r="A323" s="244" t="s">
        <v>118</v>
      </c>
      <c r="B323" s="77" t="s">
        <v>406</v>
      </c>
      <c r="C323" s="142" t="s">
        <v>261</v>
      </c>
      <c r="D323" s="130" t="s">
        <v>252</v>
      </c>
      <c r="E323" s="131"/>
      <c r="F323" s="138"/>
      <c r="G323" s="380"/>
      <c r="H323" s="139"/>
    </row>
    <row r="324" spans="1:8" s="74" customFormat="1" ht="43.5" customHeight="1">
      <c r="A324" s="244" t="s">
        <v>120</v>
      </c>
      <c r="B324" s="134" t="s">
        <v>44</v>
      </c>
      <c r="C324" s="129" t="s">
        <v>121</v>
      </c>
      <c r="D324" s="130"/>
      <c r="E324" s="131" t="s">
        <v>50</v>
      </c>
      <c r="F324" s="138">
        <v>4</v>
      </c>
      <c r="G324" s="379"/>
      <c r="H324" s="133">
        <f>ROUND(G324*F324,2)</f>
        <v>0</v>
      </c>
    </row>
    <row r="325" spans="1:8" s="74" customFormat="1" ht="30" customHeight="1">
      <c r="A325" s="244" t="s">
        <v>122</v>
      </c>
      <c r="B325" s="134" t="s">
        <v>55</v>
      </c>
      <c r="C325" s="129" t="s">
        <v>123</v>
      </c>
      <c r="D325" s="130"/>
      <c r="E325" s="131" t="s">
        <v>50</v>
      </c>
      <c r="F325" s="138">
        <v>4</v>
      </c>
      <c r="G325" s="379"/>
      <c r="H325" s="133">
        <f>ROUND(G325*F325,2)</f>
        <v>0</v>
      </c>
    </row>
    <row r="326" spans="1:8" s="86" customFormat="1" ht="30" customHeight="1">
      <c r="A326" s="244" t="s">
        <v>262</v>
      </c>
      <c r="B326" s="77" t="s">
        <v>407</v>
      </c>
      <c r="C326" s="142" t="s">
        <v>264</v>
      </c>
      <c r="D326" s="130" t="s">
        <v>252</v>
      </c>
      <c r="E326" s="131"/>
      <c r="F326" s="138"/>
      <c r="G326" s="380"/>
      <c r="H326" s="139"/>
    </row>
    <row r="327" spans="1:8" s="86" customFormat="1" ht="30" customHeight="1">
      <c r="A327" s="244" t="s">
        <v>265</v>
      </c>
      <c r="B327" s="134" t="s">
        <v>44</v>
      </c>
      <c r="C327" s="142" t="s">
        <v>556</v>
      </c>
      <c r="D327" s="130"/>
      <c r="E327" s="131"/>
      <c r="F327" s="138"/>
      <c r="G327" s="380"/>
      <c r="H327" s="139"/>
    </row>
    <row r="328" spans="1:8" s="74" customFormat="1" ht="30" customHeight="1">
      <c r="A328" s="244" t="s">
        <v>294</v>
      </c>
      <c r="B328" s="135" t="s">
        <v>189</v>
      </c>
      <c r="C328" s="129" t="s">
        <v>557</v>
      </c>
      <c r="D328" s="130"/>
      <c r="E328" s="131" t="s">
        <v>50</v>
      </c>
      <c r="F328" s="138">
        <v>6</v>
      </c>
      <c r="G328" s="379"/>
      <c r="H328" s="133">
        <f>ROUND(G328*F328,2)</f>
        <v>0</v>
      </c>
    </row>
    <row r="329" spans="1:8" s="73" customFormat="1" ht="30" customHeight="1">
      <c r="A329" s="244" t="s">
        <v>526</v>
      </c>
      <c r="B329" s="77" t="s">
        <v>408</v>
      </c>
      <c r="C329" s="129" t="s">
        <v>527</v>
      </c>
      <c r="D329" s="130" t="s">
        <v>252</v>
      </c>
      <c r="E329" s="131" t="s">
        <v>50</v>
      </c>
      <c r="F329" s="138">
        <v>6</v>
      </c>
      <c r="G329" s="379"/>
      <c r="H329" s="133">
        <f>ROUND(G329*F329,2)</f>
        <v>0</v>
      </c>
    </row>
    <row r="330" spans="1:8" s="74" customFormat="1" ht="30" customHeight="1">
      <c r="A330" s="244" t="s">
        <v>267</v>
      </c>
      <c r="B330" s="77" t="s">
        <v>409</v>
      </c>
      <c r="C330" s="129" t="s">
        <v>269</v>
      </c>
      <c r="D330" s="130" t="s">
        <v>252</v>
      </c>
      <c r="E330" s="131" t="s">
        <v>50</v>
      </c>
      <c r="F330" s="138">
        <v>6</v>
      </c>
      <c r="G330" s="379"/>
      <c r="H330" s="133">
        <f>ROUND(G330*F330,2)</f>
        <v>0</v>
      </c>
    </row>
    <row r="331" spans="1:8" s="74" customFormat="1" ht="30" customHeight="1">
      <c r="A331" s="244" t="s">
        <v>270</v>
      </c>
      <c r="B331" s="77" t="s">
        <v>410</v>
      </c>
      <c r="C331" s="129" t="s">
        <v>272</v>
      </c>
      <c r="D331" s="130" t="s">
        <v>273</v>
      </c>
      <c r="E331" s="131" t="s">
        <v>66</v>
      </c>
      <c r="F331" s="138">
        <v>75</v>
      </c>
      <c r="G331" s="379"/>
      <c r="H331" s="133">
        <f>ROUND(G331*F331,2)</f>
        <v>0</v>
      </c>
    </row>
    <row r="332" spans="1:8" ht="30" customHeight="1">
      <c r="A332" s="107"/>
      <c r="B332" s="144"/>
      <c r="C332" s="125" t="s">
        <v>25</v>
      </c>
      <c r="D332" s="112"/>
      <c r="E332" s="137"/>
      <c r="F332" s="113"/>
      <c r="G332" s="391"/>
      <c r="H332" s="114"/>
    </row>
    <row r="333" spans="1:8" s="74" customFormat="1" ht="30" customHeight="1">
      <c r="A333" s="244" t="s">
        <v>104</v>
      </c>
      <c r="B333" s="77" t="s">
        <v>411</v>
      </c>
      <c r="C333" s="129" t="s">
        <v>128</v>
      </c>
      <c r="D333" s="130" t="s">
        <v>252</v>
      </c>
      <c r="E333" s="131"/>
      <c r="F333" s="138"/>
      <c r="G333" s="384"/>
      <c r="H333" s="139"/>
    </row>
    <row r="334" spans="1:8" s="74" customFormat="1" ht="30" customHeight="1">
      <c r="A334" s="244" t="s">
        <v>129</v>
      </c>
      <c r="B334" s="134" t="s">
        <v>44</v>
      </c>
      <c r="C334" s="129" t="s">
        <v>277</v>
      </c>
      <c r="D334" s="130"/>
      <c r="E334" s="131" t="s">
        <v>105</v>
      </c>
      <c r="F334" s="138">
        <v>1</v>
      </c>
      <c r="G334" s="379"/>
      <c r="H334" s="133">
        <f>ROUND(G334*F334,2)</f>
        <v>0</v>
      </c>
    </row>
    <row r="335" spans="1:8" s="73" customFormat="1" ht="30" customHeight="1">
      <c r="A335" s="244" t="s">
        <v>106</v>
      </c>
      <c r="B335" s="77" t="s">
        <v>412</v>
      </c>
      <c r="C335" s="129" t="s">
        <v>133</v>
      </c>
      <c r="D335" s="130" t="s">
        <v>275</v>
      </c>
      <c r="E335" s="131" t="s">
        <v>50</v>
      </c>
      <c r="F335" s="138">
        <v>9</v>
      </c>
      <c r="G335" s="379"/>
      <c r="H335" s="133">
        <f>ROUND(G335*F335,2)</f>
        <v>0</v>
      </c>
    </row>
    <row r="336" spans="1:8" s="73" customFormat="1" ht="30" customHeight="1">
      <c r="A336" s="244" t="s">
        <v>107</v>
      </c>
      <c r="B336" s="77" t="s">
        <v>413</v>
      </c>
      <c r="C336" s="129" t="s">
        <v>135</v>
      </c>
      <c r="D336" s="130" t="s">
        <v>275</v>
      </c>
      <c r="E336" s="131" t="s">
        <v>50</v>
      </c>
      <c r="F336" s="138">
        <v>2</v>
      </c>
      <c r="G336" s="379"/>
      <c r="H336" s="133">
        <f>ROUND(G336*F336,2)</f>
        <v>0</v>
      </c>
    </row>
    <row r="337" spans="1:8" s="74" customFormat="1" ht="30" customHeight="1">
      <c r="A337" s="244" t="s">
        <v>108</v>
      </c>
      <c r="B337" s="77" t="s">
        <v>414</v>
      </c>
      <c r="C337" s="129" t="s">
        <v>137</v>
      </c>
      <c r="D337" s="130" t="s">
        <v>275</v>
      </c>
      <c r="E337" s="131" t="s">
        <v>50</v>
      </c>
      <c r="F337" s="138">
        <v>29</v>
      </c>
      <c r="G337" s="379"/>
      <c r="H337" s="133">
        <f>ROUND(G337*F337,2)</f>
        <v>0</v>
      </c>
    </row>
    <row r="338" spans="1:8" s="74" customFormat="1" ht="30" customHeight="1">
      <c r="A338" s="244" t="s">
        <v>109</v>
      </c>
      <c r="B338" s="77" t="s">
        <v>415</v>
      </c>
      <c r="C338" s="129" t="s">
        <v>139</v>
      </c>
      <c r="D338" s="130" t="s">
        <v>275</v>
      </c>
      <c r="E338" s="131" t="s">
        <v>50</v>
      </c>
      <c r="F338" s="138">
        <v>4</v>
      </c>
      <c r="G338" s="379"/>
      <c r="H338" s="133">
        <f>ROUND(G338*F338,2)</f>
        <v>0</v>
      </c>
    </row>
    <row r="339" spans="1:8" ht="30" customHeight="1">
      <c r="A339" s="107"/>
      <c r="B339" s="110"/>
      <c r="C339" s="125" t="s">
        <v>26</v>
      </c>
      <c r="D339" s="112"/>
      <c r="E339" s="126"/>
      <c r="F339" s="112"/>
      <c r="G339" s="391"/>
      <c r="H339" s="114"/>
    </row>
    <row r="340" spans="1:8" s="73" customFormat="1" ht="30" customHeight="1">
      <c r="A340" s="243" t="s">
        <v>82</v>
      </c>
      <c r="B340" s="77" t="s">
        <v>561</v>
      </c>
      <c r="C340" s="129" t="s">
        <v>83</v>
      </c>
      <c r="D340" s="130" t="s">
        <v>281</v>
      </c>
      <c r="E340" s="131"/>
      <c r="F340" s="132"/>
      <c r="G340" s="380"/>
      <c r="H340" s="133"/>
    </row>
    <row r="341" spans="1:8" s="74" customFormat="1" ht="30" customHeight="1">
      <c r="A341" s="243" t="s">
        <v>282</v>
      </c>
      <c r="B341" s="134" t="s">
        <v>44</v>
      </c>
      <c r="C341" s="129" t="s">
        <v>283</v>
      </c>
      <c r="D341" s="130"/>
      <c r="E341" s="131" t="s">
        <v>43</v>
      </c>
      <c r="F341" s="132">
        <v>100</v>
      </c>
      <c r="G341" s="379"/>
      <c r="H341" s="133">
        <f>ROUND(G341*F341,2)</f>
        <v>0</v>
      </c>
    </row>
    <row r="342" spans="1:8" s="74" customFormat="1" ht="30" customHeight="1">
      <c r="A342" s="243" t="s">
        <v>84</v>
      </c>
      <c r="B342" s="134" t="s">
        <v>55</v>
      </c>
      <c r="C342" s="129" t="s">
        <v>284</v>
      </c>
      <c r="D342" s="130"/>
      <c r="E342" s="131" t="s">
        <v>43</v>
      </c>
      <c r="F342" s="132">
        <v>1900</v>
      </c>
      <c r="G342" s="379"/>
      <c r="H342" s="133">
        <f>ROUND(G342*F342,2)</f>
        <v>0</v>
      </c>
    </row>
    <row r="343" spans="1:8" s="239" customFormat="1" ht="30" customHeight="1" thickBot="1">
      <c r="A343" s="247"/>
      <c r="B343" s="166" t="s">
        <v>16</v>
      </c>
      <c r="C343" s="342" t="str">
        <f>C271</f>
        <v>College Avenue Concrete Reconstruction - McPhillips Street to Radford Street</v>
      </c>
      <c r="D343" s="343"/>
      <c r="E343" s="343"/>
      <c r="F343" s="344"/>
      <c r="G343" s="403" t="s">
        <v>17</v>
      </c>
      <c r="H343" s="156">
        <f>SUM(H271:H342)</f>
        <v>0</v>
      </c>
    </row>
    <row r="344" spans="1:8" s="239" customFormat="1" ht="30" customHeight="1" thickTop="1">
      <c r="A344" s="246"/>
      <c r="B344" s="200" t="s">
        <v>124</v>
      </c>
      <c r="C344" s="345" t="s">
        <v>542</v>
      </c>
      <c r="D344" s="346"/>
      <c r="E344" s="346"/>
      <c r="F344" s="346"/>
      <c r="G344" s="404"/>
      <c r="H344" s="189"/>
    </row>
    <row r="345" spans="1:8" ht="30" customHeight="1">
      <c r="A345" s="107"/>
      <c r="B345" s="110"/>
      <c r="C345" s="111" t="s">
        <v>19</v>
      </c>
      <c r="D345" s="112"/>
      <c r="E345" s="113" t="s">
        <v>2</v>
      </c>
      <c r="F345" s="113" t="s">
        <v>2</v>
      </c>
      <c r="G345" s="391" t="s">
        <v>2</v>
      </c>
      <c r="H345" s="114"/>
    </row>
    <row r="346" spans="1:8" s="73" customFormat="1" ht="30" customHeight="1">
      <c r="A346" s="100" t="s">
        <v>161</v>
      </c>
      <c r="B346" s="115" t="s">
        <v>125</v>
      </c>
      <c r="C346" s="116" t="s">
        <v>162</v>
      </c>
      <c r="D346" s="102" t="s">
        <v>483</v>
      </c>
      <c r="E346" s="117" t="s">
        <v>41</v>
      </c>
      <c r="F346" s="118">
        <v>20</v>
      </c>
      <c r="G346" s="379"/>
      <c r="H346" s="104">
        <f>ROUND(G346*F346,2)</f>
        <v>0</v>
      </c>
    </row>
    <row r="347" spans="1:8" s="73" customFormat="1" ht="30" customHeight="1">
      <c r="A347" s="99" t="s">
        <v>46</v>
      </c>
      <c r="B347" s="115" t="s">
        <v>127</v>
      </c>
      <c r="C347" s="116" t="s">
        <v>47</v>
      </c>
      <c r="D347" s="102" t="s">
        <v>483</v>
      </c>
      <c r="E347" s="117" t="s">
        <v>41</v>
      </c>
      <c r="F347" s="118">
        <v>20</v>
      </c>
      <c r="G347" s="379"/>
      <c r="H347" s="104">
        <f>ROUND(G347*F347,2)</f>
        <v>0</v>
      </c>
    </row>
    <row r="348" spans="1:8" s="74" customFormat="1" ht="30" customHeight="1">
      <c r="A348" s="100" t="s">
        <v>48</v>
      </c>
      <c r="B348" s="77" t="s">
        <v>130</v>
      </c>
      <c r="C348" s="116" t="s">
        <v>49</v>
      </c>
      <c r="D348" s="102" t="s">
        <v>483</v>
      </c>
      <c r="E348" s="117" t="s">
        <v>43</v>
      </c>
      <c r="F348" s="118">
        <v>2050</v>
      </c>
      <c r="G348" s="379"/>
      <c r="H348" s="104">
        <f>ROUND(G348*F348,2)</f>
        <v>0</v>
      </c>
    </row>
    <row r="349" spans="1:8" ht="30" customHeight="1">
      <c r="A349" s="107"/>
      <c r="B349" s="110"/>
      <c r="C349" s="125" t="s">
        <v>20</v>
      </c>
      <c r="D349" s="112"/>
      <c r="E349" s="126"/>
      <c r="F349" s="112"/>
      <c r="G349" s="391"/>
      <c r="H349" s="114"/>
    </row>
    <row r="350" spans="1:8" s="74" customFormat="1" ht="30" customHeight="1">
      <c r="A350" s="90" t="s">
        <v>51</v>
      </c>
      <c r="B350" s="77" t="s">
        <v>132</v>
      </c>
      <c r="C350" s="78" t="s">
        <v>52</v>
      </c>
      <c r="D350" s="79" t="s">
        <v>490</v>
      </c>
      <c r="E350" s="80"/>
      <c r="F350" s="88"/>
      <c r="G350" s="380"/>
      <c r="H350" s="84"/>
    </row>
    <row r="351" spans="1:8" s="74" customFormat="1" ht="30" customHeight="1">
      <c r="A351" s="90" t="s">
        <v>308</v>
      </c>
      <c r="B351" s="119" t="s">
        <v>44</v>
      </c>
      <c r="C351" s="78" t="s">
        <v>309</v>
      </c>
      <c r="D351" s="79" t="s">
        <v>2</v>
      </c>
      <c r="E351" s="80" t="s">
        <v>43</v>
      </c>
      <c r="F351" s="88">
        <v>25</v>
      </c>
      <c r="G351" s="379"/>
      <c r="H351" s="84">
        <f>ROUND(G351*F351,2)</f>
        <v>0</v>
      </c>
    </row>
    <row r="352" spans="1:8" s="74" customFormat="1" ht="30" customHeight="1">
      <c r="A352" s="241" t="s">
        <v>53</v>
      </c>
      <c r="B352" s="77" t="s">
        <v>134</v>
      </c>
      <c r="C352" s="116" t="s">
        <v>54</v>
      </c>
      <c r="D352" s="102" t="s">
        <v>490</v>
      </c>
      <c r="E352" s="117"/>
      <c r="F352" s="118"/>
      <c r="G352" s="380"/>
      <c r="H352" s="104"/>
    </row>
    <row r="353" spans="1:8" s="74" customFormat="1" ht="30" customHeight="1">
      <c r="A353" s="241" t="s">
        <v>447</v>
      </c>
      <c r="B353" s="83" t="s">
        <v>44</v>
      </c>
      <c r="C353" s="116" t="s">
        <v>311</v>
      </c>
      <c r="D353" s="102" t="s">
        <v>2</v>
      </c>
      <c r="E353" s="117" t="s">
        <v>43</v>
      </c>
      <c r="F353" s="118">
        <v>50</v>
      </c>
      <c r="G353" s="379"/>
      <c r="H353" s="104">
        <f>ROUND(G353*F353,2)</f>
        <v>0</v>
      </c>
    </row>
    <row r="354" spans="1:8" s="295" customFormat="1" ht="30" customHeight="1">
      <c r="A354" s="105" t="s">
        <v>626</v>
      </c>
      <c r="B354" s="77" t="s">
        <v>136</v>
      </c>
      <c r="C354" s="294" t="s">
        <v>627</v>
      </c>
      <c r="D354" s="146" t="s">
        <v>631</v>
      </c>
      <c r="E354" s="147" t="s">
        <v>43</v>
      </c>
      <c r="F354" s="165">
        <v>200</v>
      </c>
      <c r="G354" s="387"/>
      <c r="H354" s="149">
        <f>ROUND(G354*F354,2)</f>
        <v>0</v>
      </c>
    </row>
    <row r="355" spans="1:8" s="295" customFormat="1" ht="30" customHeight="1">
      <c r="A355" s="105" t="s">
        <v>628</v>
      </c>
      <c r="B355" s="77" t="s">
        <v>138</v>
      </c>
      <c r="C355" s="294" t="s">
        <v>629</v>
      </c>
      <c r="D355" s="146" t="s">
        <v>631</v>
      </c>
      <c r="E355" s="147" t="s">
        <v>43</v>
      </c>
      <c r="F355" s="165">
        <v>200</v>
      </c>
      <c r="G355" s="387"/>
      <c r="H355" s="149">
        <f>ROUND(G355*F355,2)</f>
        <v>0</v>
      </c>
    </row>
    <row r="356" spans="1:8" s="74" customFormat="1" ht="30" customHeight="1">
      <c r="A356" s="241" t="s">
        <v>56</v>
      </c>
      <c r="B356" s="77" t="s">
        <v>417</v>
      </c>
      <c r="C356" s="116" t="s">
        <v>57</v>
      </c>
      <c r="D356" s="102" t="s">
        <v>490</v>
      </c>
      <c r="E356" s="117"/>
      <c r="F356" s="118"/>
      <c r="G356" s="380"/>
      <c r="H356" s="104"/>
    </row>
    <row r="357" spans="1:8" s="74" customFormat="1" ht="30" customHeight="1">
      <c r="A357" s="241" t="s">
        <v>58</v>
      </c>
      <c r="B357" s="119" t="s">
        <v>44</v>
      </c>
      <c r="C357" s="116" t="s">
        <v>59</v>
      </c>
      <c r="D357" s="102" t="s">
        <v>2</v>
      </c>
      <c r="E357" s="117" t="s">
        <v>50</v>
      </c>
      <c r="F357" s="118">
        <v>40</v>
      </c>
      <c r="G357" s="379"/>
      <c r="H357" s="104">
        <f>ROUND(G357*F357,2)</f>
        <v>0</v>
      </c>
    </row>
    <row r="358" spans="1:8" s="74" customFormat="1" ht="30" customHeight="1">
      <c r="A358" s="241" t="s">
        <v>60</v>
      </c>
      <c r="B358" s="77" t="s">
        <v>419</v>
      </c>
      <c r="C358" s="116" t="s">
        <v>61</v>
      </c>
      <c r="D358" s="102" t="s">
        <v>490</v>
      </c>
      <c r="E358" s="117"/>
      <c r="F358" s="118"/>
      <c r="G358" s="380"/>
      <c r="H358" s="104"/>
    </row>
    <row r="359" spans="1:8" s="74" customFormat="1" ht="30" customHeight="1">
      <c r="A359" s="241" t="s">
        <v>62</v>
      </c>
      <c r="B359" s="119" t="s">
        <v>44</v>
      </c>
      <c r="C359" s="116" t="s">
        <v>63</v>
      </c>
      <c r="D359" s="102" t="s">
        <v>2</v>
      </c>
      <c r="E359" s="117" t="s">
        <v>50</v>
      </c>
      <c r="F359" s="118">
        <v>10</v>
      </c>
      <c r="G359" s="379"/>
      <c r="H359" s="104">
        <f>ROUND(G359*F359,2)</f>
        <v>0</v>
      </c>
    </row>
    <row r="360" spans="1:8" s="73" customFormat="1" ht="30" customHeight="1">
      <c r="A360" s="90" t="s">
        <v>183</v>
      </c>
      <c r="B360" s="77" t="s">
        <v>420</v>
      </c>
      <c r="C360" s="78" t="s">
        <v>64</v>
      </c>
      <c r="D360" s="79" t="s">
        <v>185</v>
      </c>
      <c r="E360" s="80"/>
      <c r="F360" s="88"/>
      <c r="G360" s="380"/>
      <c r="H360" s="84"/>
    </row>
    <row r="361" spans="1:8" s="74" customFormat="1" ht="30" customHeight="1">
      <c r="A361" s="90" t="s">
        <v>186</v>
      </c>
      <c r="B361" s="119" t="s">
        <v>44</v>
      </c>
      <c r="C361" s="78" t="s">
        <v>187</v>
      </c>
      <c r="D361" s="79" t="s">
        <v>65</v>
      </c>
      <c r="E361" s="80"/>
      <c r="F361" s="88"/>
      <c r="G361" s="380"/>
      <c r="H361" s="84"/>
    </row>
    <row r="362" spans="1:8" s="74" customFormat="1" ht="30" customHeight="1">
      <c r="A362" s="90" t="s">
        <v>188</v>
      </c>
      <c r="B362" s="153" t="s">
        <v>189</v>
      </c>
      <c r="C362" s="78" t="s">
        <v>190</v>
      </c>
      <c r="D362" s="79"/>
      <c r="E362" s="80" t="s">
        <v>43</v>
      </c>
      <c r="F362" s="88">
        <v>10</v>
      </c>
      <c r="G362" s="379"/>
      <c r="H362" s="84">
        <f>ROUND(G362*F362,2)</f>
        <v>0</v>
      </c>
    </row>
    <row r="363" spans="1:8" s="74" customFormat="1" ht="30" customHeight="1">
      <c r="A363" s="90" t="s">
        <v>191</v>
      </c>
      <c r="B363" s="153" t="s">
        <v>192</v>
      </c>
      <c r="C363" s="78" t="s">
        <v>193</v>
      </c>
      <c r="D363" s="79"/>
      <c r="E363" s="80" t="s">
        <v>43</v>
      </c>
      <c r="F363" s="88">
        <v>35</v>
      </c>
      <c r="G363" s="379"/>
      <c r="H363" s="84">
        <f>ROUND(G363*F363,2)</f>
        <v>0</v>
      </c>
    </row>
    <row r="364" spans="1:8" s="74" customFormat="1" ht="30" customHeight="1">
      <c r="A364" s="241" t="s">
        <v>194</v>
      </c>
      <c r="B364" s="127" t="s">
        <v>195</v>
      </c>
      <c r="C364" s="116" t="s">
        <v>196</v>
      </c>
      <c r="D364" s="102" t="s">
        <v>2</v>
      </c>
      <c r="E364" s="117" t="s">
        <v>43</v>
      </c>
      <c r="F364" s="118">
        <v>95</v>
      </c>
      <c r="G364" s="379"/>
      <c r="H364" s="104">
        <f>ROUND(G364*F364,2)</f>
        <v>0</v>
      </c>
    </row>
    <row r="365" spans="1:8" s="73" customFormat="1" ht="30" customHeight="1">
      <c r="A365" s="90" t="s">
        <v>421</v>
      </c>
      <c r="B365" s="77" t="s">
        <v>422</v>
      </c>
      <c r="C365" s="78" t="s">
        <v>423</v>
      </c>
      <c r="D365" s="79" t="s">
        <v>199</v>
      </c>
      <c r="E365" s="80"/>
      <c r="F365" s="88"/>
      <c r="G365" s="380"/>
      <c r="H365" s="84"/>
    </row>
    <row r="366" spans="1:8" s="74" customFormat="1" ht="30" customHeight="1">
      <c r="A366" s="90" t="s">
        <v>424</v>
      </c>
      <c r="B366" s="83" t="s">
        <v>44</v>
      </c>
      <c r="C366" s="78" t="s">
        <v>425</v>
      </c>
      <c r="D366" s="79" t="s">
        <v>426</v>
      </c>
      <c r="E366" s="80" t="s">
        <v>66</v>
      </c>
      <c r="F366" s="88">
        <v>700</v>
      </c>
      <c r="G366" s="379"/>
      <c r="H366" s="84">
        <f>ROUND(G366*F366,2)</f>
        <v>0</v>
      </c>
    </row>
    <row r="367" spans="1:8" s="74" customFormat="1" ht="30" customHeight="1">
      <c r="A367" s="90" t="s">
        <v>427</v>
      </c>
      <c r="B367" s="77" t="s">
        <v>428</v>
      </c>
      <c r="C367" s="78" t="s">
        <v>429</v>
      </c>
      <c r="D367" s="79" t="s">
        <v>199</v>
      </c>
      <c r="E367" s="80"/>
      <c r="F367" s="88"/>
      <c r="G367" s="380"/>
      <c r="H367" s="84"/>
    </row>
    <row r="368" spans="1:8" s="74" customFormat="1" ht="30" customHeight="1">
      <c r="A368" s="90" t="s">
        <v>518</v>
      </c>
      <c r="B368" s="83" t="s">
        <v>44</v>
      </c>
      <c r="C368" s="78" t="s">
        <v>519</v>
      </c>
      <c r="D368" s="79" t="s">
        <v>520</v>
      </c>
      <c r="E368" s="80" t="s">
        <v>66</v>
      </c>
      <c r="F368" s="88">
        <v>35</v>
      </c>
      <c r="G368" s="379"/>
      <c r="H368" s="84">
        <f>ROUND(G368*F368,2)</f>
        <v>0</v>
      </c>
    </row>
    <row r="369" spans="1:8" s="74" customFormat="1" ht="30" customHeight="1">
      <c r="A369" s="90" t="s">
        <v>517</v>
      </c>
      <c r="B369" s="83" t="s">
        <v>55</v>
      </c>
      <c r="C369" s="78" t="s">
        <v>580</v>
      </c>
      <c r="D369" s="79" t="s">
        <v>426</v>
      </c>
      <c r="E369" s="80" t="s">
        <v>66</v>
      </c>
      <c r="F369" s="88">
        <v>785</v>
      </c>
      <c r="G369" s="379"/>
      <c r="H369" s="84">
        <f>ROUND(G369*F369,2)</f>
        <v>0</v>
      </c>
    </row>
    <row r="370" spans="1:8" s="74" customFormat="1" ht="30" customHeight="1">
      <c r="A370" s="241" t="s">
        <v>197</v>
      </c>
      <c r="B370" s="77" t="s">
        <v>430</v>
      </c>
      <c r="C370" s="116" t="s">
        <v>68</v>
      </c>
      <c r="D370" s="102" t="s">
        <v>199</v>
      </c>
      <c r="E370" s="117"/>
      <c r="F370" s="118"/>
      <c r="G370" s="380"/>
      <c r="H370" s="104"/>
    </row>
    <row r="371" spans="1:8" s="89" customFormat="1" ht="30" customHeight="1">
      <c r="A371" s="90" t="s">
        <v>210</v>
      </c>
      <c r="B371" s="83" t="s">
        <v>44</v>
      </c>
      <c r="C371" s="78" t="s">
        <v>211</v>
      </c>
      <c r="D371" s="79" t="s">
        <v>212</v>
      </c>
      <c r="E371" s="80" t="s">
        <v>66</v>
      </c>
      <c r="F371" s="88">
        <v>2</v>
      </c>
      <c r="G371" s="379"/>
      <c r="H371" s="84">
        <f>ROUND(G371*F371,2)</f>
        <v>0</v>
      </c>
    </row>
    <row r="372" spans="1:8" s="74" customFormat="1" ht="30" customHeight="1">
      <c r="A372" s="241" t="s">
        <v>491</v>
      </c>
      <c r="B372" s="77" t="s">
        <v>431</v>
      </c>
      <c r="C372" s="116" t="s">
        <v>492</v>
      </c>
      <c r="D372" s="102" t="s">
        <v>489</v>
      </c>
      <c r="E372" s="154"/>
      <c r="F372" s="118"/>
      <c r="G372" s="380"/>
      <c r="H372" s="104"/>
    </row>
    <row r="373" spans="1:8" s="74" customFormat="1" ht="30" customHeight="1">
      <c r="A373" s="241" t="s">
        <v>493</v>
      </c>
      <c r="B373" s="119" t="s">
        <v>44</v>
      </c>
      <c r="C373" s="116" t="s">
        <v>70</v>
      </c>
      <c r="D373" s="102"/>
      <c r="E373" s="117"/>
      <c r="F373" s="118"/>
      <c r="G373" s="380"/>
      <c r="H373" s="104"/>
    </row>
    <row r="374" spans="1:8" s="74" customFormat="1" ht="30" customHeight="1">
      <c r="A374" s="241" t="s">
        <v>494</v>
      </c>
      <c r="B374" s="127" t="s">
        <v>189</v>
      </c>
      <c r="C374" s="116" t="s">
        <v>244</v>
      </c>
      <c r="D374" s="102"/>
      <c r="E374" s="117" t="s">
        <v>45</v>
      </c>
      <c r="F374" s="118">
        <v>890</v>
      </c>
      <c r="G374" s="379"/>
      <c r="H374" s="104">
        <f>ROUND(G374*F374,2)</f>
        <v>0</v>
      </c>
    </row>
    <row r="375" spans="1:8" s="74" customFormat="1" ht="30" customHeight="1">
      <c r="A375" s="241" t="s">
        <v>495</v>
      </c>
      <c r="B375" s="119" t="s">
        <v>55</v>
      </c>
      <c r="C375" s="116" t="s">
        <v>102</v>
      </c>
      <c r="D375" s="102"/>
      <c r="E375" s="117"/>
      <c r="F375" s="118"/>
      <c r="G375" s="380"/>
      <c r="H375" s="104"/>
    </row>
    <row r="376" spans="1:8" s="74" customFormat="1" ht="30" customHeight="1">
      <c r="A376" s="241" t="s">
        <v>496</v>
      </c>
      <c r="B376" s="127" t="s">
        <v>189</v>
      </c>
      <c r="C376" s="116" t="s">
        <v>244</v>
      </c>
      <c r="D376" s="102"/>
      <c r="E376" s="117" t="s">
        <v>45</v>
      </c>
      <c r="F376" s="118">
        <v>50</v>
      </c>
      <c r="G376" s="379"/>
      <c r="H376" s="104">
        <f>ROUND(G376*F376,2)</f>
        <v>0</v>
      </c>
    </row>
    <row r="377" spans="1:8" s="73" customFormat="1" ht="30" customHeight="1">
      <c r="A377" s="241" t="s">
        <v>213</v>
      </c>
      <c r="B377" s="77" t="s">
        <v>433</v>
      </c>
      <c r="C377" s="116" t="s">
        <v>215</v>
      </c>
      <c r="D377" s="102" t="s">
        <v>216</v>
      </c>
      <c r="E377" s="117"/>
      <c r="F377" s="118"/>
      <c r="G377" s="380"/>
      <c r="H377" s="104"/>
    </row>
    <row r="378" spans="1:8" s="74" customFormat="1" ht="30" customHeight="1">
      <c r="A378" s="241" t="s">
        <v>217</v>
      </c>
      <c r="B378" s="119" t="s">
        <v>44</v>
      </c>
      <c r="C378" s="116" t="s">
        <v>218</v>
      </c>
      <c r="D378" s="102" t="s">
        <v>2</v>
      </c>
      <c r="E378" s="117" t="s">
        <v>43</v>
      </c>
      <c r="F378" s="118">
        <v>200</v>
      </c>
      <c r="G378" s="379"/>
      <c r="H378" s="104">
        <f>ROUND(G378*F378,2)</f>
        <v>0</v>
      </c>
    </row>
    <row r="379" spans="1:8" s="74" customFormat="1" ht="30" customHeight="1">
      <c r="A379" s="90" t="s">
        <v>508</v>
      </c>
      <c r="B379" s="83" t="s">
        <v>55</v>
      </c>
      <c r="C379" s="78" t="s">
        <v>509</v>
      </c>
      <c r="D379" s="79" t="s">
        <v>2</v>
      </c>
      <c r="E379" s="80" t="s">
        <v>43</v>
      </c>
      <c r="F379" s="88">
        <v>45</v>
      </c>
      <c r="G379" s="379"/>
      <c r="H379" s="84">
        <f>ROUND(G379*F379,2)</f>
        <v>0</v>
      </c>
    </row>
    <row r="380" spans="1:8" s="73" customFormat="1" ht="30" customHeight="1">
      <c r="A380" s="90" t="s">
        <v>510</v>
      </c>
      <c r="B380" s="77" t="s">
        <v>436</v>
      </c>
      <c r="C380" s="78" t="s">
        <v>511</v>
      </c>
      <c r="D380" s="79" t="s">
        <v>516</v>
      </c>
      <c r="E380" s="80" t="s">
        <v>43</v>
      </c>
      <c r="F380" s="81">
        <v>110</v>
      </c>
      <c r="G380" s="379"/>
      <c r="H380" s="84">
        <f>ROUND(G380*F380,2)</f>
        <v>0</v>
      </c>
    </row>
    <row r="381" spans="1:8" ht="30" customHeight="1">
      <c r="A381" s="107"/>
      <c r="B381" s="136"/>
      <c r="C381" s="125" t="s">
        <v>23</v>
      </c>
      <c r="D381" s="112"/>
      <c r="E381" s="137"/>
      <c r="F381" s="113"/>
      <c r="G381" s="391"/>
      <c r="H381" s="114"/>
    </row>
    <row r="382" spans="1:8" s="73" customFormat="1" ht="30" customHeight="1">
      <c r="A382" s="76" t="s">
        <v>512</v>
      </c>
      <c r="B382" s="157" t="s">
        <v>437</v>
      </c>
      <c r="C382" s="78" t="s">
        <v>513</v>
      </c>
      <c r="D382" s="79" t="s">
        <v>248</v>
      </c>
      <c r="E382" s="80"/>
      <c r="F382" s="81"/>
      <c r="G382" s="380"/>
      <c r="H382" s="82"/>
    </row>
    <row r="383" spans="1:8" s="74" customFormat="1" ht="30" customHeight="1">
      <c r="A383" s="76" t="s">
        <v>514</v>
      </c>
      <c r="B383" s="83" t="s">
        <v>44</v>
      </c>
      <c r="C383" s="78" t="s">
        <v>515</v>
      </c>
      <c r="D383" s="79" t="s">
        <v>2</v>
      </c>
      <c r="E383" s="80" t="s">
        <v>66</v>
      </c>
      <c r="F383" s="81">
        <v>80</v>
      </c>
      <c r="G383" s="379"/>
      <c r="H383" s="84">
        <f>ROUND(G383*F383,2)</f>
        <v>0</v>
      </c>
    </row>
    <row r="384" spans="1:8" s="73" customFormat="1" ht="30" customHeight="1">
      <c r="A384" s="100" t="s">
        <v>76</v>
      </c>
      <c r="B384" s="77" t="s">
        <v>438</v>
      </c>
      <c r="C384" s="116" t="s">
        <v>77</v>
      </c>
      <c r="D384" s="102" t="s">
        <v>248</v>
      </c>
      <c r="E384" s="117" t="s">
        <v>66</v>
      </c>
      <c r="F384" s="103">
        <v>790</v>
      </c>
      <c r="G384" s="379"/>
      <c r="H384" s="104">
        <f>ROUND(G384*F384,2)</f>
        <v>0</v>
      </c>
    </row>
    <row r="385" spans="1:8" ht="43.5" customHeight="1">
      <c r="A385" s="107"/>
      <c r="B385" s="144"/>
      <c r="C385" s="155" t="s">
        <v>24</v>
      </c>
      <c r="D385" s="112"/>
      <c r="E385" s="137"/>
      <c r="F385" s="113"/>
      <c r="G385" s="391"/>
      <c r="H385" s="114"/>
    </row>
    <row r="386" spans="1:8" s="73" customFormat="1" ht="30" customHeight="1">
      <c r="A386" s="101" t="s">
        <v>249</v>
      </c>
      <c r="B386" s="77" t="s">
        <v>439</v>
      </c>
      <c r="C386" s="145" t="s">
        <v>251</v>
      </c>
      <c r="D386" s="146" t="s">
        <v>252</v>
      </c>
      <c r="E386" s="147"/>
      <c r="F386" s="148"/>
      <c r="G386" s="395"/>
      <c r="H386" s="220"/>
    </row>
    <row r="387" spans="1:8" s="73" customFormat="1" ht="30" customHeight="1">
      <c r="A387" s="101" t="s">
        <v>253</v>
      </c>
      <c r="B387" s="221" t="s">
        <v>44</v>
      </c>
      <c r="C387" s="145" t="s">
        <v>617</v>
      </c>
      <c r="D387" s="146"/>
      <c r="E387" s="147" t="s">
        <v>50</v>
      </c>
      <c r="F387" s="148">
        <v>1</v>
      </c>
      <c r="G387" s="387"/>
      <c r="H387" s="149">
        <f>ROUND(G387*F387,2)</f>
        <v>0</v>
      </c>
    </row>
    <row r="388" spans="1:8" s="86" customFormat="1" ht="43.5" customHeight="1">
      <c r="A388" s="76" t="s">
        <v>118</v>
      </c>
      <c r="B388" s="77" t="s">
        <v>440</v>
      </c>
      <c r="C388" s="143" t="s">
        <v>261</v>
      </c>
      <c r="D388" s="79" t="s">
        <v>252</v>
      </c>
      <c r="E388" s="80"/>
      <c r="F388" s="81"/>
      <c r="G388" s="380"/>
      <c r="H388" s="82"/>
    </row>
    <row r="389" spans="1:8" s="74" customFormat="1" ht="30" customHeight="1">
      <c r="A389" s="76" t="s">
        <v>584</v>
      </c>
      <c r="B389" s="83" t="s">
        <v>44</v>
      </c>
      <c r="C389" s="78" t="s">
        <v>572</v>
      </c>
      <c r="D389" s="79" t="s">
        <v>579</v>
      </c>
      <c r="E389" s="80" t="s">
        <v>50</v>
      </c>
      <c r="F389" s="81">
        <v>2</v>
      </c>
      <c r="G389" s="379"/>
      <c r="H389" s="84">
        <f>ROUND(G389*F389,2)</f>
        <v>0</v>
      </c>
    </row>
    <row r="390" spans="1:8" s="74" customFormat="1" ht="30" customHeight="1">
      <c r="A390" s="76" t="s">
        <v>333</v>
      </c>
      <c r="B390" s="77" t="s">
        <v>441</v>
      </c>
      <c r="C390" s="78" t="s">
        <v>335</v>
      </c>
      <c r="D390" s="79" t="s">
        <v>252</v>
      </c>
      <c r="E390" s="80" t="s">
        <v>66</v>
      </c>
      <c r="F390" s="81">
        <v>5</v>
      </c>
      <c r="G390" s="379"/>
      <c r="H390" s="84">
        <f>ROUND(G390*F390,2)</f>
        <v>0</v>
      </c>
    </row>
    <row r="391" spans="1:8" s="86" customFormat="1" ht="30" customHeight="1">
      <c r="A391" s="76" t="s">
        <v>521</v>
      </c>
      <c r="B391" s="77" t="s">
        <v>442</v>
      </c>
      <c r="C391" s="167" t="s">
        <v>522</v>
      </c>
      <c r="D391" s="79" t="s">
        <v>252</v>
      </c>
      <c r="E391" s="80"/>
      <c r="F391" s="81"/>
      <c r="G391" s="380"/>
      <c r="H391" s="82"/>
    </row>
    <row r="392" spans="1:8" s="86" customFormat="1" ht="30" customHeight="1">
      <c r="A392" s="76" t="s">
        <v>523</v>
      </c>
      <c r="B392" s="83" t="s">
        <v>44</v>
      </c>
      <c r="C392" s="167" t="s">
        <v>524</v>
      </c>
      <c r="D392" s="79"/>
      <c r="E392" s="80" t="s">
        <v>50</v>
      </c>
      <c r="F392" s="81">
        <v>1</v>
      </c>
      <c r="G392" s="379"/>
      <c r="H392" s="84">
        <f>ROUND(G392*F392,2)</f>
        <v>0</v>
      </c>
    </row>
    <row r="393" spans="1:8" ht="30" customHeight="1">
      <c r="A393" s="107"/>
      <c r="B393" s="168"/>
      <c r="C393" s="169" t="s">
        <v>25</v>
      </c>
      <c r="D393" s="170"/>
      <c r="E393" s="168"/>
      <c r="F393" s="171"/>
      <c r="G393" s="405"/>
      <c r="H393" s="84"/>
    </row>
    <row r="394" spans="1:8" s="74" customFormat="1" ht="30" customHeight="1">
      <c r="A394" s="100" t="s">
        <v>78</v>
      </c>
      <c r="B394" s="77" t="s">
        <v>443</v>
      </c>
      <c r="C394" s="172" t="s">
        <v>126</v>
      </c>
      <c r="D394" s="102" t="s">
        <v>275</v>
      </c>
      <c r="E394" s="117" t="s">
        <v>50</v>
      </c>
      <c r="F394" s="103">
        <v>7</v>
      </c>
      <c r="G394" s="379"/>
      <c r="H394" s="104">
        <f>ROUND(G394*F394,2)</f>
        <v>0</v>
      </c>
    </row>
    <row r="395" spans="1:8" s="73" customFormat="1" ht="30" customHeight="1">
      <c r="A395" s="100" t="s">
        <v>79</v>
      </c>
      <c r="B395" s="77" t="s">
        <v>444</v>
      </c>
      <c r="C395" s="172" t="s">
        <v>131</v>
      </c>
      <c r="D395" s="102" t="s">
        <v>275</v>
      </c>
      <c r="E395" s="117"/>
      <c r="F395" s="103"/>
      <c r="G395" s="380"/>
      <c r="H395" s="140"/>
    </row>
    <row r="396" spans="1:8" s="74" customFormat="1" ht="30" customHeight="1">
      <c r="A396" s="100" t="s">
        <v>497</v>
      </c>
      <c r="B396" s="119" t="s">
        <v>44</v>
      </c>
      <c r="C396" s="172" t="s">
        <v>498</v>
      </c>
      <c r="D396" s="102"/>
      <c r="E396" s="117" t="s">
        <v>50</v>
      </c>
      <c r="F396" s="103">
        <v>3</v>
      </c>
      <c r="G396" s="379"/>
      <c r="H396" s="104">
        <f aca="true" t="shared" si="7" ref="H396:H402">ROUND(G396*F396,2)</f>
        <v>0</v>
      </c>
    </row>
    <row r="397" spans="1:8" s="74" customFormat="1" ht="30" customHeight="1">
      <c r="A397" s="100" t="s">
        <v>80</v>
      </c>
      <c r="B397" s="119" t="s">
        <v>55</v>
      </c>
      <c r="C397" s="116" t="s">
        <v>279</v>
      </c>
      <c r="D397" s="102"/>
      <c r="E397" s="117" t="s">
        <v>50</v>
      </c>
      <c r="F397" s="103">
        <v>4</v>
      </c>
      <c r="G397" s="379"/>
      <c r="H397" s="104">
        <f t="shared" si="7"/>
        <v>0</v>
      </c>
    </row>
    <row r="398" spans="1:8" s="73" customFormat="1" ht="30" customHeight="1">
      <c r="A398" s="100" t="s">
        <v>106</v>
      </c>
      <c r="B398" s="77" t="s">
        <v>445</v>
      </c>
      <c r="C398" s="116" t="s">
        <v>133</v>
      </c>
      <c r="D398" s="102" t="s">
        <v>275</v>
      </c>
      <c r="E398" s="117" t="s">
        <v>50</v>
      </c>
      <c r="F398" s="103">
        <v>2</v>
      </c>
      <c r="G398" s="379"/>
      <c r="H398" s="104">
        <f t="shared" si="7"/>
        <v>0</v>
      </c>
    </row>
    <row r="399" spans="1:8" s="73" customFormat="1" ht="30" customHeight="1">
      <c r="A399" s="76" t="s">
        <v>107</v>
      </c>
      <c r="B399" s="77" t="s">
        <v>564</v>
      </c>
      <c r="C399" s="78" t="s">
        <v>135</v>
      </c>
      <c r="D399" s="79" t="s">
        <v>275</v>
      </c>
      <c r="E399" s="80" t="s">
        <v>50</v>
      </c>
      <c r="F399" s="81">
        <v>2</v>
      </c>
      <c r="G399" s="379"/>
      <c r="H399" s="84">
        <f t="shared" si="7"/>
        <v>0</v>
      </c>
    </row>
    <row r="400" spans="1:8" s="74" customFormat="1" ht="30" customHeight="1">
      <c r="A400" s="100" t="s">
        <v>499</v>
      </c>
      <c r="B400" s="77" t="s">
        <v>565</v>
      </c>
      <c r="C400" s="116" t="s">
        <v>500</v>
      </c>
      <c r="D400" s="102" t="s">
        <v>275</v>
      </c>
      <c r="E400" s="117" t="s">
        <v>50</v>
      </c>
      <c r="F400" s="103">
        <v>9</v>
      </c>
      <c r="G400" s="379"/>
      <c r="H400" s="104">
        <f>ROUND(G400*F400,2)</f>
        <v>0</v>
      </c>
    </row>
    <row r="401" spans="1:8" s="74" customFormat="1" ht="30" customHeight="1">
      <c r="A401" s="100" t="s">
        <v>108</v>
      </c>
      <c r="B401" s="77" t="s">
        <v>566</v>
      </c>
      <c r="C401" s="116" t="s">
        <v>137</v>
      </c>
      <c r="D401" s="102" t="s">
        <v>275</v>
      </c>
      <c r="E401" s="117" t="s">
        <v>50</v>
      </c>
      <c r="F401" s="103">
        <v>1</v>
      </c>
      <c r="G401" s="379"/>
      <c r="H401" s="104">
        <f t="shared" si="7"/>
        <v>0</v>
      </c>
    </row>
    <row r="402" spans="1:8" s="74" customFormat="1" ht="30" customHeight="1">
      <c r="A402" s="76" t="s">
        <v>109</v>
      </c>
      <c r="B402" s="77" t="s">
        <v>573</v>
      </c>
      <c r="C402" s="78" t="s">
        <v>139</v>
      </c>
      <c r="D402" s="79" t="s">
        <v>275</v>
      </c>
      <c r="E402" s="80" t="s">
        <v>50</v>
      </c>
      <c r="F402" s="81">
        <v>1</v>
      </c>
      <c r="G402" s="379"/>
      <c r="H402" s="84">
        <f t="shared" si="7"/>
        <v>0</v>
      </c>
    </row>
    <row r="403" spans="1:8" ht="30" customHeight="1">
      <c r="A403" s="107"/>
      <c r="B403" s="110"/>
      <c r="C403" s="125" t="s">
        <v>26</v>
      </c>
      <c r="D403" s="112"/>
      <c r="E403" s="126"/>
      <c r="F403" s="112"/>
      <c r="G403" s="391"/>
      <c r="H403" s="114"/>
    </row>
    <row r="404" spans="1:8" s="73" customFormat="1" ht="30" customHeight="1">
      <c r="A404" s="241" t="s">
        <v>82</v>
      </c>
      <c r="B404" s="77" t="s">
        <v>630</v>
      </c>
      <c r="C404" s="116" t="s">
        <v>83</v>
      </c>
      <c r="D404" s="102" t="s">
        <v>281</v>
      </c>
      <c r="E404" s="117"/>
      <c r="F404" s="118"/>
      <c r="G404" s="380"/>
      <c r="H404" s="104"/>
    </row>
    <row r="405" spans="1:8" s="74" customFormat="1" ht="30" customHeight="1">
      <c r="A405" s="241" t="s">
        <v>282</v>
      </c>
      <c r="B405" s="119" t="s">
        <v>44</v>
      </c>
      <c r="C405" s="116" t="s">
        <v>283</v>
      </c>
      <c r="D405" s="102"/>
      <c r="E405" s="117" t="s">
        <v>43</v>
      </c>
      <c r="F405" s="118">
        <v>1900</v>
      </c>
      <c r="G405" s="379"/>
      <c r="H405" s="104">
        <f>ROUND(G405*F405,2)</f>
        <v>0</v>
      </c>
    </row>
    <row r="406" spans="1:8" s="74" customFormat="1" ht="30" customHeight="1">
      <c r="A406" s="241" t="s">
        <v>84</v>
      </c>
      <c r="B406" s="119" t="s">
        <v>55</v>
      </c>
      <c r="C406" s="116" t="s">
        <v>284</v>
      </c>
      <c r="D406" s="102"/>
      <c r="E406" s="117" t="s">
        <v>43</v>
      </c>
      <c r="F406" s="118">
        <v>150</v>
      </c>
      <c r="G406" s="379"/>
      <c r="H406" s="104">
        <f>ROUND(G406*F406,2)</f>
        <v>0</v>
      </c>
    </row>
    <row r="407" spans="1:8" s="239" customFormat="1" ht="30" customHeight="1" thickBot="1">
      <c r="A407" s="247"/>
      <c r="B407" s="166" t="s">
        <v>124</v>
      </c>
      <c r="C407" s="342" t="str">
        <f>C344</f>
        <v>Rose Hill Way Rehabilitation - Wildes Lane to Rose Hill Place</v>
      </c>
      <c r="D407" s="343"/>
      <c r="E407" s="343"/>
      <c r="F407" s="344"/>
      <c r="G407" s="403" t="s">
        <v>17</v>
      </c>
      <c r="H407" s="156">
        <f>SUM(H344:H406)</f>
        <v>0</v>
      </c>
    </row>
    <row r="408" spans="1:8" s="239" customFormat="1" ht="30" customHeight="1" thickTop="1">
      <c r="A408" s="238"/>
      <c r="B408" s="200" t="s">
        <v>140</v>
      </c>
      <c r="C408" s="345" t="s">
        <v>543</v>
      </c>
      <c r="D408" s="346"/>
      <c r="E408" s="346"/>
      <c r="F408" s="346"/>
      <c r="G408" s="406"/>
      <c r="H408" s="201"/>
    </row>
    <row r="409" spans="1:8" ht="30" customHeight="1">
      <c r="A409" s="107"/>
      <c r="B409" s="110"/>
      <c r="C409" s="111" t="s">
        <v>19</v>
      </c>
      <c r="D409" s="112"/>
      <c r="E409" s="113" t="s">
        <v>2</v>
      </c>
      <c r="F409" s="113"/>
      <c r="G409" s="391" t="s">
        <v>2</v>
      </c>
      <c r="H409" s="114"/>
    </row>
    <row r="410" spans="1:8" s="73" customFormat="1" ht="30" customHeight="1">
      <c r="A410" s="100" t="s">
        <v>161</v>
      </c>
      <c r="B410" s="77" t="s">
        <v>141</v>
      </c>
      <c r="C410" s="116" t="s">
        <v>162</v>
      </c>
      <c r="D410" s="102" t="s">
        <v>483</v>
      </c>
      <c r="E410" s="117" t="s">
        <v>41</v>
      </c>
      <c r="F410" s="118">
        <v>5</v>
      </c>
      <c r="G410" s="379"/>
      <c r="H410" s="104">
        <f>ROUND(G410*F410,2)</f>
        <v>0</v>
      </c>
    </row>
    <row r="411" spans="1:8" s="73" customFormat="1" ht="30" customHeight="1">
      <c r="A411" s="99" t="s">
        <v>46</v>
      </c>
      <c r="B411" s="77" t="s">
        <v>507</v>
      </c>
      <c r="C411" s="116" t="s">
        <v>47</v>
      </c>
      <c r="D411" s="102" t="s">
        <v>483</v>
      </c>
      <c r="E411" s="117" t="s">
        <v>41</v>
      </c>
      <c r="F411" s="118">
        <v>5</v>
      </c>
      <c r="G411" s="379"/>
      <c r="H411" s="104">
        <f>ROUND(G411*F411,2)</f>
        <v>0</v>
      </c>
    </row>
    <row r="412" spans="1:8" s="74" customFormat="1" ht="30" customHeight="1">
      <c r="A412" s="100" t="s">
        <v>48</v>
      </c>
      <c r="B412" s="77" t="s">
        <v>446</v>
      </c>
      <c r="C412" s="116" t="s">
        <v>49</v>
      </c>
      <c r="D412" s="102" t="s">
        <v>483</v>
      </c>
      <c r="E412" s="117" t="s">
        <v>43</v>
      </c>
      <c r="F412" s="118">
        <v>380</v>
      </c>
      <c r="G412" s="379"/>
      <c r="H412" s="104">
        <f>ROUND(G412*F412,2)</f>
        <v>0</v>
      </c>
    </row>
    <row r="413" spans="1:8" ht="30" customHeight="1">
      <c r="A413" s="107"/>
      <c r="B413" s="110"/>
      <c r="C413" s="125" t="s">
        <v>20</v>
      </c>
      <c r="D413" s="112"/>
      <c r="E413" s="126"/>
      <c r="F413" s="112"/>
      <c r="G413" s="391"/>
      <c r="H413" s="114"/>
    </row>
    <row r="414" spans="1:8" s="74" customFormat="1" ht="30" customHeight="1">
      <c r="A414" s="90" t="s">
        <v>51</v>
      </c>
      <c r="B414" s="77" t="s">
        <v>449</v>
      </c>
      <c r="C414" s="78" t="s">
        <v>52</v>
      </c>
      <c r="D414" s="79" t="s">
        <v>490</v>
      </c>
      <c r="E414" s="80"/>
      <c r="F414" s="88"/>
      <c r="G414" s="380"/>
      <c r="H414" s="84"/>
    </row>
    <row r="415" spans="1:8" s="74" customFormat="1" ht="30" customHeight="1">
      <c r="A415" s="90" t="s">
        <v>308</v>
      </c>
      <c r="B415" s="119" t="s">
        <v>44</v>
      </c>
      <c r="C415" s="78" t="s">
        <v>309</v>
      </c>
      <c r="D415" s="79" t="s">
        <v>2</v>
      </c>
      <c r="E415" s="80" t="s">
        <v>43</v>
      </c>
      <c r="F415" s="88">
        <v>45</v>
      </c>
      <c r="G415" s="379"/>
      <c r="H415" s="84">
        <f>ROUND(G415*F415,2)</f>
        <v>0</v>
      </c>
    </row>
    <row r="416" spans="1:8" s="74" customFormat="1" ht="30" customHeight="1">
      <c r="A416" s="241" t="s">
        <v>53</v>
      </c>
      <c r="B416" s="77" t="s">
        <v>450</v>
      </c>
      <c r="C416" s="116" t="s">
        <v>54</v>
      </c>
      <c r="D416" s="102" t="s">
        <v>490</v>
      </c>
      <c r="E416" s="117"/>
      <c r="F416" s="118"/>
      <c r="G416" s="380"/>
      <c r="H416" s="104"/>
    </row>
    <row r="417" spans="1:8" s="74" customFormat="1" ht="30" customHeight="1">
      <c r="A417" s="241" t="s">
        <v>447</v>
      </c>
      <c r="B417" s="83" t="s">
        <v>44</v>
      </c>
      <c r="C417" s="116" t="s">
        <v>311</v>
      </c>
      <c r="D417" s="102" t="s">
        <v>2</v>
      </c>
      <c r="E417" s="117" t="s">
        <v>43</v>
      </c>
      <c r="F417" s="118">
        <v>35</v>
      </c>
      <c r="G417" s="379"/>
      <c r="H417" s="104">
        <f>ROUND(G417*F417,2)</f>
        <v>0</v>
      </c>
    </row>
    <row r="418" spans="1:8" s="74" customFormat="1" ht="30" customHeight="1">
      <c r="A418" s="241" t="s">
        <v>56</v>
      </c>
      <c r="B418" s="77" t="s">
        <v>451</v>
      </c>
      <c r="C418" s="116" t="s">
        <v>57</v>
      </c>
      <c r="D418" s="102" t="s">
        <v>490</v>
      </c>
      <c r="E418" s="117"/>
      <c r="F418" s="118"/>
      <c r="G418" s="380"/>
      <c r="H418" s="104"/>
    </row>
    <row r="419" spans="1:8" s="74" customFormat="1" ht="30" customHeight="1">
      <c r="A419" s="241" t="s">
        <v>58</v>
      </c>
      <c r="B419" s="119" t="s">
        <v>44</v>
      </c>
      <c r="C419" s="116" t="s">
        <v>59</v>
      </c>
      <c r="D419" s="102" t="s">
        <v>2</v>
      </c>
      <c r="E419" s="117" t="s">
        <v>50</v>
      </c>
      <c r="F419" s="118">
        <v>100</v>
      </c>
      <c r="G419" s="379"/>
      <c r="H419" s="104">
        <f>ROUND(G419*F419,2)</f>
        <v>0</v>
      </c>
    </row>
    <row r="420" spans="1:8" s="74" customFormat="1" ht="30" customHeight="1">
      <c r="A420" s="241" t="s">
        <v>60</v>
      </c>
      <c r="B420" s="77" t="s">
        <v>452</v>
      </c>
      <c r="C420" s="116" t="s">
        <v>61</v>
      </c>
      <c r="D420" s="102" t="s">
        <v>490</v>
      </c>
      <c r="E420" s="117"/>
      <c r="F420" s="118"/>
      <c r="G420" s="380"/>
      <c r="H420" s="104"/>
    </row>
    <row r="421" spans="1:8" s="74" customFormat="1" ht="30" customHeight="1">
      <c r="A421" s="241" t="s">
        <v>62</v>
      </c>
      <c r="B421" s="119" t="s">
        <v>44</v>
      </c>
      <c r="C421" s="116" t="s">
        <v>63</v>
      </c>
      <c r="D421" s="102" t="s">
        <v>2</v>
      </c>
      <c r="E421" s="117" t="s">
        <v>50</v>
      </c>
      <c r="F421" s="118">
        <v>100</v>
      </c>
      <c r="G421" s="379"/>
      <c r="H421" s="104">
        <f>ROUND(G421*F421,2)</f>
        <v>0</v>
      </c>
    </row>
    <row r="422" spans="1:8" s="73" customFormat="1" ht="30" customHeight="1">
      <c r="A422" s="90" t="s">
        <v>183</v>
      </c>
      <c r="B422" s="77" t="s">
        <v>453</v>
      </c>
      <c r="C422" s="78" t="s">
        <v>64</v>
      </c>
      <c r="D422" s="79" t="s">
        <v>185</v>
      </c>
      <c r="E422" s="80"/>
      <c r="F422" s="88"/>
      <c r="G422" s="380"/>
      <c r="H422" s="84"/>
    </row>
    <row r="423" spans="1:8" s="74" customFormat="1" ht="30" customHeight="1">
      <c r="A423" s="90" t="s">
        <v>186</v>
      </c>
      <c r="B423" s="119" t="s">
        <v>44</v>
      </c>
      <c r="C423" s="78" t="s">
        <v>187</v>
      </c>
      <c r="D423" s="79" t="s">
        <v>65</v>
      </c>
      <c r="E423" s="80"/>
      <c r="F423" s="88"/>
      <c r="G423" s="380"/>
      <c r="H423" s="84"/>
    </row>
    <row r="424" spans="1:8" s="74" customFormat="1" ht="30" customHeight="1">
      <c r="A424" s="90" t="s">
        <v>188</v>
      </c>
      <c r="B424" s="153" t="s">
        <v>189</v>
      </c>
      <c r="C424" s="78" t="s">
        <v>190</v>
      </c>
      <c r="D424" s="79"/>
      <c r="E424" s="80" t="s">
        <v>43</v>
      </c>
      <c r="F424" s="88">
        <v>15</v>
      </c>
      <c r="G424" s="379"/>
      <c r="H424" s="84">
        <f>ROUND(G424*F424,2)</f>
        <v>0</v>
      </c>
    </row>
    <row r="425" spans="1:8" s="74" customFormat="1" ht="30" customHeight="1">
      <c r="A425" s="90" t="s">
        <v>191</v>
      </c>
      <c r="B425" s="153" t="s">
        <v>192</v>
      </c>
      <c r="C425" s="78" t="s">
        <v>193</v>
      </c>
      <c r="D425" s="79"/>
      <c r="E425" s="80" t="s">
        <v>43</v>
      </c>
      <c r="F425" s="88">
        <v>30</v>
      </c>
      <c r="G425" s="379"/>
      <c r="H425" s="84">
        <f>ROUND(G425*F425,2)</f>
        <v>0</v>
      </c>
    </row>
    <row r="426" spans="1:8" s="73" customFormat="1" ht="30" customHeight="1">
      <c r="A426" s="90" t="s">
        <v>197</v>
      </c>
      <c r="B426" s="77" t="s">
        <v>454</v>
      </c>
      <c r="C426" s="78" t="s">
        <v>68</v>
      </c>
      <c r="D426" s="79" t="s">
        <v>199</v>
      </c>
      <c r="E426" s="80"/>
      <c r="F426" s="88"/>
      <c r="G426" s="380"/>
      <c r="H426" s="84"/>
    </row>
    <row r="427" spans="1:8" s="74" customFormat="1" ht="30" customHeight="1">
      <c r="A427" s="90" t="s">
        <v>633</v>
      </c>
      <c r="B427" s="83" t="s">
        <v>44</v>
      </c>
      <c r="C427" s="78" t="s">
        <v>574</v>
      </c>
      <c r="D427" s="79" t="s">
        <v>554</v>
      </c>
      <c r="E427" s="80"/>
      <c r="F427" s="88"/>
      <c r="G427" s="379"/>
      <c r="H427" s="84">
        <f aca="true" t="shared" si="8" ref="H426:H431">ROUND(G427*F427,2)</f>
        <v>0</v>
      </c>
    </row>
    <row r="428" spans="1:8" s="74" customFormat="1" ht="30" customHeight="1">
      <c r="A428" s="90" t="s">
        <v>634</v>
      </c>
      <c r="B428" s="153" t="s">
        <v>189</v>
      </c>
      <c r="C428" s="78" t="s">
        <v>586</v>
      </c>
      <c r="D428" s="79"/>
      <c r="E428" s="80" t="s">
        <v>66</v>
      </c>
      <c r="F428" s="88">
        <v>45</v>
      </c>
      <c r="G428" s="379"/>
      <c r="H428" s="84">
        <f t="shared" si="8"/>
        <v>0</v>
      </c>
    </row>
    <row r="429" spans="1:8" s="74" customFormat="1" ht="30" customHeight="1">
      <c r="A429" s="90" t="s">
        <v>635</v>
      </c>
      <c r="B429" s="153" t="s">
        <v>192</v>
      </c>
      <c r="C429" s="78" t="s">
        <v>587</v>
      </c>
      <c r="D429" s="79"/>
      <c r="E429" s="80" t="s">
        <v>66</v>
      </c>
      <c r="F429" s="88">
        <v>25</v>
      </c>
      <c r="G429" s="379"/>
      <c r="H429" s="84">
        <f t="shared" si="8"/>
        <v>0</v>
      </c>
    </row>
    <row r="430" spans="1:8" s="74" customFormat="1" ht="30" customHeight="1">
      <c r="A430" s="90" t="s">
        <v>200</v>
      </c>
      <c r="B430" s="83" t="s">
        <v>55</v>
      </c>
      <c r="C430" s="78" t="s">
        <v>575</v>
      </c>
      <c r="D430" s="79" t="s">
        <v>576</v>
      </c>
      <c r="E430" s="80"/>
      <c r="F430" s="88"/>
      <c r="G430" s="379"/>
      <c r="H430" s="84">
        <f t="shared" si="8"/>
        <v>0</v>
      </c>
    </row>
    <row r="431" spans="1:8" s="74" customFormat="1" ht="30" customHeight="1">
      <c r="A431" s="90" t="s">
        <v>203</v>
      </c>
      <c r="B431" s="153" t="s">
        <v>189</v>
      </c>
      <c r="C431" s="78" t="s">
        <v>587</v>
      </c>
      <c r="D431" s="79"/>
      <c r="E431" s="80" t="s">
        <v>66</v>
      </c>
      <c r="F431" s="88">
        <v>305</v>
      </c>
      <c r="G431" s="379"/>
      <c r="H431" s="84">
        <f t="shared" si="8"/>
        <v>0</v>
      </c>
    </row>
    <row r="432" spans="1:8" s="74" customFormat="1" ht="30" customHeight="1">
      <c r="A432" s="90" t="s">
        <v>207</v>
      </c>
      <c r="B432" s="83" t="s">
        <v>67</v>
      </c>
      <c r="C432" s="78" t="s">
        <v>581</v>
      </c>
      <c r="D432" s="79" t="s">
        <v>582</v>
      </c>
      <c r="E432" s="80" t="s">
        <v>66</v>
      </c>
      <c r="F432" s="88">
        <v>20</v>
      </c>
      <c r="G432" s="379"/>
      <c r="H432" s="84">
        <f>ROUND(G432*F432,2)</f>
        <v>0</v>
      </c>
    </row>
    <row r="433" spans="1:8" s="89" customFormat="1" ht="30" customHeight="1">
      <c r="A433" s="90" t="s">
        <v>210</v>
      </c>
      <c r="B433" s="83" t="s">
        <v>81</v>
      </c>
      <c r="C433" s="78" t="s">
        <v>211</v>
      </c>
      <c r="D433" s="79" t="s">
        <v>212</v>
      </c>
      <c r="E433" s="80" t="s">
        <v>66</v>
      </c>
      <c r="F433" s="88">
        <v>10</v>
      </c>
      <c r="G433" s="379"/>
      <c r="H433" s="84">
        <f>ROUND(G433*F433,2)</f>
        <v>0</v>
      </c>
    </row>
    <row r="434" spans="1:8" s="74" customFormat="1" ht="30" customHeight="1">
      <c r="A434" s="241" t="s">
        <v>491</v>
      </c>
      <c r="B434" s="77" t="s">
        <v>455</v>
      </c>
      <c r="C434" s="116" t="s">
        <v>492</v>
      </c>
      <c r="D434" s="102" t="s">
        <v>489</v>
      </c>
      <c r="E434" s="154"/>
      <c r="F434" s="118"/>
      <c r="G434" s="380"/>
      <c r="H434" s="104"/>
    </row>
    <row r="435" spans="1:8" s="74" customFormat="1" ht="30" customHeight="1">
      <c r="A435" s="241" t="s">
        <v>493</v>
      </c>
      <c r="B435" s="119" t="s">
        <v>44</v>
      </c>
      <c r="C435" s="116" t="s">
        <v>70</v>
      </c>
      <c r="D435" s="102"/>
      <c r="E435" s="117"/>
      <c r="F435" s="118"/>
      <c r="G435" s="380"/>
      <c r="H435" s="104"/>
    </row>
    <row r="436" spans="1:8" s="74" customFormat="1" ht="30" customHeight="1">
      <c r="A436" s="241" t="s">
        <v>494</v>
      </c>
      <c r="B436" s="127" t="s">
        <v>189</v>
      </c>
      <c r="C436" s="116" t="s">
        <v>244</v>
      </c>
      <c r="D436" s="102"/>
      <c r="E436" s="117" t="s">
        <v>45</v>
      </c>
      <c r="F436" s="118">
        <v>220</v>
      </c>
      <c r="G436" s="379"/>
      <c r="H436" s="104">
        <f>ROUND(G436*F436,2)</f>
        <v>0</v>
      </c>
    </row>
    <row r="437" spans="1:8" s="74" customFormat="1" ht="30" customHeight="1">
      <c r="A437" s="241" t="s">
        <v>495</v>
      </c>
      <c r="B437" s="119" t="s">
        <v>55</v>
      </c>
      <c r="C437" s="116" t="s">
        <v>102</v>
      </c>
      <c r="D437" s="102"/>
      <c r="E437" s="117"/>
      <c r="F437" s="118"/>
      <c r="G437" s="380"/>
      <c r="H437" s="104"/>
    </row>
    <row r="438" spans="1:8" s="74" customFormat="1" ht="30" customHeight="1">
      <c r="A438" s="241" t="s">
        <v>496</v>
      </c>
      <c r="B438" s="127" t="s">
        <v>189</v>
      </c>
      <c r="C438" s="116" t="s">
        <v>244</v>
      </c>
      <c r="D438" s="102"/>
      <c r="E438" s="117" t="s">
        <v>45</v>
      </c>
      <c r="F438" s="118">
        <v>5</v>
      </c>
      <c r="G438" s="379"/>
      <c r="H438" s="104">
        <f>ROUND(G438*F438,2)</f>
        <v>0</v>
      </c>
    </row>
    <row r="439" spans="1:8" s="73" customFormat="1" ht="30" customHeight="1">
      <c r="A439" s="241" t="s">
        <v>213</v>
      </c>
      <c r="B439" s="77" t="s">
        <v>456</v>
      </c>
      <c r="C439" s="116" t="s">
        <v>215</v>
      </c>
      <c r="D439" s="102" t="s">
        <v>216</v>
      </c>
      <c r="E439" s="117"/>
      <c r="F439" s="118"/>
      <c r="G439" s="380"/>
      <c r="H439" s="104"/>
    </row>
    <row r="440" spans="1:8" s="74" customFormat="1" ht="30" customHeight="1">
      <c r="A440" s="241" t="s">
        <v>217</v>
      </c>
      <c r="B440" s="119" t="s">
        <v>44</v>
      </c>
      <c r="C440" s="116" t="s">
        <v>218</v>
      </c>
      <c r="D440" s="102" t="s">
        <v>2</v>
      </c>
      <c r="E440" s="117" t="s">
        <v>43</v>
      </c>
      <c r="F440" s="118">
        <v>50</v>
      </c>
      <c r="G440" s="379"/>
      <c r="H440" s="104">
        <f aca="true" t="shared" si="9" ref="H440:H446">ROUND(G440*F440,2)</f>
        <v>0</v>
      </c>
    </row>
    <row r="441" spans="1:8" s="74" customFormat="1" ht="30" customHeight="1">
      <c r="A441" s="90" t="s">
        <v>508</v>
      </c>
      <c r="B441" s="83" t="s">
        <v>55</v>
      </c>
      <c r="C441" s="78" t="s">
        <v>509</v>
      </c>
      <c r="D441" s="79" t="s">
        <v>2</v>
      </c>
      <c r="E441" s="80" t="s">
        <v>43</v>
      </c>
      <c r="F441" s="88">
        <v>1350</v>
      </c>
      <c r="G441" s="379"/>
      <c r="H441" s="84">
        <f t="shared" si="9"/>
        <v>0</v>
      </c>
    </row>
    <row r="442" spans="1:8" s="73" customFormat="1" ht="30" customHeight="1">
      <c r="A442" s="90" t="s">
        <v>510</v>
      </c>
      <c r="B442" s="77" t="s">
        <v>457</v>
      </c>
      <c r="C442" s="78" t="s">
        <v>511</v>
      </c>
      <c r="D442" s="79" t="s">
        <v>516</v>
      </c>
      <c r="E442" s="80" t="s">
        <v>43</v>
      </c>
      <c r="F442" s="81">
        <v>340</v>
      </c>
      <c r="G442" s="379"/>
      <c r="H442" s="84">
        <f t="shared" si="9"/>
        <v>0</v>
      </c>
    </row>
    <row r="443" spans="1:8" ht="30" customHeight="1">
      <c r="A443" s="107"/>
      <c r="B443" s="136"/>
      <c r="C443" s="125" t="s">
        <v>23</v>
      </c>
      <c r="D443" s="112"/>
      <c r="E443" s="137"/>
      <c r="F443" s="113"/>
      <c r="G443" s="391"/>
      <c r="H443" s="84"/>
    </row>
    <row r="444" spans="1:8" s="73" customFormat="1" ht="30" customHeight="1">
      <c r="A444" s="76" t="s">
        <v>512</v>
      </c>
      <c r="B444" s="77" t="s">
        <v>458</v>
      </c>
      <c r="C444" s="78" t="s">
        <v>513</v>
      </c>
      <c r="D444" s="79" t="s">
        <v>248</v>
      </c>
      <c r="E444" s="80"/>
      <c r="F444" s="81"/>
      <c r="G444" s="380"/>
      <c r="H444" s="84"/>
    </row>
    <row r="445" spans="1:8" s="74" customFormat="1" ht="30" customHeight="1">
      <c r="A445" s="76" t="s">
        <v>514</v>
      </c>
      <c r="B445" s="83" t="s">
        <v>44</v>
      </c>
      <c r="C445" s="78" t="s">
        <v>515</v>
      </c>
      <c r="D445" s="79" t="s">
        <v>2</v>
      </c>
      <c r="E445" s="80" t="s">
        <v>66</v>
      </c>
      <c r="F445" s="81">
        <v>30</v>
      </c>
      <c r="G445" s="379"/>
      <c r="H445" s="84">
        <f t="shared" si="9"/>
        <v>0</v>
      </c>
    </row>
    <row r="446" spans="1:8" s="73" customFormat="1" ht="30" customHeight="1">
      <c r="A446" s="100" t="s">
        <v>76</v>
      </c>
      <c r="B446" s="77" t="s">
        <v>459</v>
      </c>
      <c r="C446" s="116" t="s">
        <v>77</v>
      </c>
      <c r="D446" s="102" t="s">
        <v>248</v>
      </c>
      <c r="E446" s="117" t="s">
        <v>66</v>
      </c>
      <c r="F446" s="103">
        <v>285</v>
      </c>
      <c r="G446" s="379"/>
      <c r="H446" s="104">
        <f t="shared" si="9"/>
        <v>0</v>
      </c>
    </row>
    <row r="447" spans="1:8" ht="43.5" customHeight="1">
      <c r="A447" s="107"/>
      <c r="B447" s="144"/>
      <c r="C447" s="155" t="s">
        <v>24</v>
      </c>
      <c r="D447" s="112"/>
      <c r="E447" s="137"/>
      <c r="F447" s="113"/>
      <c r="G447" s="391"/>
      <c r="H447" s="114"/>
    </row>
    <row r="448" spans="1:8" s="74" customFormat="1" ht="30" customHeight="1">
      <c r="A448" s="76" t="s">
        <v>333</v>
      </c>
      <c r="B448" s="77" t="s">
        <v>460</v>
      </c>
      <c r="C448" s="78" t="s">
        <v>335</v>
      </c>
      <c r="D448" s="79" t="s">
        <v>252</v>
      </c>
      <c r="E448" s="80" t="s">
        <v>66</v>
      </c>
      <c r="F448" s="81">
        <v>6</v>
      </c>
      <c r="G448" s="379"/>
      <c r="H448" s="84">
        <f aca="true" t="shared" si="10" ref="H448:H454">ROUND(G448*F448,2)</f>
        <v>0</v>
      </c>
    </row>
    <row r="449" spans="1:8" s="86" customFormat="1" ht="30" customHeight="1">
      <c r="A449" s="76" t="s">
        <v>337</v>
      </c>
      <c r="B449" s="77" t="s">
        <v>461</v>
      </c>
      <c r="C449" s="143" t="s">
        <v>339</v>
      </c>
      <c r="D449" s="79" t="s">
        <v>252</v>
      </c>
      <c r="E449" s="80"/>
      <c r="F449" s="81"/>
      <c r="G449" s="380"/>
      <c r="H449" s="84"/>
    </row>
    <row r="450" spans="1:8" s="86" customFormat="1" ht="30" customHeight="1">
      <c r="A450" s="76" t="s">
        <v>340</v>
      </c>
      <c r="B450" s="83" t="s">
        <v>44</v>
      </c>
      <c r="C450" s="143" t="s">
        <v>525</v>
      </c>
      <c r="D450" s="79"/>
      <c r="E450" s="80" t="s">
        <v>50</v>
      </c>
      <c r="F450" s="81">
        <v>1</v>
      </c>
      <c r="G450" s="379"/>
      <c r="H450" s="84">
        <f t="shared" si="10"/>
        <v>0</v>
      </c>
    </row>
    <row r="451" spans="1:8" s="86" customFormat="1" ht="30" customHeight="1">
      <c r="A451" s="76"/>
      <c r="B451" s="77" t="s">
        <v>462</v>
      </c>
      <c r="C451" s="143" t="s">
        <v>264</v>
      </c>
      <c r="D451" s="79"/>
      <c r="E451" s="80"/>
      <c r="F451" s="81"/>
      <c r="G451" s="399"/>
      <c r="H451" s="84"/>
    </row>
    <row r="452" spans="1:8" s="86" customFormat="1" ht="30" customHeight="1">
      <c r="A452" s="76" t="s">
        <v>294</v>
      </c>
      <c r="B452" s="83"/>
      <c r="C452" s="143" t="s">
        <v>578</v>
      </c>
      <c r="D452" s="79"/>
      <c r="E452" s="80" t="s">
        <v>50</v>
      </c>
      <c r="F452" s="81">
        <v>1</v>
      </c>
      <c r="G452" s="379"/>
      <c r="H452" s="84">
        <f t="shared" si="10"/>
        <v>0</v>
      </c>
    </row>
    <row r="453" spans="1:8" ht="30" customHeight="1">
      <c r="A453" s="107"/>
      <c r="B453" s="144"/>
      <c r="C453" s="125" t="s">
        <v>25</v>
      </c>
      <c r="D453" s="112"/>
      <c r="E453" s="137"/>
      <c r="F453" s="113"/>
      <c r="G453" s="391"/>
      <c r="H453" s="84"/>
    </row>
    <row r="454" spans="1:8" s="74" customFormat="1" ht="30" customHeight="1">
      <c r="A454" s="100" t="s">
        <v>78</v>
      </c>
      <c r="B454" s="77" t="s">
        <v>463</v>
      </c>
      <c r="C454" s="145" t="s">
        <v>126</v>
      </c>
      <c r="D454" s="102" t="s">
        <v>275</v>
      </c>
      <c r="E454" s="117" t="s">
        <v>50</v>
      </c>
      <c r="F454" s="103">
        <v>3</v>
      </c>
      <c r="G454" s="379"/>
      <c r="H454" s="104">
        <f t="shared" si="10"/>
        <v>0</v>
      </c>
    </row>
    <row r="455" spans="1:8" s="73" customFormat="1" ht="30" customHeight="1">
      <c r="A455" s="100" t="s">
        <v>79</v>
      </c>
      <c r="B455" s="77" t="s">
        <v>464</v>
      </c>
      <c r="C455" s="116" t="s">
        <v>131</v>
      </c>
      <c r="D455" s="102" t="s">
        <v>275</v>
      </c>
      <c r="E455" s="117"/>
      <c r="F455" s="103"/>
      <c r="G455" s="380"/>
      <c r="H455" s="140"/>
    </row>
    <row r="456" spans="1:8" s="74" customFormat="1" ht="30" customHeight="1">
      <c r="A456" s="100" t="s">
        <v>80</v>
      </c>
      <c r="B456" s="83" t="s">
        <v>44</v>
      </c>
      <c r="C456" s="116" t="s">
        <v>279</v>
      </c>
      <c r="D456" s="102"/>
      <c r="E456" s="117" t="s">
        <v>50</v>
      </c>
      <c r="F456" s="103">
        <v>4</v>
      </c>
      <c r="G456" s="379"/>
      <c r="H456" s="104">
        <f aca="true" t="shared" si="11" ref="H456:H461">ROUND(G456*F456,2)</f>
        <v>0</v>
      </c>
    </row>
    <row r="457" spans="1:8" s="73" customFormat="1" ht="30" customHeight="1">
      <c r="A457" s="100" t="s">
        <v>106</v>
      </c>
      <c r="B457" s="77" t="s">
        <v>465</v>
      </c>
      <c r="C457" s="116" t="s">
        <v>133</v>
      </c>
      <c r="D457" s="102" t="s">
        <v>275</v>
      </c>
      <c r="E457" s="117" t="s">
        <v>50</v>
      </c>
      <c r="F457" s="103">
        <v>1</v>
      </c>
      <c r="G457" s="379"/>
      <c r="H457" s="104">
        <f t="shared" si="11"/>
        <v>0</v>
      </c>
    </row>
    <row r="458" spans="1:8" s="73" customFormat="1" ht="30" customHeight="1">
      <c r="A458" s="76" t="s">
        <v>107</v>
      </c>
      <c r="B458" s="77" t="s">
        <v>567</v>
      </c>
      <c r="C458" s="78" t="s">
        <v>135</v>
      </c>
      <c r="D458" s="79" t="s">
        <v>275</v>
      </c>
      <c r="E458" s="80" t="s">
        <v>50</v>
      </c>
      <c r="F458" s="81">
        <v>1</v>
      </c>
      <c r="G458" s="379"/>
      <c r="H458" s="84">
        <f t="shared" si="11"/>
        <v>0</v>
      </c>
    </row>
    <row r="459" spans="1:8" s="74" customFormat="1" ht="30" customHeight="1">
      <c r="A459" s="100" t="s">
        <v>108</v>
      </c>
      <c r="B459" s="77" t="s">
        <v>568</v>
      </c>
      <c r="C459" s="116" t="s">
        <v>137</v>
      </c>
      <c r="D459" s="102" t="s">
        <v>275</v>
      </c>
      <c r="E459" s="117" t="s">
        <v>50</v>
      </c>
      <c r="F459" s="103">
        <v>1</v>
      </c>
      <c r="G459" s="379"/>
      <c r="H459" s="104">
        <f t="shared" si="11"/>
        <v>0</v>
      </c>
    </row>
    <row r="460" spans="1:8" s="73" customFormat="1" ht="30.75" customHeight="1">
      <c r="A460" s="101" t="s">
        <v>621</v>
      </c>
      <c r="B460" s="157" t="s">
        <v>569</v>
      </c>
      <c r="C460" s="222" t="s">
        <v>622</v>
      </c>
      <c r="D460" s="146" t="s">
        <v>275</v>
      </c>
      <c r="E460" s="147" t="s">
        <v>50</v>
      </c>
      <c r="F460" s="148">
        <v>5</v>
      </c>
      <c r="G460" s="387"/>
      <c r="H460" s="149">
        <f>ROUND(G460*F460,2)</f>
        <v>0</v>
      </c>
    </row>
    <row r="461" spans="1:8" s="74" customFormat="1" ht="30" customHeight="1">
      <c r="A461" s="76" t="s">
        <v>109</v>
      </c>
      <c r="B461" s="77" t="s">
        <v>570</v>
      </c>
      <c r="C461" s="78" t="s">
        <v>139</v>
      </c>
      <c r="D461" s="79" t="s">
        <v>275</v>
      </c>
      <c r="E461" s="80" t="s">
        <v>50</v>
      </c>
      <c r="F461" s="81">
        <v>1</v>
      </c>
      <c r="G461" s="379"/>
      <c r="H461" s="84">
        <f t="shared" si="11"/>
        <v>0</v>
      </c>
    </row>
    <row r="462" spans="1:8" ht="30" customHeight="1">
      <c r="A462" s="107"/>
      <c r="B462" s="110"/>
      <c r="C462" s="125" t="s">
        <v>26</v>
      </c>
      <c r="D462" s="112"/>
      <c r="E462" s="126"/>
      <c r="F462" s="112"/>
      <c r="G462" s="391"/>
      <c r="H462" s="114"/>
    </row>
    <row r="463" spans="1:8" s="73" customFormat="1" ht="30" customHeight="1">
      <c r="A463" s="241" t="s">
        <v>82</v>
      </c>
      <c r="B463" s="77" t="s">
        <v>571</v>
      </c>
      <c r="C463" s="116" t="s">
        <v>83</v>
      </c>
      <c r="D463" s="102" t="s">
        <v>281</v>
      </c>
      <c r="E463" s="117"/>
      <c r="F463" s="118"/>
      <c r="G463" s="380"/>
      <c r="H463" s="104"/>
    </row>
    <row r="464" spans="1:8" s="74" customFormat="1" ht="30" customHeight="1">
      <c r="A464" s="241" t="s">
        <v>282</v>
      </c>
      <c r="B464" s="119" t="s">
        <v>44</v>
      </c>
      <c r="C464" s="116" t="s">
        <v>283</v>
      </c>
      <c r="D464" s="102"/>
      <c r="E464" s="117" t="s">
        <v>43</v>
      </c>
      <c r="F464" s="118">
        <v>340</v>
      </c>
      <c r="G464" s="379"/>
      <c r="H464" s="104">
        <f>ROUND(G464*F464,2)</f>
        <v>0</v>
      </c>
    </row>
    <row r="465" spans="1:8" s="74" customFormat="1" ht="30" customHeight="1">
      <c r="A465" s="241" t="s">
        <v>84</v>
      </c>
      <c r="B465" s="119" t="s">
        <v>55</v>
      </c>
      <c r="C465" s="116" t="s">
        <v>284</v>
      </c>
      <c r="D465" s="102"/>
      <c r="E465" s="117" t="s">
        <v>43</v>
      </c>
      <c r="F465" s="118">
        <v>40</v>
      </c>
      <c r="G465" s="379"/>
      <c r="H465" s="104">
        <f>ROUND(G465*F465,2)</f>
        <v>0</v>
      </c>
    </row>
    <row r="466" spans="1:8" s="239" customFormat="1" ht="33" customHeight="1" thickBot="1">
      <c r="A466" s="247"/>
      <c r="B466" s="166" t="s">
        <v>140</v>
      </c>
      <c r="C466" s="342" t="str">
        <f>C408</f>
        <v>Bannerman Avenue from Arlington Street to Sinclair Street</v>
      </c>
      <c r="D466" s="343"/>
      <c r="E466" s="343"/>
      <c r="F466" s="344"/>
      <c r="G466" s="392" t="s">
        <v>17</v>
      </c>
      <c r="H466" s="156">
        <f>SUM(H408:H465)</f>
        <v>0</v>
      </c>
    </row>
    <row r="467" spans="1:8" ht="43.5" customHeight="1" thickTop="1">
      <c r="A467" s="250"/>
      <c r="B467" s="339" t="s">
        <v>501</v>
      </c>
      <c r="C467" s="340"/>
      <c r="D467" s="340"/>
      <c r="E467" s="340"/>
      <c r="F467" s="340"/>
      <c r="G467" s="341"/>
      <c r="H467" s="190"/>
    </row>
    <row r="468" spans="1:8" s="252" customFormat="1" ht="43.5" customHeight="1">
      <c r="A468" s="251"/>
      <c r="B468" s="194" t="s">
        <v>466</v>
      </c>
      <c r="C468" s="213" t="s">
        <v>544</v>
      </c>
      <c r="D468" s="212"/>
      <c r="E468" s="211" t="s">
        <v>2</v>
      </c>
      <c r="F468" s="210" t="s">
        <v>2</v>
      </c>
      <c r="G468" s="407" t="s">
        <v>2</v>
      </c>
      <c r="H468" s="195"/>
    </row>
    <row r="469" spans="1:8" s="252" customFormat="1" ht="29.25" customHeight="1">
      <c r="A469" s="251"/>
      <c r="B469" s="174"/>
      <c r="C469" s="214" t="s">
        <v>467</v>
      </c>
      <c r="D469" s="196"/>
      <c r="E469" s="215"/>
      <c r="F469" s="206"/>
      <c r="G469" s="408"/>
      <c r="H469" s="173"/>
    </row>
    <row r="470" spans="1:8" s="252" customFormat="1" ht="43.5" customHeight="1">
      <c r="A470" s="251"/>
      <c r="B470" s="91" t="s">
        <v>468</v>
      </c>
      <c r="C470" s="92" t="s">
        <v>470</v>
      </c>
      <c r="D470" s="93" t="s">
        <v>616</v>
      </c>
      <c r="E470" s="94" t="s">
        <v>471</v>
      </c>
      <c r="F470" s="207">
        <v>60</v>
      </c>
      <c r="G470" s="409"/>
      <c r="H470" s="209">
        <f aca="true" t="shared" si="12" ref="H470:H475">ROUND(G470*F470,2)</f>
        <v>0</v>
      </c>
    </row>
    <row r="471" spans="1:8" s="252" customFormat="1" ht="43.5" customHeight="1">
      <c r="A471" s="251"/>
      <c r="B471" s="91" t="s">
        <v>469</v>
      </c>
      <c r="C471" s="92" t="s">
        <v>473</v>
      </c>
      <c r="D471" s="93" t="s">
        <v>616</v>
      </c>
      <c r="E471" s="94" t="s">
        <v>471</v>
      </c>
      <c r="F471" s="207">
        <v>120</v>
      </c>
      <c r="G471" s="409"/>
      <c r="H471" s="209">
        <f t="shared" si="12"/>
        <v>0</v>
      </c>
    </row>
    <row r="472" spans="1:8" s="252" customFormat="1" ht="57" customHeight="1">
      <c r="A472" s="251"/>
      <c r="B472" s="91" t="s">
        <v>472</v>
      </c>
      <c r="C472" s="202" t="s">
        <v>477</v>
      </c>
      <c r="D472" s="93" t="s">
        <v>616</v>
      </c>
      <c r="E472" s="94" t="s">
        <v>50</v>
      </c>
      <c r="F472" s="207">
        <v>4</v>
      </c>
      <c r="G472" s="409"/>
      <c r="H472" s="209">
        <f t="shared" si="12"/>
        <v>0</v>
      </c>
    </row>
    <row r="473" spans="1:8" s="252" customFormat="1" ht="57" customHeight="1">
      <c r="A473" s="251"/>
      <c r="B473" s="91" t="s">
        <v>474</v>
      </c>
      <c r="C473" s="203" t="s">
        <v>531</v>
      </c>
      <c r="D473" s="93" t="s">
        <v>616</v>
      </c>
      <c r="E473" s="205" t="s">
        <v>532</v>
      </c>
      <c r="F473" s="207">
        <v>8</v>
      </c>
      <c r="G473" s="409"/>
      <c r="H473" s="209">
        <f t="shared" si="12"/>
        <v>0</v>
      </c>
    </row>
    <row r="474" spans="1:8" s="252" customFormat="1" ht="57" customHeight="1">
      <c r="A474" s="251"/>
      <c r="B474" s="91" t="s">
        <v>476</v>
      </c>
      <c r="C474" s="203" t="s">
        <v>533</v>
      </c>
      <c r="D474" s="93" t="s">
        <v>616</v>
      </c>
      <c r="E474" s="205" t="s">
        <v>532</v>
      </c>
      <c r="F474" s="207">
        <v>8</v>
      </c>
      <c r="G474" s="409"/>
      <c r="H474" s="209">
        <f t="shared" si="12"/>
        <v>0</v>
      </c>
    </row>
    <row r="475" spans="1:8" s="252" customFormat="1" ht="43.5" customHeight="1">
      <c r="A475" s="251"/>
      <c r="B475" s="204" t="s">
        <v>478</v>
      </c>
      <c r="C475" s="202" t="s">
        <v>534</v>
      </c>
      <c r="D475" s="93" t="s">
        <v>616</v>
      </c>
      <c r="E475" s="94" t="s">
        <v>50</v>
      </c>
      <c r="F475" s="208">
        <v>10</v>
      </c>
      <c r="G475" s="409"/>
      <c r="H475" s="209">
        <f t="shared" si="12"/>
        <v>0</v>
      </c>
    </row>
    <row r="476" spans="1:8" s="254" customFormat="1" ht="30" customHeight="1" thickBot="1">
      <c r="A476" s="253"/>
      <c r="B476" s="150" t="str">
        <f>B468</f>
        <v>H</v>
      </c>
      <c r="C476" s="342" t="str">
        <f>C468</f>
        <v>Aikins Street - Atlantic Avenue to Machray Avenue</v>
      </c>
      <c r="D476" s="359"/>
      <c r="E476" s="359"/>
      <c r="F476" s="360"/>
      <c r="G476" s="392" t="s">
        <v>17</v>
      </c>
      <c r="H476" s="156">
        <f>SUM(H470:H475)</f>
        <v>0</v>
      </c>
    </row>
    <row r="477" spans="1:8" s="252" customFormat="1" ht="43.5" customHeight="1" thickTop="1">
      <c r="A477" s="255"/>
      <c r="B477" s="152" t="s">
        <v>505</v>
      </c>
      <c r="C477" s="216" t="s">
        <v>546</v>
      </c>
      <c r="D477" s="217"/>
      <c r="E477" s="219" t="s">
        <v>2</v>
      </c>
      <c r="F477" s="218" t="s">
        <v>2</v>
      </c>
      <c r="G477" s="410" t="s">
        <v>2</v>
      </c>
      <c r="H477" s="197"/>
    </row>
    <row r="478" spans="1:8" s="252" customFormat="1" ht="29.25" customHeight="1">
      <c r="A478" s="251"/>
      <c r="B478" s="174"/>
      <c r="C478" s="175" t="s">
        <v>467</v>
      </c>
      <c r="D478" s="176"/>
      <c r="E478" s="177"/>
      <c r="F478" s="177"/>
      <c r="G478" s="408"/>
      <c r="H478" s="173"/>
    </row>
    <row r="479" spans="1:8" s="252" customFormat="1" ht="70.5" customHeight="1">
      <c r="A479" s="251"/>
      <c r="B479" s="91" t="s">
        <v>595</v>
      </c>
      <c r="C479" s="92" t="s">
        <v>535</v>
      </c>
      <c r="D479" s="93" t="s">
        <v>616</v>
      </c>
      <c r="E479" s="94" t="s">
        <v>50</v>
      </c>
      <c r="F479" s="207">
        <v>5</v>
      </c>
      <c r="G479" s="409"/>
      <c r="H479" s="209">
        <f>ROUND(G479*F479,2)</f>
        <v>0</v>
      </c>
    </row>
    <row r="480" spans="1:8" s="252" customFormat="1" ht="43.5" customHeight="1">
      <c r="A480" s="251"/>
      <c r="B480" s="91" t="s">
        <v>596</v>
      </c>
      <c r="C480" s="92" t="s">
        <v>470</v>
      </c>
      <c r="D480" s="93" t="s">
        <v>616</v>
      </c>
      <c r="E480" s="94" t="s">
        <v>471</v>
      </c>
      <c r="F480" s="207">
        <v>180</v>
      </c>
      <c r="G480" s="409"/>
      <c r="H480" s="209">
        <f aca="true" t="shared" si="13" ref="H480:H488">ROUND(G480*F480,2)</f>
        <v>0</v>
      </c>
    </row>
    <row r="481" spans="1:8" s="252" customFormat="1" ht="43.5" customHeight="1">
      <c r="A481" s="251"/>
      <c r="B481" s="91" t="s">
        <v>597</v>
      </c>
      <c r="C481" s="92" t="s">
        <v>473</v>
      </c>
      <c r="D481" s="93" t="s">
        <v>616</v>
      </c>
      <c r="E481" s="94" t="s">
        <v>471</v>
      </c>
      <c r="F481" s="207">
        <v>65</v>
      </c>
      <c r="G481" s="409"/>
      <c r="H481" s="209">
        <f t="shared" si="13"/>
        <v>0</v>
      </c>
    </row>
    <row r="482" spans="1:8" s="252" customFormat="1" ht="56.25" customHeight="1">
      <c r="A482" s="251"/>
      <c r="B482" s="91" t="s">
        <v>598</v>
      </c>
      <c r="C482" s="67" t="s">
        <v>475</v>
      </c>
      <c r="D482" s="93" t="s">
        <v>616</v>
      </c>
      <c r="E482" s="94" t="s">
        <v>50</v>
      </c>
      <c r="F482" s="207">
        <v>5</v>
      </c>
      <c r="G482" s="409"/>
      <c r="H482" s="209">
        <f t="shared" si="13"/>
        <v>0</v>
      </c>
    </row>
    <row r="483" spans="1:8" s="252" customFormat="1" ht="70.5" customHeight="1">
      <c r="A483" s="251"/>
      <c r="B483" s="91" t="s">
        <v>599</v>
      </c>
      <c r="C483" s="203" t="s">
        <v>479</v>
      </c>
      <c r="D483" s="93" t="s">
        <v>616</v>
      </c>
      <c r="E483" s="94" t="s">
        <v>50</v>
      </c>
      <c r="F483" s="207">
        <v>2</v>
      </c>
      <c r="G483" s="409"/>
      <c r="H483" s="209">
        <f t="shared" si="13"/>
        <v>0</v>
      </c>
    </row>
    <row r="484" spans="1:8" s="252" customFormat="1" ht="57" customHeight="1">
      <c r="A484" s="251"/>
      <c r="B484" s="91" t="s">
        <v>600</v>
      </c>
      <c r="C484" s="202" t="s">
        <v>477</v>
      </c>
      <c r="D484" s="93" t="s">
        <v>616</v>
      </c>
      <c r="E484" s="94" t="s">
        <v>50</v>
      </c>
      <c r="F484" s="207">
        <v>1</v>
      </c>
      <c r="G484" s="409"/>
      <c r="H484" s="209">
        <f t="shared" si="13"/>
        <v>0</v>
      </c>
    </row>
    <row r="485" spans="1:8" s="252" customFormat="1" ht="57.75" customHeight="1">
      <c r="A485" s="251"/>
      <c r="B485" s="91" t="s">
        <v>601</v>
      </c>
      <c r="C485" s="202" t="s">
        <v>536</v>
      </c>
      <c r="D485" s="93" t="s">
        <v>616</v>
      </c>
      <c r="E485" s="94" t="s">
        <v>50</v>
      </c>
      <c r="F485" s="207">
        <v>5</v>
      </c>
      <c r="G485" s="409"/>
      <c r="H485" s="209">
        <f t="shared" si="13"/>
        <v>0</v>
      </c>
    </row>
    <row r="486" spans="1:8" s="252" customFormat="1" ht="57.75" customHeight="1">
      <c r="A486" s="251"/>
      <c r="B486" s="91" t="s">
        <v>602</v>
      </c>
      <c r="C486" s="203" t="s">
        <v>531</v>
      </c>
      <c r="D486" s="93" t="s">
        <v>616</v>
      </c>
      <c r="E486" s="205" t="s">
        <v>532</v>
      </c>
      <c r="F486" s="207">
        <v>6</v>
      </c>
      <c r="G486" s="409"/>
      <c r="H486" s="209">
        <f t="shared" si="13"/>
        <v>0</v>
      </c>
    </row>
    <row r="487" spans="1:8" s="252" customFormat="1" ht="57.75" customHeight="1">
      <c r="A487" s="251"/>
      <c r="B487" s="91" t="s">
        <v>603</v>
      </c>
      <c r="C487" s="203" t="s">
        <v>533</v>
      </c>
      <c r="D487" s="93" t="s">
        <v>616</v>
      </c>
      <c r="E487" s="205" t="s">
        <v>532</v>
      </c>
      <c r="F487" s="207">
        <v>6</v>
      </c>
      <c r="G487" s="409"/>
      <c r="H487" s="209">
        <f t="shared" si="13"/>
        <v>0</v>
      </c>
    </row>
    <row r="488" spans="1:8" s="252" customFormat="1" ht="43.5" customHeight="1">
      <c r="A488" s="251"/>
      <c r="B488" s="256" t="s">
        <v>604</v>
      </c>
      <c r="C488" s="202" t="s">
        <v>534</v>
      </c>
      <c r="D488" s="93" t="s">
        <v>616</v>
      </c>
      <c r="E488" s="94" t="s">
        <v>50</v>
      </c>
      <c r="F488" s="207">
        <v>1</v>
      </c>
      <c r="G488" s="409"/>
      <c r="H488" s="209">
        <f t="shared" si="13"/>
        <v>0</v>
      </c>
    </row>
    <row r="489" spans="1:8" s="254" customFormat="1" ht="30" customHeight="1" thickBot="1">
      <c r="A489" s="253"/>
      <c r="B489" s="257" t="str">
        <f>B477</f>
        <v>I</v>
      </c>
      <c r="C489" s="356" t="str">
        <f>C477</f>
        <v>College Avenue - McPhillips Street to Radford Street</v>
      </c>
      <c r="D489" s="357"/>
      <c r="E489" s="357"/>
      <c r="F489" s="358"/>
      <c r="G489" s="411" t="s">
        <v>17</v>
      </c>
      <c r="H489" s="247">
        <f>SUM(H479:H488)</f>
        <v>0</v>
      </c>
    </row>
    <row r="490" spans="1:8" s="252" customFormat="1" ht="43.5" customHeight="1" thickTop="1">
      <c r="A490" s="251"/>
      <c r="B490" s="108" t="s">
        <v>545</v>
      </c>
      <c r="C490" s="259" t="s">
        <v>547</v>
      </c>
      <c r="D490" s="196"/>
      <c r="E490" s="260" t="s">
        <v>2</v>
      </c>
      <c r="F490" s="261" t="s">
        <v>2</v>
      </c>
      <c r="G490" s="412" t="s">
        <v>2</v>
      </c>
      <c r="H490" s="173"/>
    </row>
    <row r="491" spans="1:8" s="252" customFormat="1" ht="29.25" customHeight="1">
      <c r="A491" s="251"/>
      <c r="B491" s="174"/>
      <c r="C491" s="175" t="s">
        <v>467</v>
      </c>
      <c r="D491" s="176"/>
      <c r="E491" s="177"/>
      <c r="F491" s="177"/>
      <c r="G491" s="408"/>
      <c r="H491" s="173"/>
    </row>
    <row r="492" spans="1:8" s="252" customFormat="1" ht="70.5" customHeight="1">
      <c r="A492" s="251"/>
      <c r="B492" s="91" t="s">
        <v>605</v>
      </c>
      <c r="C492" s="92" t="s">
        <v>535</v>
      </c>
      <c r="D492" s="93" t="s">
        <v>616</v>
      </c>
      <c r="E492" s="94" t="s">
        <v>50</v>
      </c>
      <c r="F492" s="207">
        <v>3</v>
      </c>
      <c r="G492" s="409"/>
      <c r="H492" s="209">
        <f>ROUND(G492*F492,2)</f>
        <v>0</v>
      </c>
    </row>
    <row r="493" spans="1:8" s="252" customFormat="1" ht="43.5" customHeight="1">
      <c r="A493" s="251"/>
      <c r="B493" s="91" t="s">
        <v>606</v>
      </c>
      <c r="C493" s="92" t="s">
        <v>470</v>
      </c>
      <c r="D493" s="93" t="s">
        <v>616</v>
      </c>
      <c r="E493" s="94" t="s">
        <v>471</v>
      </c>
      <c r="F493" s="207">
        <v>130</v>
      </c>
      <c r="G493" s="409"/>
      <c r="H493" s="209">
        <f aca="true" t="shared" si="14" ref="H493:H499">ROUND(G493*F493,2)</f>
        <v>0</v>
      </c>
    </row>
    <row r="494" spans="1:8" s="252" customFormat="1" ht="43.5" customHeight="1">
      <c r="A494" s="251"/>
      <c r="B494" s="91" t="s">
        <v>607</v>
      </c>
      <c r="C494" s="92" t="s">
        <v>473</v>
      </c>
      <c r="D494" s="93" t="s">
        <v>616</v>
      </c>
      <c r="E494" s="94" t="s">
        <v>471</v>
      </c>
      <c r="F494" s="207">
        <v>60</v>
      </c>
      <c r="G494" s="409"/>
      <c r="H494" s="209">
        <f t="shared" si="14"/>
        <v>0</v>
      </c>
    </row>
    <row r="495" spans="1:8" s="252" customFormat="1" ht="57" customHeight="1">
      <c r="A495" s="251"/>
      <c r="B495" s="91" t="s">
        <v>608</v>
      </c>
      <c r="C495" s="67" t="s">
        <v>475</v>
      </c>
      <c r="D495" s="93" t="s">
        <v>616</v>
      </c>
      <c r="E495" s="94" t="s">
        <v>50</v>
      </c>
      <c r="F495" s="207">
        <v>3</v>
      </c>
      <c r="G495" s="409"/>
      <c r="H495" s="209">
        <f t="shared" si="14"/>
        <v>0</v>
      </c>
    </row>
    <row r="496" spans="1:8" s="252" customFormat="1" ht="57" customHeight="1">
      <c r="A496" s="251"/>
      <c r="B496" s="91" t="s">
        <v>609</v>
      </c>
      <c r="C496" s="202" t="s">
        <v>536</v>
      </c>
      <c r="D496" s="93" t="s">
        <v>616</v>
      </c>
      <c r="E496" s="94" t="s">
        <v>50</v>
      </c>
      <c r="F496" s="207">
        <v>3</v>
      </c>
      <c r="G496" s="409"/>
      <c r="H496" s="209">
        <f t="shared" si="14"/>
        <v>0</v>
      </c>
    </row>
    <row r="497" spans="1:8" s="252" customFormat="1" ht="57" customHeight="1">
      <c r="A497" s="251"/>
      <c r="B497" s="91" t="s">
        <v>610</v>
      </c>
      <c r="C497" s="203" t="s">
        <v>531</v>
      </c>
      <c r="D497" s="93" t="s">
        <v>616</v>
      </c>
      <c r="E497" s="205" t="s">
        <v>532</v>
      </c>
      <c r="F497" s="207">
        <v>4</v>
      </c>
      <c r="G497" s="409"/>
      <c r="H497" s="209">
        <f t="shared" si="14"/>
        <v>0</v>
      </c>
    </row>
    <row r="498" spans="1:8" s="252" customFormat="1" ht="57" customHeight="1">
      <c r="A498" s="251"/>
      <c r="B498" s="91" t="s">
        <v>611</v>
      </c>
      <c r="C498" s="203" t="s">
        <v>533</v>
      </c>
      <c r="D498" s="93" t="s">
        <v>616</v>
      </c>
      <c r="E498" s="205" t="s">
        <v>532</v>
      </c>
      <c r="F498" s="207">
        <v>4</v>
      </c>
      <c r="G498" s="409"/>
      <c r="H498" s="209">
        <f t="shared" si="14"/>
        <v>0</v>
      </c>
    </row>
    <row r="499" spans="1:8" s="252" customFormat="1" ht="43.5" customHeight="1">
      <c r="A499" s="251"/>
      <c r="B499" s="256" t="s">
        <v>612</v>
      </c>
      <c r="C499" s="202" t="s">
        <v>534</v>
      </c>
      <c r="D499" s="93" t="s">
        <v>616</v>
      </c>
      <c r="E499" s="94" t="s">
        <v>50</v>
      </c>
      <c r="F499" s="207">
        <v>2</v>
      </c>
      <c r="G499" s="409"/>
      <c r="H499" s="209">
        <f t="shared" si="14"/>
        <v>0</v>
      </c>
    </row>
    <row r="500" spans="1:8" s="239" customFormat="1" ht="30" customHeight="1" thickBot="1">
      <c r="A500" s="109"/>
      <c r="B500" s="257" t="str">
        <f>B490</f>
        <v>J</v>
      </c>
      <c r="C500" s="356" t="str">
        <f>C490</f>
        <v>Garton Avenue - Marianne Road to Old Commonwealth Path</v>
      </c>
      <c r="D500" s="357"/>
      <c r="E500" s="357"/>
      <c r="F500" s="358"/>
      <c r="G500" s="411" t="s">
        <v>17</v>
      </c>
      <c r="H500" s="247">
        <f>SUM(H492:H499)</f>
        <v>0</v>
      </c>
    </row>
    <row r="501" spans="1:8" ht="36" customHeight="1" thickTop="1">
      <c r="A501" s="262"/>
      <c r="B501" s="263"/>
      <c r="C501" s="264" t="s">
        <v>18</v>
      </c>
      <c r="D501" s="265"/>
      <c r="E501" s="265"/>
      <c r="F501" s="265"/>
      <c r="G501" s="413"/>
      <c r="H501" s="266"/>
    </row>
    <row r="502" spans="1:8" s="239" customFormat="1" ht="43.5" customHeight="1">
      <c r="A502" s="267"/>
      <c r="B502" s="361" t="str">
        <f>B6</f>
        <v>PART 1      CITY FUNDED WORK</v>
      </c>
      <c r="C502" s="362"/>
      <c r="D502" s="362"/>
      <c r="E502" s="362"/>
      <c r="F502" s="362"/>
      <c r="G502" s="414"/>
      <c r="H502" s="268"/>
    </row>
    <row r="503" spans="1:8" ht="43.5" customHeight="1">
      <c r="A503" s="236"/>
      <c r="B503" s="269" t="s">
        <v>12</v>
      </c>
      <c r="C503" s="332" t="str">
        <f>C7</f>
        <v>Aikins Street Asphalt Reconstruction - Atlantic Avenue to Machray Avenue</v>
      </c>
      <c r="D503" s="333"/>
      <c r="E503" s="333"/>
      <c r="F503" s="334"/>
      <c r="G503" s="415" t="s">
        <v>17</v>
      </c>
      <c r="H503" s="270">
        <f>H74</f>
        <v>0</v>
      </c>
    </row>
    <row r="504" spans="1:8" ht="43.5" customHeight="1">
      <c r="A504" s="236"/>
      <c r="B504" s="269" t="s">
        <v>13</v>
      </c>
      <c r="C504" s="332" t="str">
        <f>C75</f>
        <v>Manila Road Rehabiliation - Adsum Drive to Jefferson Avenue</v>
      </c>
      <c r="D504" s="333"/>
      <c r="E504" s="333"/>
      <c r="F504" s="334"/>
      <c r="G504" s="415" t="s">
        <v>17</v>
      </c>
      <c r="H504" s="270">
        <f>H129</f>
        <v>0</v>
      </c>
    </row>
    <row r="505" spans="1:8" ht="43.5" customHeight="1">
      <c r="A505" s="236"/>
      <c r="B505" s="269" t="s">
        <v>14</v>
      </c>
      <c r="C505" s="332" t="str">
        <f>C130</f>
        <v>Garton Avenue Concrete Reconstruction - Marianne Road to Old Commonwealth Path</v>
      </c>
      <c r="D505" s="333"/>
      <c r="E505" s="333"/>
      <c r="F505" s="334"/>
      <c r="G505" s="415" t="s">
        <v>17</v>
      </c>
      <c r="H505" s="270">
        <f>H205</f>
        <v>0</v>
      </c>
    </row>
    <row r="506" spans="1:8" ht="43.5" customHeight="1">
      <c r="A506" s="236"/>
      <c r="B506" s="269" t="str">
        <f>B206</f>
        <v>D</v>
      </c>
      <c r="C506" s="332" t="str">
        <f>C206</f>
        <v>Marianne Road Rehabilitation - Garton Avenue to Inkster Garden Drive</v>
      </c>
      <c r="D506" s="333"/>
      <c r="E506" s="333"/>
      <c r="F506" s="334"/>
      <c r="G506" s="415" t="s">
        <v>17</v>
      </c>
      <c r="H506" s="270">
        <f>H270</f>
        <v>0</v>
      </c>
    </row>
    <row r="507" spans="1:8" ht="43.5" customHeight="1">
      <c r="A507" s="236"/>
      <c r="B507" s="269" t="str">
        <f>B271</f>
        <v>E</v>
      </c>
      <c r="C507" s="332" t="str">
        <f>C271</f>
        <v>College Avenue Concrete Reconstruction - McPhillips Street to Radford Street</v>
      </c>
      <c r="D507" s="333"/>
      <c r="E507" s="333"/>
      <c r="F507" s="334"/>
      <c r="G507" s="415" t="s">
        <v>17</v>
      </c>
      <c r="H507" s="270">
        <f>H343</f>
        <v>0</v>
      </c>
    </row>
    <row r="508" spans="1:8" ht="43.5" customHeight="1">
      <c r="A508" s="236"/>
      <c r="B508" s="269" t="str">
        <f>B344</f>
        <v>F</v>
      </c>
      <c r="C508" s="332" t="str">
        <f>C344</f>
        <v>Rose Hill Way Rehabilitation - Wildes Lane to Rose Hill Place</v>
      </c>
      <c r="D508" s="333"/>
      <c r="E508" s="333"/>
      <c r="F508" s="334"/>
      <c r="G508" s="415" t="s">
        <v>17</v>
      </c>
      <c r="H508" s="270">
        <f>H407</f>
        <v>0</v>
      </c>
    </row>
    <row r="509" spans="1:8" ht="43.5" customHeight="1" thickBot="1">
      <c r="A509" s="236"/>
      <c r="B509" s="271" t="str">
        <f>B408</f>
        <v>G</v>
      </c>
      <c r="C509" s="272" t="str">
        <f>C408</f>
        <v>Bannerman Avenue from Arlington Street to Sinclair Street</v>
      </c>
      <c r="D509" s="258"/>
      <c r="E509" s="258"/>
      <c r="F509" s="258"/>
      <c r="G509" s="416" t="s">
        <v>17</v>
      </c>
      <c r="H509" s="245">
        <f>H466</f>
        <v>0</v>
      </c>
    </row>
    <row r="510" spans="1:8" ht="43.5" customHeight="1" thickTop="1">
      <c r="A510" s="273"/>
      <c r="B510" s="274"/>
      <c r="C510" s="275"/>
      <c r="D510" s="276"/>
      <c r="E510" s="277"/>
      <c r="F510" s="277"/>
      <c r="G510" s="417" t="s">
        <v>31</v>
      </c>
      <c r="H510" s="278">
        <f>SUM(H503:H509)</f>
        <v>0</v>
      </c>
    </row>
    <row r="511" spans="1:8" s="239" customFormat="1" ht="43.5" customHeight="1">
      <c r="A511" s="279"/>
      <c r="B511" s="335" t="str">
        <f>B467</f>
        <v>PART 2      MANITOBA HYDRO FUNDED WORK
                 (See B9.5, B15.2.1, B16.4, D2, D14.2-3, D16.4)</v>
      </c>
      <c r="C511" s="333"/>
      <c r="D511" s="333"/>
      <c r="E511" s="333"/>
      <c r="F511" s="333"/>
      <c r="G511" s="334"/>
      <c r="H511" s="280"/>
    </row>
    <row r="512" spans="1:8" ht="43.5" customHeight="1">
      <c r="A512" s="273"/>
      <c r="B512" s="269" t="str">
        <f>B468</f>
        <v>H</v>
      </c>
      <c r="C512" s="332" t="str">
        <f>C468</f>
        <v>Aikins Street - Atlantic Avenue to Machray Avenue</v>
      </c>
      <c r="D512" s="333"/>
      <c r="E512" s="333"/>
      <c r="F512" s="334"/>
      <c r="G512" s="415" t="s">
        <v>17</v>
      </c>
      <c r="H512" s="270">
        <f>H476</f>
        <v>0</v>
      </c>
    </row>
    <row r="513" spans="1:8" ht="43.5" customHeight="1">
      <c r="A513" s="273"/>
      <c r="B513" s="269" t="str">
        <f>B477</f>
        <v>I</v>
      </c>
      <c r="C513" s="332" t="str">
        <f>C477</f>
        <v>College Avenue - McPhillips Street to Radford Street</v>
      </c>
      <c r="D513" s="333"/>
      <c r="E513" s="333"/>
      <c r="F513" s="334"/>
      <c r="G513" s="415" t="s">
        <v>17</v>
      </c>
      <c r="H513" s="270">
        <f>H489</f>
        <v>0</v>
      </c>
    </row>
    <row r="514" spans="1:8" ht="43.5" customHeight="1" thickBot="1">
      <c r="A514" s="273"/>
      <c r="B514" s="281" t="str">
        <f>B490</f>
        <v>J</v>
      </c>
      <c r="C514" s="336" t="str">
        <f>C490</f>
        <v>Garton Avenue - Marianne Road to Old Commonwealth Path</v>
      </c>
      <c r="D514" s="337"/>
      <c r="E514" s="337"/>
      <c r="F514" s="338"/>
      <c r="G514" s="418" t="s">
        <v>17</v>
      </c>
      <c r="H514" s="282">
        <f>H500</f>
        <v>0</v>
      </c>
    </row>
    <row r="515" spans="1:8" ht="43.5" customHeight="1" thickTop="1">
      <c r="A515" s="273"/>
      <c r="B515" s="283"/>
      <c r="C515" s="284"/>
      <c r="D515" s="285"/>
      <c r="E515" s="286"/>
      <c r="F515" s="286"/>
      <c r="G515" s="419" t="s">
        <v>32</v>
      </c>
      <c r="H515" s="287">
        <f>SUM(H512:H514)</f>
        <v>0</v>
      </c>
    </row>
    <row r="516" spans="1:8" s="232" customFormat="1" ht="36" customHeight="1">
      <c r="A516" s="236"/>
      <c r="B516" s="328" t="s">
        <v>39</v>
      </c>
      <c r="C516" s="329"/>
      <c r="D516" s="329"/>
      <c r="E516" s="329"/>
      <c r="F516" s="329"/>
      <c r="G516" s="330">
        <f>H510+H515</f>
        <v>0</v>
      </c>
      <c r="H516" s="331"/>
    </row>
    <row r="517" spans="1:8" ht="36" customHeight="1">
      <c r="A517" s="236"/>
      <c r="B517" s="288"/>
      <c r="C517" s="289"/>
      <c r="D517" s="290"/>
      <c r="E517" s="289"/>
      <c r="F517" s="289"/>
      <c r="G517" s="420"/>
      <c r="H517" s="291"/>
    </row>
  </sheetData>
  <sheetProtection password="EB31" sheet="1" selectLockedCells="1"/>
  <mergeCells count="32">
    <mergeCell ref="C500:F500"/>
    <mergeCell ref="C489:F489"/>
    <mergeCell ref="C476:F476"/>
    <mergeCell ref="C503:F503"/>
    <mergeCell ref="C504:F504"/>
    <mergeCell ref="B502:F502"/>
    <mergeCell ref="B6:F6"/>
    <mergeCell ref="C206:F206"/>
    <mergeCell ref="C270:F270"/>
    <mergeCell ref="C271:F271"/>
    <mergeCell ref="C343:F343"/>
    <mergeCell ref="C344:F344"/>
    <mergeCell ref="C7:F7"/>
    <mergeCell ref="C74:F74"/>
    <mergeCell ref="B467:G467"/>
    <mergeCell ref="C407:F407"/>
    <mergeCell ref="C408:F408"/>
    <mergeCell ref="C466:F466"/>
    <mergeCell ref="C75:F75"/>
    <mergeCell ref="C205:F205"/>
    <mergeCell ref="C130:F130"/>
    <mergeCell ref="C129:F129"/>
    <mergeCell ref="B516:F516"/>
    <mergeCell ref="G516:H516"/>
    <mergeCell ref="C512:F512"/>
    <mergeCell ref="C505:F505"/>
    <mergeCell ref="B511:G511"/>
    <mergeCell ref="C513:F513"/>
    <mergeCell ref="C514:F514"/>
    <mergeCell ref="C506:F506"/>
    <mergeCell ref="C507:F507"/>
    <mergeCell ref="C508:F508"/>
  </mergeCells>
  <conditionalFormatting sqref="D331 D191 D61">
    <cfRule type="cellIs" priority="190" dxfId="8" operator="equal" stopIfTrue="1">
      <formula>"CW 2130-R11"</formula>
    </cfRule>
    <cfRule type="cellIs" priority="191" dxfId="8" operator="equal" stopIfTrue="1">
      <formula>"CW 3240-R7"</formula>
    </cfRule>
  </conditionalFormatting>
  <conditionalFormatting sqref="D354:D355 D84:D85">
    <cfRule type="cellIs" priority="7" dxfId="8" operator="equal" stopIfTrue="1">
      <formula>"CW 2130-R11"</formula>
    </cfRule>
    <cfRule type="cellIs" priority="8" dxfId="8" operator="equal" stopIfTrue="1">
      <formula>"CW 3120-R2"</formula>
    </cfRule>
    <cfRule type="cellIs" priority="9" dxfId="8" operator="equal" stopIfTrue="1">
      <formula>"CW 3240-R7"</formula>
    </cfRule>
  </conditionalFormatting>
  <conditionalFormatting sqref="D246">
    <cfRule type="cellIs" priority="1" dxfId="8" operator="equal" stopIfTrue="1">
      <formula>"CW 2130-R11"</formula>
    </cfRule>
    <cfRule type="cellIs" priority="2" dxfId="8" operator="equal" stopIfTrue="1">
      <formula>"CW 3120-R2"</formula>
    </cfRule>
    <cfRule type="cellIs" priority="3" dxfId="8" operator="equal" stopIfTrue="1">
      <formula>"CW 3240-R7"</formula>
    </cfRule>
  </conditionalFormatting>
  <dataValidations count="5">
    <dataValidation type="custom" allowBlank="1" showInputMessage="1" showErrorMessage="1" error="If you can enter a Unit  Price in this cell, pLease contact the Contract Administrator immediately!" sqref="G463 G254 G252 G216 G218 G220:G221 G224 G226 G241 G229 G231:G232 G234 G236 G250 G267 G259 G288 G283 G275 G286 G323 G320:G321 G318 G340 G312:G313 G290:G291 G307 G305 G298 G326:G327 G352 G350 G404 G395 G414 G416 G377 G375 G372:G373 G370 G382 G367 G365 G360:G361 G358 G356 G388 G386 G391 G455 G449 G439 G437 G434:G435 G444 G426 G418 G420 G422:G423 G184 G180:G181 G177 G200 G187:G188 G150 G148 G134 G142 G146 G152:G153 G171:G172 G144 G166 G164 G157 G203 G117 G126 G214 G212 G97 G95 G90:G91 G88 G86 G107 G105 G102:G103 G100 G112 G21:G22 G55:G56 G52 G49:G50 G47 G71 G39:G40 G42 G11 G19">
      <formula1>"isblank(G3)"</formula1>
    </dataValidation>
    <dataValidation type="custom" allowBlank="1" showInputMessage="1" showErrorMessage="1" error="If you can enter a Unit  Price in this cell, pLease contact the Contract Administrator immediately!" sqref="G27 G31 G33 G81">
      <formula1>"isblank(G3)"</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464:G465 G353:G355 G255:G256 G251 G227:G228 G253 G217 G219 G222:G223 G225 G237:G239 G233 G235 G230 G242:G243 G32 G268:G269 G258 G260:G265 G284:G285 G287 G273:G274 G289 G276:G281 G322 G319 G341:G342 G314 G308:G311 G292:G297 G316 G306 G300:G303 G334:G338 G328:G331 G324:G325 G346:G348 G351 G405:G406 G394 G410:G412 G415 G417 G392 G383:G384 G371 G376 G374 G378:G380 G362:G364 G366 G359 G357 G368:G369 G389:G390 G387 G456:G461 G454 G450:G452 G448 G445:G446 G438 G436 G440:G442 G427:G433 G424:G425 G419 G421 G77:G79 G182:G183 G185:G186 G178:G179 G194:G198 G167:G170 G173 G135:G140 G154:G156 G149 G147 G189:G191 G132:G133 G151 G159:G162 G175 G143 G165 G145 G201:G202 G204 G116 G118:G124 G127:G128 G208:G210 G213 G215 G96 G89 G87 G98:G99 G92:G94">
      <formula1>IF(G464&gt;=0.01,ROUND(G464,2),0.01)</formula1>
    </dataValidation>
    <dataValidation type="decimal" operator="equal" allowBlank="1" showInputMessage="1" showErrorMessage="1" prompt="Enter your Unit Bid Price.&#10;You do not need to type in the &quot;$&quot;" errorTitle="ENTRY ERROR!" error="Unit Price must be greater than 0&#10;and cannot include fractions of a cent" sqref="G113:G114 G101 G106 G104 G108:G110 G82:G85 G65:G69 G63 G72:G73 G53:G54 G51 G48 G57:G61 G43:G45 G41 G23:G26 G12:G17 G20 G9:G10 G29 G34:G38 G245:G249 G396:G402">
      <formula1>IF(G464&gt;=0.01,ROUND(G464,2),0.01)</formula1>
    </dataValidation>
    <dataValidation type="decimal" operator="greaterThan" allowBlank="1" showErrorMessage="1" prompt="Enter your Unit Bid Price.&#10;You do not need to type in the &quot;$&quot;" errorTitle="Illegal Entry" error="Unit Prices must be greater than 0. " sqref="G333 G193 G64">
      <formula1>0</formula1>
    </dataValidation>
  </dataValidations>
  <printOptions/>
  <pageMargins left="0.5118110236220472" right="0.5118110236220472" top="0.7480314960629921" bottom="0.7480314960629921" header="0.2362204724409449" footer="0.2362204724409449"/>
  <pageSetup horizontalDpi="600" verticalDpi="600" orientation="portrait" scale="75" r:id="rId2"/>
  <headerFooter alignWithMargins="0">
    <oddHeader>&amp;L&amp;10The City of Winnipeg
Bid Opportunity No. 738-2014 
&amp;XTemplate Version: C420131129-RW&amp;R&amp;10Bid Submission
Page &amp;P+3 of 30</oddHeader>
    <oddFooter xml:space="preserve">&amp;R__________________
Name of Bidder                    </oddFooter>
  </headerFooter>
  <rowBreaks count="8" manualBreakCount="8">
    <brk id="74" min="1" max="7" man="1"/>
    <brk id="129" min="1" max="7" man="1"/>
    <brk id="205" min="1" max="7" man="1"/>
    <brk id="270" min="1" max="7" man="1"/>
    <brk id="343" min="1" max="7" man="1"/>
    <brk id="407" min="1" max="7" man="1"/>
    <brk id="466" min="1" max="7" man="1"/>
    <brk id="500" min="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City of Winnipeg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Public Works Engineering</dc:creator>
  <cp:keywords/>
  <dc:description>checked by HP on Aug 6th
File Size 174592</dc:description>
  <cp:lastModifiedBy>Pheifer, Henly</cp:lastModifiedBy>
  <cp:lastPrinted>2014-07-23T19:50:39Z</cp:lastPrinted>
  <dcterms:created xsi:type="dcterms:W3CDTF">1999-03-31T15:44:33Z</dcterms:created>
  <dcterms:modified xsi:type="dcterms:W3CDTF">2014-08-06T16:32:04Z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C420131129-RW</vt:lpwstr>
  </property>
  <property fmtid="{D5CDD505-2E9C-101B-9397-08002B2CF9AE}" pid="3" name="_NewReviewCycle">
    <vt:lpwstr/>
  </property>
  <property fmtid="{D5CDD505-2E9C-101B-9397-08002B2CF9AE}" pid="4" name="_AdHocReviewCycleID">
    <vt:i4>1924936092</vt:i4>
  </property>
  <property fmtid="{D5CDD505-2E9C-101B-9397-08002B2CF9AE}" pid="5" name="_EmailSubject">
    <vt:lpwstr>13-0107-030_2014 Streets Documents</vt:lpwstr>
  </property>
  <property fmtid="{D5CDD505-2E9C-101B-9397-08002B2CF9AE}" pid="6" name="_AuthorEmail">
    <vt:lpwstr>HPheifer@winnipeg.ca</vt:lpwstr>
  </property>
  <property fmtid="{D5CDD505-2E9C-101B-9397-08002B2CF9AE}" pid="7" name="_AuthorEmailDisplayName">
    <vt:lpwstr>Pheifer, Henly</vt:lpwstr>
  </property>
</Properties>
</file>