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PRICES'!$B$6:$H$290</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PRICES'!$B$1:$IV$266</definedName>
    <definedName name="XITEMS">'FORM B - PRICES'!$B$6:$IV$266</definedName>
  </definedNames>
  <calcPr fullCalcOnLoad="1" fullPrecision="0"/>
</workbook>
</file>

<file path=xl/comments2.xml><?xml version="1.0" encoding="utf-8"?>
<comments xmlns="http://schemas.openxmlformats.org/spreadsheetml/2006/main">
  <authors>
    <author>Pheifer, Henly</author>
  </authors>
  <commentList>
    <comment ref="C45" authorId="0">
      <text>
        <r>
          <rPr>
            <b/>
            <sz val="9"/>
            <rFont val="Tahoma"/>
            <family val="2"/>
          </rPr>
          <t>Pheifer, Henly:</t>
        </r>
        <r>
          <rPr>
            <sz val="9"/>
            <rFont val="Tahoma"/>
            <family val="2"/>
          </rPr>
          <t xml:space="preserve">
old version has 0 - 50</t>
        </r>
      </text>
    </comment>
    <comment ref="C94" authorId="0">
      <text>
        <r>
          <rPr>
            <b/>
            <sz val="9"/>
            <rFont val="Tahoma"/>
            <family val="2"/>
          </rPr>
          <t>Pheifer, Henly:</t>
        </r>
        <r>
          <rPr>
            <sz val="9"/>
            <rFont val="Tahoma"/>
            <family val="2"/>
          </rPr>
          <t xml:space="preserve">
old version has 0 - 50</t>
        </r>
      </text>
    </comment>
  </commentList>
</comments>
</file>

<file path=xl/sharedStrings.xml><?xml version="1.0" encoding="utf-8"?>
<sst xmlns="http://schemas.openxmlformats.org/spreadsheetml/2006/main" count="1140" uniqueCount="545">
  <si>
    <t>FORM B: PRICES</t>
  </si>
  <si>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</si>
  <si>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</si>
  <si>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</si>
  <si>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</si>
  <si>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</si>
  <si>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</si>
  <si>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</si>
  <si>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</si>
  <si>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</si>
  <si>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</si>
  <si>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</si>
  <si>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</si>
  <si>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</si>
  <si>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</si>
  <si>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</si>
  <si>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</si>
  <si>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</si>
  <si>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</si>
  <si>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RENEWALS</t>
  </si>
  <si>
    <t>ROADWORKS - NEW CONSTRUCTION</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</si>
  <si>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</si>
  <si>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</si>
  <si>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</si>
  <si>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</si>
  <si>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</si>
  <si>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</si>
  <si>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</si>
  <si>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</si>
  <si>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</si>
  <si>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</si>
  <si>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</si>
  <si>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</si>
  <si>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</si>
  <si>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</si>
  <si>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</si>
  <si>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</si>
  <si>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</si>
  <si>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</si>
  <si>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</si>
  <si>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</si>
  <si>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</si>
  <si>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</si>
  <si>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</si>
  <si>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</si>
  <si>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</si>
  <si>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B094</t>
  </si>
  <si>
    <t>Drilled Dowels</t>
  </si>
  <si>
    <t>B095</t>
  </si>
  <si>
    <t>19.1 mm Diameter</t>
  </si>
  <si>
    <t>B097</t>
  </si>
  <si>
    <t>Drilled Tie Bars</t>
  </si>
  <si>
    <t>B099</t>
  </si>
  <si>
    <t>25 M Deformed Tie Bar</t>
  </si>
  <si>
    <t>m</t>
  </si>
  <si>
    <t>iii)</t>
  </si>
  <si>
    <t>Concrete Curb Renewal</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</si>
  <si>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</si>
  <si>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</si>
  <si>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</si>
  <si>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</si>
  <si>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</si>
  <si>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</si>
  <si>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</si>
  <si>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</si>
  <si>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</si>
  <si>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</si>
  <si>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F007</t>
  </si>
  <si>
    <t>iv)</t>
  </si>
  <si>
    <t>G001</t>
  </si>
  <si>
    <t>Sodding</t>
  </si>
  <si>
    <t>G003</t>
  </si>
  <si>
    <t>v)</t>
  </si>
  <si>
    <t>B001</t>
  </si>
  <si>
    <t>Pavement Removal</t>
  </si>
  <si>
    <t>B002</t>
  </si>
  <si>
    <t>Concrete Pavement</t>
  </si>
  <si>
    <t>Tie-ins and Approaches</t>
  </si>
  <si>
    <t>F002</t>
  </si>
  <si>
    <t>vert. m</t>
  </si>
  <si>
    <t>F009</t>
  </si>
  <si>
    <t>F010</t>
  </si>
  <si>
    <t>F011</t>
  </si>
  <si>
    <t>C008</t>
  </si>
  <si>
    <t>C019</t>
  </si>
  <si>
    <t>Concrete Pavements for Early Opening</t>
  </si>
  <si>
    <t>C026</t>
  </si>
  <si>
    <t>E023</t>
  </si>
  <si>
    <t>E024</t>
  </si>
  <si>
    <t>E025</t>
  </si>
  <si>
    <t>Replacing Existing Risers</t>
  </si>
  <si>
    <t>F002A</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</si>
  <si>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</si>
  <si>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</si>
  <si>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</si>
  <si>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</si>
  <si>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</si>
  <si>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</si>
  <si>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</si>
  <si>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</si>
  <si>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</si>
  <si>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</si>
  <si>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</si>
  <si>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</si>
  <si>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</si>
  <si>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</si>
  <si>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</si>
  <si>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</si>
  <si>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</si>
  <si>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</si>
  <si>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</si>
  <si>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</si>
  <si>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</si>
  <si>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</si>
  <si>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</si>
  <si>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</si>
  <si>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</si>
  <si>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</si>
  <si>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</si>
  <si>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</si>
  <si>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</si>
  <si>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</si>
  <si>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</si>
  <si>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</si>
  <si>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</si>
  <si>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</si>
  <si>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</si>
  <si>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</si>
  <si>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</si>
  <si>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</si>
  <si>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</si>
  <si>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</si>
  <si>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</si>
  <si>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</si>
  <si>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</si>
  <si>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</si>
  <si>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</si>
  <si>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</si>
  <si>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c)</t>
  </si>
  <si>
    <t>B154rl</t>
  </si>
  <si>
    <t>A.12</t>
  </si>
  <si>
    <t>B167rl</t>
  </si>
  <si>
    <t>SD-203B</t>
  </si>
  <si>
    <t>Curb Ramp (8-12 mm reveal ht, Monolithic)</t>
  </si>
  <si>
    <t>SD-229C,D</t>
  </si>
  <si>
    <t>B200</t>
  </si>
  <si>
    <t>A.13</t>
  </si>
  <si>
    <t>Planing of Pavement</t>
  </si>
  <si>
    <t>B201</t>
  </si>
  <si>
    <t>B219</t>
  </si>
  <si>
    <t>A.14</t>
  </si>
  <si>
    <t>Detectable Warning Surface Tiles</t>
  </si>
  <si>
    <t>A.15</t>
  </si>
  <si>
    <t>A.16</t>
  </si>
  <si>
    <t>C033</t>
  </si>
  <si>
    <t>SD-205</t>
  </si>
  <si>
    <t>C036</t>
  </si>
  <si>
    <t>vi)</t>
  </si>
  <si>
    <t>Construction of  Curb Ramp (8-12 mm ht, Integral)</t>
  </si>
  <si>
    <t>SD-229C</t>
  </si>
  <si>
    <t>A.17</t>
  </si>
  <si>
    <t>Type IA</t>
  </si>
  <si>
    <t>A.18</t>
  </si>
  <si>
    <t>CW 3250-R7</t>
  </si>
  <si>
    <t>E003</t>
  </si>
  <si>
    <t>A.19</t>
  </si>
  <si>
    <t xml:space="preserve">Catch Basin  </t>
  </si>
  <si>
    <t>CW 2130-R12</t>
  </si>
  <si>
    <t>E004</t>
  </si>
  <si>
    <t>SD-024, 1800 mm deep</t>
  </si>
  <si>
    <t>E008</t>
  </si>
  <si>
    <t>A.20</t>
  </si>
  <si>
    <t>Sewer Service</t>
  </si>
  <si>
    <t>E009</t>
  </si>
  <si>
    <t>250 mm, PVC</t>
  </si>
  <si>
    <t>E010</t>
  </si>
  <si>
    <t>A.21</t>
  </si>
  <si>
    <t>E036</t>
  </si>
  <si>
    <t>A.22</t>
  </si>
  <si>
    <t xml:space="preserve">Connecting to Existing Sewer </t>
  </si>
  <si>
    <t>E037</t>
  </si>
  <si>
    <t>d)</t>
  </si>
  <si>
    <t>A.23</t>
  </si>
  <si>
    <t>A.24</t>
  </si>
  <si>
    <t>E051</t>
  </si>
  <si>
    <t>A.25</t>
  </si>
  <si>
    <t>Installation of Subdrains</t>
  </si>
  <si>
    <t>CW 3120-R4</t>
  </si>
  <si>
    <t>A.26</t>
  </si>
  <si>
    <t>A.27</t>
  </si>
  <si>
    <t>Pre-cast Concrete Risers</t>
  </si>
  <si>
    <t>51 mm</t>
  </si>
  <si>
    <t>CW 3510-R9</t>
  </si>
  <si>
    <t>G002</t>
  </si>
  <si>
    <t xml:space="preserve"> width &lt; 600 mm</t>
  </si>
  <si>
    <t xml:space="preserve"> width &gt; or = 600 mm</t>
  </si>
  <si>
    <t>C037</t>
  </si>
  <si>
    <t>Construction of  Modified Barrier  (180 mm ht, Integral)</t>
  </si>
  <si>
    <t>E038</t>
  </si>
  <si>
    <t>B100r</t>
  </si>
  <si>
    <t>Miscellaneous Concrete Slab Removal</t>
  </si>
  <si>
    <t>B104r</t>
  </si>
  <si>
    <t>E006</t>
  </si>
  <si>
    <t xml:space="preserve">Catch Pit </t>
  </si>
  <si>
    <t>E007</t>
  </si>
  <si>
    <t>SD-023</t>
  </si>
  <si>
    <t>E012</t>
  </si>
  <si>
    <t>Drainage Connection Pipe</t>
  </si>
  <si>
    <t>Construction of  Curb Ramp (8-12 mm ht, Monolithic)</t>
  </si>
  <si>
    <t>E039</t>
  </si>
  <si>
    <t>C051</t>
  </si>
  <si>
    <t>100 mm Concrete Sidewalk</t>
  </si>
  <si>
    <t xml:space="preserve">CW 3325-R5  </t>
  </si>
  <si>
    <t>76 mm</t>
  </si>
  <si>
    <t>A.1</t>
  </si>
  <si>
    <t>E15</t>
  </si>
  <si>
    <t>CW 3110-R19</t>
  </si>
  <si>
    <t>A016</t>
  </si>
  <si>
    <t>Removal of Existing Concrete Bases</t>
  </si>
  <si>
    <t>A017</t>
  </si>
  <si>
    <t>600 mm Diameter or Less</t>
  </si>
  <si>
    <t>A018</t>
  </si>
  <si>
    <t>Greater than 600 mm Diameter</t>
  </si>
  <si>
    <t>B003</t>
  </si>
  <si>
    <t>Asphalt Pavement</t>
  </si>
  <si>
    <t xml:space="preserve">CW 3230-R8
</t>
  </si>
  <si>
    <t>B097A</t>
  </si>
  <si>
    <t>15 M Deformed Tie Bar</t>
  </si>
  <si>
    <t>Modified Barrier (180 mm reveal ht, Dowelled)</t>
  </si>
  <si>
    <t>B190</t>
  </si>
  <si>
    <t xml:space="preserve">Construction of Asphaltic Concrete Overlay </t>
  </si>
  <si>
    <t>B193</t>
  </si>
  <si>
    <t>B194</t>
  </si>
  <si>
    <t>B195</t>
  </si>
  <si>
    <t>CW 3326-R3</t>
  </si>
  <si>
    <t>E12</t>
  </si>
  <si>
    <t>C007</t>
  </si>
  <si>
    <t>Construction of 200 mm Concrete Pavement (Reinforced)</t>
  </si>
  <si>
    <t>C015</t>
  </si>
  <si>
    <t>Construction of Monolithic Concrete Median Slabs</t>
  </si>
  <si>
    <t>SD-226A</t>
  </si>
  <si>
    <t>C018</t>
  </si>
  <si>
    <t>Construction of Monolithic Concrete Bull-noses</t>
  </si>
  <si>
    <t>SD-227C</t>
  </si>
  <si>
    <t>C025</t>
  </si>
  <si>
    <t>Construction of  Barrier (180 mm ht, Dowelled)</t>
  </si>
  <si>
    <t>C035</t>
  </si>
  <si>
    <t>Construction of Barrier (180 mm ht, Integral)</t>
  </si>
  <si>
    <t>SD-204</t>
  </si>
  <si>
    <t>C046A</t>
  </si>
  <si>
    <t>C050</t>
  </si>
  <si>
    <t>Supply and Installation of Dowel Assemblies</t>
  </si>
  <si>
    <t>CW 3310-R17</t>
  </si>
  <si>
    <t>SD-024, 1200 mm deep</t>
  </si>
  <si>
    <t>E026</t>
  </si>
  <si>
    <t>E032</t>
  </si>
  <si>
    <t>Connecting to Existing Manhole</t>
  </si>
  <si>
    <t>E033</t>
  </si>
  <si>
    <t>250 mm Catch Basin Lead</t>
  </si>
  <si>
    <t>E040</t>
  </si>
  <si>
    <t>E046</t>
  </si>
  <si>
    <t>Removal of Existing Catch Basins</t>
  </si>
  <si>
    <t>E16</t>
  </si>
  <si>
    <t>E072</t>
  </si>
  <si>
    <t>Watermain and Water Service Insulation</t>
  </si>
  <si>
    <t>E073</t>
  </si>
  <si>
    <t>Pipe Under Roadway Excavation (SD-018)</t>
  </si>
  <si>
    <t>F004</t>
  </si>
  <si>
    <t>38 mm</t>
  </si>
  <si>
    <t>F006</t>
  </si>
  <si>
    <t>64 mm</t>
  </si>
  <si>
    <t>CW 2110-R11</t>
  </si>
  <si>
    <t>A024</t>
  </si>
  <si>
    <t>Surfacing Material</t>
  </si>
  <si>
    <t>CW 3150-R4</t>
  </si>
  <si>
    <t>A026</t>
  </si>
  <si>
    <t>Limestone</t>
  </si>
  <si>
    <t>A030</t>
  </si>
  <si>
    <t xml:space="preserve">A.28 </t>
  </si>
  <si>
    <t>Fill Material</t>
  </si>
  <si>
    <t>CW 3170-R3</t>
  </si>
  <si>
    <t>A033</t>
  </si>
  <si>
    <t>Supplying and Placing Imported Material</t>
  </si>
  <si>
    <t>B.1</t>
  </si>
  <si>
    <t>B.8</t>
  </si>
  <si>
    <t>B.9</t>
  </si>
  <si>
    <t>B.18</t>
  </si>
  <si>
    <t xml:space="preserve">CW 3240-R10 </t>
  </si>
  <si>
    <t>B114rl</t>
  </si>
  <si>
    <t>B.12</t>
  </si>
  <si>
    <t xml:space="preserve">Miscellaneous Concrete Slab Renewal </t>
  </si>
  <si>
    <t>B121rl</t>
  </si>
  <si>
    <t>Greater than 20 sq.m.</t>
  </si>
  <si>
    <t>C.1</t>
  </si>
  <si>
    <t>Construction of 230 mm Concrete Pavement (Plain-Dowelled)</t>
  </si>
  <si>
    <t>C.2</t>
  </si>
  <si>
    <t>Construction of 230 mm Concrete Pavement for Early Opening 24 Hour (Plain-Dowelled)</t>
  </si>
  <si>
    <t>Construction of 200 mm Concrete Pavement for Early Opening 24 Hour (Reinforced)</t>
  </si>
  <si>
    <t>C.3</t>
  </si>
  <si>
    <t>B155rl</t>
  </si>
  <si>
    <t>i)*</t>
  </si>
  <si>
    <t>Barrier (150 mm reveal ht, Dowelled)</t>
  </si>
  <si>
    <t>SD-205,
SD-206A</t>
  </si>
  <si>
    <t>Less than 3 m</t>
  </si>
  <si>
    <t>B161rl</t>
  </si>
  <si>
    <t>3 m to 30 m</t>
  </si>
  <si>
    <t>Construction of Barrier (180 mm ht, Integral), Slip Form Paving</t>
  </si>
  <si>
    <t>Construction of 230 mm Concrete Pavement (Plain-Dowelled), Slip Form Paving</t>
  </si>
  <si>
    <t>C.4</t>
  </si>
  <si>
    <t>C055</t>
  </si>
  <si>
    <t>C.10</t>
  </si>
  <si>
    <t xml:space="preserve">Construction of Asphaltic Concrete Pavements </t>
  </si>
  <si>
    <t>C056</t>
  </si>
  <si>
    <t>Main Line Paving</t>
  </si>
  <si>
    <t>C058</t>
  </si>
  <si>
    <t>C059</t>
  </si>
  <si>
    <t>C060</t>
  </si>
  <si>
    <t>D001</t>
  </si>
  <si>
    <t>D.1</t>
  </si>
  <si>
    <t>Joint Sealing</t>
  </si>
  <si>
    <t>E004A</t>
  </si>
  <si>
    <t>Frames &amp; Covers</t>
  </si>
  <si>
    <t>CW3210-R8</t>
  </si>
  <si>
    <t>AP-006 - Standard Frame for Manhole and Catch Basin</t>
  </si>
  <si>
    <t>AP-007 - Standard Solid Cover for Standard Frame</t>
  </si>
  <si>
    <t>AP-008 - Standard Grated Cover for Standard Frame</t>
  </si>
  <si>
    <t>E034</t>
  </si>
  <si>
    <t>Connecting to Existing Catch Basin</t>
  </si>
  <si>
    <t>E035</t>
  </si>
  <si>
    <t>250 mm Drainage Connection Pipe</t>
  </si>
  <si>
    <t>Connecting to 375 mm  (Type Clay ) CS</t>
  </si>
  <si>
    <t>Connecting to 300 mm  (Type Clay) CS</t>
  </si>
  <si>
    <t>Connecting to 375 mm  (Type PVC ) SRS</t>
  </si>
  <si>
    <t>Connecting to 450 mm  (Type PVC) SRS</t>
  </si>
  <si>
    <t>E041A</t>
  </si>
  <si>
    <t>e)</t>
  </si>
  <si>
    <t>Connecting to 600 mm  (Type Concrete) SRS</t>
  </si>
  <si>
    <t>E041B</t>
  </si>
  <si>
    <t>Connecting to 700 mm  (Type Concrete) SRS</t>
  </si>
  <si>
    <t>Adjustment of Manholes/Catch Basins Frames</t>
  </si>
  <si>
    <t>CW 3210-R8</t>
  </si>
  <si>
    <t>Lifter Rings (AP-010)</t>
  </si>
  <si>
    <t>F018</t>
  </si>
  <si>
    <t>Curb Stop Extensions</t>
  </si>
  <si>
    <t>F023</t>
  </si>
  <si>
    <t>Removing and Lowering Existing Hydrant</t>
  </si>
  <si>
    <t>H013</t>
  </si>
  <si>
    <t>Grouted Stone Riprap</t>
  </si>
  <si>
    <t>CW 3615-R4</t>
  </si>
  <si>
    <t>H015</t>
  </si>
  <si>
    <t>Supply of Barrier Posts</t>
  </si>
  <si>
    <t>CW 3650-R6</t>
  </si>
  <si>
    <t>H016</t>
  </si>
  <si>
    <t>Installation of Barrier Posts</t>
  </si>
  <si>
    <t>H017</t>
  </si>
  <si>
    <t>Supply of Barrier Rails</t>
  </si>
  <si>
    <t>H018</t>
  </si>
  <si>
    <t>Installation of Barrier Rails</t>
  </si>
  <si>
    <t>H020</t>
  </si>
  <si>
    <t>Salvaging Existing Barrier Rail</t>
  </si>
  <si>
    <t>H021</t>
  </si>
  <si>
    <t>Salvaging Existing Barrier Posts</t>
  </si>
  <si>
    <t>HIGGINS AVENUE - S-MA70017838</t>
  </si>
  <si>
    <t>HIGGINS AVENUE - S-MA20019163</t>
  </si>
  <si>
    <t>E017</t>
  </si>
  <si>
    <t>Sewer Repair - Up to 3.0 Meters Long</t>
  </si>
  <si>
    <t>E017F</t>
  </si>
  <si>
    <t>E017G</t>
  </si>
  <si>
    <t>Class 3 Backfill</t>
  </si>
  <si>
    <t>E017H</t>
  </si>
  <si>
    <t>E017I</t>
  </si>
  <si>
    <t>E022A</t>
  </si>
  <si>
    <t>Sewer Inspection ( following repair)</t>
  </si>
  <si>
    <t>E022F</t>
  </si>
  <si>
    <t>375 mm, CS</t>
  </si>
  <si>
    <t>A014</t>
  </si>
  <si>
    <t>Boulevard Excavation</t>
  </si>
  <si>
    <t>B004</t>
  </si>
  <si>
    <t>B.2</t>
  </si>
  <si>
    <t>Slab Replacement</t>
  </si>
  <si>
    <t>B011</t>
  </si>
  <si>
    <t>200 mm Concrete Pavement (Reinforced)</t>
  </si>
  <si>
    <t>B017</t>
  </si>
  <si>
    <t>B.3</t>
  </si>
  <si>
    <t>Partial Slab Patches</t>
  </si>
  <si>
    <t>B026</t>
  </si>
  <si>
    <t>200 mm Concrete Pavement (Type A)</t>
  </si>
  <si>
    <t>B027</t>
  </si>
  <si>
    <t>200 mm Concrete Pavement (Type B)</t>
  </si>
  <si>
    <t>B029</t>
  </si>
  <si>
    <t>200 mm Concrete Pavement (Type D)</t>
  </si>
  <si>
    <t>B093A</t>
  </si>
  <si>
    <t>Partial Depth Planing of Existing Joints</t>
  </si>
  <si>
    <t>B093B</t>
  </si>
  <si>
    <t>Asphalt Patching of Partial Depth Joints</t>
  </si>
  <si>
    <t>B118rl</t>
  </si>
  <si>
    <t>SD-228A</t>
  </si>
  <si>
    <t>B120rl</t>
  </si>
  <si>
    <t>5 sq.m. to 20 sq.m.</t>
  </si>
  <si>
    <t>B126r</t>
  </si>
  <si>
    <t>B.16</t>
  </si>
  <si>
    <t>Concrete Curb Removal</t>
  </si>
  <si>
    <t>B127r</t>
  </si>
  <si>
    <t>Barrier Integral</t>
  </si>
  <si>
    <t>B128r</t>
  </si>
  <si>
    <t>Modified Barrier  (Integral)</t>
  </si>
  <si>
    <t>B135i</t>
  </si>
  <si>
    <t>B.17</t>
  </si>
  <si>
    <t>Concrete Curb Installation</t>
  </si>
  <si>
    <t>B150iA</t>
  </si>
  <si>
    <t>SD-229A,B,C</t>
  </si>
  <si>
    <t>Barrier (180 mm reveal ht, Dowelled)</t>
  </si>
  <si>
    <t>B156rl</t>
  </si>
  <si>
    <t>B157rl</t>
  </si>
  <si>
    <t>B184rl</t>
  </si>
  <si>
    <t>Curb Ramp (8-12 mm reveal ht, Integral)</t>
  </si>
  <si>
    <t>B.21</t>
  </si>
  <si>
    <t>B191</t>
  </si>
  <si>
    <t>B.24</t>
  </si>
  <si>
    <t xml:space="preserve">CW 3450-R6 </t>
  </si>
  <si>
    <t>1 - 50 mm Depth (Asphalt)</t>
  </si>
  <si>
    <t>B.30</t>
  </si>
  <si>
    <t>D.4</t>
  </si>
  <si>
    <t>E028</t>
  </si>
  <si>
    <t xml:space="preserve">AP-011 - Barrier Curb and Gutter Frame </t>
  </si>
  <si>
    <t>E029</t>
  </si>
  <si>
    <t xml:space="preserve">AP-012 - Barrier Curb and Gutter Cover </t>
  </si>
  <si>
    <t>A008C</t>
  </si>
  <si>
    <t xml:space="preserve">100 mm - Limestone </t>
  </si>
  <si>
    <t>A022B</t>
  </si>
  <si>
    <t>Separation / Reinforcement Geotextile Fabric</t>
  </si>
  <si>
    <t>B.10</t>
  </si>
  <si>
    <t>C045</t>
  </si>
  <si>
    <t>Construction of   Lip Curb (40 mm ht, Integral)</t>
  </si>
  <si>
    <t>SD-202B</t>
  </si>
  <si>
    <t>In a Trench, Class B Type 2  Bedding, Class 3 Backfill</t>
  </si>
  <si>
    <t>Tree Removal</t>
  </si>
  <si>
    <t>E041</t>
  </si>
  <si>
    <t>Connecting to 525 mm  (Type Concrete) Sewer</t>
  </si>
  <si>
    <t>Connecting to 600 mm  (Type Concrete) Sewer</t>
  </si>
  <si>
    <t>Connecting to 750 mm  (Type Concrete) Sewer</t>
  </si>
  <si>
    <t>250 mm (Type PVC) Connecting Pipe</t>
  </si>
  <si>
    <t>(SEE B10)</t>
  </si>
  <si>
    <t>Railway Ties and Tracks Removal</t>
  </si>
  <si>
    <t>C017</t>
  </si>
  <si>
    <t>Construction of Monolithic Curb and Sidewalk</t>
  </si>
  <si>
    <t>SD-228B</t>
  </si>
  <si>
    <t>Contaminated Soil Excavation</t>
  </si>
  <si>
    <t xml:space="preserve">CW 3110-R19 </t>
  </si>
  <si>
    <t>B.4</t>
  </si>
  <si>
    <t>B.5</t>
  </si>
  <si>
    <t>B.6</t>
  </si>
  <si>
    <t>B.7</t>
  </si>
  <si>
    <t>B.11</t>
  </si>
  <si>
    <t>B.13</t>
  </si>
  <si>
    <t>B.14</t>
  </si>
  <si>
    <t>B.15</t>
  </si>
  <si>
    <t>B.19</t>
  </si>
  <si>
    <t>B.20</t>
  </si>
  <si>
    <t>B.22</t>
  </si>
  <si>
    <t>B.23</t>
  </si>
  <si>
    <t>B.25</t>
  </si>
  <si>
    <t>B.26</t>
  </si>
  <si>
    <t>B.27</t>
  </si>
  <si>
    <t>B.28</t>
  </si>
  <si>
    <t>B.29</t>
  </si>
  <si>
    <t>B.31</t>
  </si>
  <si>
    <t>B.32</t>
  </si>
  <si>
    <t>B.33</t>
  </si>
  <si>
    <t>C.6</t>
  </si>
  <si>
    <t>C.7</t>
  </si>
  <si>
    <t>C.8</t>
  </si>
  <si>
    <t>C.9</t>
  </si>
  <si>
    <t>C.11</t>
  </si>
  <si>
    <t>C.12</t>
  </si>
  <si>
    <t>C.13</t>
  </si>
  <si>
    <t>C.14</t>
  </si>
  <si>
    <t>C.15</t>
  </si>
  <si>
    <t>C.16</t>
  </si>
  <si>
    <t>C.17</t>
  </si>
  <si>
    <t>C.18</t>
  </si>
  <si>
    <t>C.19</t>
  </si>
  <si>
    <t>C.20</t>
  </si>
  <si>
    <t>C.21</t>
  </si>
  <si>
    <t>C.22</t>
  </si>
  <si>
    <t>C.23</t>
  </si>
  <si>
    <t>C.24</t>
  </si>
  <si>
    <t>C.25</t>
  </si>
  <si>
    <t>C.26</t>
  </si>
  <si>
    <t>C.27</t>
  </si>
  <si>
    <t>C.28</t>
  </si>
  <si>
    <t>C.29</t>
  </si>
  <si>
    <t>C.30</t>
  </si>
  <si>
    <t>C.31</t>
  </si>
  <si>
    <t>C.32</t>
  </si>
  <si>
    <t>f)</t>
  </si>
  <si>
    <t>C.33</t>
  </si>
  <si>
    <t>C.34</t>
  </si>
  <si>
    <t>C.35</t>
  </si>
  <si>
    <t>C.36</t>
  </si>
  <si>
    <t>C.37</t>
  </si>
  <si>
    <t>C.38</t>
  </si>
  <si>
    <t>C.39</t>
  </si>
  <si>
    <t>C.40</t>
  </si>
  <si>
    <t>C.41</t>
  </si>
  <si>
    <t>C.42</t>
  </si>
  <si>
    <t>C.43</t>
  </si>
  <si>
    <t>C.44</t>
  </si>
  <si>
    <t>C.45</t>
  </si>
  <si>
    <t>C.46</t>
  </si>
  <si>
    <t>C.47</t>
  </si>
  <si>
    <t>C.48</t>
  </si>
  <si>
    <t>C.49</t>
  </si>
  <si>
    <t>D.3</t>
  </si>
  <si>
    <t>D.5</t>
  </si>
  <si>
    <t>Construction of 200 mm Concrete Pavement (Reinforced) Slip Form Paving</t>
  </si>
  <si>
    <t>Construction of Modified Barrier (180 mm ht, Integral)</t>
  </si>
  <si>
    <t>Construction of  Modified Barrier  (180 mm ht, Integral), Slip Form Paving</t>
  </si>
  <si>
    <t>Henlow Bay - Fultz Boulevard to Dovercourt Drive, Rehabilitation</t>
  </si>
  <si>
    <t>PHASE 1 - 2018 CONSTRUCTION WORK</t>
  </si>
  <si>
    <t>Henlow Bay - Dovercourt Drive to Scurfield Drive, Reconstruction</t>
  </si>
  <si>
    <t>PHASE 2 - 2019 CONSTRUCTION WORK</t>
  </si>
  <si>
    <t>Higgins Avenue - Princess Street to Henry Avenue, Reconstruction</t>
  </si>
  <si>
    <t>Sewer Repairs - Higgins Avenue</t>
  </si>
  <si>
    <t>total price (PHASE 1)</t>
  </si>
  <si>
    <t>total price (PHASE 2)</t>
  </si>
  <si>
    <t>A008</t>
  </si>
  <si>
    <t>50 mm - Limestone</t>
  </si>
  <si>
    <t>A010A</t>
  </si>
  <si>
    <t>Supplying and Placing Limestone Base Course Material</t>
  </si>
  <si>
    <t>B.34</t>
  </si>
  <si>
    <t>300 mm, CS</t>
  </si>
  <si>
    <t>375mm, CS</t>
  </si>
  <si>
    <t>C.5</t>
  </si>
  <si>
    <t>E044</t>
  </si>
  <si>
    <t>Abandoning  Existing Catch Basins</t>
  </si>
  <si>
    <t>C.50</t>
  </si>
  <si>
    <t>C.51</t>
  </si>
  <si>
    <t>E10</t>
  </si>
  <si>
    <t>E11</t>
  </si>
  <si>
    <t>CW 3110-R19 E14</t>
  </si>
  <si>
    <t xml:space="preserve">CW 3410-R12 </t>
  </si>
  <si>
    <t>AP-011 - Barrier Curb and Gutter Frame</t>
  </si>
  <si>
    <t>AP-012 - Barrier Curb and Gutter Cover</t>
  </si>
  <si>
    <t>CW2145-R4</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</si>
</sst>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6">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9"/>
      <name val="Tahoma"/>
      <family val="2"/>
    </font>
    <font>
      <b/>
      <sz val="9"/>
      <name val="Tahoma"/>
      <family val="2"/>
    </font>
    <font>
      <sz val="10"/>
      <color indexed="8"/>
      <name val="MS Sans Serif"/>
      <family val="2"/>
    </font>
    <font>
      <sz val="12"/>
      <color indexed="8"/>
      <name val="Cambria"/>
      <family val="1"/>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sz val="12"/>
      <color theme="1"/>
      <name val="Cambria"/>
      <family val="1"/>
    </font>
    <font>
      <sz val="10"/>
      <color theme="1"/>
      <name val="Arial"/>
      <family val="2"/>
    </font>
    <font>
      <b/>
      <sz val="10"/>
      <color theme="1"/>
      <name val="Arial"/>
      <family val="2"/>
    </font>
    <font>
      <b/>
      <sz val="8"/>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9">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double"/>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color indexed="63"/>
      </top>
      <bottom>
        <color indexed="63"/>
      </bottom>
    </border>
    <border>
      <left>
        <color indexed="63"/>
      </left>
      <right style="thin">
        <color indexed="8"/>
      </right>
      <top>
        <color indexed="63"/>
      </top>
      <bottom>
        <color indexed="63"/>
      </bottom>
    </border>
    <border>
      <left>
        <color indexed="63"/>
      </left>
      <right>
        <color indexed="63"/>
      </right>
      <top style="double">
        <color indexed="8"/>
      </top>
      <bottom>
        <color indexed="63"/>
      </bottom>
    </border>
    <border>
      <left>
        <color indexed="63"/>
      </left>
      <right>
        <color indexed="63"/>
      </right>
      <top style="thin"/>
      <bottom style="thin">
        <color indexed="8"/>
      </bottom>
    </border>
    <border>
      <left style="thin"/>
      <right>
        <color indexed="63"/>
      </right>
      <top>
        <color indexed="63"/>
      </top>
      <bottom>
        <color indexed="63"/>
      </bottom>
    </border>
    <border>
      <left style="thin">
        <color indexed="8"/>
      </left>
      <right>
        <color indexed="63"/>
      </right>
      <top style="double">
        <color indexed="8"/>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style="thin">
        <color indexed="8"/>
      </right>
      <top>
        <color indexed="63"/>
      </top>
      <bottom style="double"/>
    </border>
    <border>
      <left>
        <color indexed="63"/>
      </left>
      <right>
        <color indexed="63"/>
      </right>
      <top>
        <color indexed="63"/>
      </top>
      <bottom style="double"/>
    </border>
    <border>
      <left>
        <color indexed="63"/>
      </left>
      <right style="thin">
        <color indexed="8"/>
      </right>
      <top>
        <color indexed="63"/>
      </top>
      <bottom style="double"/>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3" borderId="0" applyNumberFormat="0" applyBorder="0" applyAlignment="0" applyProtection="0"/>
    <xf numFmtId="0" fontId="43" fillId="4" borderId="0" applyNumberFormat="0" applyBorder="0" applyAlignment="0" applyProtection="0"/>
    <xf numFmtId="0" fontId="53" fillId="5" borderId="0" applyNumberFormat="0" applyBorder="0" applyAlignment="0" applyProtection="0"/>
    <xf numFmtId="0" fontId="43" fillId="6" borderId="0" applyNumberFormat="0" applyBorder="0" applyAlignment="0" applyProtection="0"/>
    <xf numFmtId="0" fontId="53" fillId="7" borderId="0" applyNumberFormat="0" applyBorder="0" applyAlignment="0" applyProtection="0"/>
    <xf numFmtId="0" fontId="43" fillId="8" borderId="0" applyNumberFormat="0" applyBorder="0" applyAlignment="0" applyProtection="0"/>
    <xf numFmtId="0" fontId="53" fillId="9" borderId="0" applyNumberFormat="0" applyBorder="0" applyAlignment="0" applyProtection="0"/>
    <xf numFmtId="0" fontId="43" fillId="10" borderId="0" applyNumberFormat="0" applyBorder="0" applyAlignment="0" applyProtection="0"/>
    <xf numFmtId="0" fontId="53" fillId="11" borderId="0" applyNumberFormat="0" applyBorder="0" applyAlignment="0" applyProtection="0"/>
    <xf numFmtId="0" fontId="43" fillId="12" borderId="0" applyNumberFormat="0" applyBorder="0" applyAlignment="0" applyProtection="0"/>
    <xf numFmtId="0" fontId="53" fillId="13" borderId="0" applyNumberFormat="0" applyBorder="0" applyAlignment="0" applyProtection="0"/>
    <xf numFmtId="0" fontId="43" fillId="14" borderId="0" applyNumberFormat="0" applyBorder="0" applyAlignment="0" applyProtection="0"/>
    <xf numFmtId="0" fontId="53" fillId="15" borderId="0" applyNumberFormat="0" applyBorder="0" applyAlignment="0" applyProtection="0"/>
    <xf numFmtId="0" fontId="43" fillId="16" borderId="0" applyNumberFormat="0" applyBorder="0" applyAlignment="0" applyProtection="0"/>
    <xf numFmtId="0" fontId="53" fillId="17" borderId="0" applyNumberFormat="0" applyBorder="0" applyAlignment="0" applyProtection="0"/>
    <xf numFmtId="0" fontId="43" fillId="18" borderId="0" applyNumberFormat="0" applyBorder="0" applyAlignment="0" applyProtection="0"/>
    <xf numFmtId="0" fontId="53" fillId="19" borderId="0" applyNumberFormat="0" applyBorder="0" applyAlignment="0" applyProtection="0"/>
    <xf numFmtId="0" fontId="43" fillId="20" borderId="0" applyNumberFormat="0" applyBorder="0" applyAlignment="0" applyProtection="0"/>
    <xf numFmtId="0" fontId="53" fillId="21" borderId="0" applyNumberFormat="0" applyBorder="0" applyAlignment="0" applyProtection="0"/>
    <xf numFmtId="0" fontId="43" fillId="10" borderId="0" applyNumberFormat="0" applyBorder="0" applyAlignment="0" applyProtection="0"/>
    <xf numFmtId="0" fontId="53" fillId="22" borderId="0" applyNumberFormat="0" applyBorder="0" applyAlignment="0" applyProtection="0"/>
    <xf numFmtId="0" fontId="43" fillId="16" borderId="0" applyNumberFormat="0" applyBorder="0" applyAlignment="0" applyProtection="0"/>
    <xf numFmtId="0" fontId="53" fillId="23" borderId="0" applyNumberFormat="0" applyBorder="0" applyAlignment="0" applyProtection="0"/>
    <xf numFmtId="0" fontId="43" fillId="24" borderId="0" applyNumberFormat="0" applyBorder="0" applyAlignment="0" applyProtection="0"/>
    <xf numFmtId="0" fontId="54" fillId="25" borderId="0" applyNumberFormat="0" applyBorder="0" applyAlignment="0" applyProtection="0"/>
    <xf numFmtId="0" fontId="42" fillId="26" borderId="0" applyNumberFormat="0" applyBorder="0" applyAlignment="0" applyProtection="0"/>
    <xf numFmtId="0" fontId="54" fillId="27" borderId="0" applyNumberFormat="0" applyBorder="0" applyAlignment="0" applyProtection="0"/>
    <xf numFmtId="0" fontId="42" fillId="18" borderId="0" applyNumberFormat="0" applyBorder="0" applyAlignment="0" applyProtection="0"/>
    <xf numFmtId="0" fontId="54" fillId="28" borderId="0" applyNumberFormat="0" applyBorder="0" applyAlignment="0" applyProtection="0"/>
    <xf numFmtId="0" fontId="42" fillId="20" borderId="0" applyNumberFormat="0" applyBorder="0" applyAlignment="0" applyProtection="0"/>
    <xf numFmtId="0" fontId="54" fillId="29" borderId="0" applyNumberFormat="0" applyBorder="0" applyAlignment="0" applyProtection="0"/>
    <xf numFmtId="0" fontId="42" fillId="30" borderId="0" applyNumberFormat="0" applyBorder="0" applyAlignment="0" applyProtection="0"/>
    <xf numFmtId="0" fontId="54" fillId="31" borderId="0" applyNumberFormat="0" applyBorder="0" applyAlignment="0" applyProtection="0"/>
    <xf numFmtId="0" fontId="42" fillId="32" borderId="0" applyNumberFormat="0" applyBorder="0" applyAlignment="0" applyProtection="0"/>
    <xf numFmtId="0" fontId="54" fillId="33" borderId="0" applyNumberFormat="0" applyBorder="0" applyAlignment="0" applyProtection="0"/>
    <xf numFmtId="0" fontId="42" fillId="34" borderId="0" applyNumberFormat="0" applyBorder="0" applyAlignment="0" applyProtection="0"/>
    <xf numFmtId="0" fontId="54" fillId="35" borderId="0" applyNumberFormat="0" applyBorder="0" applyAlignment="0" applyProtection="0"/>
    <xf numFmtId="0" fontId="42" fillId="36" borderId="0" applyNumberFormat="0" applyBorder="0" applyAlignment="0" applyProtection="0"/>
    <xf numFmtId="0" fontId="54" fillId="37" borderId="0" applyNumberFormat="0" applyBorder="0" applyAlignment="0" applyProtection="0"/>
    <xf numFmtId="0" fontId="42" fillId="38" borderId="0" applyNumberFormat="0" applyBorder="0" applyAlignment="0" applyProtection="0"/>
    <xf numFmtId="0" fontId="54" fillId="39" borderId="0" applyNumberFormat="0" applyBorder="0" applyAlignment="0" applyProtection="0"/>
    <xf numFmtId="0" fontId="42" fillId="40" borderId="0" applyNumberFormat="0" applyBorder="0" applyAlignment="0" applyProtection="0"/>
    <xf numFmtId="0" fontId="54" fillId="41" borderId="0" applyNumberFormat="0" applyBorder="0" applyAlignment="0" applyProtection="0"/>
    <xf numFmtId="0" fontId="42" fillId="30" borderId="0" applyNumberFormat="0" applyBorder="0" applyAlignment="0" applyProtection="0"/>
    <xf numFmtId="0" fontId="54" fillId="42" borderId="0" applyNumberFormat="0" applyBorder="0" applyAlignment="0" applyProtection="0"/>
    <xf numFmtId="0" fontId="42" fillId="32" borderId="0" applyNumberFormat="0" applyBorder="0" applyAlignment="0" applyProtection="0"/>
    <xf numFmtId="0" fontId="54" fillId="43" borderId="0" applyNumberFormat="0" applyBorder="0" applyAlignment="0" applyProtection="0"/>
    <xf numFmtId="0" fontId="42" fillId="44" borderId="0" applyNumberFormat="0" applyBorder="0" applyAlignment="0" applyProtection="0"/>
    <xf numFmtId="0" fontId="55"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6" fillId="46" borderId="5" applyNumberFormat="0" applyAlignment="0" applyProtection="0"/>
    <xf numFmtId="0" fontId="36" fillId="47" borderId="6" applyNumberFormat="0" applyAlignment="0" applyProtection="0"/>
    <xf numFmtId="0" fontId="57" fillId="48" borderId="7" applyNumberFormat="0" applyAlignment="0" applyProtection="0"/>
    <xf numFmtId="0" fontId="38" fillId="49" borderId="8" applyNumberFormat="0" applyAlignment="0" applyProtection="0"/>
    <xf numFmtId="43" fontId="12" fillId="0" borderId="0" applyFont="0" applyFill="0" applyBorder="0" applyAlignment="0" applyProtection="0"/>
    <xf numFmtId="41"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44" fontId="12" fillId="0" borderId="0" applyFont="0" applyFill="0" applyBorder="0" applyAlignment="0" applyProtection="0"/>
    <xf numFmtId="42" fontId="12" fillId="0" borderId="0" applyFont="0" applyFill="0" applyBorder="0" applyAlignment="0" applyProtection="0"/>
    <xf numFmtId="0" fontId="58"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9" fillId="50" borderId="0" applyNumberFormat="0" applyBorder="0" applyAlignment="0" applyProtection="0"/>
    <xf numFmtId="0" fontId="31" fillId="8" borderId="0" applyNumberFormat="0" applyBorder="0" applyAlignment="0" applyProtection="0"/>
    <xf numFmtId="0" fontId="60" fillId="0" borderId="9" applyNumberFormat="0" applyFill="0" applyAlignment="0" applyProtection="0"/>
    <xf numFmtId="0" fontId="28" fillId="0" borderId="10" applyNumberFormat="0" applyFill="0" applyAlignment="0" applyProtection="0"/>
    <xf numFmtId="0" fontId="61" fillId="0" borderId="11" applyNumberFormat="0" applyFill="0" applyAlignment="0" applyProtection="0"/>
    <xf numFmtId="0" fontId="29" fillId="0" borderId="12" applyNumberFormat="0" applyFill="0" applyAlignment="0" applyProtection="0"/>
    <xf numFmtId="0" fontId="62" fillId="0" borderId="13" applyNumberFormat="0" applyFill="0" applyAlignment="0" applyProtection="0"/>
    <xf numFmtId="0" fontId="30" fillId="0" borderId="14" applyNumberFormat="0" applyFill="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3" fillId="51" borderId="5" applyNumberFormat="0" applyAlignment="0" applyProtection="0"/>
    <xf numFmtId="0" fontId="34" fillId="14" borderId="6" applyNumberFormat="0" applyAlignment="0" applyProtection="0"/>
    <xf numFmtId="0" fontId="64" fillId="0" borderId="15" applyNumberFormat="0" applyFill="0" applyAlignment="0" applyProtection="0"/>
    <xf numFmtId="0" fontId="37" fillId="0" borderId="16" applyNumberFormat="0" applyFill="0" applyAlignment="0" applyProtection="0"/>
    <xf numFmtId="0" fontId="65"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6"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7"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8" fillId="0" borderId="22" applyNumberFormat="0" applyFill="0" applyAlignment="0" applyProtection="0"/>
    <xf numFmtId="0" fontId="41" fillId="0" borderId="23" applyNumberFormat="0" applyFill="0" applyAlignment="0" applyProtection="0"/>
    <xf numFmtId="0" fontId="69" fillId="0" borderId="0" applyNumberFormat="0" applyFill="0" applyBorder="0" applyAlignment="0" applyProtection="0"/>
    <xf numFmtId="0" fontId="39" fillId="0" borderId="0" applyNumberFormat="0" applyFill="0" applyBorder="0" applyAlignment="0" applyProtection="0"/>
  </cellStyleXfs>
  <cellXfs count="207">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4" fillId="2" borderId="24" xfId="0" applyNumberFormat="1" applyFont="1" applyBorder="1" applyAlignment="1">
      <alignment/>
    </xf>
    <xf numFmtId="166" fontId="0" fillId="2" borderId="0" xfId="0" applyNumberFormat="1" applyAlignment="1">
      <alignment horizontal="right"/>
    </xf>
    <xf numFmtId="166" fontId="0" fillId="2" borderId="27" xfId="0" applyNumberFormat="1" applyBorder="1" applyAlignment="1">
      <alignment horizontal="right"/>
    </xf>
    <xf numFmtId="166" fontId="0" fillId="2" borderId="29" xfId="0" applyNumberFormat="1" applyBorder="1" applyAlignment="1">
      <alignment horizontal="right"/>
    </xf>
    <xf numFmtId="166" fontId="0" fillId="2" borderId="31" xfId="0" applyNumberFormat="1" applyBorder="1" applyAlignment="1">
      <alignment horizontal="right"/>
    </xf>
    <xf numFmtId="0" fontId="0" fillId="2" borderId="0" xfId="0" applyNumberFormat="1" applyAlignment="1">
      <alignment horizontal="right"/>
    </xf>
    <xf numFmtId="166" fontId="0" fillId="2" borderId="28" xfId="0" applyNumberFormat="1" applyBorder="1" applyAlignment="1">
      <alignment horizontal="right"/>
    </xf>
    <xf numFmtId="166" fontId="0" fillId="2" borderId="32"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166" fontId="0" fillId="2" borderId="21" xfId="0" applyNumberFormat="1" applyBorder="1" applyAlignment="1">
      <alignment horizontal="right"/>
    </xf>
    <xf numFmtId="166" fontId="0" fillId="2" borderId="33"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166"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166" fontId="0" fillId="2" borderId="29" xfId="0" applyNumberFormat="1" applyBorder="1" applyAlignment="1">
      <alignment horizontal="right" vertical="center"/>
    </xf>
    <xf numFmtId="166" fontId="0" fillId="2" borderId="28" xfId="0" applyNumberFormat="1" applyBorder="1" applyAlignment="1">
      <alignment horizontal="right" vertical="center"/>
    </xf>
    <xf numFmtId="0" fontId="0" fillId="2" borderId="0" xfId="0" applyNumberFormat="1" applyAlignment="1">
      <alignment vertical="center"/>
    </xf>
    <xf numFmtId="166" fontId="0" fillId="2" borderId="31" xfId="0" applyNumberFormat="1" applyBorder="1" applyAlignment="1">
      <alignment horizontal="right" vertical="center"/>
    </xf>
    <xf numFmtId="166" fontId="0" fillId="2" borderId="34" xfId="0" applyNumberFormat="1" applyBorder="1" applyAlignment="1">
      <alignment horizontal="right"/>
    </xf>
    <xf numFmtId="0" fontId="0" fillId="2" borderId="34"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5"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166" fontId="0" fillId="2" borderId="25" xfId="0" applyNumberFormat="1" applyBorder="1" applyAlignment="1">
      <alignment horizontal="center"/>
    </xf>
    <xf numFmtId="0" fontId="0" fillId="2" borderId="29" xfId="0" applyNumberFormat="1" applyBorder="1" applyAlignment="1">
      <alignment horizontal="right"/>
    </xf>
    <xf numFmtId="166" fontId="0" fillId="2" borderId="36" xfId="0" applyNumberFormat="1" applyBorder="1" applyAlignment="1">
      <alignment horizontal="right"/>
    </xf>
    <xf numFmtId="172" fontId="0" fillId="0" borderId="1" xfId="0" applyNumberFormat="1" applyFont="1" applyFill="1" applyBorder="1" applyAlignment="1" applyProtection="1">
      <alignment horizontal="center" vertical="top" wrapText="1"/>
      <protection/>
    </xf>
    <xf numFmtId="0" fontId="0" fillId="2" borderId="0" xfId="0" applyNumberFormat="1" applyBorder="1" applyAlignment="1">
      <alignment horizontal="right"/>
    </xf>
    <xf numFmtId="166" fontId="0" fillId="2" borderId="37" xfId="0" applyNumberFormat="1" applyBorder="1" applyAlignment="1">
      <alignment horizontal="right" vertical="center"/>
    </xf>
    <xf numFmtId="0" fontId="0" fillId="2" borderId="38" xfId="0" applyNumberFormat="1" applyBorder="1" applyAlignment="1">
      <alignment horizontal="right"/>
    </xf>
    <xf numFmtId="0" fontId="0" fillId="2" borderId="39" xfId="0" applyNumberFormat="1" applyBorder="1" applyAlignment="1">
      <alignment horizontal="right"/>
    </xf>
    <xf numFmtId="0" fontId="0" fillId="0" borderId="0" xfId="0" applyNumberFormat="1" applyFill="1" applyAlignment="1">
      <alignment/>
    </xf>
    <xf numFmtId="166" fontId="0" fillId="0" borderId="29" xfId="0" applyNumberFormat="1" applyFill="1" applyBorder="1" applyAlignment="1">
      <alignment horizontal="right"/>
    </xf>
    <xf numFmtId="174" fontId="70" fillId="0" borderId="1" xfId="0" applyNumberFormat="1" applyFont="1" applyFill="1" applyBorder="1" applyAlignment="1" applyProtection="1">
      <alignment vertical="top"/>
      <protection locked="0"/>
    </xf>
    <xf numFmtId="174" fontId="70" fillId="0" borderId="1" xfId="0" applyNumberFormat="1" applyFont="1" applyFill="1" applyBorder="1" applyAlignment="1" applyProtection="1">
      <alignment vertical="top"/>
      <protection/>
    </xf>
    <xf numFmtId="0" fontId="0" fillId="0" borderId="0" xfId="0" applyNumberFormat="1" applyFill="1" applyBorder="1" applyAlignment="1">
      <alignment/>
    </xf>
    <xf numFmtId="0" fontId="70" fillId="0" borderId="1" xfId="0" applyNumberFormat="1" applyFont="1" applyFill="1" applyBorder="1" applyAlignment="1" applyProtection="1">
      <alignment vertical="center"/>
      <protection/>
    </xf>
    <xf numFmtId="174" fontId="70" fillId="0" borderId="1" xfId="0" applyNumberFormat="1" applyFont="1" applyFill="1" applyBorder="1" applyAlignment="1" applyProtection="1">
      <alignment vertical="top" wrapText="1"/>
      <protection/>
    </xf>
    <xf numFmtId="4" fontId="0" fillId="57"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70" fillId="0" borderId="1" xfId="0" applyNumberFormat="1" applyFont="1" applyFill="1" applyBorder="1" applyAlignment="1" applyProtection="1">
      <alignment horizontal="right" vertical="top"/>
      <protection/>
    </xf>
    <xf numFmtId="174" fontId="70" fillId="57" borderId="1" xfId="0" applyNumberFormat="1" applyFont="1" applyFill="1" applyBorder="1" applyAlignment="1" applyProtection="1">
      <alignment vertical="top"/>
      <protection locked="0"/>
    </xf>
    <xf numFmtId="0" fontId="71" fillId="57" borderId="0" xfId="0" applyFont="1" applyFill="1" applyAlignment="1">
      <alignment/>
    </xf>
    <xf numFmtId="176" fontId="0" fillId="57" borderId="1" xfId="0" applyNumberFormat="1" applyFont="1" applyFill="1" applyBorder="1" applyAlignment="1" applyProtection="1">
      <alignment horizontal="center" vertical="top"/>
      <protection/>
    </xf>
    <xf numFmtId="0" fontId="71" fillId="57" borderId="0" xfId="0" applyFont="1" applyFill="1" applyAlignment="1">
      <alignment/>
    </xf>
    <xf numFmtId="0" fontId="70" fillId="57" borderId="1" xfId="0" applyNumberFormat="1" applyFont="1" applyFill="1" applyBorder="1" applyAlignment="1" applyProtection="1">
      <alignment vertical="center"/>
      <protection/>
    </xf>
    <xf numFmtId="173" fontId="0" fillId="0" borderId="1" xfId="0" applyNumberFormat="1" applyFont="1" applyFill="1" applyBorder="1" applyAlignment="1" applyProtection="1">
      <alignment horizontal="center" vertical="top" wrapText="1"/>
      <protection/>
    </xf>
    <xf numFmtId="172" fontId="0" fillId="0" borderId="40" xfId="0" applyNumberFormat="1" applyFont="1" applyFill="1" applyBorder="1" applyAlignment="1" applyProtection="1">
      <alignment horizontal="center" vertical="top" wrapText="1"/>
      <protection/>
    </xf>
    <xf numFmtId="1" fontId="70" fillId="0" borderId="40" xfId="0" applyNumberFormat="1" applyFont="1" applyFill="1" applyBorder="1" applyAlignment="1" applyProtection="1">
      <alignment horizontal="right" vertical="top"/>
      <protection/>
    </xf>
    <xf numFmtId="4" fontId="0" fillId="57" borderId="1" xfId="0" applyNumberFormat="1" applyFont="1" applyFill="1" applyBorder="1" applyAlignment="1" applyProtection="1">
      <alignment horizontal="center" vertical="top"/>
      <protection/>
    </xf>
    <xf numFmtId="173" fontId="0" fillId="0" borderId="1" xfId="0" applyNumberFormat="1" applyFont="1" applyFill="1" applyBorder="1" applyAlignment="1" applyProtection="1">
      <alignment horizontal="right" vertical="top" wrapText="1"/>
      <protection/>
    </xf>
    <xf numFmtId="1" fontId="70" fillId="0" borderId="1" xfId="0" applyNumberFormat="1" applyFont="1" applyFill="1" applyBorder="1" applyAlignment="1" applyProtection="1">
      <alignment horizontal="right" vertical="top" wrapText="1"/>
      <protection/>
    </xf>
    <xf numFmtId="174" fontId="70" fillId="57" borderId="1" xfId="0" applyNumberFormat="1" applyFont="1" applyFill="1" applyBorder="1" applyAlignment="1" applyProtection="1">
      <alignment vertical="top"/>
      <protection/>
    </xf>
    <xf numFmtId="0" fontId="13" fillId="0" borderId="0" xfId="0" applyFont="1" applyFill="1" applyAlignment="1">
      <alignment/>
    </xf>
    <xf numFmtId="172" fontId="0" fillId="0" borderId="1" xfId="136" applyNumberFormat="1" applyFont="1" applyFill="1" applyBorder="1" applyAlignment="1" applyProtection="1">
      <alignment vertical="top" wrapText="1"/>
      <protection/>
    </xf>
    <xf numFmtId="172" fontId="0" fillId="0" borderId="1" xfId="136" applyNumberFormat="1" applyFont="1" applyFill="1" applyBorder="1" applyAlignment="1" applyProtection="1">
      <alignment horizontal="center" vertical="top" wrapText="1"/>
      <protection/>
    </xf>
    <xf numFmtId="0" fontId="71" fillId="57" borderId="0" xfId="0" applyFont="1" applyFill="1" applyAlignment="1">
      <alignment vertical="top"/>
    </xf>
    <xf numFmtId="172" fontId="0" fillId="0" borderId="1" xfId="136"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vertical="top" wrapText="1"/>
      <protection/>
    </xf>
    <xf numFmtId="4" fontId="0" fillId="57" borderId="1" xfId="136" applyNumberFormat="1" applyFont="1" applyFill="1" applyBorder="1" applyAlignment="1" applyProtection="1">
      <alignment horizontal="center" vertical="top" wrapText="1"/>
      <protection/>
    </xf>
    <xf numFmtId="179" fontId="70" fillId="0" borderId="1" xfId="0" applyNumberFormat="1" applyFont="1" applyFill="1" applyBorder="1" applyAlignment="1" applyProtection="1">
      <alignment horizontal="right" vertical="top" wrapText="1"/>
      <protection/>
    </xf>
    <xf numFmtId="173" fontId="0" fillId="0" borderId="1" xfId="136" applyNumberFormat="1" applyFont="1" applyFill="1" applyBorder="1" applyAlignment="1" applyProtection="1">
      <alignment horizontal="left" vertical="top" wrapText="1"/>
      <protection/>
    </xf>
    <xf numFmtId="0" fontId="0" fillId="0" borderId="1" xfId="136" applyNumberFormat="1" applyFont="1" applyFill="1" applyBorder="1" applyAlignment="1" applyProtection="1">
      <alignment horizontal="center" vertical="top" wrapText="1"/>
      <protection/>
    </xf>
    <xf numFmtId="1" fontId="72" fillId="0" borderId="1" xfId="136" applyNumberFormat="1" applyFont="1" applyFill="1" applyBorder="1" applyAlignment="1" applyProtection="1">
      <alignment horizontal="right" vertical="top" wrapText="1"/>
      <protection/>
    </xf>
    <xf numFmtId="173" fontId="0" fillId="0" borderId="1" xfId="0" applyNumberFormat="1" applyFont="1" applyFill="1" applyBorder="1" applyAlignment="1" applyProtection="1">
      <alignment horizontal="left" vertical="top"/>
      <protection/>
    </xf>
    <xf numFmtId="172" fontId="0" fillId="57" borderId="40" xfId="0" applyNumberFormat="1" applyFont="1" applyFill="1" applyBorder="1" applyAlignment="1" applyProtection="1">
      <alignment horizontal="center" vertical="top" wrapText="1"/>
      <protection/>
    </xf>
    <xf numFmtId="173" fontId="0" fillId="57" borderId="1" xfId="0" applyNumberFormat="1" applyFont="1" applyFill="1" applyBorder="1" applyAlignment="1" applyProtection="1">
      <alignment horizontal="center" vertical="top" wrapText="1"/>
      <protection/>
    </xf>
    <xf numFmtId="172" fontId="0" fillId="0" borderId="40" xfId="0" applyNumberFormat="1" applyFont="1" applyFill="1" applyBorder="1" applyAlignment="1" applyProtection="1">
      <alignment horizontal="left" vertical="top" wrapText="1"/>
      <protection/>
    </xf>
    <xf numFmtId="172" fontId="0" fillId="57" borderId="1" xfId="136" applyNumberFormat="1" applyFont="1" applyFill="1" applyBorder="1" applyAlignment="1" applyProtection="1">
      <alignment horizontal="center" vertical="top" wrapText="1"/>
      <protection/>
    </xf>
    <xf numFmtId="1" fontId="70" fillId="57" borderId="1" xfId="0" applyNumberFormat="1" applyFont="1" applyFill="1" applyBorder="1" applyAlignment="1" applyProtection="1">
      <alignment horizontal="right" vertical="top" wrapText="1"/>
      <protection/>
    </xf>
    <xf numFmtId="0" fontId="73" fillId="57" borderId="0" xfId="0" applyFont="1" applyFill="1" applyAlignment="1">
      <alignment/>
    </xf>
    <xf numFmtId="0" fontId="73" fillId="57" borderId="0" xfId="0" applyFont="1" applyFill="1" applyAlignment="1">
      <alignment/>
    </xf>
    <xf numFmtId="199" fontId="0" fillId="57" borderId="1" xfId="0" applyNumberFormat="1" applyFont="1" applyFill="1" applyBorder="1" applyAlignment="1" applyProtection="1">
      <alignment horizontal="center" vertical="top"/>
      <protection/>
    </xf>
    <xf numFmtId="199" fontId="0" fillId="57" borderId="1" xfId="0" applyNumberFormat="1" applyFont="1" applyFill="1" applyBorder="1" applyAlignment="1" applyProtection="1">
      <alignment horizontal="center" vertical="top" wrapText="1"/>
      <protection/>
    </xf>
    <xf numFmtId="199" fontId="0" fillId="57" borderId="1" xfId="0" applyNumberFormat="1" applyFont="1" applyFill="1" applyBorder="1" applyAlignment="1" applyProtection="1">
      <alignment horizontal="left" vertical="top" wrapText="1"/>
      <protection/>
    </xf>
    <xf numFmtId="0" fontId="74" fillId="57" borderId="0" xfId="0" applyFont="1" applyFill="1" applyAlignment="1">
      <alignment/>
    </xf>
    <xf numFmtId="0" fontId="12" fillId="0" borderId="0" xfId="0" applyFont="1" applyFill="1" applyAlignment="1">
      <alignment/>
    </xf>
    <xf numFmtId="0" fontId="73" fillId="57" borderId="0" xfId="0" applyFont="1" applyFill="1" applyAlignment="1">
      <alignment vertical="top"/>
    </xf>
    <xf numFmtId="1" fontId="70" fillId="0" borderId="1" xfId="136" applyNumberFormat="1" applyFont="1" applyFill="1" applyBorder="1" applyAlignment="1" applyProtection="1">
      <alignment horizontal="right" vertical="top" wrapText="1"/>
      <protection/>
    </xf>
    <xf numFmtId="174" fontId="70" fillId="0" borderId="1" xfId="136" applyNumberFormat="1" applyFont="1" applyFill="1" applyBorder="1" applyAlignment="1" applyProtection="1">
      <alignment vertical="top"/>
      <protection locked="0"/>
    </xf>
    <xf numFmtId="174" fontId="70" fillId="0" borderId="1" xfId="136" applyNumberFormat="1" applyFont="1" applyFill="1" applyBorder="1" applyAlignment="1" applyProtection="1">
      <alignment vertical="top"/>
      <protection/>
    </xf>
    <xf numFmtId="173" fontId="0" fillId="0" borderId="1" xfId="136" applyNumberFormat="1" applyFont="1" applyFill="1" applyBorder="1" applyAlignment="1" applyProtection="1">
      <alignment horizontal="center" vertical="top" wrapText="1"/>
      <protection/>
    </xf>
    <xf numFmtId="172" fontId="0" fillId="0" borderId="1" xfId="139" applyNumberFormat="1" applyFont="1" applyFill="1" applyBorder="1" applyAlignment="1" applyProtection="1">
      <alignment horizontal="center" vertical="top" wrapText="1"/>
      <protection/>
    </xf>
    <xf numFmtId="172" fontId="0" fillId="0" borderId="1" xfId="139" applyNumberFormat="1" applyFont="1" applyFill="1" applyBorder="1" applyAlignment="1" applyProtection="1">
      <alignment horizontal="left" vertical="top" wrapText="1"/>
      <protection/>
    </xf>
    <xf numFmtId="0" fontId="0" fillId="0" borderId="1" xfId="139" applyNumberFormat="1" applyFont="1" applyFill="1" applyBorder="1" applyAlignment="1" applyProtection="1">
      <alignment horizontal="center" vertical="top" wrapText="1"/>
      <protection/>
    </xf>
    <xf numFmtId="173" fontId="0" fillId="0" borderId="1" xfId="139" applyNumberFormat="1" applyFont="1" applyFill="1" applyBorder="1" applyAlignment="1" applyProtection="1">
      <alignment horizontal="center" vertical="top" wrapText="1"/>
      <protection/>
    </xf>
    <xf numFmtId="1" fontId="70" fillId="0" borderId="1" xfId="139" applyNumberFormat="1" applyFont="1" applyFill="1" applyBorder="1" applyAlignment="1" applyProtection="1">
      <alignment horizontal="right" vertical="top"/>
      <protection/>
    </xf>
    <xf numFmtId="4" fontId="0" fillId="57" borderId="1" xfId="139" applyNumberFormat="1" applyFont="1" applyFill="1" applyBorder="1" applyAlignment="1" applyProtection="1">
      <alignment horizontal="center" vertical="top" wrapText="1"/>
      <protection/>
    </xf>
    <xf numFmtId="174" fontId="70" fillId="57" borderId="1" xfId="139" applyNumberFormat="1" applyFont="1" applyFill="1" applyBorder="1" applyAlignment="1" applyProtection="1">
      <alignment vertical="top"/>
      <protection locked="0"/>
    </xf>
    <xf numFmtId="173" fontId="0" fillId="0" borderId="1" xfId="139" applyNumberFormat="1" applyFont="1" applyFill="1" applyBorder="1" applyAlignment="1" applyProtection="1">
      <alignment horizontal="right" vertical="top" wrapText="1"/>
      <protection/>
    </xf>
    <xf numFmtId="4" fontId="0" fillId="57" borderId="1" xfId="139" applyNumberFormat="1" applyFont="1" applyFill="1" applyBorder="1" applyAlignment="1" applyProtection="1">
      <alignment horizontal="center" vertical="top" wrapText="1"/>
      <protection/>
    </xf>
    <xf numFmtId="174" fontId="70" fillId="57" borderId="1" xfId="139" applyNumberFormat="1" applyFont="1" applyFill="1" applyBorder="1" applyAlignment="1" applyProtection="1">
      <alignment vertical="top"/>
      <protection locked="0"/>
    </xf>
    <xf numFmtId="4" fontId="0" fillId="57" borderId="1" xfId="139" applyNumberFormat="1" applyFont="1" applyFill="1" applyBorder="1" applyAlignment="1" applyProtection="1">
      <alignment horizontal="center" vertical="top" wrapText="1"/>
      <protection/>
    </xf>
    <xf numFmtId="174" fontId="70" fillId="57" borderId="1" xfId="139" applyNumberFormat="1" applyFont="1" applyFill="1" applyBorder="1" applyAlignment="1" applyProtection="1">
      <alignment vertical="top"/>
      <protection locked="0"/>
    </xf>
    <xf numFmtId="1" fontId="70" fillId="0" borderId="1" xfId="139" applyNumberFormat="1" applyFont="1" applyFill="1" applyBorder="1" applyAlignment="1" applyProtection="1">
      <alignment horizontal="right" vertical="top" wrapText="1"/>
      <protection/>
    </xf>
    <xf numFmtId="4" fontId="0" fillId="57" borderId="1" xfId="136" applyNumberFormat="1" applyFont="1" applyFill="1" applyBorder="1" applyAlignment="1" applyProtection="1">
      <alignment horizontal="center" vertical="top" wrapText="1"/>
      <protection/>
    </xf>
    <xf numFmtId="174" fontId="70" fillId="57" borderId="1" xfId="139" applyNumberFormat="1" applyFont="1" applyFill="1" applyBorder="1" applyAlignment="1" applyProtection="1">
      <alignment vertical="top"/>
      <protection locked="0"/>
    </xf>
    <xf numFmtId="0" fontId="0" fillId="2" borderId="41" xfId="0" applyNumberFormat="1" applyBorder="1" applyAlignment="1">
      <alignment vertical="center" wrapText="1"/>
    </xf>
    <xf numFmtId="0" fontId="0" fillId="2" borderId="0" xfId="0" applyNumberFormat="1" applyBorder="1" applyAlignment="1">
      <alignment/>
    </xf>
    <xf numFmtId="0" fontId="0" fillId="2" borderId="0" xfId="0" applyNumberFormat="1" applyBorder="1" applyAlignment="1">
      <alignment horizontal="center"/>
    </xf>
    <xf numFmtId="0" fontId="0" fillId="2" borderId="41" xfId="0" applyNumberFormat="1" applyBorder="1" applyAlignment="1">
      <alignment horizontal="right"/>
    </xf>
    <xf numFmtId="166" fontId="0" fillId="2" borderId="42" xfId="0" applyNumberFormat="1" applyBorder="1" applyAlignment="1">
      <alignment horizontal="right" vertical="center"/>
    </xf>
    <xf numFmtId="0" fontId="4" fillId="2" borderId="0" xfId="0" applyNumberFormat="1" applyFont="1" applyBorder="1" applyAlignment="1">
      <alignment/>
    </xf>
    <xf numFmtId="0" fontId="2" fillId="2" borderId="0" xfId="0" applyNumberFormat="1" applyFont="1" applyBorder="1" applyAlignment="1">
      <alignment horizontal="center" vertical="center"/>
    </xf>
    <xf numFmtId="0" fontId="4" fillId="2" borderId="29" xfId="0" applyNumberFormat="1" applyFont="1" applyBorder="1" applyAlignment="1">
      <alignment horizontal="left" vertical="center"/>
    </xf>
    <xf numFmtId="0" fontId="0" fillId="2" borderId="43" xfId="0" applyNumberFormat="1" applyBorder="1" applyAlignment="1">
      <alignment horizontal="right"/>
    </xf>
    <xf numFmtId="0" fontId="71" fillId="0" borderId="44" xfId="0" applyFont="1" applyFill="1" applyBorder="1" applyAlignment="1">
      <alignment vertical="top" wrapText="1"/>
    </xf>
    <xf numFmtId="0" fontId="0" fillId="2" borderId="0" xfId="0" applyNumberFormat="1" applyBorder="1" applyAlignment="1">
      <alignment vertical="center"/>
    </xf>
    <xf numFmtId="0" fontId="73" fillId="57" borderId="0" xfId="0" applyFont="1" applyFill="1" applyBorder="1" applyAlignment="1">
      <alignment/>
    </xf>
    <xf numFmtId="0" fontId="73" fillId="57" borderId="0" xfId="0" applyFont="1" applyFill="1" applyBorder="1" applyAlignment="1">
      <alignment/>
    </xf>
    <xf numFmtId="0" fontId="74" fillId="57" borderId="0" xfId="0" applyFont="1" applyFill="1" applyBorder="1" applyAlignment="1">
      <alignment/>
    </xf>
    <xf numFmtId="0" fontId="73" fillId="57" borderId="0" xfId="0" applyFont="1" applyFill="1" applyBorder="1" applyAlignment="1">
      <alignment vertical="top"/>
    </xf>
    <xf numFmtId="0" fontId="71" fillId="57" borderId="0" xfId="0" applyFont="1" applyFill="1" applyBorder="1" applyAlignment="1">
      <alignment/>
    </xf>
    <xf numFmtId="0" fontId="71" fillId="57" borderId="0" xfId="0" applyFont="1" applyFill="1" applyBorder="1" applyAlignment="1">
      <alignment vertical="top"/>
    </xf>
    <xf numFmtId="0" fontId="71" fillId="57" borderId="0" xfId="0" applyFont="1" applyFill="1" applyBorder="1" applyAlignment="1">
      <alignment/>
    </xf>
    <xf numFmtId="0" fontId="0" fillId="2" borderId="0" xfId="0" applyNumberFormat="1" applyBorder="1" applyAlignment="1">
      <alignment/>
    </xf>
    <xf numFmtId="3" fontId="70" fillId="57" borderId="1" xfId="0" applyNumberFormat="1" applyFont="1" applyFill="1" applyBorder="1" applyAlignment="1" applyProtection="1">
      <alignment vertical="top"/>
      <protection/>
    </xf>
    <xf numFmtId="4" fontId="0" fillId="0" borderId="1" xfId="0" applyNumberFormat="1" applyFont="1" applyFill="1" applyBorder="1" applyAlignment="1" applyProtection="1">
      <alignment horizontal="center" vertical="top"/>
      <protection/>
    </xf>
    <xf numFmtId="0" fontId="0" fillId="0" borderId="0" xfId="0" applyFont="1" applyFill="1" applyAlignment="1">
      <alignment vertical="top" wrapText="1"/>
    </xf>
    <xf numFmtId="0" fontId="73" fillId="0" borderId="0" xfId="0" applyFont="1" applyFill="1" applyAlignment="1">
      <alignment/>
    </xf>
    <xf numFmtId="0" fontId="73" fillId="0" borderId="0" xfId="0" applyFont="1" applyFill="1" applyBorder="1" applyAlignment="1">
      <alignment/>
    </xf>
    <xf numFmtId="4" fontId="0" fillId="0" borderId="1" xfId="0" applyNumberFormat="1" applyFont="1" applyFill="1" applyBorder="1" applyAlignment="1" applyProtection="1">
      <alignment horizontal="center" vertical="top" wrapText="1"/>
      <protection/>
    </xf>
    <xf numFmtId="1" fontId="70" fillId="0" borderId="40" xfId="0" applyNumberFormat="1" applyFont="1" applyFill="1" applyBorder="1" applyAlignment="1" applyProtection="1">
      <alignment horizontal="right" vertical="top" wrapText="1"/>
      <protection/>
    </xf>
    <xf numFmtId="0" fontId="71" fillId="0" borderId="0" xfId="0" applyFont="1" applyFill="1" applyAlignment="1">
      <alignment vertical="top"/>
    </xf>
    <xf numFmtId="0" fontId="71" fillId="0" borderId="0" xfId="0" applyFont="1" applyFill="1" applyBorder="1" applyAlignment="1">
      <alignment vertical="top"/>
    </xf>
    <xf numFmtId="0" fontId="0" fillId="0" borderId="28" xfId="0" applyNumberFormat="1" applyFont="1" applyFill="1" applyBorder="1" applyAlignment="1">
      <alignment horizontal="left" vertical="top"/>
    </xf>
    <xf numFmtId="172" fontId="46" fillId="0" borderId="29" xfId="0" applyNumberFormat="1" applyFont="1" applyFill="1" applyBorder="1" applyAlignment="1" applyProtection="1">
      <alignment horizontal="left" vertical="center" wrapText="1"/>
      <protection/>
    </xf>
    <xf numFmtId="0" fontId="71" fillId="0" borderId="0" xfId="0" applyFont="1" applyFill="1" applyAlignment="1">
      <alignment/>
    </xf>
    <xf numFmtId="0" fontId="71" fillId="0" borderId="0" xfId="0" applyFont="1" applyFill="1" applyBorder="1" applyAlignment="1">
      <alignment/>
    </xf>
    <xf numFmtId="176" fontId="0" fillId="0" borderId="1" xfId="0" applyNumberFormat="1" applyFont="1" applyFill="1" applyBorder="1" applyAlignment="1" applyProtection="1">
      <alignment horizontal="center" vertical="top"/>
      <protection/>
    </xf>
    <xf numFmtId="0" fontId="71" fillId="0" borderId="0" xfId="0" applyFont="1" applyFill="1" applyAlignment="1">
      <alignment/>
    </xf>
    <xf numFmtId="0" fontId="71" fillId="0" borderId="0" xfId="0" applyFont="1" applyFill="1" applyBorder="1" applyAlignment="1">
      <alignment/>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2" fillId="2" borderId="45" xfId="0" applyNumberFormat="1" applyFont="1" applyBorder="1" applyAlignment="1">
      <alignment horizontal="left" vertical="center"/>
    </xf>
    <xf numFmtId="0" fontId="2" fillId="2" borderId="42" xfId="0" applyNumberFormat="1" applyFont="1" applyBorder="1" applyAlignment="1">
      <alignment horizontal="left" vertical="center"/>
    </xf>
    <xf numFmtId="1" fontId="3" fillId="2" borderId="46" xfId="0" applyNumberFormat="1" applyFont="1" applyBorder="1" applyAlignment="1">
      <alignment horizontal="right" wrapText="1"/>
    </xf>
    <xf numFmtId="1" fontId="3" fillId="2" borderId="47" xfId="0" applyNumberFormat="1" applyFont="1" applyBorder="1" applyAlignment="1">
      <alignment horizontal="right" wrapText="1"/>
    </xf>
    <xf numFmtId="1" fontId="3" fillId="2" borderId="48" xfId="0" applyNumberFormat="1" applyFont="1" applyBorder="1" applyAlignment="1">
      <alignment horizontal="right" wrapText="1"/>
    </xf>
    <xf numFmtId="0" fontId="2" fillId="2" borderId="46" xfId="0" applyNumberFormat="1" applyFont="1" applyBorder="1" applyAlignment="1">
      <alignment horizontal="left" vertical="center"/>
    </xf>
    <xf numFmtId="0" fontId="2" fillId="2" borderId="47" xfId="0" applyNumberFormat="1" applyFont="1" applyBorder="1" applyAlignment="1">
      <alignment horizontal="left" vertical="center"/>
    </xf>
    <xf numFmtId="0" fontId="2" fillId="2" borderId="48" xfId="0" applyNumberFormat="1" applyFont="1" applyBorder="1" applyAlignment="1">
      <alignment horizontal="left" vertical="center"/>
    </xf>
    <xf numFmtId="166" fontId="0" fillId="2" borderId="49" xfId="0" applyNumberFormat="1" applyBorder="1" applyAlignment="1">
      <alignment horizontal="center"/>
    </xf>
    <xf numFmtId="0" fontId="0" fillId="2" borderId="50" xfId="0" applyNumberFormat="1" applyBorder="1" applyAlignment="1">
      <alignment/>
    </xf>
    <xf numFmtId="1" fontId="6" fillId="2" borderId="51" xfId="0" applyNumberFormat="1" applyFont="1" applyBorder="1" applyAlignment="1">
      <alignment horizontal="left" vertical="center" wrapText="1"/>
    </xf>
    <xf numFmtId="0" fontId="0" fillId="2" borderId="52" xfId="0" applyNumberFormat="1" applyBorder="1" applyAlignment="1">
      <alignment vertical="center" wrapText="1"/>
    </xf>
    <xf numFmtId="0" fontId="0" fillId="2" borderId="53" xfId="0" applyNumberFormat="1" applyBorder="1" applyAlignment="1">
      <alignment vertical="center" wrapText="1"/>
    </xf>
    <xf numFmtId="0" fontId="0" fillId="2" borderId="54" xfId="0" applyNumberFormat="1" applyBorder="1" applyAlignment="1">
      <alignment/>
    </xf>
    <xf numFmtId="0" fontId="0" fillId="2" borderId="55" xfId="0" applyNumberFormat="1" applyBorder="1" applyAlignment="1">
      <alignment/>
    </xf>
    <xf numFmtId="1" fontId="6" fillId="2" borderId="29"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41" xfId="0" applyNumberFormat="1" applyBorder="1" applyAlignment="1">
      <alignment vertical="center" wrapText="1"/>
    </xf>
    <xf numFmtId="1" fontId="3" fillId="2" borderId="0" xfId="0" applyNumberFormat="1" applyFont="1" applyBorder="1" applyAlignment="1">
      <alignment horizontal="right" wrapText="1"/>
    </xf>
    <xf numFmtId="1" fontId="3" fillId="2" borderId="0" xfId="0" applyNumberFormat="1" applyFont="1" applyBorder="1" applyAlignment="1">
      <alignment horizontal="right" wrapText="1"/>
    </xf>
    <xf numFmtId="1" fontId="3" fillId="2" borderId="46" xfId="0" applyNumberFormat="1" applyFont="1" applyBorder="1" applyAlignment="1">
      <alignment horizontal="left" vertical="center" wrapText="1"/>
    </xf>
    <xf numFmtId="0" fontId="0" fillId="2" borderId="47" xfId="0" applyNumberFormat="1" applyBorder="1" applyAlignment="1">
      <alignment vertical="center" wrapText="1"/>
    </xf>
    <xf numFmtId="0" fontId="0" fillId="2" borderId="48" xfId="0" applyNumberFormat="1" applyBorder="1" applyAlignment="1">
      <alignment vertical="center" wrapText="1"/>
    </xf>
    <xf numFmtId="1" fontId="3" fillId="2" borderId="51" xfId="0" applyNumberFormat="1" applyFont="1" applyBorder="1" applyAlignment="1">
      <alignment horizontal="left" vertical="center" wrapText="1"/>
    </xf>
    <xf numFmtId="0" fontId="0" fillId="2" borderId="56" xfId="0" applyNumberFormat="1" applyBorder="1" applyAlignment="1">
      <alignment vertical="top"/>
    </xf>
    <xf numFmtId="0" fontId="0" fillId="2" borderId="57" xfId="0" applyNumberFormat="1" applyBorder="1" applyAlignment="1">
      <alignment/>
    </xf>
    <xf numFmtId="0" fontId="0" fillId="2" borderId="56" xfId="0" applyNumberFormat="1" applyBorder="1" applyAlignment="1">
      <alignment horizontal="center"/>
    </xf>
    <xf numFmtId="0" fontId="0" fillId="2" borderId="58" xfId="0" applyNumberFormat="1" applyBorder="1" applyAlignment="1">
      <alignment/>
    </xf>
    <xf numFmtId="0" fontId="0" fillId="2" borderId="58" xfId="0" applyNumberFormat="1" applyBorder="1" applyAlignment="1">
      <alignment horizontal="center"/>
    </xf>
    <xf numFmtId="0" fontId="2" fillId="2" borderId="54" xfId="0" applyNumberFormat="1" applyFont="1" applyBorder="1" applyAlignment="1">
      <alignment horizontal="left" vertical="center"/>
    </xf>
    <xf numFmtId="0" fontId="2" fillId="2" borderId="55" xfId="0" applyNumberFormat="1" applyFont="1" applyBorder="1" applyAlignment="1">
      <alignment horizontal="left" vertical="center"/>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rmal 5"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47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47" customWidth="1"/>
    <col min="2" max="16384" width="8.77734375" style="47" customWidth="1"/>
  </cols>
  <sheetData>
    <row r="1" spans="1:9" ht="38.25" customHeight="1">
      <c r="A1" s="164" t="s">
        <v>27</v>
      </c>
      <c r="B1" s="165"/>
      <c r="C1" s="165"/>
      <c r="D1" s="165"/>
      <c r="E1" s="165"/>
      <c r="F1" s="165"/>
      <c r="G1" s="165"/>
      <c r="H1" s="165"/>
      <c r="I1" s="165"/>
    </row>
    <row r="2" spans="1:9" ht="20.25" customHeight="1">
      <c r="A2" s="48">
        <v>1</v>
      </c>
      <c r="B2" s="172" t="s">
        <v>32</v>
      </c>
      <c r="C2" s="172"/>
      <c r="D2" s="172"/>
      <c r="E2" s="172"/>
      <c r="F2" s="172"/>
      <c r="G2" s="172"/>
      <c r="H2" s="172"/>
      <c r="I2" s="172"/>
    </row>
    <row r="3" spans="1:9" ht="34.5" customHeight="1">
      <c r="A3" s="48">
        <v>2</v>
      </c>
      <c r="B3" s="172" t="s">
        <v>96</v>
      </c>
      <c r="C3" s="172"/>
      <c r="D3" s="172"/>
      <c r="E3" s="172"/>
      <c r="F3" s="172"/>
      <c r="G3" s="172"/>
      <c r="H3" s="172"/>
      <c r="I3" s="172"/>
    </row>
    <row r="4" spans="1:9" ht="34.5" customHeight="1">
      <c r="A4" s="48">
        <v>3</v>
      </c>
      <c r="B4" s="172" t="s">
        <v>106</v>
      </c>
      <c r="C4" s="172"/>
      <c r="D4" s="172"/>
      <c r="E4" s="172"/>
      <c r="F4" s="172"/>
      <c r="G4" s="172"/>
      <c r="H4" s="172"/>
      <c r="I4" s="172"/>
    </row>
    <row r="5" spans="1:9" ht="34.5" customHeight="1">
      <c r="A5" s="48">
        <v>4</v>
      </c>
      <c r="B5" s="172" t="s">
        <v>30</v>
      </c>
      <c r="C5" s="172"/>
      <c r="D5" s="172"/>
      <c r="E5" s="172"/>
      <c r="F5" s="172"/>
      <c r="G5" s="172"/>
      <c r="H5" s="172"/>
      <c r="I5" s="172"/>
    </row>
    <row r="6" spans="1:9" ht="19.5" customHeight="1">
      <c r="A6" s="48">
        <v>5</v>
      </c>
      <c r="B6" s="170" t="s">
        <v>104</v>
      </c>
      <c r="C6" s="171"/>
      <c r="D6" s="171"/>
      <c r="E6" s="171"/>
      <c r="F6" s="171"/>
      <c r="G6" s="171"/>
      <c r="H6" s="171"/>
      <c r="I6" s="171"/>
    </row>
    <row r="7" spans="1:9" ht="19.5" customHeight="1">
      <c r="A7" s="48">
        <v>6</v>
      </c>
      <c r="B7" s="170" t="s">
        <v>112</v>
      </c>
      <c r="C7" s="171"/>
      <c r="D7" s="171"/>
      <c r="E7" s="171"/>
      <c r="F7" s="171"/>
      <c r="G7" s="171"/>
      <c r="H7" s="171"/>
      <c r="I7" s="171"/>
    </row>
    <row r="8" spans="1:9" ht="28.5" customHeight="1">
      <c r="A8" s="48">
        <v>7</v>
      </c>
      <c r="B8" s="170" t="s">
        <v>103</v>
      </c>
      <c r="C8" s="171"/>
      <c r="D8" s="171"/>
      <c r="E8" s="171"/>
      <c r="F8" s="171"/>
      <c r="G8" s="171"/>
      <c r="H8" s="171"/>
      <c r="I8" s="171"/>
    </row>
    <row r="9" spans="1:9" ht="19.5" customHeight="1">
      <c r="A9" s="48">
        <v>8</v>
      </c>
      <c r="B9" s="170" t="s">
        <v>110</v>
      </c>
      <c r="C9" s="171"/>
      <c r="D9" s="171"/>
      <c r="E9" s="171"/>
      <c r="F9" s="171"/>
      <c r="G9" s="171"/>
      <c r="H9" s="171"/>
      <c r="I9" s="171"/>
    </row>
    <row r="10" spans="1:9" ht="66" customHeight="1">
      <c r="A10" s="48"/>
      <c r="B10" s="173" t="s">
        <v>97</v>
      </c>
      <c r="C10" s="174"/>
      <c r="D10" s="174"/>
      <c r="E10" s="174"/>
      <c r="F10" s="174"/>
      <c r="G10" s="174"/>
      <c r="H10" s="174"/>
      <c r="I10" s="174"/>
    </row>
    <row r="11" spans="1:9" ht="31.5" customHeight="1">
      <c r="A11" s="48">
        <v>9</v>
      </c>
      <c r="B11" s="166" t="s">
        <v>109</v>
      </c>
      <c r="C11" s="171"/>
      <c r="D11" s="171"/>
      <c r="E11" s="171"/>
      <c r="F11" s="171"/>
      <c r="G11" s="171"/>
      <c r="H11" s="171"/>
      <c r="I11" s="171"/>
    </row>
    <row r="12" spans="1:9" ht="20.25" customHeight="1">
      <c r="A12" s="48">
        <v>10</v>
      </c>
      <c r="B12" s="166" t="s">
        <v>29</v>
      </c>
      <c r="C12" s="171"/>
      <c r="D12" s="171"/>
      <c r="E12" s="171"/>
      <c r="F12" s="171"/>
      <c r="G12" s="171"/>
      <c r="H12" s="171"/>
      <c r="I12" s="171"/>
    </row>
    <row r="13" spans="1:9" ht="45.75" customHeight="1">
      <c r="A13" s="48">
        <v>11</v>
      </c>
      <c r="B13" s="166" t="s">
        <v>34</v>
      </c>
      <c r="C13" s="171"/>
      <c r="D13" s="171"/>
      <c r="E13" s="171"/>
      <c r="F13" s="171"/>
      <c r="G13" s="171"/>
      <c r="H13" s="171"/>
      <c r="I13" s="171"/>
    </row>
    <row r="14" spans="1:9" ht="36" customHeight="1">
      <c r="A14" s="48">
        <v>12</v>
      </c>
      <c r="B14" s="166" t="s">
        <v>98</v>
      </c>
      <c r="C14" s="171"/>
      <c r="D14" s="171"/>
      <c r="E14" s="171"/>
      <c r="F14" s="171"/>
      <c r="G14" s="171"/>
      <c r="H14" s="171"/>
      <c r="I14" s="171"/>
    </row>
    <row r="15" spans="1:9" ht="31.5" customHeight="1">
      <c r="A15" s="48">
        <v>13</v>
      </c>
      <c r="B15" s="175" t="s">
        <v>99</v>
      </c>
      <c r="C15" s="171"/>
      <c r="D15" s="171"/>
      <c r="E15" s="171"/>
      <c r="F15" s="171"/>
      <c r="G15" s="171"/>
      <c r="H15" s="171"/>
      <c r="I15" s="171"/>
    </row>
    <row r="16" spans="1:9" ht="36" customHeight="1">
      <c r="A16" s="48">
        <v>14</v>
      </c>
      <c r="B16" s="175" t="s">
        <v>31</v>
      </c>
      <c r="C16" s="171"/>
      <c r="D16" s="171"/>
      <c r="E16" s="171"/>
      <c r="F16" s="171"/>
      <c r="G16" s="171"/>
      <c r="H16" s="171"/>
      <c r="I16" s="171"/>
    </row>
    <row r="17" spans="1:9" ht="19.5" customHeight="1">
      <c r="A17" s="48">
        <v>15</v>
      </c>
      <c r="B17" s="166" t="s">
        <v>95</v>
      </c>
      <c r="C17" s="171"/>
      <c r="D17" s="171"/>
      <c r="E17" s="171"/>
      <c r="F17" s="171"/>
      <c r="G17" s="171"/>
      <c r="H17" s="171"/>
      <c r="I17" s="171"/>
    </row>
    <row r="18" spans="1:9" ht="19.5" customHeight="1">
      <c r="A18" s="48">
        <v>16</v>
      </c>
      <c r="B18" s="166" t="s">
        <v>108</v>
      </c>
      <c r="C18" s="171"/>
      <c r="D18" s="171"/>
      <c r="E18" s="171"/>
      <c r="F18" s="171"/>
      <c r="G18" s="171"/>
      <c r="H18" s="171"/>
      <c r="I18" s="171"/>
    </row>
    <row r="19" spans="1:9" ht="19.5" customHeight="1">
      <c r="A19" s="48">
        <v>17</v>
      </c>
      <c r="B19" s="166" t="s">
        <v>28</v>
      </c>
      <c r="C19" s="171"/>
      <c r="D19" s="171"/>
      <c r="E19" s="171"/>
      <c r="F19" s="171"/>
      <c r="G19" s="171"/>
      <c r="H19" s="171"/>
      <c r="I19" s="171"/>
    </row>
    <row r="20" spans="1:9" ht="28.5" customHeight="1">
      <c r="A20" s="48">
        <v>18</v>
      </c>
      <c r="B20" s="166" t="s">
        <v>107</v>
      </c>
      <c r="C20" s="167"/>
      <c r="D20" s="167"/>
      <c r="E20" s="167"/>
      <c r="F20" s="167"/>
      <c r="G20" s="167"/>
      <c r="H20" s="167"/>
      <c r="I20" s="167"/>
    </row>
    <row r="21" spans="1:9" ht="28.5" customHeight="1">
      <c r="A21" s="48">
        <v>19</v>
      </c>
      <c r="B21" s="166" t="s">
        <v>105</v>
      </c>
      <c r="C21" s="167"/>
      <c r="D21" s="167"/>
      <c r="E21" s="167"/>
      <c r="F21" s="167"/>
      <c r="G21" s="167"/>
      <c r="H21" s="167"/>
      <c r="I21" s="167"/>
    </row>
    <row r="22" spans="1:9" ht="28.5" customHeight="1">
      <c r="A22" s="48">
        <v>20</v>
      </c>
      <c r="B22" s="166" t="s">
        <v>111</v>
      </c>
      <c r="C22" s="167"/>
      <c r="D22" s="167"/>
      <c r="E22" s="167"/>
      <c r="F22" s="167"/>
      <c r="G22" s="167"/>
      <c r="H22" s="167"/>
      <c r="I22" s="167"/>
    </row>
    <row r="23" spans="1:9" ht="31.5" customHeight="1">
      <c r="A23" s="48">
        <v>21</v>
      </c>
      <c r="B23" s="166" t="s">
        <v>100</v>
      </c>
      <c r="C23" s="171"/>
      <c r="D23" s="171"/>
      <c r="E23" s="171"/>
      <c r="F23" s="171"/>
      <c r="G23" s="171"/>
      <c r="H23" s="171"/>
      <c r="I23" s="171"/>
    </row>
    <row r="24" spans="1:9" ht="33" customHeight="1">
      <c r="A24" s="48">
        <v>22</v>
      </c>
      <c r="B24" s="168" t="s">
        <v>102</v>
      </c>
      <c r="C24" s="169"/>
      <c r="D24" s="169"/>
      <c r="E24" s="169"/>
      <c r="F24" s="169"/>
      <c r="G24" s="169"/>
      <c r="H24" s="169"/>
      <c r="I24" s="169"/>
    </row>
    <row r="25" spans="1:9" ht="17.25" customHeight="1">
      <c r="A25" s="48">
        <v>23</v>
      </c>
      <c r="B25" s="168" t="s">
        <v>101</v>
      </c>
      <c r="C25" s="169"/>
      <c r="D25" s="169"/>
      <c r="E25" s="169"/>
      <c r="F25" s="169"/>
      <c r="G25" s="169"/>
      <c r="H25" s="169"/>
      <c r="I25" s="169"/>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J290"/>
  <sheetViews>
    <sheetView showZeros="0" tabSelected="1" showOutlineSymbols="0" view="pageBreakPreview" zoomScale="75" zoomScaleNormal="75" zoomScaleSheetLayoutView="75" workbookViewId="0" topLeftCell="B157">
      <selection activeCell="G14" sqref="G14"/>
    </sheetView>
  </sheetViews>
  <sheetFormatPr defaultColWidth="10.5546875" defaultRowHeight="15"/>
  <cols>
    <col min="1" max="1" width="7.88671875" style="23" hidden="1" customWidth="1"/>
    <col min="2" max="2" width="8.77734375" style="14" customWidth="1"/>
    <col min="3" max="3" width="36.77734375" style="0" customWidth="1"/>
    <col min="4" max="4" width="12.77734375" style="26" customWidth="1"/>
    <col min="5" max="5" width="6.77734375" style="0" customWidth="1"/>
    <col min="6" max="6" width="11.77734375" style="0" customWidth="1"/>
    <col min="7" max="7" width="11.77734375" style="23" customWidth="1"/>
    <col min="8" max="8" width="16.77734375" style="23" customWidth="1"/>
    <col min="9" max="9" width="10.5546875" style="0" customWidth="1"/>
    <col min="10" max="10" width="10.5546875" style="130" customWidth="1"/>
  </cols>
  <sheetData>
    <row r="1" spans="1:8" ht="15.75">
      <c r="A1" s="33"/>
      <c r="B1" s="31" t="s">
        <v>0</v>
      </c>
      <c r="C1" s="32"/>
      <c r="D1" s="32"/>
      <c r="E1" s="32"/>
      <c r="F1" s="32"/>
      <c r="G1" s="33"/>
      <c r="H1" s="32"/>
    </row>
    <row r="2" spans="1:8" ht="15">
      <c r="A2" s="30"/>
      <c r="B2" s="15" t="s">
        <v>442</v>
      </c>
      <c r="C2" s="2"/>
      <c r="D2" s="2"/>
      <c r="E2" s="2"/>
      <c r="F2" s="2"/>
      <c r="G2" s="30"/>
      <c r="H2" s="2"/>
    </row>
    <row r="3" spans="1:8" ht="15">
      <c r="A3" s="19"/>
      <c r="B3" s="14" t="s">
        <v>1</v>
      </c>
      <c r="C3" s="38"/>
      <c r="D3" s="38"/>
      <c r="E3" s="38"/>
      <c r="F3" s="38"/>
      <c r="G3" s="37"/>
      <c r="H3" s="36"/>
    </row>
    <row r="4" spans="1:8" ht="15">
      <c r="A4" s="52" t="s">
        <v>26</v>
      </c>
      <c r="B4" s="16" t="s">
        <v>3</v>
      </c>
      <c r="C4" s="4" t="s">
        <v>4</v>
      </c>
      <c r="D4" s="3" t="s">
        <v>5</v>
      </c>
      <c r="E4" s="5" t="s">
        <v>6</v>
      </c>
      <c r="F4" s="5" t="s">
        <v>7</v>
      </c>
      <c r="G4" s="20" t="s">
        <v>8</v>
      </c>
      <c r="H4" s="5" t="s">
        <v>9</v>
      </c>
    </row>
    <row r="5" spans="1:8" ht="15.75" thickBot="1">
      <c r="A5" s="25"/>
      <c r="B5" s="200"/>
      <c r="C5" s="201"/>
      <c r="D5" s="202" t="s">
        <v>10</v>
      </c>
      <c r="E5" s="203"/>
      <c r="F5" s="204" t="s">
        <v>11</v>
      </c>
      <c r="G5" s="45"/>
      <c r="H5" s="46"/>
    </row>
    <row r="6" spans="1:10" s="43" customFormat="1" ht="30" customHeight="1" thickTop="1">
      <c r="A6" s="41"/>
      <c r="B6" s="205" t="s">
        <v>519</v>
      </c>
      <c r="C6" s="206"/>
      <c r="D6" s="206"/>
      <c r="E6" s="206"/>
      <c r="F6" s="206"/>
      <c r="G6" s="133"/>
      <c r="H6" s="57" t="s">
        <v>2</v>
      </c>
      <c r="J6" s="139"/>
    </row>
    <row r="7" spans="1:10" s="43" customFormat="1" ht="30" customHeight="1">
      <c r="A7" s="41"/>
      <c r="B7" s="40" t="s">
        <v>12</v>
      </c>
      <c r="C7" s="191" t="s">
        <v>518</v>
      </c>
      <c r="D7" s="192"/>
      <c r="E7" s="192"/>
      <c r="F7" s="193"/>
      <c r="G7" s="41"/>
      <c r="H7" s="42"/>
      <c r="J7" s="139"/>
    </row>
    <row r="8" spans="1:8" ht="36" customHeight="1">
      <c r="A8" s="21"/>
      <c r="B8" s="17"/>
      <c r="C8" s="34" t="s">
        <v>18</v>
      </c>
      <c r="D8" s="11"/>
      <c r="E8" s="9" t="s">
        <v>2</v>
      </c>
      <c r="F8" s="9" t="s">
        <v>2</v>
      </c>
      <c r="G8" s="61"/>
      <c r="H8" s="24"/>
    </row>
    <row r="9" spans="1:10" s="102" customFormat="1" ht="33.75" customHeight="1">
      <c r="A9" s="75" t="s">
        <v>40</v>
      </c>
      <c r="B9" s="68" t="s">
        <v>214</v>
      </c>
      <c r="C9" s="69" t="s">
        <v>41</v>
      </c>
      <c r="D9" s="70" t="s">
        <v>216</v>
      </c>
      <c r="E9" s="71" t="s">
        <v>35</v>
      </c>
      <c r="F9" s="72">
        <v>50</v>
      </c>
      <c r="G9" s="62"/>
      <c r="H9" s="63">
        <f>ROUND(G9*F9,2)</f>
        <v>0</v>
      </c>
      <c r="J9" s="140"/>
    </row>
    <row r="10" spans="1:10" s="103" customFormat="1" ht="26.25" customHeight="1">
      <c r="A10" s="67" t="s">
        <v>42</v>
      </c>
      <c r="B10" s="68" t="s">
        <v>36</v>
      </c>
      <c r="C10" s="69" t="s">
        <v>43</v>
      </c>
      <c r="D10" s="70" t="s">
        <v>216</v>
      </c>
      <c r="E10" s="71" t="s">
        <v>37</v>
      </c>
      <c r="F10" s="72">
        <v>375</v>
      </c>
      <c r="G10" s="62"/>
      <c r="H10" s="63">
        <f>ROUND(G10*F10,2)</f>
        <v>0</v>
      </c>
      <c r="J10" s="141"/>
    </row>
    <row r="11" spans="1:10" s="103" customFormat="1" ht="26.25" customHeight="1">
      <c r="A11" s="67" t="s">
        <v>375</v>
      </c>
      <c r="B11" s="68" t="s">
        <v>118</v>
      </c>
      <c r="C11" s="69" t="s">
        <v>376</v>
      </c>
      <c r="D11" s="70" t="s">
        <v>216</v>
      </c>
      <c r="E11" s="71" t="s">
        <v>35</v>
      </c>
      <c r="F11" s="72">
        <v>75</v>
      </c>
      <c r="G11" s="62"/>
      <c r="H11" s="63">
        <f>ROUND(G11*F11,2)</f>
        <v>0</v>
      </c>
      <c r="J11" s="141"/>
    </row>
    <row r="12" spans="1:8" ht="36" customHeight="1">
      <c r="A12" s="21"/>
      <c r="B12" s="17"/>
      <c r="C12" s="35" t="s">
        <v>19</v>
      </c>
      <c r="D12" s="11"/>
      <c r="E12" s="8"/>
      <c r="F12" s="11"/>
      <c r="G12" s="61"/>
      <c r="H12" s="24"/>
    </row>
    <row r="13" spans="1:10" s="103" customFormat="1" ht="26.25" customHeight="1">
      <c r="A13" s="81" t="s">
        <v>377</v>
      </c>
      <c r="B13" s="68" t="s">
        <v>120</v>
      </c>
      <c r="C13" s="69" t="s">
        <v>379</v>
      </c>
      <c r="D13" s="55" t="s">
        <v>225</v>
      </c>
      <c r="E13" s="71"/>
      <c r="F13" s="72"/>
      <c r="G13" s="65"/>
      <c r="H13" s="63"/>
      <c r="J13" s="141"/>
    </row>
    <row r="14" spans="1:10" s="103" customFormat="1" ht="26.25" customHeight="1">
      <c r="A14" s="81" t="s">
        <v>380</v>
      </c>
      <c r="B14" s="78" t="s">
        <v>38</v>
      </c>
      <c r="C14" s="69" t="s">
        <v>381</v>
      </c>
      <c r="D14" s="55" t="s">
        <v>2</v>
      </c>
      <c r="E14" s="71" t="s">
        <v>37</v>
      </c>
      <c r="F14" s="72">
        <v>100</v>
      </c>
      <c r="G14" s="62"/>
      <c r="H14" s="63">
        <f>ROUND(G14*F14,2)</f>
        <v>0</v>
      </c>
      <c r="J14" s="141"/>
    </row>
    <row r="15" spans="1:10" s="103" customFormat="1" ht="26.25" customHeight="1">
      <c r="A15" s="81" t="s">
        <v>382</v>
      </c>
      <c r="B15" s="68" t="s">
        <v>121</v>
      </c>
      <c r="C15" s="69" t="s">
        <v>384</v>
      </c>
      <c r="D15" s="55" t="s">
        <v>225</v>
      </c>
      <c r="E15" s="71"/>
      <c r="F15" s="72"/>
      <c r="G15" s="65"/>
      <c r="H15" s="63"/>
      <c r="J15" s="141"/>
    </row>
    <row r="16" spans="1:10" s="103" customFormat="1" ht="26.25" customHeight="1">
      <c r="A16" s="81" t="s">
        <v>385</v>
      </c>
      <c r="B16" s="78" t="s">
        <v>38</v>
      </c>
      <c r="C16" s="69" t="s">
        <v>386</v>
      </c>
      <c r="D16" s="55" t="s">
        <v>2</v>
      </c>
      <c r="E16" s="71" t="s">
        <v>37</v>
      </c>
      <c r="F16" s="72">
        <v>15</v>
      </c>
      <c r="G16" s="62"/>
      <c r="H16" s="63">
        <f>ROUND(G16*F16,2)</f>
        <v>0</v>
      </c>
      <c r="J16" s="141"/>
    </row>
    <row r="17" spans="1:10" s="103" customFormat="1" ht="26.25" customHeight="1">
      <c r="A17" s="81" t="s">
        <v>387</v>
      </c>
      <c r="B17" s="78" t="s">
        <v>45</v>
      </c>
      <c r="C17" s="69" t="s">
        <v>388</v>
      </c>
      <c r="D17" s="55" t="s">
        <v>2</v>
      </c>
      <c r="E17" s="71" t="s">
        <v>37</v>
      </c>
      <c r="F17" s="72">
        <v>100</v>
      </c>
      <c r="G17" s="62"/>
      <c r="H17" s="63">
        <f>ROUND(G17*F17,2)</f>
        <v>0</v>
      </c>
      <c r="J17" s="141"/>
    </row>
    <row r="18" spans="1:10" s="103" customFormat="1" ht="26.25" customHeight="1">
      <c r="A18" s="81" t="s">
        <v>389</v>
      </c>
      <c r="B18" s="78" t="s">
        <v>55</v>
      </c>
      <c r="C18" s="69" t="s">
        <v>390</v>
      </c>
      <c r="D18" s="55" t="s">
        <v>2</v>
      </c>
      <c r="E18" s="71" t="s">
        <v>37</v>
      </c>
      <c r="F18" s="72">
        <v>40</v>
      </c>
      <c r="G18" s="62"/>
      <c r="H18" s="63">
        <f>ROUND(G18*F18,2)</f>
        <v>0</v>
      </c>
      <c r="J18" s="141"/>
    </row>
    <row r="19" spans="1:10" s="151" customFormat="1" ht="26.25" customHeight="1">
      <c r="A19" s="149" t="s">
        <v>391</v>
      </c>
      <c r="B19" s="68" t="s">
        <v>123</v>
      </c>
      <c r="C19" s="150" t="s">
        <v>392</v>
      </c>
      <c r="D19" s="55" t="s">
        <v>538</v>
      </c>
      <c r="E19" s="71" t="s">
        <v>37</v>
      </c>
      <c r="F19" s="72">
        <v>140</v>
      </c>
      <c r="G19" s="62"/>
      <c r="H19" s="63">
        <f>ROUND(G19*F19,2)</f>
        <v>0</v>
      </c>
      <c r="J19" s="152"/>
    </row>
    <row r="20" spans="1:10" s="151" customFormat="1" ht="26.25" customHeight="1">
      <c r="A20" s="149" t="s">
        <v>393</v>
      </c>
      <c r="B20" s="68" t="s">
        <v>127</v>
      </c>
      <c r="C20" s="150" t="s">
        <v>394</v>
      </c>
      <c r="D20" s="55" t="s">
        <v>539</v>
      </c>
      <c r="E20" s="71" t="s">
        <v>37</v>
      </c>
      <c r="F20" s="72">
        <v>140</v>
      </c>
      <c r="G20" s="62"/>
      <c r="H20" s="63">
        <f>ROUND(G20*F20,2)</f>
        <v>0</v>
      </c>
      <c r="J20" s="152"/>
    </row>
    <row r="21" spans="1:10" s="103" customFormat="1" ht="26.25" customHeight="1">
      <c r="A21" s="81" t="s">
        <v>46</v>
      </c>
      <c r="B21" s="68" t="s">
        <v>130</v>
      </c>
      <c r="C21" s="69" t="s">
        <v>47</v>
      </c>
      <c r="D21" s="55" t="s">
        <v>225</v>
      </c>
      <c r="E21" s="71"/>
      <c r="F21" s="72"/>
      <c r="G21" s="65"/>
      <c r="H21" s="63"/>
      <c r="J21" s="141"/>
    </row>
    <row r="22" spans="1:10" s="103" customFormat="1" ht="26.25" customHeight="1">
      <c r="A22" s="81" t="s">
        <v>48</v>
      </c>
      <c r="B22" s="78" t="s">
        <v>38</v>
      </c>
      <c r="C22" s="69" t="s">
        <v>49</v>
      </c>
      <c r="D22" s="55" t="s">
        <v>2</v>
      </c>
      <c r="E22" s="71" t="s">
        <v>44</v>
      </c>
      <c r="F22" s="72">
        <v>350</v>
      </c>
      <c r="G22" s="62"/>
      <c r="H22" s="63">
        <f>ROUND(G22*F22,2)</f>
        <v>0</v>
      </c>
      <c r="J22" s="141"/>
    </row>
    <row r="23" spans="1:10" s="103" customFormat="1" ht="26.25" customHeight="1">
      <c r="A23" s="81" t="s">
        <v>50</v>
      </c>
      <c r="B23" s="68" t="s">
        <v>131</v>
      </c>
      <c r="C23" s="69" t="s">
        <v>51</v>
      </c>
      <c r="D23" s="55" t="s">
        <v>225</v>
      </c>
      <c r="E23" s="71"/>
      <c r="F23" s="72"/>
      <c r="G23" s="65"/>
      <c r="H23" s="63"/>
      <c r="J23" s="141"/>
    </row>
    <row r="24" spans="1:10" s="103" customFormat="1" ht="26.25" customHeight="1">
      <c r="A24" s="104" t="s">
        <v>226</v>
      </c>
      <c r="B24" s="105" t="s">
        <v>38</v>
      </c>
      <c r="C24" s="106" t="s">
        <v>227</v>
      </c>
      <c r="D24" s="105" t="s">
        <v>2</v>
      </c>
      <c r="E24" s="105" t="s">
        <v>44</v>
      </c>
      <c r="F24" s="72">
        <v>300</v>
      </c>
      <c r="G24" s="62"/>
      <c r="H24" s="63">
        <f>ROUND(G24*F24,2)</f>
        <v>0</v>
      </c>
      <c r="J24" s="141"/>
    </row>
    <row r="25" spans="1:10" s="102" customFormat="1" ht="26.25" customHeight="1">
      <c r="A25" s="81" t="s">
        <v>288</v>
      </c>
      <c r="B25" s="68" t="s">
        <v>132</v>
      </c>
      <c r="C25" s="69" t="s">
        <v>290</v>
      </c>
      <c r="D25" s="55" t="s">
        <v>134</v>
      </c>
      <c r="E25" s="71"/>
      <c r="F25" s="72"/>
      <c r="G25" s="65"/>
      <c r="H25" s="63"/>
      <c r="J25" s="140"/>
    </row>
    <row r="26" spans="1:10" s="103" customFormat="1" ht="26.25" customHeight="1">
      <c r="A26" s="81" t="s">
        <v>395</v>
      </c>
      <c r="B26" s="78" t="s">
        <v>38</v>
      </c>
      <c r="C26" s="69" t="s">
        <v>135</v>
      </c>
      <c r="D26" s="55" t="s">
        <v>396</v>
      </c>
      <c r="E26" s="71"/>
      <c r="F26" s="72"/>
      <c r="G26" s="65"/>
      <c r="H26" s="63"/>
      <c r="J26" s="141"/>
    </row>
    <row r="27" spans="1:10" s="103" customFormat="1" ht="26.25" customHeight="1">
      <c r="A27" s="81" t="s">
        <v>397</v>
      </c>
      <c r="B27" s="82" t="s">
        <v>136</v>
      </c>
      <c r="C27" s="69" t="s">
        <v>398</v>
      </c>
      <c r="D27" s="55"/>
      <c r="E27" s="71" t="s">
        <v>37</v>
      </c>
      <c r="F27" s="72">
        <v>40</v>
      </c>
      <c r="G27" s="62"/>
      <c r="H27" s="63">
        <f>ROUND(G27*F27,2)</f>
        <v>0</v>
      </c>
      <c r="J27" s="141"/>
    </row>
    <row r="28" spans="1:10" s="102" customFormat="1" ht="26.25" customHeight="1">
      <c r="A28" s="81" t="s">
        <v>399</v>
      </c>
      <c r="B28" s="68" t="s">
        <v>133</v>
      </c>
      <c r="C28" s="69" t="s">
        <v>401</v>
      </c>
      <c r="D28" s="55" t="s">
        <v>287</v>
      </c>
      <c r="E28" s="71"/>
      <c r="F28" s="72"/>
      <c r="G28" s="65"/>
      <c r="H28" s="63"/>
      <c r="J28" s="140"/>
    </row>
    <row r="29" spans="1:10" s="103" customFormat="1" ht="26.25" customHeight="1">
      <c r="A29" s="81" t="s">
        <v>402</v>
      </c>
      <c r="B29" s="78" t="s">
        <v>38</v>
      </c>
      <c r="C29" s="69" t="s">
        <v>403</v>
      </c>
      <c r="D29" s="55" t="s">
        <v>2</v>
      </c>
      <c r="E29" s="71" t="s">
        <v>54</v>
      </c>
      <c r="F29" s="72">
        <v>5</v>
      </c>
      <c r="G29" s="62"/>
      <c r="H29" s="63">
        <f>ROUND(G29*F29,2)</f>
        <v>0</v>
      </c>
      <c r="J29" s="141"/>
    </row>
    <row r="30" spans="1:10" s="103" customFormat="1" ht="26.25" customHeight="1">
      <c r="A30" s="81" t="s">
        <v>404</v>
      </c>
      <c r="B30" s="78" t="s">
        <v>45</v>
      </c>
      <c r="C30" s="69" t="s">
        <v>405</v>
      </c>
      <c r="D30" s="55"/>
      <c r="E30" s="71" t="s">
        <v>54</v>
      </c>
      <c r="F30" s="72">
        <v>30</v>
      </c>
      <c r="G30" s="62"/>
      <c r="H30" s="63">
        <f>ROUND(G30*F30,2)</f>
        <v>0</v>
      </c>
      <c r="J30" s="141"/>
    </row>
    <row r="31" spans="1:10" s="103" customFormat="1" ht="26.25" customHeight="1">
      <c r="A31" s="81" t="s">
        <v>406</v>
      </c>
      <c r="B31" s="68" t="s">
        <v>140</v>
      </c>
      <c r="C31" s="69" t="s">
        <v>408</v>
      </c>
      <c r="D31" s="55" t="s">
        <v>287</v>
      </c>
      <c r="E31" s="71"/>
      <c r="F31" s="72"/>
      <c r="G31" s="65"/>
      <c r="H31" s="63"/>
      <c r="J31" s="141"/>
    </row>
    <row r="32" spans="1:10" s="107" customFormat="1" ht="26.25" customHeight="1">
      <c r="A32" s="81" t="s">
        <v>409</v>
      </c>
      <c r="B32" s="78" t="s">
        <v>38</v>
      </c>
      <c r="C32" s="69" t="s">
        <v>143</v>
      </c>
      <c r="D32" s="55" t="s">
        <v>410</v>
      </c>
      <c r="E32" s="71" t="s">
        <v>54</v>
      </c>
      <c r="F32" s="72">
        <v>33</v>
      </c>
      <c r="G32" s="62"/>
      <c r="H32" s="63">
        <f>ROUND(G32*F32,2)</f>
        <v>0</v>
      </c>
      <c r="J32" s="142"/>
    </row>
    <row r="33" spans="1:10" s="103" customFormat="1" ht="26.25" customHeight="1">
      <c r="A33" s="81" t="s">
        <v>139</v>
      </c>
      <c r="B33" s="68" t="s">
        <v>146</v>
      </c>
      <c r="C33" s="69" t="s">
        <v>56</v>
      </c>
      <c r="D33" s="55" t="s">
        <v>287</v>
      </c>
      <c r="E33" s="71"/>
      <c r="F33" s="72"/>
      <c r="G33" s="65"/>
      <c r="H33" s="63"/>
      <c r="J33" s="141"/>
    </row>
    <row r="34" spans="1:10" s="103" customFormat="1" ht="26.25" customHeight="1">
      <c r="A34" s="81" t="s">
        <v>299</v>
      </c>
      <c r="B34" s="78" t="s">
        <v>38</v>
      </c>
      <c r="C34" s="69" t="s">
        <v>411</v>
      </c>
      <c r="D34" s="55" t="s">
        <v>302</v>
      </c>
      <c r="E34" s="71"/>
      <c r="F34" s="72"/>
      <c r="G34" s="63"/>
      <c r="H34" s="63"/>
      <c r="J34" s="141"/>
    </row>
    <row r="35" spans="1:10" s="103" customFormat="1" ht="26.25" customHeight="1">
      <c r="A35" s="81" t="s">
        <v>412</v>
      </c>
      <c r="B35" s="82" t="s">
        <v>136</v>
      </c>
      <c r="C35" s="69" t="s">
        <v>303</v>
      </c>
      <c r="D35" s="55"/>
      <c r="E35" s="71" t="s">
        <v>54</v>
      </c>
      <c r="F35" s="72">
        <v>15</v>
      </c>
      <c r="G35" s="62"/>
      <c r="H35" s="63">
        <f>ROUND(G35*F35,2)</f>
        <v>0</v>
      </c>
      <c r="J35" s="141"/>
    </row>
    <row r="36" spans="1:10" s="103" customFormat="1" ht="26.25" customHeight="1">
      <c r="A36" s="81" t="s">
        <v>413</v>
      </c>
      <c r="B36" s="82" t="s">
        <v>137</v>
      </c>
      <c r="C36" s="69" t="s">
        <v>305</v>
      </c>
      <c r="D36" s="55"/>
      <c r="E36" s="71" t="s">
        <v>54</v>
      </c>
      <c r="F36" s="72">
        <v>40</v>
      </c>
      <c r="G36" s="62"/>
      <c r="H36" s="63">
        <f>ROUND(G36*F36,2)</f>
        <v>0</v>
      </c>
      <c r="J36" s="141"/>
    </row>
    <row r="37" spans="1:10" s="103" customFormat="1" ht="34.5" customHeight="1">
      <c r="A37" s="81" t="s">
        <v>141</v>
      </c>
      <c r="B37" s="68" t="s">
        <v>150</v>
      </c>
      <c r="C37" s="69" t="s">
        <v>228</v>
      </c>
      <c r="D37" s="55" t="s">
        <v>142</v>
      </c>
      <c r="E37" s="71" t="s">
        <v>54</v>
      </c>
      <c r="F37" s="72">
        <v>30</v>
      </c>
      <c r="G37" s="62"/>
      <c r="H37" s="63">
        <f>ROUND(G37*F37,2)</f>
        <v>0</v>
      </c>
      <c r="J37" s="141"/>
    </row>
    <row r="38" spans="1:10" s="103" customFormat="1" ht="26.25" customHeight="1">
      <c r="A38" s="81" t="s">
        <v>414</v>
      </c>
      <c r="B38" s="78" t="s">
        <v>38</v>
      </c>
      <c r="C38" s="69" t="s">
        <v>415</v>
      </c>
      <c r="D38" s="55" t="s">
        <v>144</v>
      </c>
      <c r="E38" s="71" t="s">
        <v>54</v>
      </c>
      <c r="F38" s="72">
        <v>4</v>
      </c>
      <c r="G38" s="62"/>
      <c r="H38" s="63">
        <f>ROUND(G38*F38,2)</f>
        <v>0</v>
      </c>
      <c r="J38" s="141"/>
    </row>
    <row r="39" spans="1:10" s="103" customFormat="1" ht="26.25" customHeight="1">
      <c r="A39" s="81" t="s">
        <v>229</v>
      </c>
      <c r="B39" s="68" t="s">
        <v>152</v>
      </c>
      <c r="C39" s="69" t="s">
        <v>230</v>
      </c>
      <c r="D39" s="55" t="s">
        <v>541</v>
      </c>
      <c r="E39" s="108"/>
      <c r="F39" s="72"/>
      <c r="G39" s="65"/>
      <c r="H39" s="63"/>
      <c r="J39" s="141"/>
    </row>
    <row r="40" spans="1:10" s="103" customFormat="1" ht="26.25" customHeight="1">
      <c r="A40" s="81" t="s">
        <v>417</v>
      </c>
      <c r="B40" s="78" t="s">
        <v>38</v>
      </c>
      <c r="C40" s="69" t="s">
        <v>313</v>
      </c>
      <c r="D40" s="55"/>
      <c r="E40" s="71"/>
      <c r="F40" s="72"/>
      <c r="G40" s="65"/>
      <c r="H40" s="63"/>
      <c r="J40" s="141"/>
    </row>
    <row r="41" spans="1:10" s="103" customFormat="1" ht="26.25" customHeight="1">
      <c r="A41" s="81" t="s">
        <v>231</v>
      </c>
      <c r="B41" s="82" t="s">
        <v>136</v>
      </c>
      <c r="C41" s="69" t="s">
        <v>161</v>
      </c>
      <c r="D41" s="55"/>
      <c r="E41" s="71" t="s">
        <v>39</v>
      </c>
      <c r="F41" s="72">
        <v>540</v>
      </c>
      <c r="G41" s="62"/>
      <c r="H41" s="63">
        <f>ROUND(G41*F41,2)</f>
        <v>0</v>
      </c>
      <c r="J41" s="141"/>
    </row>
    <row r="42" spans="1:10" s="103" customFormat="1" ht="26.25" customHeight="1">
      <c r="A42" s="81" t="s">
        <v>232</v>
      </c>
      <c r="B42" s="78" t="s">
        <v>45</v>
      </c>
      <c r="C42" s="69" t="s">
        <v>77</v>
      </c>
      <c r="D42" s="55"/>
      <c r="E42" s="71"/>
      <c r="F42" s="72"/>
      <c r="G42" s="65"/>
      <c r="H42" s="63"/>
      <c r="J42" s="141"/>
    </row>
    <row r="43" spans="1:10" s="103" customFormat="1" ht="26.25" customHeight="1">
      <c r="A43" s="81" t="s">
        <v>233</v>
      </c>
      <c r="B43" s="82" t="s">
        <v>136</v>
      </c>
      <c r="C43" s="69" t="s">
        <v>161</v>
      </c>
      <c r="D43" s="55"/>
      <c r="E43" s="71" t="s">
        <v>39</v>
      </c>
      <c r="F43" s="72">
        <v>150</v>
      </c>
      <c r="G43" s="62"/>
      <c r="H43" s="63">
        <f>ROUND(G43*F43,2)</f>
        <v>0</v>
      </c>
      <c r="J43" s="141"/>
    </row>
    <row r="44" spans="1:10" s="102" customFormat="1" ht="26.25" customHeight="1">
      <c r="A44" s="81" t="s">
        <v>145</v>
      </c>
      <c r="B44" s="68" t="s">
        <v>153</v>
      </c>
      <c r="C44" s="69" t="s">
        <v>147</v>
      </c>
      <c r="D44" s="55" t="s">
        <v>419</v>
      </c>
      <c r="E44" s="71"/>
      <c r="F44" s="72"/>
      <c r="G44" s="65"/>
      <c r="H44" s="63"/>
      <c r="J44" s="140"/>
    </row>
    <row r="45" spans="1:10" s="103" customFormat="1" ht="26.25" customHeight="1">
      <c r="A45" s="81" t="s">
        <v>148</v>
      </c>
      <c r="B45" s="78" t="s">
        <v>38</v>
      </c>
      <c r="C45" s="69" t="s">
        <v>420</v>
      </c>
      <c r="D45" s="55" t="s">
        <v>2</v>
      </c>
      <c r="E45" s="71" t="s">
        <v>37</v>
      </c>
      <c r="F45" s="72">
        <v>100</v>
      </c>
      <c r="G45" s="62"/>
      <c r="H45" s="63">
        <f>ROUND(G45*F45,2)</f>
        <v>0</v>
      </c>
      <c r="J45" s="141"/>
    </row>
    <row r="46" spans="1:10" s="103" customFormat="1" ht="26.25" customHeight="1">
      <c r="A46" s="81" t="s">
        <v>149</v>
      </c>
      <c r="B46" s="68" t="s">
        <v>160</v>
      </c>
      <c r="C46" s="69" t="s">
        <v>151</v>
      </c>
      <c r="D46" s="55" t="s">
        <v>234</v>
      </c>
      <c r="E46" s="71" t="s">
        <v>44</v>
      </c>
      <c r="F46" s="83">
        <v>6</v>
      </c>
      <c r="G46" s="62"/>
      <c r="H46" s="63">
        <f>ROUND(G46*F46,2)</f>
        <v>0</v>
      </c>
      <c r="J46" s="141"/>
    </row>
    <row r="47" spans="1:8" ht="36" customHeight="1">
      <c r="A47" s="21"/>
      <c r="B47" s="7"/>
      <c r="C47" s="35" t="s">
        <v>20</v>
      </c>
      <c r="D47" s="11"/>
      <c r="E47" s="9"/>
      <c r="F47" s="9"/>
      <c r="G47" s="61"/>
      <c r="H47" s="24"/>
    </row>
    <row r="48" spans="1:10" s="102" customFormat="1" ht="26.25" customHeight="1">
      <c r="A48" s="67" t="s">
        <v>210</v>
      </c>
      <c r="B48" s="68" t="s">
        <v>162</v>
      </c>
      <c r="C48" s="69" t="s">
        <v>211</v>
      </c>
      <c r="D48" s="55" t="s">
        <v>212</v>
      </c>
      <c r="E48" s="71" t="s">
        <v>37</v>
      </c>
      <c r="F48" s="83">
        <v>330</v>
      </c>
      <c r="G48" s="62"/>
      <c r="H48" s="63">
        <f>ROUND(G48*F48,2)</f>
        <v>0</v>
      </c>
      <c r="J48" s="140"/>
    </row>
    <row r="49" spans="1:8" ht="36" customHeight="1">
      <c r="A49" s="21"/>
      <c r="B49" s="7"/>
      <c r="C49" s="35" t="s">
        <v>21</v>
      </c>
      <c r="D49" s="11"/>
      <c r="E49" s="10"/>
      <c r="F49" s="9"/>
      <c r="G49" s="61"/>
      <c r="H49" s="24"/>
    </row>
    <row r="50" spans="1:10" s="102" customFormat="1" ht="26.25" customHeight="1">
      <c r="A50" s="67" t="s">
        <v>62</v>
      </c>
      <c r="B50" s="68" t="s">
        <v>165</v>
      </c>
      <c r="C50" s="69" t="s">
        <v>63</v>
      </c>
      <c r="D50" s="55" t="s">
        <v>163</v>
      </c>
      <c r="E50" s="71" t="s">
        <v>54</v>
      </c>
      <c r="F50" s="83">
        <v>400</v>
      </c>
      <c r="G50" s="62"/>
      <c r="H50" s="63">
        <f>ROUND(G50*F50,2)</f>
        <v>0</v>
      </c>
      <c r="J50" s="140"/>
    </row>
    <row r="51" spans="1:8" ht="48" customHeight="1">
      <c r="A51" s="21"/>
      <c r="B51" s="7"/>
      <c r="C51" s="35" t="s">
        <v>22</v>
      </c>
      <c r="D51" s="11"/>
      <c r="E51" s="10"/>
      <c r="F51" s="9"/>
      <c r="G51" s="61"/>
      <c r="H51" s="24"/>
    </row>
    <row r="52" spans="1:10" s="109" customFormat="1" ht="26.25" customHeight="1">
      <c r="A52" s="67" t="s">
        <v>87</v>
      </c>
      <c r="B52" s="68" t="s">
        <v>171</v>
      </c>
      <c r="C52" s="86" t="s">
        <v>321</v>
      </c>
      <c r="D52" s="87" t="s">
        <v>322</v>
      </c>
      <c r="E52" s="71"/>
      <c r="F52" s="83"/>
      <c r="G52" s="65"/>
      <c r="H52" s="66"/>
      <c r="J52" s="143"/>
    </row>
    <row r="53" spans="1:10" s="103" customFormat="1" ht="33.75" customHeight="1">
      <c r="A53" s="67" t="s">
        <v>88</v>
      </c>
      <c r="B53" s="78" t="s">
        <v>38</v>
      </c>
      <c r="C53" s="89" t="s">
        <v>323</v>
      </c>
      <c r="D53" s="55"/>
      <c r="E53" s="71" t="s">
        <v>44</v>
      </c>
      <c r="F53" s="83">
        <v>1</v>
      </c>
      <c r="G53" s="62"/>
      <c r="H53" s="63">
        <f>ROUND(G53*F53,2)</f>
        <v>0</v>
      </c>
      <c r="J53" s="141"/>
    </row>
    <row r="54" spans="1:10" s="103" customFormat="1" ht="33.75" customHeight="1">
      <c r="A54" s="67" t="s">
        <v>89</v>
      </c>
      <c r="B54" s="78" t="s">
        <v>45</v>
      </c>
      <c r="C54" s="89" t="s">
        <v>324</v>
      </c>
      <c r="D54" s="55"/>
      <c r="E54" s="71" t="s">
        <v>44</v>
      </c>
      <c r="F54" s="83">
        <v>1</v>
      </c>
      <c r="G54" s="62"/>
      <c r="H54" s="63">
        <f>ROUND(G54*F54,2)</f>
        <v>0</v>
      </c>
      <c r="J54" s="141"/>
    </row>
    <row r="55" spans="1:10" s="103" customFormat="1" ht="25.5" customHeight="1">
      <c r="A55" s="67" t="s">
        <v>423</v>
      </c>
      <c r="B55" s="78" t="s">
        <v>55</v>
      </c>
      <c r="C55" s="89" t="s">
        <v>424</v>
      </c>
      <c r="D55" s="55"/>
      <c r="E55" s="71" t="s">
        <v>44</v>
      </c>
      <c r="F55" s="83">
        <v>2</v>
      </c>
      <c r="G55" s="62"/>
      <c r="H55" s="63">
        <f>ROUND(G55*F55,2)</f>
        <v>0</v>
      </c>
      <c r="J55" s="141"/>
    </row>
    <row r="56" spans="1:10" s="103" customFormat="1" ht="25.5" customHeight="1">
      <c r="A56" s="67" t="s">
        <v>425</v>
      </c>
      <c r="B56" s="78" t="s">
        <v>68</v>
      </c>
      <c r="C56" s="89" t="s">
        <v>426</v>
      </c>
      <c r="D56" s="55"/>
      <c r="E56" s="71" t="s">
        <v>44</v>
      </c>
      <c r="F56" s="83">
        <v>2</v>
      </c>
      <c r="G56" s="62"/>
      <c r="H56" s="63">
        <f>ROUND(G56*F56,2)</f>
        <v>0</v>
      </c>
      <c r="J56" s="141"/>
    </row>
    <row r="57" spans="1:8" ht="36" customHeight="1">
      <c r="A57" s="21"/>
      <c r="B57" s="13"/>
      <c r="C57" s="35" t="s">
        <v>23</v>
      </c>
      <c r="D57" s="11"/>
      <c r="E57" s="10"/>
      <c r="F57" s="9"/>
      <c r="G57" s="61"/>
      <c r="H57" s="24"/>
    </row>
    <row r="58" spans="1:10" s="103" customFormat="1" ht="33.75" customHeight="1">
      <c r="A58" s="67" t="s">
        <v>64</v>
      </c>
      <c r="B58" s="68" t="s">
        <v>176</v>
      </c>
      <c r="C58" s="89" t="s">
        <v>339</v>
      </c>
      <c r="D58" s="87" t="s">
        <v>340</v>
      </c>
      <c r="E58" s="71" t="s">
        <v>44</v>
      </c>
      <c r="F58" s="83">
        <v>4</v>
      </c>
      <c r="G58" s="62"/>
      <c r="H58" s="63">
        <f>ROUND(G58*F58,2)</f>
        <v>0</v>
      </c>
      <c r="J58" s="141"/>
    </row>
    <row r="59" spans="1:10" s="103" customFormat="1" ht="26.25" customHeight="1">
      <c r="A59" s="67" t="s">
        <v>78</v>
      </c>
      <c r="B59" s="68" t="s">
        <v>178</v>
      </c>
      <c r="C59" s="69" t="s">
        <v>90</v>
      </c>
      <c r="D59" s="55" t="s">
        <v>167</v>
      </c>
      <c r="E59" s="71"/>
      <c r="F59" s="83"/>
      <c r="G59" s="63"/>
      <c r="H59" s="66"/>
      <c r="J59" s="141"/>
    </row>
    <row r="60" spans="1:10" s="103" customFormat="1" ht="26.25" customHeight="1">
      <c r="A60" s="67" t="s">
        <v>91</v>
      </c>
      <c r="B60" s="78" t="s">
        <v>38</v>
      </c>
      <c r="C60" s="69" t="s">
        <v>190</v>
      </c>
      <c r="D60" s="55"/>
      <c r="E60" s="71" t="s">
        <v>79</v>
      </c>
      <c r="F60" s="92">
        <v>1</v>
      </c>
      <c r="G60" s="62"/>
      <c r="H60" s="63">
        <f>ROUND(G60*F60,2)</f>
        <v>0</v>
      </c>
      <c r="J60" s="141"/>
    </row>
    <row r="61" spans="1:10" s="102" customFormat="1" ht="26.25" customHeight="1">
      <c r="A61" s="67" t="s">
        <v>65</v>
      </c>
      <c r="B61" s="68" t="s">
        <v>182</v>
      </c>
      <c r="C61" s="89" t="s">
        <v>341</v>
      </c>
      <c r="D61" s="87" t="s">
        <v>340</v>
      </c>
      <c r="E61" s="71"/>
      <c r="F61" s="83"/>
      <c r="G61" s="65"/>
      <c r="H61" s="66"/>
      <c r="J61" s="140"/>
    </row>
    <row r="62" spans="1:10" s="103" customFormat="1" ht="26.25" customHeight="1">
      <c r="A62" s="67" t="s">
        <v>66</v>
      </c>
      <c r="B62" s="78" t="s">
        <v>38</v>
      </c>
      <c r="C62" s="69" t="s">
        <v>191</v>
      </c>
      <c r="D62" s="55"/>
      <c r="E62" s="71" t="s">
        <v>44</v>
      </c>
      <c r="F62" s="83">
        <v>2</v>
      </c>
      <c r="G62" s="62"/>
      <c r="H62" s="63">
        <f aca="true" t="shared" si="0" ref="H62:H68">ROUND(G62*F62,2)</f>
        <v>0</v>
      </c>
      <c r="J62" s="141"/>
    </row>
    <row r="63" spans="1:10" s="103" customFormat="1" ht="26.25" customHeight="1">
      <c r="A63" s="67" t="s">
        <v>269</v>
      </c>
      <c r="B63" s="78" t="s">
        <v>45</v>
      </c>
      <c r="C63" s="69" t="s">
        <v>270</v>
      </c>
      <c r="D63" s="55"/>
      <c r="E63" s="71" t="s">
        <v>44</v>
      </c>
      <c r="F63" s="83">
        <v>1</v>
      </c>
      <c r="G63" s="62"/>
      <c r="H63" s="63">
        <f t="shared" si="0"/>
        <v>0</v>
      </c>
      <c r="J63" s="141"/>
    </row>
    <row r="64" spans="1:10" s="103" customFormat="1" ht="26.25" customHeight="1">
      <c r="A64" s="67" t="s">
        <v>67</v>
      </c>
      <c r="B64" s="78" t="s">
        <v>55</v>
      </c>
      <c r="C64" s="69" t="s">
        <v>213</v>
      </c>
      <c r="D64" s="55"/>
      <c r="E64" s="71" t="s">
        <v>44</v>
      </c>
      <c r="F64" s="83">
        <v>1</v>
      </c>
      <c r="G64" s="62"/>
      <c r="H64" s="63">
        <f t="shared" si="0"/>
        <v>0</v>
      </c>
      <c r="J64" s="141"/>
    </row>
    <row r="65" spans="1:10" s="102" customFormat="1" ht="26.25" customHeight="1">
      <c r="A65" s="67" t="s">
        <v>80</v>
      </c>
      <c r="B65" s="68" t="s">
        <v>183</v>
      </c>
      <c r="C65" s="69" t="s">
        <v>92</v>
      </c>
      <c r="D65" s="87" t="s">
        <v>340</v>
      </c>
      <c r="E65" s="71" t="s">
        <v>44</v>
      </c>
      <c r="F65" s="83">
        <v>5</v>
      </c>
      <c r="G65" s="62"/>
      <c r="H65" s="63">
        <f t="shared" si="0"/>
        <v>0</v>
      </c>
      <c r="J65" s="140"/>
    </row>
    <row r="66" spans="1:10" s="102" customFormat="1" ht="26.25" customHeight="1">
      <c r="A66" s="67" t="s">
        <v>81</v>
      </c>
      <c r="B66" s="68" t="s">
        <v>185</v>
      </c>
      <c r="C66" s="69" t="s">
        <v>93</v>
      </c>
      <c r="D66" s="87" t="s">
        <v>340</v>
      </c>
      <c r="E66" s="71" t="s">
        <v>44</v>
      </c>
      <c r="F66" s="83">
        <v>2</v>
      </c>
      <c r="G66" s="62"/>
      <c r="H66" s="63">
        <f t="shared" si="0"/>
        <v>0</v>
      </c>
      <c r="J66" s="140"/>
    </row>
    <row r="67" spans="1:10" s="103" customFormat="1" ht="26.25" customHeight="1">
      <c r="A67" s="67" t="s">
        <v>82</v>
      </c>
      <c r="B67" s="68" t="s">
        <v>188</v>
      </c>
      <c r="C67" s="69" t="s">
        <v>94</v>
      </c>
      <c r="D67" s="87" t="s">
        <v>340</v>
      </c>
      <c r="E67" s="71" t="s">
        <v>44</v>
      </c>
      <c r="F67" s="83">
        <v>6</v>
      </c>
      <c r="G67" s="62"/>
      <c r="H67" s="63">
        <f t="shared" si="0"/>
        <v>0</v>
      </c>
      <c r="J67" s="141"/>
    </row>
    <row r="68" spans="1:10" s="103" customFormat="1" ht="26.25" customHeight="1">
      <c r="A68" s="91" t="s">
        <v>342</v>
      </c>
      <c r="B68" s="93" t="s">
        <v>189</v>
      </c>
      <c r="C68" s="89" t="s">
        <v>343</v>
      </c>
      <c r="D68" s="87" t="s">
        <v>340</v>
      </c>
      <c r="E68" s="94" t="s">
        <v>44</v>
      </c>
      <c r="F68" s="110">
        <v>3</v>
      </c>
      <c r="G68" s="111"/>
      <c r="H68" s="112">
        <f t="shared" si="0"/>
        <v>0</v>
      </c>
      <c r="J68" s="141"/>
    </row>
    <row r="69" spans="1:8" ht="36" customHeight="1">
      <c r="A69" s="21"/>
      <c r="B69" s="17"/>
      <c r="C69" s="35" t="s">
        <v>24</v>
      </c>
      <c r="D69" s="11"/>
      <c r="E69" s="8"/>
      <c r="F69" s="11"/>
      <c r="G69" s="61"/>
      <c r="H69" s="24"/>
    </row>
    <row r="70" spans="1:10" s="102" customFormat="1" ht="26.25" customHeight="1">
      <c r="A70" s="81" t="s">
        <v>69</v>
      </c>
      <c r="B70" s="68" t="s">
        <v>278</v>
      </c>
      <c r="C70" s="69" t="s">
        <v>70</v>
      </c>
      <c r="D70" s="55" t="s">
        <v>192</v>
      </c>
      <c r="E70" s="71"/>
      <c r="F70" s="72"/>
      <c r="G70" s="65"/>
      <c r="H70" s="63"/>
      <c r="J70" s="140"/>
    </row>
    <row r="71" spans="1:10" s="103" customFormat="1" ht="26.25" customHeight="1">
      <c r="A71" s="81" t="s">
        <v>193</v>
      </c>
      <c r="B71" s="78" t="s">
        <v>38</v>
      </c>
      <c r="C71" s="69" t="s">
        <v>194</v>
      </c>
      <c r="D71" s="55"/>
      <c r="E71" s="71" t="s">
        <v>37</v>
      </c>
      <c r="F71" s="72">
        <v>100</v>
      </c>
      <c r="G71" s="62"/>
      <c r="H71" s="63">
        <f>ROUND(G71*F71,2)</f>
        <v>0</v>
      </c>
      <c r="J71" s="141"/>
    </row>
    <row r="72" spans="1:10" s="103" customFormat="1" ht="26.25" customHeight="1">
      <c r="A72" s="81" t="s">
        <v>71</v>
      </c>
      <c r="B72" s="78" t="s">
        <v>45</v>
      </c>
      <c r="C72" s="69" t="s">
        <v>195</v>
      </c>
      <c r="D72" s="55"/>
      <c r="E72" s="71" t="s">
        <v>37</v>
      </c>
      <c r="F72" s="72">
        <v>350</v>
      </c>
      <c r="G72" s="62"/>
      <c r="H72" s="63">
        <f>ROUND(G72*F72,2)</f>
        <v>0</v>
      </c>
      <c r="J72" s="141"/>
    </row>
    <row r="73" spans="1:8" ht="30" customHeight="1" thickBot="1">
      <c r="A73" s="22"/>
      <c r="B73" s="39" t="str">
        <f>B7</f>
        <v>A</v>
      </c>
      <c r="C73" s="186" t="str">
        <f>C7</f>
        <v>Henlow Bay - Fultz Boulevard to Dovercourt Drive, Rehabilitation</v>
      </c>
      <c r="D73" s="187"/>
      <c r="E73" s="187"/>
      <c r="F73" s="188"/>
      <c r="G73" s="22" t="s">
        <v>16</v>
      </c>
      <c r="H73" s="22">
        <f>SUM(H6:H72)</f>
        <v>0</v>
      </c>
    </row>
    <row r="74" spans="1:10" s="43" customFormat="1" ht="30" customHeight="1" thickTop="1">
      <c r="A74" s="41"/>
      <c r="B74" s="40" t="s">
        <v>13</v>
      </c>
      <c r="C74" s="191" t="s">
        <v>520</v>
      </c>
      <c r="D74" s="192"/>
      <c r="E74" s="192"/>
      <c r="F74" s="193"/>
      <c r="G74" s="41"/>
      <c r="H74" s="42"/>
      <c r="J74" s="139"/>
    </row>
    <row r="75" spans="1:8" ht="36" customHeight="1">
      <c r="A75" s="21"/>
      <c r="B75" s="17"/>
      <c r="C75" s="34" t="s">
        <v>18</v>
      </c>
      <c r="D75" s="11"/>
      <c r="E75" s="9" t="s">
        <v>2</v>
      </c>
      <c r="F75" s="9" t="s">
        <v>2</v>
      </c>
      <c r="G75" s="61" t="s">
        <v>2</v>
      </c>
      <c r="H75" s="24"/>
    </row>
    <row r="76" spans="1:10" s="102" customFormat="1" ht="26.25" customHeight="1">
      <c r="A76" s="67" t="s">
        <v>113</v>
      </c>
      <c r="B76" s="68" t="s">
        <v>283</v>
      </c>
      <c r="C76" s="69" t="s">
        <v>114</v>
      </c>
      <c r="D76" s="70" t="s">
        <v>216</v>
      </c>
      <c r="E76" s="71" t="s">
        <v>35</v>
      </c>
      <c r="F76" s="72">
        <v>3600</v>
      </c>
      <c r="G76" s="62"/>
      <c r="H76" s="63">
        <f>ROUND(G76*F76,2)</f>
        <v>0</v>
      </c>
      <c r="J76" s="140"/>
    </row>
    <row r="77" spans="1:10" s="103" customFormat="1" ht="26.25" customHeight="1">
      <c r="A77" s="75" t="s">
        <v>115</v>
      </c>
      <c r="B77" s="68" t="s">
        <v>378</v>
      </c>
      <c r="C77" s="69" t="s">
        <v>116</v>
      </c>
      <c r="D77" s="70" t="s">
        <v>216</v>
      </c>
      <c r="E77" s="71" t="s">
        <v>37</v>
      </c>
      <c r="F77" s="72">
        <v>6500</v>
      </c>
      <c r="G77" s="62"/>
      <c r="H77" s="63">
        <f>ROUND(G77*F77,2)</f>
        <v>0</v>
      </c>
      <c r="J77" s="141"/>
    </row>
    <row r="78" spans="1:10" s="102" customFormat="1" ht="26.25" customHeight="1">
      <c r="A78" s="75" t="s">
        <v>117</v>
      </c>
      <c r="B78" s="68" t="s">
        <v>383</v>
      </c>
      <c r="C78" s="69" t="s">
        <v>119</v>
      </c>
      <c r="D78" s="70" t="s">
        <v>216</v>
      </c>
      <c r="E78" s="71"/>
      <c r="F78" s="72"/>
      <c r="G78" s="65"/>
      <c r="H78" s="63"/>
      <c r="J78" s="140"/>
    </row>
    <row r="79" spans="1:10" s="74" customFormat="1" ht="27" customHeight="1">
      <c r="A79" s="67" t="s">
        <v>526</v>
      </c>
      <c r="B79" s="78" t="s">
        <v>38</v>
      </c>
      <c r="C79" s="69" t="s">
        <v>527</v>
      </c>
      <c r="D79" s="55" t="s">
        <v>2</v>
      </c>
      <c r="E79" s="71" t="s">
        <v>39</v>
      </c>
      <c r="F79" s="72">
        <v>6000</v>
      </c>
      <c r="G79" s="73"/>
      <c r="H79" s="63">
        <f aca="true" t="shared" si="1" ref="H79:H84">ROUND(G79*F79,2)</f>
        <v>0</v>
      </c>
      <c r="I79" s="138"/>
      <c r="J79" s="144"/>
    </row>
    <row r="80" spans="1:10" s="74" customFormat="1" ht="34.5" customHeight="1">
      <c r="A80" s="75" t="s">
        <v>528</v>
      </c>
      <c r="B80" s="68" t="s">
        <v>449</v>
      </c>
      <c r="C80" s="69" t="s">
        <v>529</v>
      </c>
      <c r="D80" s="70" t="s">
        <v>216</v>
      </c>
      <c r="E80" s="71" t="s">
        <v>35</v>
      </c>
      <c r="F80" s="72">
        <v>770</v>
      </c>
      <c r="G80" s="73"/>
      <c r="H80" s="63">
        <f t="shared" si="1"/>
        <v>0</v>
      </c>
      <c r="I80" s="138"/>
      <c r="J80" s="144"/>
    </row>
    <row r="81" spans="1:10" s="103" customFormat="1" ht="26.25" customHeight="1">
      <c r="A81" s="67" t="s">
        <v>42</v>
      </c>
      <c r="B81" s="68" t="s">
        <v>450</v>
      </c>
      <c r="C81" s="69" t="s">
        <v>43</v>
      </c>
      <c r="D81" s="70" t="s">
        <v>216</v>
      </c>
      <c r="E81" s="71" t="s">
        <v>37</v>
      </c>
      <c r="F81" s="72">
        <v>3000</v>
      </c>
      <c r="G81" s="62"/>
      <c r="H81" s="63">
        <f t="shared" si="1"/>
        <v>0</v>
      </c>
      <c r="J81" s="141"/>
    </row>
    <row r="82" spans="1:10" s="103" customFormat="1" ht="26.25" customHeight="1">
      <c r="A82" s="67" t="s">
        <v>375</v>
      </c>
      <c r="B82" s="68" t="s">
        <v>451</v>
      </c>
      <c r="C82" s="69" t="s">
        <v>376</v>
      </c>
      <c r="D82" s="70" t="s">
        <v>216</v>
      </c>
      <c r="E82" s="71" t="s">
        <v>35</v>
      </c>
      <c r="F82" s="72">
        <v>180</v>
      </c>
      <c r="G82" s="62"/>
      <c r="H82" s="63">
        <f t="shared" si="1"/>
        <v>0</v>
      </c>
      <c r="J82" s="141"/>
    </row>
    <row r="83" spans="1:10" s="103" customFormat="1" ht="34.5" customHeight="1">
      <c r="A83" s="75" t="s">
        <v>429</v>
      </c>
      <c r="B83" s="68" t="s">
        <v>452</v>
      </c>
      <c r="C83" s="69" t="s">
        <v>430</v>
      </c>
      <c r="D83" s="55" t="s">
        <v>125</v>
      </c>
      <c r="E83" s="71" t="s">
        <v>37</v>
      </c>
      <c r="F83" s="72">
        <v>6500</v>
      </c>
      <c r="G83" s="62"/>
      <c r="H83" s="63">
        <f t="shared" si="1"/>
        <v>0</v>
      </c>
      <c r="J83" s="141"/>
    </row>
    <row r="84" spans="1:10" s="103" customFormat="1" ht="26.25" customHeight="1">
      <c r="A84" s="75" t="s">
        <v>126</v>
      </c>
      <c r="B84" s="68" t="s">
        <v>284</v>
      </c>
      <c r="C84" s="69" t="s">
        <v>128</v>
      </c>
      <c r="D84" s="55" t="s">
        <v>129</v>
      </c>
      <c r="E84" s="71" t="s">
        <v>37</v>
      </c>
      <c r="F84" s="72">
        <v>1500</v>
      </c>
      <c r="G84" s="62"/>
      <c r="H84" s="63">
        <f t="shared" si="1"/>
        <v>0</v>
      </c>
      <c r="J84" s="141"/>
    </row>
    <row r="85" spans="1:8" ht="36" customHeight="1">
      <c r="A85" s="21"/>
      <c r="B85" s="17"/>
      <c r="C85" s="35" t="s">
        <v>19</v>
      </c>
      <c r="D85" s="11"/>
      <c r="E85" s="8"/>
      <c r="F85" s="11"/>
      <c r="G85" s="61"/>
      <c r="H85" s="24"/>
    </row>
    <row r="86" spans="1:10" s="102" customFormat="1" ht="26.25" customHeight="1">
      <c r="A86" s="81" t="s">
        <v>73</v>
      </c>
      <c r="B86" s="68" t="s">
        <v>285</v>
      </c>
      <c r="C86" s="69" t="s">
        <v>74</v>
      </c>
      <c r="D86" s="70" t="s">
        <v>216</v>
      </c>
      <c r="E86" s="71"/>
      <c r="F86" s="72"/>
      <c r="G86" s="65"/>
      <c r="H86" s="63"/>
      <c r="J86" s="140"/>
    </row>
    <row r="87" spans="1:10" s="103" customFormat="1" ht="26.25" customHeight="1">
      <c r="A87" s="81" t="s">
        <v>75</v>
      </c>
      <c r="B87" s="78" t="s">
        <v>38</v>
      </c>
      <c r="C87" s="69" t="s">
        <v>76</v>
      </c>
      <c r="D87" s="55" t="s">
        <v>2</v>
      </c>
      <c r="E87" s="71" t="s">
        <v>37</v>
      </c>
      <c r="F87" s="72">
        <v>6500</v>
      </c>
      <c r="G87" s="62"/>
      <c r="H87" s="63">
        <f>ROUND(G87*F87,2)</f>
        <v>0</v>
      </c>
      <c r="J87" s="141"/>
    </row>
    <row r="88" spans="1:10" s="102" customFormat="1" ht="26.25" customHeight="1">
      <c r="A88" s="81" t="s">
        <v>199</v>
      </c>
      <c r="B88" s="68" t="s">
        <v>431</v>
      </c>
      <c r="C88" s="69" t="s">
        <v>200</v>
      </c>
      <c r="D88" s="55" t="s">
        <v>134</v>
      </c>
      <c r="E88" s="71"/>
      <c r="F88" s="72"/>
      <c r="G88" s="65"/>
      <c r="H88" s="63"/>
      <c r="J88" s="140"/>
    </row>
    <row r="89" spans="1:10" s="103" customFormat="1" ht="26.25" customHeight="1">
      <c r="A89" s="81" t="s">
        <v>201</v>
      </c>
      <c r="B89" s="78" t="s">
        <v>38</v>
      </c>
      <c r="C89" s="69" t="s">
        <v>135</v>
      </c>
      <c r="D89" s="55" t="s">
        <v>2</v>
      </c>
      <c r="E89" s="71" t="s">
        <v>37</v>
      </c>
      <c r="F89" s="72">
        <v>20</v>
      </c>
      <c r="G89" s="62"/>
      <c r="H89" s="63">
        <f>ROUND(G89*F89,2)</f>
        <v>0</v>
      </c>
      <c r="J89" s="141"/>
    </row>
    <row r="90" spans="1:10" s="103" customFormat="1" ht="26.25" customHeight="1">
      <c r="A90" s="81" t="s">
        <v>229</v>
      </c>
      <c r="B90" s="68" t="s">
        <v>453</v>
      </c>
      <c r="C90" s="69" t="s">
        <v>230</v>
      </c>
      <c r="D90" s="55" t="s">
        <v>541</v>
      </c>
      <c r="E90" s="108"/>
      <c r="F90" s="72"/>
      <c r="G90" s="65"/>
      <c r="H90" s="63"/>
      <c r="J90" s="141"/>
    </row>
    <row r="91" spans="1:10" s="103" customFormat="1" ht="30" customHeight="1">
      <c r="A91" s="81" t="s">
        <v>232</v>
      </c>
      <c r="B91" s="78" t="s">
        <v>38</v>
      </c>
      <c r="C91" s="69" t="s">
        <v>77</v>
      </c>
      <c r="D91" s="55"/>
      <c r="E91" s="71"/>
      <c r="F91" s="72"/>
      <c r="G91" s="65"/>
      <c r="H91" s="63"/>
      <c r="J91" s="141"/>
    </row>
    <row r="92" spans="1:10" s="103" customFormat="1" ht="30" customHeight="1">
      <c r="A92" s="81" t="s">
        <v>233</v>
      </c>
      <c r="B92" s="82" t="s">
        <v>136</v>
      </c>
      <c r="C92" s="69" t="s">
        <v>161</v>
      </c>
      <c r="D92" s="55"/>
      <c r="E92" s="71" t="s">
        <v>39</v>
      </c>
      <c r="F92" s="72">
        <v>50</v>
      </c>
      <c r="G92" s="62"/>
      <c r="H92" s="63">
        <f>ROUND(G92*F92,2)</f>
        <v>0</v>
      </c>
      <c r="J92" s="141"/>
    </row>
    <row r="93" spans="1:10" s="102" customFormat="1" ht="26.25" customHeight="1">
      <c r="A93" s="81" t="s">
        <v>145</v>
      </c>
      <c r="B93" s="68" t="s">
        <v>289</v>
      </c>
      <c r="C93" s="69" t="s">
        <v>147</v>
      </c>
      <c r="D93" s="55" t="s">
        <v>419</v>
      </c>
      <c r="E93" s="71"/>
      <c r="F93" s="72"/>
      <c r="G93" s="65"/>
      <c r="H93" s="63"/>
      <c r="J93" s="140"/>
    </row>
    <row r="94" spans="1:10" s="103" customFormat="1" ht="26.25" customHeight="1">
      <c r="A94" s="81" t="s">
        <v>148</v>
      </c>
      <c r="B94" s="78" t="s">
        <v>38</v>
      </c>
      <c r="C94" s="69" t="s">
        <v>420</v>
      </c>
      <c r="D94" s="55" t="s">
        <v>2</v>
      </c>
      <c r="E94" s="71" t="s">
        <v>37</v>
      </c>
      <c r="F94" s="72">
        <v>75</v>
      </c>
      <c r="G94" s="62"/>
      <c r="H94" s="63">
        <f>ROUND(G94*F94,2)</f>
        <v>0</v>
      </c>
      <c r="J94" s="141"/>
    </row>
    <row r="95" spans="1:10" s="103" customFormat="1" ht="26.25" customHeight="1">
      <c r="A95" s="81" t="s">
        <v>149</v>
      </c>
      <c r="B95" s="68" t="s">
        <v>454</v>
      </c>
      <c r="C95" s="69" t="s">
        <v>151</v>
      </c>
      <c r="D95" s="55" t="s">
        <v>234</v>
      </c>
      <c r="E95" s="71" t="s">
        <v>44</v>
      </c>
      <c r="F95" s="83">
        <v>4</v>
      </c>
      <c r="G95" s="62"/>
      <c r="H95" s="63">
        <f>ROUND(G95*F95,2)</f>
        <v>0</v>
      </c>
      <c r="J95" s="141"/>
    </row>
    <row r="96" spans="1:8" ht="36" customHeight="1">
      <c r="A96" s="21"/>
      <c r="B96" s="7"/>
      <c r="C96" s="35" t="s">
        <v>20</v>
      </c>
      <c r="D96" s="11"/>
      <c r="E96" s="9"/>
      <c r="F96" s="9"/>
      <c r="G96" s="61"/>
      <c r="H96" s="24"/>
    </row>
    <row r="97" spans="1:10" s="102" customFormat="1" ht="36" customHeight="1">
      <c r="A97" s="67" t="s">
        <v>57</v>
      </c>
      <c r="B97" s="68" t="s">
        <v>455</v>
      </c>
      <c r="C97" s="69" t="s">
        <v>58</v>
      </c>
      <c r="D97" s="55" t="s">
        <v>252</v>
      </c>
      <c r="E97" s="71"/>
      <c r="F97" s="83"/>
      <c r="G97" s="65"/>
      <c r="H97" s="66"/>
      <c r="J97" s="140"/>
    </row>
    <row r="98" spans="1:10" s="102" customFormat="1" ht="36" customHeight="1">
      <c r="A98" s="67" t="s">
        <v>83</v>
      </c>
      <c r="B98" s="78" t="s">
        <v>38</v>
      </c>
      <c r="C98" s="69" t="s">
        <v>515</v>
      </c>
      <c r="D98" s="55" t="s">
        <v>2</v>
      </c>
      <c r="E98" s="71" t="s">
        <v>37</v>
      </c>
      <c r="F98" s="83">
        <v>5400</v>
      </c>
      <c r="G98" s="62"/>
      <c r="H98" s="63">
        <f>ROUND(G98*F98,2)</f>
        <v>0</v>
      </c>
      <c r="J98" s="140"/>
    </row>
    <row r="99" spans="1:10" s="102" customFormat="1" ht="36" customHeight="1">
      <c r="A99" s="67" t="s">
        <v>83</v>
      </c>
      <c r="B99" s="78" t="s">
        <v>45</v>
      </c>
      <c r="C99" s="69" t="s">
        <v>237</v>
      </c>
      <c r="D99" s="55" t="s">
        <v>2</v>
      </c>
      <c r="E99" s="71" t="s">
        <v>37</v>
      </c>
      <c r="F99" s="83">
        <v>550</v>
      </c>
      <c r="G99" s="62"/>
      <c r="H99" s="63">
        <f>ROUND(G99*F99,2)</f>
        <v>0</v>
      </c>
      <c r="J99" s="140"/>
    </row>
    <row r="100" spans="1:10" s="102" customFormat="1" ht="25.5" customHeight="1">
      <c r="A100" s="67" t="s">
        <v>84</v>
      </c>
      <c r="B100" s="68" t="s">
        <v>456</v>
      </c>
      <c r="C100" s="69" t="s">
        <v>85</v>
      </c>
      <c r="D100" s="55" t="s">
        <v>252</v>
      </c>
      <c r="E100" s="71"/>
      <c r="F100" s="83"/>
      <c r="G100" s="65"/>
      <c r="H100" s="66"/>
      <c r="J100" s="140"/>
    </row>
    <row r="101" spans="1:10" s="102" customFormat="1" ht="35.25" customHeight="1">
      <c r="A101" s="67" t="s">
        <v>86</v>
      </c>
      <c r="B101" s="78" t="s">
        <v>38</v>
      </c>
      <c r="C101" s="69" t="s">
        <v>297</v>
      </c>
      <c r="D101" s="55"/>
      <c r="E101" s="71" t="s">
        <v>37</v>
      </c>
      <c r="F101" s="83">
        <v>650</v>
      </c>
      <c r="G101" s="62"/>
      <c r="H101" s="63">
        <f>ROUND(G101*F101,2)</f>
        <v>0</v>
      </c>
      <c r="J101" s="140"/>
    </row>
    <row r="102" spans="1:10" s="102" customFormat="1" ht="35.25" customHeight="1">
      <c r="A102" s="67" t="s">
        <v>59</v>
      </c>
      <c r="B102" s="68" t="s">
        <v>400</v>
      </c>
      <c r="C102" s="69" t="s">
        <v>60</v>
      </c>
      <c r="D102" s="55" t="s">
        <v>252</v>
      </c>
      <c r="E102" s="71"/>
      <c r="F102" s="83"/>
      <c r="G102" s="65"/>
      <c r="H102" s="66"/>
      <c r="J102" s="140"/>
    </row>
    <row r="103" spans="1:10" s="103" customFormat="1" ht="35.25" customHeight="1">
      <c r="A103" s="67" t="s">
        <v>154</v>
      </c>
      <c r="B103" s="78" t="s">
        <v>38</v>
      </c>
      <c r="C103" s="69" t="s">
        <v>245</v>
      </c>
      <c r="D103" s="55" t="s">
        <v>155</v>
      </c>
      <c r="E103" s="71" t="s">
        <v>54</v>
      </c>
      <c r="F103" s="72">
        <v>20</v>
      </c>
      <c r="G103" s="62"/>
      <c r="H103" s="63">
        <f aca="true" t="shared" si="2" ref="H103:H108">ROUND(G103*F103,2)</f>
        <v>0</v>
      </c>
      <c r="J103" s="141"/>
    </row>
    <row r="104" spans="1:10" s="103" customFormat="1" ht="35.25" customHeight="1">
      <c r="A104" s="67" t="s">
        <v>156</v>
      </c>
      <c r="B104" s="78" t="s">
        <v>45</v>
      </c>
      <c r="C104" s="69" t="s">
        <v>516</v>
      </c>
      <c r="D104" s="55" t="s">
        <v>142</v>
      </c>
      <c r="E104" s="71" t="s">
        <v>54</v>
      </c>
      <c r="F104" s="72">
        <v>240</v>
      </c>
      <c r="G104" s="62"/>
      <c r="H104" s="63">
        <f t="shared" si="2"/>
        <v>0</v>
      </c>
      <c r="J104" s="141"/>
    </row>
    <row r="105" spans="1:10" s="103" customFormat="1" ht="35.25" customHeight="1">
      <c r="A105" s="67" t="s">
        <v>196</v>
      </c>
      <c r="B105" s="78" t="s">
        <v>55</v>
      </c>
      <c r="C105" s="69" t="s">
        <v>517</v>
      </c>
      <c r="D105" s="55" t="s">
        <v>142</v>
      </c>
      <c r="E105" s="71" t="s">
        <v>54</v>
      </c>
      <c r="F105" s="72">
        <v>860</v>
      </c>
      <c r="G105" s="62"/>
      <c r="H105" s="63">
        <f t="shared" si="2"/>
        <v>0</v>
      </c>
      <c r="J105" s="141"/>
    </row>
    <row r="106" spans="1:10" s="103" customFormat="1" ht="35.25" customHeight="1">
      <c r="A106" s="67" t="s">
        <v>432</v>
      </c>
      <c r="B106" s="78" t="s">
        <v>68</v>
      </c>
      <c r="C106" s="69" t="s">
        <v>433</v>
      </c>
      <c r="D106" s="55" t="s">
        <v>434</v>
      </c>
      <c r="E106" s="71" t="s">
        <v>54</v>
      </c>
      <c r="F106" s="72">
        <v>200</v>
      </c>
      <c r="G106" s="62"/>
      <c r="H106" s="63">
        <f t="shared" si="2"/>
        <v>0</v>
      </c>
      <c r="J106" s="141"/>
    </row>
    <row r="107" spans="1:10" s="103" customFormat="1" ht="35.25" customHeight="1">
      <c r="A107" s="67" t="s">
        <v>249</v>
      </c>
      <c r="B107" s="78" t="s">
        <v>72</v>
      </c>
      <c r="C107" s="69" t="s">
        <v>208</v>
      </c>
      <c r="D107" s="55" t="s">
        <v>159</v>
      </c>
      <c r="E107" s="71" t="s">
        <v>54</v>
      </c>
      <c r="F107" s="72">
        <v>48</v>
      </c>
      <c r="G107" s="62"/>
      <c r="H107" s="63">
        <f t="shared" si="2"/>
        <v>0</v>
      </c>
      <c r="J107" s="141"/>
    </row>
    <row r="108" spans="1:10" s="102" customFormat="1" ht="26.25" customHeight="1">
      <c r="A108" s="67" t="s">
        <v>210</v>
      </c>
      <c r="B108" s="68" t="s">
        <v>407</v>
      </c>
      <c r="C108" s="69" t="s">
        <v>211</v>
      </c>
      <c r="D108" s="55" t="s">
        <v>212</v>
      </c>
      <c r="E108" s="71" t="s">
        <v>37</v>
      </c>
      <c r="F108" s="83">
        <v>750</v>
      </c>
      <c r="G108" s="62"/>
      <c r="H108" s="63">
        <f t="shared" si="2"/>
        <v>0</v>
      </c>
      <c r="J108" s="140"/>
    </row>
    <row r="109" spans="1:8" ht="36" customHeight="1">
      <c r="A109" s="21"/>
      <c r="B109" s="7"/>
      <c r="C109" s="35" t="s">
        <v>21</v>
      </c>
      <c r="D109" s="11"/>
      <c r="E109" s="10"/>
      <c r="F109" s="9"/>
      <c r="G109" s="61"/>
      <c r="H109" s="24"/>
    </row>
    <row r="110" spans="1:10" s="102" customFormat="1" ht="26.25" customHeight="1">
      <c r="A110" s="67" t="s">
        <v>317</v>
      </c>
      <c r="B110" s="68" t="s">
        <v>286</v>
      </c>
      <c r="C110" s="69" t="s">
        <v>319</v>
      </c>
      <c r="D110" s="55" t="s">
        <v>163</v>
      </c>
      <c r="E110" s="71" t="s">
        <v>54</v>
      </c>
      <c r="F110" s="83">
        <v>3000</v>
      </c>
      <c r="G110" s="62"/>
      <c r="H110" s="63">
        <f>ROUND(G110*F110,2)</f>
        <v>0</v>
      </c>
      <c r="J110" s="140"/>
    </row>
    <row r="111" spans="1:8" ht="48" customHeight="1">
      <c r="A111" s="21"/>
      <c r="B111" s="7"/>
      <c r="C111" s="35" t="s">
        <v>22</v>
      </c>
      <c r="D111" s="11"/>
      <c r="E111" s="10"/>
      <c r="F111" s="9"/>
      <c r="G111" s="61"/>
      <c r="H111" s="24"/>
    </row>
    <row r="112" spans="1:10" s="102" customFormat="1" ht="26.25" customHeight="1">
      <c r="A112" s="67" t="s">
        <v>164</v>
      </c>
      <c r="B112" s="68" t="s">
        <v>457</v>
      </c>
      <c r="C112" s="69" t="s">
        <v>166</v>
      </c>
      <c r="D112" s="55" t="s">
        <v>167</v>
      </c>
      <c r="E112" s="71"/>
      <c r="F112" s="83"/>
      <c r="G112" s="65"/>
      <c r="H112" s="66"/>
      <c r="J112" s="140"/>
    </row>
    <row r="113" spans="1:10" s="102" customFormat="1" ht="26.25" customHeight="1">
      <c r="A113" s="67" t="s">
        <v>320</v>
      </c>
      <c r="B113" s="78" t="s">
        <v>38</v>
      </c>
      <c r="C113" s="69" t="s">
        <v>169</v>
      </c>
      <c r="D113" s="55"/>
      <c r="E113" s="71" t="s">
        <v>44</v>
      </c>
      <c r="F113" s="83">
        <v>10</v>
      </c>
      <c r="G113" s="62"/>
      <c r="H113" s="63">
        <f>ROUND(G113*F113,2)</f>
        <v>0</v>
      </c>
      <c r="J113" s="140"/>
    </row>
    <row r="114" spans="1:10" s="103" customFormat="1" ht="26.25" customHeight="1">
      <c r="A114" s="67" t="s">
        <v>170</v>
      </c>
      <c r="B114" s="68" t="s">
        <v>458</v>
      </c>
      <c r="C114" s="69" t="s">
        <v>172</v>
      </c>
      <c r="D114" s="55" t="s">
        <v>167</v>
      </c>
      <c r="E114" s="71"/>
      <c r="F114" s="83"/>
      <c r="G114" s="65"/>
      <c r="H114" s="66"/>
      <c r="J114" s="141"/>
    </row>
    <row r="115" spans="1:10" s="103" customFormat="1" ht="26.25" customHeight="1">
      <c r="A115" s="67" t="s">
        <v>173</v>
      </c>
      <c r="B115" s="78" t="s">
        <v>38</v>
      </c>
      <c r="C115" s="69" t="s">
        <v>174</v>
      </c>
      <c r="D115" s="55"/>
      <c r="E115" s="71"/>
      <c r="F115" s="83"/>
      <c r="G115" s="65"/>
      <c r="H115" s="66"/>
      <c r="J115" s="141"/>
    </row>
    <row r="116" spans="1:10" s="103" customFormat="1" ht="33.75" customHeight="1">
      <c r="A116" s="67" t="s">
        <v>175</v>
      </c>
      <c r="B116" s="82" t="s">
        <v>136</v>
      </c>
      <c r="C116" s="69" t="s">
        <v>435</v>
      </c>
      <c r="D116" s="55"/>
      <c r="E116" s="71" t="s">
        <v>54</v>
      </c>
      <c r="F116" s="83">
        <v>65</v>
      </c>
      <c r="G116" s="62"/>
      <c r="H116" s="63">
        <f>ROUND(G116*F116,2)</f>
        <v>0</v>
      </c>
      <c r="J116" s="141"/>
    </row>
    <row r="117" spans="1:10" s="109" customFormat="1" ht="25.5" customHeight="1">
      <c r="A117" s="67" t="s">
        <v>87</v>
      </c>
      <c r="B117" s="68" t="s">
        <v>416</v>
      </c>
      <c r="C117" s="86" t="s">
        <v>321</v>
      </c>
      <c r="D117" s="87" t="s">
        <v>322</v>
      </c>
      <c r="E117" s="71"/>
      <c r="F117" s="83"/>
      <c r="G117" s="65"/>
      <c r="H117" s="66"/>
      <c r="J117" s="143"/>
    </row>
    <row r="118" spans="1:10" s="103" customFormat="1" ht="36" customHeight="1">
      <c r="A118" s="67" t="s">
        <v>88</v>
      </c>
      <c r="B118" s="78" t="s">
        <v>38</v>
      </c>
      <c r="C118" s="89" t="s">
        <v>323</v>
      </c>
      <c r="D118" s="55"/>
      <c r="E118" s="71" t="s">
        <v>44</v>
      </c>
      <c r="F118" s="83">
        <v>7</v>
      </c>
      <c r="G118" s="62"/>
      <c r="H118" s="63">
        <f>ROUND(G118*F118,2)</f>
        <v>0</v>
      </c>
      <c r="J118" s="141"/>
    </row>
    <row r="119" spans="1:10" s="103" customFormat="1" ht="36" customHeight="1">
      <c r="A119" s="67" t="s">
        <v>89</v>
      </c>
      <c r="B119" s="78" t="s">
        <v>45</v>
      </c>
      <c r="C119" s="89" t="s">
        <v>324</v>
      </c>
      <c r="D119" s="55"/>
      <c r="E119" s="71" t="s">
        <v>44</v>
      </c>
      <c r="F119" s="83">
        <v>7</v>
      </c>
      <c r="G119" s="62"/>
      <c r="H119" s="63">
        <f>ROUND(G119*F119,2)</f>
        <v>0</v>
      </c>
      <c r="J119" s="141"/>
    </row>
    <row r="120" spans="1:10" s="103" customFormat="1" ht="36" customHeight="1">
      <c r="A120" s="91" t="s">
        <v>423</v>
      </c>
      <c r="B120" s="113" t="s">
        <v>55</v>
      </c>
      <c r="C120" s="89" t="s">
        <v>542</v>
      </c>
      <c r="D120" s="87"/>
      <c r="E120" s="94" t="s">
        <v>44</v>
      </c>
      <c r="F120" s="110">
        <v>2</v>
      </c>
      <c r="G120" s="111"/>
      <c r="H120" s="112">
        <f>ROUND(G120*F120,2)</f>
        <v>0</v>
      </c>
      <c r="J120" s="141"/>
    </row>
    <row r="121" spans="1:10" s="103" customFormat="1" ht="36" customHeight="1">
      <c r="A121" s="91" t="s">
        <v>425</v>
      </c>
      <c r="B121" s="113" t="s">
        <v>68</v>
      </c>
      <c r="C121" s="89" t="s">
        <v>543</v>
      </c>
      <c r="D121" s="87"/>
      <c r="E121" s="94" t="s">
        <v>44</v>
      </c>
      <c r="F121" s="110">
        <v>2</v>
      </c>
      <c r="G121" s="111"/>
      <c r="H121" s="112">
        <f>ROUND(G121*F121,2)</f>
        <v>0</v>
      </c>
      <c r="J121" s="141"/>
    </row>
    <row r="122" spans="1:10" s="109" customFormat="1" ht="25.5" customHeight="1">
      <c r="A122" s="67" t="s">
        <v>177</v>
      </c>
      <c r="B122" s="68" t="s">
        <v>459</v>
      </c>
      <c r="C122" s="90" t="s">
        <v>179</v>
      </c>
      <c r="D122" s="55" t="s">
        <v>167</v>
      </c>
      <c r="E122" s="71"/>
      <c r="F122" s="83"/>
      <c r="G122" s="65"/>
      <c r="H122" s="66"/>
      <c r="J122" s="143"/>
    </row>
    <row r="123" spans="1:10" s="109" customFormat="1" ht="25.5" customHeight="1">
      <c r="A123" s="67" t="s">
        <v>180</v>
      </c>
      <c r="B123" s="78" t="s">
        <v>38</v>
      </c>
      <c r="C123" s="90" t="s">
        <v>441</v>
      </c>
      <c r="D123" s="55"/>
      <c r="E123" s="71"/>
      <c r="F123" s="83"/>
      <c r="G123" s="65"/>
      <c r="H123" s="66"/>
      <c r="J123" s="143"/>
    </row>
    <row r="124" spans="1:10" s="103" customFormat="1" ht="30">
      <c r="A124" s="122" t="s">
        <v>437</v>
      </c>
      <c r="B124" s="121" t="s">
        <v>136</v>
      </c>
      <c r="C124" s="115" t="s">
        <v>438</v>
      </c>
      <c r="D124" s="114"/>
      <c r="E124" s="116" t="s">
        <v>44</v>
      </c>
      <c r="F124" s="126">
        <v>6</v>
      </c>
      <c r="G124" s="123"/>
      <c r="H124" s="112">
        <f>ROUND(G124*F124,2)</f>
        <v>0</v>
      </c>
      <c r="J124" s="141"/>
    </row>
    <row r="125" spans="1:10" s="103" customFormat="1" ht="30">
      <c r="A125" s="124" t="s">
        <v>334</v>
      </c>
      <c r="B125" s="121" t="s">
        <v>137</v>
      </c>
      <c r="C125" s="115" t="s">
        <v>439</v>
      </c>
      <c r="D125" s="114"/>
      <c r="E125" s="116" t="s">
        <v>44</v>
      </c>
      <c r="F125" s="126">
        <v>2</v>
      </c>
      <c r="G125" s="125"/>
      <c r="H125" s="112">
        <f>ROUND(G125*F125,2)</f>
        <v>0</v>
      </c>
      <c r="J125" s="141"/>
    </row>
    <row r="126" spans="1:10" s="103" customFormat="1" ht="30">
      <c r="A126" s="127" t="s">
        <v>337</v>
      </c>
      <c r="B126" s="121" t="s">
        <v>138</v>
      </c>
      <c r="C126" s="115" t="s">
        <v>440</v>
      </c>
      <c r="D126" s="114"/>
      <c r="E126" s="116" t="s">
        <v>44</v>
      </c>
      <c r="F126" s="126">
        <v>2</v>
      </c>
      <c r="G126" s="128"/>
      <c r="H126" s="112">
        <f>ROUND(G126*F126,2)</f>
        <v>0</v>
      </c>
      <c r="J126" s="141"/>
    </row>
    <row r="127" spans="1:10" s="102" customFormat="1" ht="25.5" customHeight="1">
      <c r="A127" s="67" t="s">
        <v>260</v>
      </c>
      <c r="B127" s="68" t="s">
        <v>460</v>
      </c>
      <c r="C127" s="69" t="s">
        <v>261</v>
      </c>
      <c r="D127" s="55" t="s">
        <v>167</v>
      </c>
      <c r="E127" s="71" t="s">
        <v>44</v>
      </c>
      <c r="F127" s="83">
        <v>10</v>
      </c>
      <c r="G127" s="62"/>
      <c r="H127" s="63">
        <f>ROUND(G127*F127,2)</f>
        <v>0</v>
      </c>
      <c r="J127" s="140"/>
    </row>
    <row r="128" spans="1:10" s="103" customFormat="1" ht="25.5" customHeight="1">
      <c r="A128" s="67" t="s">
        <v>184</v>
      </c>
      <c r="B128" s="68" t="s">
        <v>418</v>
      </c>
      <c r="C128" s="69" t="s">
        <v>186</v>
      </c>
      <c r="D128" s="55" t="s">
        <v>187</v>
      </c>
      <c r="E128" s="71" t="s">
        <v>54</v>
      </c>
      <c r="F128" s="83">
        <v>120</v>
      </c>
      <c r="G128" s="62"/>
      <c r="H128" s="63">
        <f>ROUND(G128*F128,2)</f>
        <v>0</v>
      </c>
      <c r="J128" s="141"/>
    </row>
    <row r="129" spans="1:10" s="155" customFormat="1" ht="27.75" customHeight="1">
      <c r="A129" s="153" t="s">
        <v>263</v>
      </c>
      <c r="B129" s="68" t="s">
        <v>461</v>
      </c>
      <c r="C129" s="90" t="s">
        <v>264</v>
      </c>
      <c r="D129" s="79" t="s">
        <v>262</v>
      </c>
      <c r="E129" s="71"/>
      <c r="F129" s="154"/>
      <c r="G129" s="63"/>
      <c r="H129" s="63"/>
      <c r="J129" s="156"/>
    </row>
    <row r="130" spans="1:10" s="88" customFormat="1" ht="27.75" customHeight="1">
      <c r="A130" s="67" t="s">
        <v>265</v>
      </c>
      <c r="B130" s="98" t="s">
        <v>38</v>
      </c>
      <c r="C130" s="99" t="s">
        <v>266</v>
      </c>
      <c r="D130" s="97"/>
      <c r="E130" s="71" t="s">
        <v>37</v>
      </c>
      <c r="F130" s="83">
        <v>235</v>
      </c>
      <c r="G130" s="73"/>
      <c r="H130" s="63">
        <f>ROUND(G130*F130,2)</f>
        <v>0</v>
      </c>
      <c r="J130" s="145"/>
    </row>
    <row r="131" spans="1:8" ht="36" customHeight="1">
      <c r="A131" s="21"/>
      <c r="B131" s="13"/>
      <c r="C131" s="35" t="s">
        <v>23</v>
      </c>
      <c r="D131" s="11"/>
      <c r="E131" s="10"/>
      <c r="F131" s="9"/>
      <c r="G131" s="61"/>
      <c r="H131" s="24"/>
    </row>
    <row r="132" spans="1:10" s="103" customFormat="1" ht="33.75" customHeight="1">
      <c r="A132" s="67" t="s">
        <v>64</v>
      </c>
      <c r="B132" s="68" t="s">
        <v>462</v>
      </c>
      <c r="C132" s="89" t="s">
        <v>339</v>
      </c>
      <c r="D132" s="87" t="s">
        <v>340</v>
      </c>
      <c r="E132" s="71" t="s">
        <v>44</v>
      </c>
      <c r="F132" s="83">
        <v>11</v>
      </c>
      <c r="G132" s="62"/>
      <c r="H132" s="63">
        <f>ROUND(G132*F132,2)</f>
        <v>0</v>
      </c>
      <c r="J132" s="141"/>
    </row>
    <row r="133" spans="1:10" s="103" customFormat="1" ht="26.25" customHeight="1">
      <c r="A133" s="67" t="s">
        <v>78</v>
      </c>
      <c r="B133" s="68" t="s">
        <v>463</v>
      </c>
      <c r="C133" s="69" t="s">
        <v>90</v>
      </c>
      <c r="D133" s="55" t="s">
        <v>167</v>
      </c>
      <c r="E133" s="71"/>
      <c r="F133" s="83"/>
      <c r="G133" s="63"/>
      <c r="H133" s="66"/>
      <c r="J133" s="141"/>
    </row>
    <row r="134" spans="1:10" s="103" customFormat="1" ht="26.25" customHeight="1">
      <c r="A134" s="67" t="s">
        <v>91</v>
      </c>
      <c r="B134" s="78" t="s">
        <v>38</v>
      </c>
      <c r="C134" s="69" t="s">
        <v>190</v>
      </c>
      <c r="D134" s="55"/>
      <c r="E134" s="71" t="s">
        <v>79</v>
      </c>
      <c r="F134" s="92">
        <v>2</v>
      </c>
      <c r="G134" s="62"/>
      <c r="H134" s="63">
        <f>ROUND(G134*F134,2)</f>
        <v>0</v>
      </c>
      <c r="J134" s="141"/>
    </row>
    <row r="135" spans="1:10" s="102" customFormat="1" ht="26.25" customHeight="1">
      <c r="A135" s="67" t="s">
        <v>65</v>
      </c>
      <c r="B135" s="68" t="s">
        <v>464</v>
      </c>
      <c r="C135" s="89" t="s">
        <v>341</v>
      </c>
      <c r="D135" s="87" t="s">
        <v>340</v>
      </c>
      <c r="E135" s="71"/>
      <c r="F135" s="83"/>
      <c r="G135" s="65"/>
      <c r="H135" s="66"/>
      <c r="J135" s="140"/>
    </row>
    <row r="136" spans="1:10" s="103" customFormat="1" ht="26.25" customHeight="1">
      <c r="A136" s="67" t="s">
        <v>267</v>
      </c>
      <c r="B136" s="78" t="s">
        <v>38</v>
      </c>
      <c r="C136" s="69" t="s">
        <v>268</v>
      </c>
      <c r="D136" s="55"/>
      <c r="E136" s="71" t="s">
        <v>44</v>
      </c>
      <c r="F136" s="83">
        <v>1</v>
      </c>
      <c r="G136" s="62"/>
      <c r="H136" s="63">
        <f aca="true" t="shared" si="3" ref="H136:H143">ROUND(G136*F136,2)</f>
        <v>0</v>
      </c>
      <c r="J136" s="141"/>
    </row>
    <row r="137" spans="1:10" s="103" customFormat="1" ht="26.25" customHeight="1">
      <c r="A137" s="67" t="s">
        <v>66</v>
      </c>
      <c r="B137" s="78" t="s">
        <v>45</v>
      </c>
      <c r="C137" s="69" t="s">
        <v>191</v>
      </c>
      <c r="D137" s="55"/>
      <c r="E137" s="71" t="s">
        <v>44</v>
      </c>
      <c r="F137" s="83">
        <v>1</v>
      </c>
      <c r="G137" s="62"/>
      <c r="H137" s="63">
        <f t="shared" si="3"/>
        <v>0</v>
      </c>
      <c r="J137" s="141"/>
    </row>
    <row r="138" spans="1:10" s="103" customFormat="1" ht="26.25" customHeight="1">
      <c r="A138" s="67" t="s">
        <v>269</v>
      </c>
      <c r="B138" s="78" t="s">
        <v>55</v>
      </c>
      <c r="C138" s="69" t="s">
        <v>270</v>
      </c>
      <c r="D138" s="55"/>
      <c r="E138" s="71" t="s">
        <v>44</v>
      </c>
      <c r="F138" s="83">
        <v>1</v>
      </c>
      <c r="G138" s="62"/>
      <c r="H138" s="63">
        <f t="shared" si="3"/>
        <v>0</v>
      </c>
      <c r="J138" s="141"/>
    </row>
    <row r="139" spans="1:10" s="103" customFormat="1" ht="26.25" customHeight="1">
      <c r="A139" s="67" t="s">
        <v>67</v>
      </c>
      <c r="B139" s="78" t="s">
        <v>68</v>
      </c>
      <c r="C139" s="69" t="s">
        <v>213</v>
      </c>
      <c r="D139" s="55"/>
      <c r="E139" s="71" t="s">
        <v>44</v>
      </c>
      <c r="F139" s="83">
        <v>1</v>
      </c>
      <c r="G139" s="62"/>
      <c r="H139" s="63">
        <f t="shared" si="3"/>
        <v>0</v>
      </c>
      <c r="J139" s="141"/>
    </row>
    <row r="140" spans="1:10" s="102" customFormat="1" ht="26.25" customHeight="1">
      <c r="A140" s="67" t="s">
        <v>80</v>
      </c>
      <c r="B140" s="68" t="s">
        <v>465</v>
      </c>
      <c r="C140" s="69" t="s">
        <v>92</v>
      </c>
      <c r="D140" s="87" t="s">
        <v>340</v>
      </c>
      <c r="E140" s="71" t="s">
        <v>44</v>
      </c>
      <c r="F140" s="83">
        <v>4</v>
      </c>
      <c r="G140" s="62"/>
      <c r="H140" s="63">
        <f t="shared" si="3"/>
        <v>0</v>
      </c>
      <c r="J140" s="140"/>
    </row>
    <row r="141" spans="1:10" s="102" customFormat="1" ht="26.25" customHeight="1">
      <c r="A141" s="67" t="s">
        <v>81</v>
      </c>
      <c r="B141" s="68" t="s">
        <v>421</v>
      </c>
      <c r="C141" s="69" t="s">
        <v>93</v>
      </c>
      <c r="D141" s="87" t="s">
        <v>340</v>
      </c>
      <c r="E141" s="71" t="s">
        <v>44</v>
      </c>
      <c r="F141" s="83">
        <v>2</v>
      </c>
      <c r="G141" s="62"/>
      <c r="H141" s="63">
        <f t="shared" si="3"/>
        <v>0</v>
      </c>
      <c r="J141" s="140"/>
    </row>
    <row r="142" spans="1:10" s="103" customFormat="1" ht="26.25" customHeight="1">
      <c r="A142" s="67" t="s">
        <v>82</v>
      </c>
      <c r="B142" s="68" t="s">
        <v>466</v>
      </c>
      <c r="C142" s="69" t="s">
        <v>94</v>
      </c>
      <c r="D142" s="87" t="s">
        <v>340</v>
      </c>
      <c r="E142" s="71" t="s">
        <v>44</v>
      </c>
      <c r="F142" s="83">
        <v>2</v>
      </c>
      <c r="G142" s="62"/>
      <c r="H142" s="63">
        <f t="shared" si="3"/>
        <v>0</v>
      </c>
      <c r="J142" s="141"/>
    </row>
    <row r="143" spans="1:10" s="103" customFormat="1" ht="26.25" customHeight="1">
      <c r="A143" s="91" t="s">
        <v>342</v>
      </c>
      <c r="B143" s="93" t="s">
        <v>467</v>
      </c>
      <c r="C143" s="89" t="s">
        <v>343</v>
      </c>
      <c r="D143" s="87" t="s">
        <v>340</v>
      </c>
      <c r="E143" s="94" t="s">
        <v>44</v>
      </c>
      <c r="F143" s="110">
        <v>1</v>
      </c>
      <c r="G143" s="111"/>
      <c r="H143" s="112">
        <f t="shared" si="3"/>
        <v>0</v>
      </c>
      <c r="J143" s="141"/>
    </row>
    <row r="144" spans="1:8" ht="36" customHeight="1">
      <c r="A144" s="21"/>
      <c r="B144" s="17"/>
      <c r="C144" s="35" t="s">
        <v>24</v>
      </c>
      <c r="D144" s="11"/>
      <c r="E144" s="8"/>
      <c r="F144" s="11"/>
      <c r="G144" s="61"/>
      <c r="H144" s="24"/>
    </row>
    <row r="145" spans="1:10" s="102" customFormat="1" ht="26.25" customHeight="1">
      <c r="A145" s="81" t="s">
        <v>69</v>
      </c>
      <c r="B145" s="68" t="s">
        <v>468</v>
      </c>
      <c r="C145" s="69" t="s">
        <v>70</v>
      </c>
      <c r="D145" s="55" t="s">
        <v>192</v>
      </c>
      <c r="E145" s="71"/>
      <c r="F145" s="72"/>
      <c r="G145" s="65"/>
      <c r="H145" s="63"/>
      <c r="J145" s="140"/>
    </row>
    <row r="146" spans="1:10" s="103" customFormat="1" ht="26.25" customHeight="1">
      <c r="A146" s="81" t="s">
        <v>193</v>
      </c>
      <c r="B146" s="78" t="s">
        <v>38</v>
      </c>
      <c r="C146" s="69" t="s">
        <v>194</v>
      </c>
      <c r="D146" s="55"/>
      <c r="E146" s="71" t="s">
        <v>37</v>
      </c>
      <c r="F146" s="72">
        <v>600</v>
      </c>
      <c r="G146" s="62"/>
      <c r="H146" s="63">
        <f>ROUND(G146*F146,2)</f>
        <v>0</v>
      </c>
      <c r="J146" s="141"/>
    </row>
    <row r="147" spans="1:10" s="103" customFormat="1" ht="26.25" customHeight="1">
      <c r="A147" s="81" t="s">
        <v>71</v>
      </c>
      <c r="B147" s="78" t="s">
        <v>45</v>
      </c>
      <c r="C147" s="69" t="s">
        <v>195</v>
      </c>
      <c r="D147" s="55"/>
      <c r="E147" s="71" t="s">
        <v>37</v>
      </c>
      <c r="F147" s="72">
        <v>2500</v>
      </c>
      <c r="G147" s="62"/>
      <c r="H147" s="63">
        <f>ROUND(G147*F147,2)</f>
        <v>0</v>
      </c>
      <c r="J147" s="141"/>
    </row>
    <row r="148" spans="1:8" ht="36" customHeight="1">
      <c r="A148" s="21"/>
      <c r="B148" s="6"/>
      <c r="C148" s="35" t="s">
        <v>25</v>
      </c>
      <c r="D148" s="11"/>
      <c r="E148" s="10"/>
      <c r="F148" s="9"/>
      <c r="G148" s="61"/>
      <c r="H148" s="24"/>
    </row>
    <row r="149" spans="1:10" s="60" customFormat="1" ht="36" customHeight="1">
      <c r="A149" s="61"/>
      <c r="B149" s="157" t="s">
        <v>530</v>
      </c>
      <c r="C149" s="158" t="s">
        <v>436</v>
      </c>
      <c r="D149" s="87" t="s">
        <v>215</v>
      </c>
      <c r="E149" s="71" t="s">
        <v>44</v>
      </c>
      <c r="F149" s="83">
        <v>1</v>
      </c>
      <c r="G149" s="62"/>
      <c r="H149" s="63">
        <f>ROUND(G149*F149,2)</f>
        <v>0</v>
      </c>
      <c r="J149" s="64"/>
    </row>
    <row r="150" spans="1:10" s="43" customFormat="1" ht="30" customHeight="1" thickBot="1">
      <c r="A150" s="44"/>
      <c r="B150" s="39" t="str">
        <f>B74</f>
        <v>B</v>
      </c>
      <c r="C150" s="186" t="str">
        <f>C74</f>
        <v>Henlow Bay - Dovercourt Drive to Scurfield Drive, Reconstruction</v>
      </c>
      <c r="D150" s="187"/>
      <c r="E150" s="187"/>
      <c r="F150" s="188"/>
      <c r="G150" s="44" t="s">
        <v>16</v>
      </c>
      <c r="H150" s="44">
        <f>SUM(H74:H149)</f>
        <v>0</v>
      </c>
      <c r="J150" s="139"/>
    </row>
    <row r="151" spans="1:10" s="43" customFormat="1" ht="30" customHeight="1" thickTop="1">
      <c r="A151" s="41"/>
      <c r="B151" s="176" t="s">
        <v>521</v>
      </c>
      <c r="C151" s="177"/>
      <c r="D151" s="177"/>
      <c r="E151" s="177"/>
      <c r="F151" s="129"/>
      <c r="G151" s="41"/>
      <c r="H151" s="42"/>
      <c r="J151" s="139"/>
    </row>
    <row r="152" spans="1:10" s="43" customFormat="1" ht="30" customHeight="1">
      <c r="A152" s="41"/>
      <c r="B152" s="40" t="s">
        <v>14</v>
      </c>
      <c r="C152" s="191" t="s">
        <v>522</v>
      </c>
      <c r="D152" s="192"/>
      <c r="E152" s="192"/>
      <c r="F152" s="193"/>
      <c r="G152" s="41"/>
      <c r="H152" s="42"/>
      <c r="J152" s="139"/>
    </row>
    <row r="153" spans="1:8" ht="36" customHeight="1">
      <c r="A153" s="21"/>
      <c r="B153" s="17"/>
      <c r="C153" s="34" t="s">
        <v>18</v>
      </c>
      <c r="D153" s="11"/>
      <c r="E153" s="9" t="s">
        <v>2</v>
      </c>
      <c r="F153" s="9" t="s">
        <v>2</v>
      </c>
      <c r="G153" s="21" t="s">
        <v>2</v>
      </c>
      <c r="H153" s="24"/>
    </row>
    <row r="154" spans="1:10" s="74" customFormat="1" ht="30.75" customHeight="1">
      <c r="A154" s="67" t="s">
        <v>113</v>
      </c>
      <c r="B154" s="68" t="s">
        <v>293</v>
      </c>
      <c r="C154" s="69" t="s">
        <v>114</v>
      </c>
      <c r="D154" s="70" t="s">
        <v>448</v>
      </c>
      <c r="E154" s="71" t="s">
        <v>35</v>
      </c>
      <c r="F154" s="72">
        <v>4400</v>
      </c>
      <c r="G154" s="73"/>
      <c r="H154" s="63">
        <f>ROUND(G154*F154,2)</f>
        <v>0</v>
      </c>
      <c r="J154" s="144"/>
    </row>
    <row r="155" spans="1:10" s="159" customFormat="1" ht="30.75" customHeight="1">
      <c r="A155" s="153"/>
      <c r="B155" s="68" t="s">
        <v>295</v>
      </c>
      <c r="C155" s="69" t="s">
        <v>447</v>
      </c>
      <c r="D155" s="55" t="s">
        <v>540</v>
      </c>
      <c r="E155" s="71" t="s">
        <v>35</v>
      </c>
      <c r="F155" s="72">
        <v>300</v>
      </c>
      <c r="G155" s="62"/>
      <c r="H155" s="63">
        <f>ROUND(G155*F155,2)</f>
        <v>0</v>
      </c>
      <c r="J155" s="160"/>
    </row>
    <row r="156" spans="1:10" s="76" customFormat="1" ht="30.75" customHeight="1">
      <c r="A156" s="75" t="s">
        <v>115</v>
      </c>
      <c r="B156" s="68" t="s">
        <v>298</v>
      </c>
      <c r="C156" s="69" t="s">
        <v>116</v>
      </c>
      <c r="D156" s="70" t="s">
        <v>216</v>
      </c>
      <c r="E156" s="71" t="s">
        <v>37</v>
      </c>
      <c r="F156" s="72">
        <v>8000</v>
      </c>
      <c r="G156" s="73"/>
      <c r="H156" s="63">
        <f>ROUND(G156*F156,2)</f>
        <v>0</v>
      </c>
      <c r="J156" s="146"/>
    </row>
    <row r="157" spans="1:10" s="74" customFormat="1" ht="30.75" customHeight="1">
      <c r="A157" s="75" t="s">
        <v>117</v>
      </c>
      <c r="B157" s="68" t="s">
        <v>308</v>
      </c>
      <c r="C157" s="69" t="s">
        <v>119</v>
      </c>
      <c r="D157" s="70" t="s">
        <v>216</v>
      </c>
      <c r="E157" s="71"/>
      <c r="F157" s="72"/>
      <c r="G157" s="77"/>
      <c r="H157" s="63"/>
      <c r="J157" s="144"/>
    </row>
    <row r="158" spans="1:10" s="74" customFormat="1" ht="30" customHeight="1">
      <c r="A158" s="67" t="s">
        <v>526</v>
      </c>
      <c r="B158" s="78" t="s">
        <v>38</v>
      </c>
      <c r="C158" s="69" t="s">
        <v>527</v>
      </c>
      <c r="D158" s="55" t="s">
        <v>2</v>
      </c>
      <c r="E158" s="71" t="s">
        <v>39</v>
      </c>
      <c r="F158" s="72">
        <v>9000</v>
      </c>
      <c r="G158" s="73"/>
      <c r="H158" s="63">
        <f>ROUND(G158*F158,2)</f>
        <v>0</v>
      </c>
      <c r="I158" s="138"/>
      <c r="J158" s="144"/>
    </row>
    <row r="159" spans="1:10" s="74" customFormat="1" ht="30.75" customHeight="1">
      <c r="A159" s="67" t="s">
        <v>427</v>
      </c>
      <c r="B159" s="78" t="s">
        <v>45</v>
      </c>
      <c r="C159" s="69" t="s">
        <v>428</v>
      </c>
      <c r="D159" s="55" t="s">
        <v>2</v>
      </c>
      <c r="E159" s="71" t="s">
        <v>39</v>
      </c>
      <c r="F159" s="72">
        <v>800</v>
      </c>
      <c r="G159" s="73"/>
      <c r="H159" s="63">
        <f>ROUND(G159*F159,2)</f>
        <v>0</v>
      </c>
      <c r="J159" s="144"/>
    </row>
    <row r="160" spans="1:10" s="74" customFormat="1" ht="33.75" customHeight="1">
      <c r="A160" s="75" t="s">
        <v>528</v>
      </c>
      <c r="B160" s="68" t="s">
        <v>533</v>
      </c>
      <c r="C160" s="69" t="s">
        <v>529</v>
      </c>
      <c r="D160" s="70" t="s">
        <v>216</v>
      </c>
      <c r="E160" s="71" t="s">
        <v>35</v>
      </c>
      <c r="F160" s="72">
        <v>1000</v>
      </c>
      <c r="G160" s="73"/>
      <c r="H160" s="63">
        <f>ROUND(G160*F160,2)</f>
        <v>0</v>
      </c>
      <c r="I160" s="138"/>
      <c r="J160" s="144"/>
    </row>
    <row r="161" spans="1:10" s="76" customFormat="1" ht="30.75" customHeight="1">
      <c r="A161" s="67" t="s">
        <v>42</v>
      </c>
      <c r="B161" s="68" t="s">
        <v>469</v>
      </c>
      <c r="C161" s="69" t="s">
        <v>43</v>
      </c>
      <c r="D161" s="70" t="s">
        <v>216</v>
      </c>
      <c r="E161" s="71" t="s">
        <v>37</v>
      </c>
      <c r="F161" s="72">
        <v>2000</v>
      </c>
      <c r="G161" s="73"/>
      <c r="H161" s="63">
        <f>ROUND(G161*F161,2)</f>
        <v>0</v>
      </c>
      <c r="J161" s="146"/>
    </row>
    <row r="162" spans="1:10" s="74" customFormat="1" ht="30.75" customHeight="1">
      <c r="A162" s="75" t="s">
        <v>217</v>
      </c>
      <c r="B162" s="68" t="s">
        <v>470</v>
      </c>
      <c r="C162" s="69" t="s">
        <v>218</v>
      </c>
      <c r="D162" s="70" t="s">
        <v>216</v>
      </c>
      <c r="E162" s="71"/>
      <c r="F162" s="72"/>
      <c r="G162" s="77"/>
      <c r="H162" s="63"/>
      <c r="J162" s="144"/>
    </row>
    <row r="163" spans="1:10" s="74" customFormat="1" ht="30.75" customHeight="1">
      <c r="A163" s="67" t="s">
        <v>219</v>
      </c>
      <c r="B163" s="78" t="s">
        <v>38</v>
      </c>
      <c r="C163" s="69" t="s">
        <v>220</v>
      </c>
      <c r="D163" s="55" t="s">
        <v>2</v>
      </c>
      <c r="E163" s="71" t="s">
        <v>44</v>
      </c>
      <c r="F163" s="72">
        <v>2</v>
      </c>
      <c r="G163" s="73"/>
      <c r="H163" s="63">
        <f aca="true" t="shared" si="4" ref="H163:H168">ROUND(G163*F163,2)</f>
        <v>0</v>
      </c>
      <c r="J163" s="144"/>
    </row>
    <row r="164" spans="1:10" s="74" customFormat="1" ht="30.75" customHeight="1">
      <c r="A164" s="67" t="s">
        <v>221</v>
      </c>
      <c r="B164" s="78" t="s">
        <v>45</v>
      </c>
      <c r="C164" s="69" t="s">
        <v>222</v>
      </c>
      <c r="D164" s="55" t="s">
        <v>2</v>
      </c>
      <c r="E164" s="71" t="s">
        <v>44</v>
      </c>
      <c r="F164" s="72">
        <v>2</v>
      </c>
      <c r="G164" s="73"/>
      <c r="H164" s="63">
        <f t="shared" si="4"/>
        <v>0</v>
      </c>
      <c r="J164" s="144"/>
    </row>
    <row r="165" spans="1:10" s="76" customFormat="1" ht="30.75" customHeight="1">
      <c r="A165" s="75" t="s">
        <v>122</v>
      </c>
      <c r="B165" s="68" t="s">
        <v>471</v>
      </c>
      <c r="C165" s="69" t="s">
        <v>124</v>
      </c>
      <c r="D165" s="55" t="s">
        <v>125</v>
      </c>
      <c r="E165" s="71" t="s">
        <v>37</v>
      </c>
      <c r="F165" s="72">
        <v>8000</v>
      </c>
      <c r="G165" s="73"/>
      <c r="H165" s="63">
        <f t="shared" si="4"/>
        <v>0</v>
      </c>
      <c r="J165" s="146"/>
    </row>
    <row r="166" spans="1:10" s="76" customFormat="1" ht="30.75" customHeight="1">
      <c r="A166" s="75" t="s">
        <v>126</v>
      </c>
      <c r="B166" s="68" t="s">
        <v>472</v>
      </c>
      <c r="C166" s="69" t="s">
        <v>128</v>
      </c>
      <c r="D166" s="55" t="s">
        <v>129</v>
      </c>
      <c r="E166" s="71" t="s">
        <v>37</v>
      </c>
      <c r="F166" s="72">
        <v>1000</v>
      </c>
      <c r="G166" s="73"/>
      <c r="H166" s="63">
        <f t="shared" si="4"/>
        <v>0</v>
      </c>
      <c r="J166" s="146"/>
    </row>
    <row r="167" spans="1:10" s="76" customFormat="1" ht="30.75" customHeight="1">
      <c r="A167" s="67" t="s">
        <v>272</v>
      </c>
      <c r="B167" s="68" t="s">
        <v>310</v>
      </c>
      <c r="C167" s="69" t="s">
        <v>273</v>
      </c>
      <c r="D167" s="55" t="s">
        <v>274</v>
      </c>
      <c r="E167" s="71"/>
      <c r="F167" s="72"/>
      <c r="G167" s="77"/>
      <c r="H167" s="63">
        <f t="shared" si="4"/>
        <v>0</v>
      </c>
      <c r="J167" s="146"/>
    </row>
    <row r="168" spans="1:10" s="74" customFormat="1" ht="30.75" customHeight="1">
      <c r="A168" s="67" t="s">
        <v>275</v>
      </c>
      <c r="B168" s="78" t="s">
        <v>38</v>
      </c>
      <c r="C168" s="69" t="s">
        <v>276</v>
      </c>
      <c r="D168" s="55" t="s">
        <v>2</v>
      </c>
      <c r="E168" s="71" t="s">
        <v>39</v>
      </c>
      <c r="F168" s="72">
        <v>175</v>
      </c>
      <c r="G168" s="73"/>
      <c r="H168" s="63">
        <f t="shared" si="4"/>
        <v>0</v>
      </c>
      <c r="J168" s="144"/>
    </row>
    <row r="169" spans="1:10" s="76" customFormat="1" ht="30.75" customHeight="1">
      <c r="A169" s="67" t="s">
        <v>277</v>
      </c>
      <c r="B169" s="68" t="s">
        <v>473</v>
      </c>
      <c r="C169" s="69" t="s">
        <v>279</v>
      </c>
      <c r="D169" s="55" t="s">
        <v>280</v>
      </c>
      <c r="E169" s="71"/>
      <c r="F169" s="72"/>
      <c r="G169" s="77"/>
      <c r="H169" s="63"/>
      <c r="J169" s="146"/>
    </row>
    <row r="170" spans="1:10" s="76" customFormat="1" ht="30.75" customHeight="1">
      <c r="A170" s="67" t="s">
        <v>281</v>
      </c>
      <c r="B170" s="78" t="s">
        <v>38</v>
      </c>
      <c r="C170" s="69" t="s">
        <v>282</v>
      </c>
      <c r="D170" s="79"/>
      <c r="E170" s="71" t="s">
        <v>35</v>
      </c>
      <c r="F170" s="80">
        <v>200</v>
      </c>
      <c r="G170" s="73"/>
      <c r="H170" s="63">
        <f>ROUND(G170*F170,2)</f>
        <v>0</v>
      </c>
      <c r="J170" s="146"/>
    </row>
    <row r="171" spans="1:8" ht="36" customHeight="1">
      <c r="A171" s="21"/>
      <c r="B171" s="17"/>
      <c r="C171" s="35" t="s">
        <v>19</v>
      </c>
      <c r="D171" s="11"/>
      <c r="E171" s="8"/>
      <c r="F171" s="11"/>
      <c r="G171" s="21"/>
      <c r="H171" s="24"/>
    </row>
    <row r="172" spans="1:10" s="74" customFormat="1" ht="30.75" customHeight="1">
      <c r="A172" s="81" t="s">
        <v>73</v>
      </c>
      <c r="B172" s="68" t="s">
        <v>474</v>
      </c>
      <c r="C172" s="69" t="s">
        <v>74</v>
      </c>
      <c r="D172" s="70" t="s">
        <v>216</v>
      </c>
      <c r="E172" s="71"/>
      <c r="F172" s="72"/>
      <c r="G172" s="77"/>
      <c r="H172" s="63"/>
      <c r="J172" s="144"/>
    </row>
    <row r="173" spans="1:10" s="76" customFormat="1" ht="30.75" customHeight="1">
      <c r="A173" s="81" t="s">
        <v>75</v>
      </c>
      <c r="B173" s="78" t="s">
        <v>38</v>
      </c>
      <c r="C173" s="69" t="s">
        <v>76</v>
      </c>
      <c r="D173" s="55" t="s">
        <v>2</v>
      </c>
      <c r="E173" s="71" t="s">
        <v>37</v>
      </c>
      <c r="F173" s="72">
        <v>8000</v>
      </c>
      <c r="G173" s="73"/>
      <c r="H173" s="63">
        <f>ROUND(G173*F173,2)</f>
        <v>0</v>
      </c>
      <c r="J173" s="146"/>
    </row>
    <row r="174" spans="1:10" s="76" customFormat="1" ht="30.75" customHeight="1">
      <c r="A174" s="81" t="s">
        <v>223</v>
      </c>
      <c r="B174" s="78" t="s">
        <v>45</v>
      </c>
      <c r="C174" s="69" t="s">
        <v>224</v>
      </c>
      <c r="D174" s="55" t="s">
        <v>2</v>
      </c>
      <c r="E174" s="71" t="s">
        <v>37</v>
      </c>
      <c r="F174" s="72">
        <v>560</v>
      </c>
      <c r="G174" s="73"/>
      <c r="H174" s="63">
        <f>ROUND(G174*F174,2)</f>
        <v>0</v>
      </c>
      <c r="J174" s="146"/>
    </row>
    <row r="175" spans="1:10" s="162" customFormat="1" ht="30.75" customHeight="1">
      <c r="A175" s="161"/>
      <c r="B175" s="68" t="s">
        <v>475</v>
      </c>
      <c r="C175" s="69" t="s">
        <v>443</v>
      </c>
      <c r="D175" s="55" t="s">
        <v>235</v>
      </c>
      <c r="E175" s="71" t="s">
        <v>54</v>
      </c>
      <c r="F175" s="72">
        <v>110</v>
      </c>
      <c r="G175" s="62"/>
      <c r="H175" s="63">
        <f>ROUND(G175*F175,2)</f>
        <v>0</v>
      </c>
      <c r="J175" s="163"/>
    </row>
    <row r="176" spans="1:10" s="76" customFormat="1" ht="30.75" customHeight="1">
      <c r="A176" s="81" t="s">
        <v>46</v>
      </c>
      <c r="B176" s="68" t="s">
        <v>476</v>
      </c>
      <c r="C176" s="69" t="s">
        <v>47</v>
      </c>
      <c r="D176" s="55" t="s">
        <v>225</v>
      </c>
      <c r="E176" s="71"/>
      <c r="F176" s="72"/>
      <c r="G176" s="77"/>
      <c r="H176" s="63"/>
      <c r="J176" s="146"/>
    </row>
    <row r="177" spans="1:10" s="76" customFormat="1" ht="30.75" customHeight="1">
      <c r="A177" s="81" t="s">
        <v>48</v>
      </c>
      <c r="B177" s="78" t="s">
        <v>38</v>
      </c>
      <c r="C177" s="69" t="s">
        <v>49</v>
      </c>
      <c r="D177" s="55" t="s">
        <v>2</v>
      </c>
      <c r="E177" s="71" t="s">
        <v>44</v>
      </c>
      <c r="F177" s="72">
        <v>150</v>
      </c>
      <c r="G177" s="73"/>
      <c r="H177" s="63">
        <f>ROUND(G177*F177,2)</f>
        <v>0</v>
      </c>
      <c r="J177" s="146"/>
    </row>
    <row r="178" spans="1:10" s="76" customFormat="1" ht="30.75" customHeight="1">
      <c r="A178" s="81" t="s">
        <v>50</v>
      </c>
      <c r="B178" s="68" t="s">
        <v>477</v>
      </c>
      <c r="C178" s="69" t="s">
        <v>51</v>
      </c>
      <c r="D178" s="55" t="s">
        <v>225</v>
      </c>
      <c r="E178" s="71"/>
      <c r="F178" s="72"/>
      <c r="G178" s="77"/>
      <c r="H178" s="63"/>
      <c r="J178" s="146"/>
    </row>
    <row r="179" spans="1:10" s="76" customFormat="1" ht="30.75" customHeight="1">
      <c r="A179" s="81" t="s">
        <v>52</v>
      </c>
      <c r="B179" s="78" t="s">
        <v>38</v>
      </c>
      <c r="C179" s="69" t="s">
        <v>53</v>
      </c>
      <c r="D179" s="55" t="s">
        <v>2</v>
      </c>
      <c r="E179" s="71" t="s">
        <v>44</v>
      </c>
      <c r="F179" s="72">
        <v>200</v>
      </c>
      <c r="G179" s="73"/>
      <c r="H179" s="63">
        <f>ROUND(G179*F179,2)</f>
        <v>0</v>
      </c>
      <c r="J179" s="146"/>
    </row>
    <row r="180" spans="1:10" s="74" customFormat="1" ht="30.75" customHeight="1">
      <c r="A180" s="81" t="s">
        <v>288</v>
      </c>
      <c r="B180" s="68" t="s">
        <v>478</v>
      </c>
      <c r="C180" s="69" t="s">
        <v>290</v>
      </c>
      <c r="D180" s="55" t="s">
        <v>134</v>
      </c>
      <c r="E180" s="71"/>
      <c r="F180" s="72"/>
      <c r="G180" s="77"/>
      <c r="H180" s="63"/>
      <c r="J180" s="144"/>
    </row>
    <row r="181" spans="1:10" s="76" customFormat="1" ht="30.75" customHeight="1">
      <c r="A181" s="81" t="s">
        <v>395</v>
      </c>
      <c r="B181" s="78" t="s">
        <v>38</v>
      </c>
      <c r="C181" s="69" t="s">
        <v>135</v>
      </c>
      <c r="D181" s="55" t="s">
        <v>396</v>
      </c>
      <c r="E181" s="71"/>
      <c r="F181" s="72"/>
      <c r="G181" s="77"/>
      <c r="H181" s="63"/>
      <c r="J181" s="146"/>
    </row>
    <row r="182" spans="1:10" s="76" customFormat="1" ht="30.75" customHeight="1">
      <c r="A182" s="81" t="s">
        <v>291</v>
      </c>
      <c r="B182" s="82" t="s">
        <v>136</v>
      </c>
      <c r="C182" s="69" t="s">
        <v>292</v>
      </c>
      <c r="D182" s="55" t="s">
        <v>2</v>
      </c>
      <c r="E182" s="71" t="s">
        <v>37</v>
      </c>
      <c r="F182" s="72">
        <v>1600</v>
      </c>
      <c r="G182" s="73"/>
      <c r="H182" s="63">
        <f>ROUND(G182*F182,2)</f>
        <v>0</v>
      </c>
      <c r="J182" s="146"/>
    </row>
    <row r="183" spans="1:10" s="76" customFormat="1" ht="30.75" customHeight="1">
      <c r="A183" s="81" t="s">
        <v>139</v>
      </c>
      <c r="B183" s="68" t="s">
        <v>479</v>
      </c>
      <c r="C183" s="69" t="s">
        <v>56</v>
      </c>
      <c r="D183" s="55" t="s">
        <v>287</v>
      </c>
      <c r="E183" s="71"/>
      <c r="F183" s="72"/>
      <c r="G183" s="77"/>
      <c r="H183" s="63"/>
      <c r="J183" s="146"/>
    </row>
    <row r="184" spans="1:10" s="76" customFormat="1" ht="30.75" customHeight="1">
      <c r="A184" s="81" t="s">
        <v>299</v>
      </c>
      <c r="B184" s="78" t="s">
        <v>38</v>
      </c>
      <c r="C184" s="69" t="s">
        <v>301</v>
      </c>
      <c r="D184" s="55" t="s">
        <v>302</v>
      </c>
      <c r="E184" s="71"/>
      <c r="F184" s="72"/>
      <c r="G184" s="84"/>
      <c r="H184" s="63"/>
      <c r="J184" s="146"/>
    </row>
    <row r="185" spans="1:10" s="76" customFormat="1" ht="30.75" customHeight="1">
      <c r="A185" s="81" t="s">
        <v>304</v>
      </c>
      <c r="B185" s="82" t="s">
        <v>136</v>
      </c>
      <c r="C185" s="69" t="s">
        <v>305</v>
      </c>
      <c r="D185" s="55"/>
      <c r="E185" s="71" t="s">
        <v>54</v>
      </c>
      <c r="F185" s="72">
        <v>20</v>
      </c>
      <c r="G185" s="73"/>
      <c r="H185" s="63">
        <f>ROUND(G185*F185,2)</f>
        <v>0</v>
      </c>
      <c r="J185" s="146"/>
    </row>
    <row r="186" spans="1:10" s="103" customFormat="1" ht="30.75" customHeight="1">
      <c r="A186" s="81" t="s">
        <v>149</v>
      </c>
      <c r="B186" s="68" t="s">
        <v>480</v>
      </c>
      <c r="C186" s="69" t="s">
        <v>151</v>
      </c>
      <c r="D186" s="55" t="s">
        <v>234</v>
      </c>
      <c r="E186" s="71" t="s">
        <v>44</v>
      </c>
      <c r="F186" s="83">
        <v>8</v>
      </c>
      <c r="G186" s="62"/>
      <c r="H186" s="63">
        <f>ROUND(G186*F186,2)</f>
        <v>0</v>
      </c>
      <c r="J186" s="141"/>
    </row>
    <row r="187" spans="1:8" ht="30.75" customHeight="1">
      <c r="A187" s="21"/>
      <c r="B187" s="7"/>
      <c r="C187" s="35" t="s">
        <v>20</v>
      </c>
      <c r="D187" s="11"/>
      <c r="E187" s="9"/>
      <c r="F187" s="9"/>
      <c r="G187" s="21"/>
      <c r="H187" s="24"/>
    </row>
    <row r="188" spans="1:10" s="74" customFormat="1" ht="36.75" customHeight="1">
      <c r="A188" s="67" t="s">
        <v>57</v>
      </c>
      <c r="B188" s="68" t="s">
        <v>481</v>
      </c>
      <c r="C188" s="69" t="s">
        <v>58</v>
      </c>
      <c r="D188" s="55" t="s">
        <v>252</v>
      </c>
      <c r="E188" s="71"/>
      <c r="F188" s="83"/>
      <c r="G188" s="77"/>
      <c r="H188" s="66"/>
      <c r="J188" s="144"/>
    </row>
    <row r="189" spans="1:10" s="74" customFormat="1" ht="36.75" customHeight="1">
      <c r="A189" s="67" t="s">
        <v>236</v>
      </c>
      <c r="B189" s="78" t="s">
        <v>38</v>
      </c>
      <c r="C189" s="69" t="s">
        <v>307</v>
      </c>
      <c r="D189" s="55" t="s">
        <v>2</v>
      </c>
      <c r="E189" s="71" t="s">
        <v>37</v>
      </c>
      <c r="F189" s="83">
        <v>6900</v>
      </c>
      <c r="G189" s="73"/>
      <c r="H189" s="63">
        <f aca="true" t="shared" si="5" ref="H189:H194">ROUND(G189*F189,2)</f>
        <v>0</v>
      </c>
      <c r="J189" s="144"/>
    </row>
    <row r="190" spans="1:10" s="74" customFormat="1" ht="36.75" customHeight="1">
      <c r="A190" s="67" t="s">
        <v>236</v>
      </c>
      <c r="B190" s="78" t="s">
        <v>45</v>
      </c>
      <c r="C190" s="69" t="s">
        <v>294</v>
      </c>
      <c r="D190" s="55" t="s">
        <v>2</v>
      </c>
      <c r="E190" s="71" t="s">
        <v>37</v>
      </c>
      <c r="F190" s="83">
        <v>950</v>
      </c>
      <c r="G190" s="73"/>
      <c r="H190" s="63">
        <f t="shared" si="5"/>
        <v>0</v>
      </c>
      <c r="J190" s="144"/>
    </row>
    <row r="191" spans="1:10" s="102" customFormat="1" ht="36.75" customHeight="1">
      <c r="A191" s="67" t="s">
        <v>83</v>
      </c>
      <c r="B191" s="78" t="s">
        <v>55</v>
      </c>
      <c r="C191" s="69" t="s">
        <v>237</v>
      </c>
      <c r="D191" s="55" t="s">
        <v>2</v>
      </c>
      <c r="E191" s="71" t="s">
        <v>37</v>
      </c>
      <c r="F191" s="83">
        <v>500</v>
      </c>
      <c r="G191" s="62"/>
      <c r="H191" s="63">
        <f t="shared" si="5"/>
        <v>0</v>
      </c>
      <c r="J191" s="140"/>
    </row>
    <row r="192" spans="1:10" s="74" customFormat="1" ht="36.75" customHeight="1">
      <c r="A192" s="67" t="s">
        <v>444</v>
      </c>
      <c r="B192" s="78" t="s">
        <v>68</v>
      </c>
      <c r="C192" s="69" t="s">
        <v>445</v>
      </c>
      <c r="D192" s="55" t="s">
        <v>446</v>
      </c>
      <c r="E192" s="71" t="s">
        <v>37</v>
      </c>
      <c r="F192" s="83">
        <v>600</v>
      </c>
      <c r="G192" s="73"/>
      <c r="H192" s="63">
        <f t="shared" si="5"/>
        <v>0</v>
      </c>
      <c r="J192" s="144"/>
    </row>
    <row r="193" spans="1:10" s="74" customFormat="1" ht="36.75" customHeight="1">
      <c r="A193" s="67" t="s">
        <v>238</v>
      </c>
      <c r="B193" s="78" t="s">
        <v>72</v>
      </c>
      <c r="C193" s="69" t="s">
        <v>239</v>
      </c>
      <c r="D193" s="55" t="s">
        <v>240</v>
      </c>
      <c r="E193" s="71" t="s">
        <v>37</v>
      </c>
      <c r="F193" s="83">
        <v>40</v>
      </c>
      <c r="G193" s="73"/>
      <c r="H193" s="63">
        <f t="shared" si="5"/>
        <v>0</v>
      </c>
      <c r="J193" s="144"/>
    </row>
    <row r="194" spans="1:10" s="74" customFormat="1" ht="36.75" customHeight="1">
      <c r="A194" s="67" t="s">
        <v>241</v>
      </c>
      <c r="B194" s="78" t="s">
        <v>157</v>
      </c>
      <c r="C194" s="69" t="s">
        <v>242</v>
      </c>
      <c r="D194" s="55" t="s">
        <v>243</v>
      </c>
      <c r="E194" s="71" t="s">
        <v>37</v>
      </c>
      <c r="F194" s="83">
        <v>5</v>
      </c>
      <c r="G194" s="73"/>
      <c r="H194" s="63">
        <f t="shared" si="5"/>
        <v>0</v>
      </c>
      <c r="J194" s="144"/>
    </row>
    <row r="195" spans="1:10" s="74" customFormat="1" ht="36.75" customHeight="1">
      <c r="A195" s="67" t="s">
        <v>84</v>
      </c>
      <c r="B195" s="68" t="s">
        <v>482</v>
      </c>
      <c r="C195" s="69" t="s">
        <v>85</v>
      </c>
      <c r="D195" s="55" t="s">
        <v>252</v>
      </c>
      <c r="E195" s="71"/>
      <c r="F195" s="83"/>
      <c r="G195" s="77"/>
      <c r="H195" s="66"/>
      <c r="J195" s="144"/>
    </row>
    <row r="196" spans="1:10" s="74" customFormat="1" ht="36.75" customHeight="1">
      <c r="A196" s="67" t="s">
        <v>244</v>
      </c>
      <c r="B196" s="78" t="s">
        <v>38</v>
      </c>
      <c r="C196" s="69" t="s">
        <v>296</v>
      </c>
      <c r="D196" s="55"/>
      <c r="E196" s="71" t="s">
        <v>37</v>
      </c>
      <c r="F196" s="83">
        <v>350</v>
      </c>
      <c r="G196" s="73"/>
      <c r="H196" s="63">
        <f>ROUND(G196*F196,2)</f>
        <v>0</v>
      </c>
      <c r="J196" s="144"/>
    </row>
    <row r="197" spans="1:10" s="74" customFormat="1" ht="36.75" customHeight="1">
      <c r="A197" s="67" t="s">
        <v>86</v>
      </c>
      <c r="B197" s="78" t="s">
        <v>45</v>
      </c>
      <c r="C197" s="69" t="s">
        <v>297</v>
      </c>
      <c r="D197" s="55"/>
      <c r="E197" s="71" t="s">
        <v>37</v>
      </c>
      <c r="F197" s="83">
        <v>450</v>
      </c>
      <c r="G197" s="73"/>
      <c r="H197" s="63">
        <f>ROUND(G197*F197,2)</f>
        <v>0</v>
      </c>
      <c r="J197" s="144"/>
    </row>
    <row r="198" spans="1:10" s="74" customFormat="1" ht="36.75" customHeight="1">
      <c r="A198" s="67" t="s">
        <v>59</v>
      </c>
      <c r="B198" s="68" t="s">
        <v>483</v>
      </c>
      <c r="C198" s="69" t="s">
        <v>60</v>
      </c>
      <c r="D198" s="55" t="s">
        <v>252</v>
      </c>
      <c r="E198" s="71"/>
      <c r="F198" s="83"/>
      <c r="G198" s="77"/>
      <c r="H198" s="66"/>
      <c r="J198" s="144"/>
    </row>
    <row r="199" spans="1:10" s="76" customFormat="1" ht="36.75" customHeight="1">
      <c r="A199" s="67" t="s">
        <v>246</v>
      </c>
      <c r="B199" s="78" t="s">
        <v>38</v>
      </c>
      <c r="C199" s="69" t="s">
        <v>306</v>
      </c>
      <c r="D199" s="55" t="s">
        <v>248</v>
      </c>
      <c r="E199" s="71" t="s">
        <v>54</v>
      </c>
      <c r="F199" s="72">
        <v>1160</v>
      </c>
      <c r="G199" s="73"/>
      <c r="H199" s="63">
        <f aca="true" t="shared" si="6" ref="H199:H204">ROUND(G199*F199,2)</f>
        <v>0</v>
      </c>
      <c r="J199" s="146"/>
    </row>
    <row r="200" spans="1:10" s="76" customFormat="1" ht="36.75" customHeight="1">
      <c r="A200" s="67" t="s">
        <v>246</v>
      </c>
      <c r="B200" s="78" t="s">
        <v>45</v>
      </c>
      <c r="C200" s="69" t="s">
        <v>247</v>
      </c>
      <c r="D200" s="55" t="s">
        <v>248</v>
      </c>
      <c r="E200" s="71" t="s">
        <v>54</v>
      </c>
      <c r="F200" s="72">
        <v>115</v>
      </c>
      <c r="G200" s="73"/>
      <c r="H200" s="63">
        <f t="shared" si="6"/>
        <v>0</v>
      </c>
      <c r="J200" s="146"/>
    </row>
    <row r="201" spans="1:10" s="76" customFormat="1" ht="36.75" customHeight="1">
      <c r="A201" s="67" t="s">
        <v>196</v>
      </c>
      <c r="B201" s="78" t="s">
        <v>55</v>
      </c>
      <c r="C201" s="69" t="s">
        <v>197</v>
      </c>
      <c r="D201" s="55" t="s">
        <v>142</v>
      </c>
      <c r="E201" s="71" t="s">
        <v>54</v>
      </c>
      <c r="F201" s="72">
        <v>350</v>
      </c>
      <c r="G201" s="73"/>
      <c r="H201" s="63">
        <f t="shared" si="6"/>
        <v>0</v>
      </c>
      <c r="J201" s="146"/>
    </row>
    <row r="202" spans="1:10" s="74" customFormat="1" ht="36.75" customHeight="1">
      <c r="A202" s="119" t="s">
        <v>432</v>
      </c>
      <c r="B202" s="117" t="s">
        <v>68</v>
      </c>
      <c r="C202" s="115" t="s">
        <v>433</v>
      </c>
      <c r="D202" s="114" t="s">
        <v>434</v>
      </c>
      <c r="E202" s="116" t="s">
        <v>54</v>
      </c>
      <c r="F202" s="118">
        <v>230</v>
      </c>
      <c r="G202" s="120"/>
      <c r="H202" s="63">
        <f t="shared" si="6"/>
        <v>0</v>
      </c>
      <c r="J202" s="144"/>
    </row>
    <row r="203" spans="1:10" s="76" customFormat="1" ht="36.75" customHeight="1">
      <c r="A203" s="67" t="s">
        <v>61</v>
      </c>
      <c r="B203" s="78" t="s">
        <v>72</v>
      </c>
      <c r="C203" s="69" t="s">
        <v>158</v>
      </c>
      <c r="D203" s="55" t="s">
        <v>159</v>
      </c>
      <c r="E203" s="71" t="s">
        <v>54</v>
      </c>
      <c r="F203" s="72">
        <v>109</v>
      </c>
      <c r="G203" s="73"/>
      <c r="H203" s="63">
        <f t="shared" si="6"/>
        <v>0</v>
      </c>
      <c r="J203" s="146"/>
    </row>
    <row r="204" spans="1:10" s="74" customFormat="1" ht="36.75" customHeight="1">
      <c r="A204" s="67" t="s">
        <v>250</v>
      </c>
      <c r="B204" s="68" t="s">
        <v>484</v>
      </c>
      <c r="C204" s="69" t="s">
        <v>251</v>
      </c>
      <c r="D204" s="55" t="s">
        <v>252</v>
      </c>
      <c r="E204" s="71" t="s">
        <v>54</v>
      </c>
      <c r="F204" s="83">
        <v>1600</v>
      </c>
      <c r="G204" s="73"/>
      <c r="H204" s="63">
        <f t="shared" si="6"/>
        <v>0</v>
      </c>
      <c r="J204" s="144"/>
    </row>
    <row r="205" spans="1:10" s="76" customFormat="1" ht="36.75" customHeight="1">
      <c r="A205" s="67" t="s">
        <v>309</v>
      </c>
      <c r="B205" s="68" t="s">
        <v>485</v>
      </c>
      <c r="C205" s="69" t="s">
        <v>311</v>
      </c>
      <c r="D205" s="55" t="s">
        <v>541</v>
      </c>
      <c r="E205" s="85"/>
      <c r="F205" s="72"/>
      <c r="G205" s="77"/>
      <c r="H205" s="66"/>
      <c r="J205" s="146"/>
    </row>
    <row r="206" spans="1:10" s="76" customFormat="1" ht="29.25" customHeight="1">
      <c r="A206" s="67" t="s">
        <v>312</v>
      </c>
      <c r="B206" s="78" t="s">
        <v>38</v>
      </c>
      <c r="C206" s="69" t="s">
        <v>313</v>
      </c>
      <c r="D206" s="55"/>
      <c r="E206" s="71"/>
      <c r="F206" s="72"/>
      <c r="G206" s="77"/>
      <c r="H206" s="66"/>
      <c r="J206" s="146"/>
    </row>
    <row r="207" spans="1:10" s="76" customFormat="1" ht="29.25" customHeight="1">
      <c r="A207" s="67" t="s">
        <v>314</v>
      </c>
      <c r="B207" s="82" t="s">
        <v>136</v>
      </c>
      <c r="C207" s="69" t="s">
        <v>161</v>
      </c>
      <c r="D207" s="55"/>
      <c r="E207" s="71" t="s">
        <v>39</v>
      </c>
      <c r="F207" s="72">
        <f>105+170</f>
        <v>275</v>
      </c>
      <c r="G207" s="73"/>
      <c r="H207" s="63">
        <f>ROUND(G207*F207,2)</f>
        <v>0</v>
      </c>
      <c r="J207" s="146"/>
    </row>
    <row r="208" spans="1:10" s="76" customFormat="1" ht="29.25" customHeight="1">
      <c r="A208" s="67" t="s">
        <v>315</v>
      </c>
      <c r="B208" s="78" t="s">
        <v>45</v>
      </c>
      <c r="C208" s="69" t="s">
        <v>77</v>
      </c>
      <c r="D208" s="55"/>
      <c r="E208" s="71"/>
      <c r="F208" s="72"/>
      <c r="G208" s="77"/>
      <c r="H208" s="66"/>
      <c r="J208" s="146"/>
    </row>
    <row r="209" spans="1:10" s="76" customFormat="1" ht="29.25" customHeight="1">
      <c r="A209" s="67" t="s">
        <v>316</v>
      </c>
      <c r="B209" s="82" t="s">
        <v>136</v>
      </c>
      <c r="C209" s="69" t="s">
        <v>161</v>
      </c>
      <c r="D209" s="55"/>
      <c r="E209" s="71" t="s">
        <v>39</v>
      </c>
      <c r="F209" s="72">
        <v>10</v>
      </c>
      <c r="G209" s="73"/>
      <c r="H209" s="63">
        <f>ROUND(G209*F209,2)</f>
        <v>0</v>
      </c>
      <c r="J209" s="146"/>
    </row>
    <row r="210" spans="1:8" ht="29.25" customHeight="1">
      <c r="A210" s="21"/>
      <c r="B210" s="7"/>
      <c r="C210" s="35" t="s">
        <v>21</v>
      </c>
      <c r="D210" s="11"/>
      <c r="E210" s="10"/>
      <c r="F210" s="9"/>
      <c r="G210" s="21"/>
      <c r="H210" s="24"/>
    </row>
    <row r="211" spans="1:10" s="74" customFormat="1" ht="29.25" customHeight="1">
      <c r="A211" s="67" t="s">
        <v>317</v>
      </c>
      <c r="B211" s="68" t="s">
        <v>486</v>
      </c>
      <c r="C211" s="69" t="s">
        <v>319</v>
      </c>
      <c r="D211" s="55" t="s">
        <v>163</v>
      </c>
      <c r="E211" s="71" t="s">
        <v>54</v>
      </c>
      <c r="F211" s="83">
        <v>2350</v>
      </c>
      <c r="G211" s="73"/>
      <c r="H211" s="63">
        <f>ROUND(G211*F211,2)</f>
        <v>0</v>
      </c>
      <c r="J211" s="144"/>
    </row>
    <row r="212" spans="1:8" ht="48" customHeight="1">
      <c r="A212" s="21"/>
      <c r="B212" s="7"/>
      <c r="C212" s="35" t="s">
        <v>22</v>
      </c>
      <c r="D212" s="11"/>
      <c r="E212" s="10"/>
      <c r="F212" s="9"/>
      <c r="G212" s="21"/>
      <c r="H212" s="24"/>
    </row>
    <row r="213" spans="1:10" s="74" customFormat="1" ht="29.25" customHeight="1">
      <c r="A213" s="67" t="s">
        <v>164</v>
      </c>
      <c r="B213" s="68" t="s">
        <v>487</v>
      </c>
      <c r="C213" s="69" t="s">
        <v>166</v>
      </c>
      <c r="D213" s="55" t="s">
        <v>167</v>
      </c>
      <c r="E213" s="71"/>
      <c r="F213" s="83"/>
      <c r="G213" s="77"/>
      <c r="H213" s="66"/>
      <c r="J213" s="144"/>
    </row>
    <row r="214" spans="1:10" s="74" customFormat="1" ht="29.25" customHeight="1">
      <c r="A214" s="67" t="s">
        <v>320</v>
      </c>
      <c r="B214" s="78" t="s">
        <v>38</v>
      </c>
      <c r="C214" s="69" t="s">
        <v>169</v>
      </c>
      <c r="D214" s="55"/>
      <c r="E214" s="71" t="s">
        <v>44</v>
      </c>
      <c r="F214" s="83">
        <v>15</v>
      </c>
      <c r="G214" s="73"/>
      <c r="H214" s="63">
        <f>ROUND(G214*F214,2)</f>
        <v>0</v>
      </c>
      <c r="J214" s="144"/>
    </row>
    <row r="215" spans="1:10" s="74" customFormat="1" ht="29.25" customHeight="1">
      <c r="A215" s="67" t="s">
        <v>168</v>
      </c>
      <c r="B215" s="78" t="s">
        <v>45</v>
      </c>
      <c r="C215" s="69" t="s">
        <v>253</v>
      </c>
      <c r="D215" s="55"/>
      <c r="E215" s="71" t="s">
        <v>44</v>
      </c>
      <c r="F215" s="83">
        <v>1</v>
      </c>
      <c r="G215" s="73"/>
      <c r="H215" s="63">
        <f>ROUND(G215*F215,2)</f>
        <v>0</v>
      </c>
      <c r="J215" s="144"/>
    </row>
    <row r="216" spans="1:10" s="74" customFormat="1" ht="29.25" customHeight="1">
      <c r="A216" s="67" t="s">
        <v>202</v>
      </c>
      <c r="B216" s="68" t="s">
        <v>488</v>
      </c>
      <c r="C216" s="69" t="s">
        <v>203</v>
      </c>
      <c r="D216" s="55" t="s">
        <v>167</v>
      </c>
      <c r="E216" s="71"/>
      <c r="F216" s="83"/>
      <c r="G216" s="77"/>
      <c r="H216" s="66"/>
      <c r="J216" s="144"/>
    </row>
    <row r="217" spans="1:10" s="74" customFormat="1" ht="29.25" customHeight="1">
      <c r="A217" s="67" t="s">
        <v>204</v>
      </c>
      <c r="B217" s="78" t="s">
        <v>38</v>
      </c>
      <c r="C217" s="69" t="s">
        <v>205</v>
      </c>
      <c r="D217" s="55"/>
      <c r="E217" s="71" t="s">
        <v>44</v>
      </c>
      <c r="F217" s="83">
        <v>6</v>
      </c>
      <c r="G217" s="73"/>
      <c r="H217" s="63">
        <f>ROUND(G217*F217,2)</f>
        <v>0</v>
      </c>
      <c r="J217" s="144"/>
    </row>
    <row r="218" spans="1:10" s="76" customFormat="1" ht="29.25" customHeight="1">
      <c r="A218" s="67" t="s">
        <v>170</v>
      </c>
      <c r="B218" s="68" t="s">
        <v>489</v>
      </c>
      <c r="C218" s="69" t="s">
        <v>172</v>
      </c>
      <c r="D218" s="55" t="s">
        <v>167</v>
      </c>
      <c r="E218" s="71"/>
      <c r="F218" s="83"/>
      <c r="G218" s="77"/>
      <c r="H218" s="66"/>
      <c r="J218" s="146"/>
    </row>
    <row r="219" spans="1:10" s="76" customFormat="1" ht="29.25" customHeight="1">
      <c r="A219" s="67" t="s">
        <v>173</v>
      </c>
      <c r="B219" s="78" t="s">
        <v>38</v>
      </c>
      <c r="C219" s="69" t="s">
        <v>174</v>
      </c>
      <c r="D219" s="55"/>
      <c r="E219" s="71"/>
      <c r="F219" s="83"/>
      <c r="G219" s="77"/>
      <c r="H219" s="66"/>
      <c r="J219" s="146"/>
    </row>
    <row r="220" spans="1:10" s="76" customFormat="1" ht="29.25" customHeight="1">
      <c r="A220" s="67" t="s">
        <v>175</v>
      </c>
      <c r="B220" s="82" t="s">
        <v>136</v>
      </c>
      <c r="C220" s="69" t="s">
        <v>435</v>
      </c>
      <c r="D220" s="55"/>
      <c r="E220" s="71" t="s">
        <v>54</v>
      </c>
      <c r="F220" s="83">
        <v>85</v>
      </c>
      <c r="G220" s="73"/>
      <c r="H220" s="63">
        <f>ROUND(G220*F220,2)</f>
        <v>0</v>
      </c>
      <c r="J220" s="146"/>
    </row>
    <row r="221" spans="1:10" s="76" customFormat="1" ht="29.25" customHeight="1">
      <c r="A221" s="67" t="s">
        <v>206</v>
      </c>
      <c r="B221" s="68" t="s">
        <v>490</v>
      </c>
      <c r="C221" s="69" t="s">
        <v>207</v>
      </c>
      <c r="D221" s="55" t="s">
        <v>167</v>
      </c>
      <c r="E221" s="71" t="s">
        <v>54</v>
      </c>
      <c r="F221" s="83">
        <v>40</v>
      </c>
      <c r="G221" s="73"/>
      <c r="H221" s="63">
        <f>ROUND(G221*F221,2)</f>
        <v>0</v>
      </c>
      <c r="J221" s="146"/>
    </row>
    <row r="222" spans="1:10" s="88" customFormat="1" ht="29.25" customHeight="1">
      <c r="A222" s="67" t="s">
        <v>87</v>
      </c>
      <c r="B222" s="68" t="s">
        <v>491</v>
      </c>
      <c r="C222" s="86" t="s">
        <v>321</v>
      </c>
      <c r="D222" s="87" t="s">
        <v>322</v>
      </c>
      <c r="E222" s="71"/>
      <c r="F222" s="83"/>
      <c r="G222" s="77"/>
      <c r="H222" s="66"/>
      <c r="J222" s="145"/>
    </row>
    <row r="223" spans="1:10" s="76" customFormat="1" ht="29.25" customHeight="1">
      <c r="A223" s="67" t="s">
        <v>88</v>
      </c>
      <c r="B223" s="78" t="s">
        <v>38</v>
      </c>
      <c r="C223" s="89" t="s">
        <v>323</v>
      </c>
      <c r="D223" s="55"/>
      <c r="E223" s="71" t="s">
        <v>44</v>
      </c>
      <c r="F223" s="83">
        <v>16</v>
      </c>
      <c r="G223" s="73"/>
      <c r="H223" s="63">
        <f>ROUND(G223*F223,2)</f>
        <v>0</v>
      </c>
      <c r="J223" s="146"/>
    </row>
    <row r="224" spans="1:10" s="76" customFormat="1" ht="29.25" customHeight="1">
      <c r="A224" s="67" t="s">
        <v>89</v>
      </c>
      <c r="B224" s="78" t="s">
        <v>45</v>
      </c>
      <c r="C224" s="89" t="s">
        <v>324</v>
      </c>
      <c r="D224" s="55"/>
      <c r="E224" s="71" t="s">
        <v>44</v>
      </c>
      <c r="F224" s="83">
        <v>14</v>
      </c>
      <c r="G224" s="73"/>
      <c r="H224" s="63">
        <f>ROUND(G224*F224,2)</f>
        <v>0</v>
      </c>
      <c r="J224" s="146"/>
    </row>
    <row r="225" spans="1:10" s="76" customFormat="1" ht="29.25" customHeight="1">
      <c r="A225" s="67" t="s">
        <v>254</v>
      </c>
      <c r="B225" s="78" t="s">
        <v>55</v>
      </c>
      <c r="C225" s="89" t="s">
        <v>325</v>
      </c>
      <c r="D225" s="55"/>
      <c r="E225" s="71" t="s">
        <v>44</v>
      </c>
      <c r="F225" s="83">
        <v>2</v>
      </c>
      <c r="G225" s="73"/>
      <c r="H225" s="63">
        <f>ROUND(G225*F225,2)</f>
        <v>0</v>
      </c>
      <c r="J225" s="146"/>
    </row>
    <row r="226" spans="1:10" s="88" customFormat="1" ht="29.25" customHeight="1">
      <c r="A226" s="67" t="s">
        <v>255</v>
      </c>
      <c r="B226" s="68" t="s">
        <v>492</v>
      </c>
      <c r="C226" s="90" t="s">
        <v>256</v>
      </c>
      <c r="D226" s="55" t="s">
        <v>167</v>
      </c>
      <c r="E226" s="71"/>
      <c r="F226" s="83"/>
      <c r="G226" s="77"/>
      <c r="H226" s="66"/>
      <c r="J226" s="145"/>
    </row>
    <row r="227" spans="1:10" s="88" customFormat="1" ht="29.25" customHeight="1">
      <c r="A227" s="67" t="s">
        <v>257</v>
      </c>
      <c r="B227" s="78" t="s">
        <v>38</v>
      </c>
      <c r="C227" s="90" t="s">
        <v>258</v>
      </c>
      <c r="D227" s="55"/>
      <c r="E227" s="71" t="s">
        <v>44</v>
      </c>
      <c r="F227" s="83">
        <v>2</v>
      </c>
      <c r="G227" s="73"/>
      <c r="H227" s="63">
        <f>ROUND(G227*F227,2)</f>
        <v>0</v>
      </c>
      <c r="J227" s="145"/>
    </row>
    <row r="228" spans="1:10" s="88" customFormat="1" ht="29.25" customHeight="1">
      <c r="A228" s="67" t="s">
        <v>326</v>
      </c>
      <c r="B228" s="68" t="s">
        <v>493</v>
      </c>
      <c r="C228" s="90" t="s">
        <v>327</v>
      </c>
      <c r="D228" s="55" t="s">
        <v>167</v>
      </c>
      <c r="E228" s="71"/>
      <c r="F228" s="83"/>
      <c r="G228" s="77"/>
      <c r="H228" s="66"/>
      <c r="J228" s="145"/>
    </row>
    <row r="229" spans="1:10" s="88" customFormat="1" ht="29.25" customHeight="1">
      <c r="A229" s="67" t="s">
        <v>328</v>
      </c>
      <c r="B229" s="78" t="s">
        <v>38</v>
      </c>
      <c r="C229" s="90" t="s">
        <v>329</v>
      </c>
      <c r="D229" s="55"/>
      <c r="E229" s="71" t="s">
        <v>44</v>
      </c>
      <c r="F229" s="83">
        <v>6</v>
      </c>
      <c r="G229" s="73"/>
      <c r="H229" s="63">
        <f>ROUND(G229*F229,2)</f>
        <v>0</v>
      </c>
      <c r="J229" s="145"/>
    </row>
    <row r="230" spans="1:10" s="88" customFormat="1" ht="29.25" customHeight="1">
      <c r="A230" s="67" t="s">
        <v>177</v>
      </c>
      <c r="B230" s="68" t="s">
        <v>494</v>
      </c>
      <c r="C230" s="90" t="s">
        <v>179</v>
      </c>
      <c r="D230" s="55" t="s">
        <v>167</v>
      </c>
      <c r="E230" s="71"/>
      <c r="F230" s="83"/>
      <c r="G230" s="77"/>
      <c r="H230" s="66"/>
      <c r="J230" s="145"/>
    </row>
    <row r="231" spans="1:10" s="88" customFormat="1" ht="29.25" customHeight="1">
      <c r="A231" s="67" t="s">
        <v>180</v>
      </c>
      <c r="B231" s="78" t="s">
        <v>38</v>
      </c>
      <c r="C231" s="90" t="s">
        <v>441</v>
      </c>
      <c r="D231" s="55"/>
      <c r="E231" s="71"/>
      <c r="F231" s="83"/>
      <c r="G231" s="77"/>
      <c r="H231" s="66"/>
      <c r="J231" s="145"/>
    </row>
    <row r="232" spans="1:10" s="76" customFormat="1" ht="29.25" customHeight="1">
      <c r="A232" s="67" t="s">
        <v>198</v>
      </c>
      <c r="B232" s="82" t="s">
        <v>136</v>
      </c>
      <c r="C232" s="69" t="s">
        <v>331</v>
      </c>
      <c r="D232" s="55"/>
      <c r="E232" s="71" t="s">
        <v>44</v>
      </c>
      <c r="F232" s="83">
        <v>1</v>
      </c>
      <c r="G232" s="73"/>
      <c r="H232" s="63">
        <f aca="true" t="shared" si="7" ref="H232:H240">ROUND(G232*F232,2)</f>
        <v>0</v>
      </c>
      <c r="J232" s="146"/>
    </row>
    <row r="233" spans="1:10" s="76" customFormat="1" ht="29.25" customHeight="1">
      <c r="A233" s="67" t="s">
        <v>209</v>
      </c>
      <c r="B233" s="82" t="s">
        <v>137</v>
      </c>
      <c r="C233" s="69" t="s">
        <v>330</v>
      </c>
      <c r="D233" s="55"/>
      <c r="E233" s="71" t="s">
        <v>44</v>
      </c>
      <c r="F233" s="83">
        <v>2</v>
      </c>
      <c r="G233" s="73"/>
      <c r="H233" s="63">
        <f t="shared" si="7"/>
        <v>0</v>
      </c>
      <c r="J233" s="146"/>
    </row>
    <row r="234" spans="1:10" s="76" customFormat="1" ht="29.25" customHeight="1">
      <c r="A234" s="67" t="s">
        <v>209</v>
      </c>
      <c r="B234" s="82" t="s">
        <v>138</v>
      </c>
      <c r="C234" s="69" t="s">
        <v>332</v>
      </c>
      <c r="D234" s="55"/>
      <c r="E234" s="71" t="s">
        <v>44</v>
      </c>
      <c r="F234" s="83">
        <v>6</v>
      </c>
      <c r="G234" s="73"/>
      <c r="H234" s="63">
        <f t="shared" si="7"/>
        <v>0</v>
      </c>
      <c r="J234" s="146"/>
    </row>
    <row r="235" spans="1:10" s="76" customFormat="1" ht="29.25" customHeight="1">
      <c r="A235" s="67" t="s">
        <v>259</v>
      </c>
      <c r="B235" s="82" t="s">
        <v>181</v>
      </c>
      <c r="C235" s="69" t="s">
        <v>333</v>
      </c>
      <c r="D235" s="55"/>
      <c r="E235" s="71" t="s">
        <v>44</v>
      </c>
      <c r="F235" s="83">
        <v>2</v>
      </c>
      <c r="G235" s="73"/>
      <c r="H235" s="63">
        <f t="shared" si="7"/>
        <v>0</v>
      </c>
      <c r="J235" s="146"/>
    </row>
    <row r="236" spans="1:10" s="76" customFormat="1" ht="29.25" customHeight="1">
      <c r="A236" s="67" t="s">
        <v>334</v>
      </c>
      <c r="B236" s="82" t="s">
        <v>335</v>
      </c>
      <c r="C236" s="69" t="s">
        <v>336</v>
      </c>
      <c r="D236" s="55"/>
      <c r="E236" s="71" t="s">
        <v>44</v>
      </c>
      <c r="F236" s="83">
        <v>2</v>
      </c>
      <c r="G236" s="73"/>
      <c r="H236" s="63">
        <f t="shared" si="7"/>
        <v>0</v>
      </c>
      <c r="J236" s="146"/>
    </row>
    <row r="237" spans="1:10" s="76" customFormat="1" ht="29.25" customHeight="1">
      <c r="A237" s="91" t="s">
        <v>337</v>
      </c>
      <c r="B237" s="82" t="s">
        <v>495</v>
      </c>
      <c r="C237" s="69" t="s">
        <v>338</v>
      </c>
      <c r="D237" s="55"/>
      <c r="E237" s="71" t="s">
        <v>44</v>
      </c>
      <c r="F237" s="83">
        <v>1</v>
      </c>
      <c r="G237" s="73"/>
      <c r="H237" s="63">
        <f t="shared" si="7"/>
        <v>0</v>
      </c>
      <c r="J237" s="146"/>
    </row>
    <row r="238" spans="1:10" s="74" customFormat="1" ht="27.75" customHeight="1">
      <c r="A238" s="67" t="s">
        <v>534</v>
      </c>
      <c r="B238" s="68" t="s">
        <v>496</v>
      </c>
      <c r="C238" s="69" t="s">
        <v>535</v>
      </c>
      <c r="D238" s="55" t="s">
        <v>167</v>
      </c>
      <c r="E238" s="71" t="s">
        <v>44</v>
      </c>
      <c r="F238" s="83">
        <v>9</v>
      </c>
      <c r="G238" s="73"/>
      <c r="H238" s="63">
        <f t="shared" si="7"/>
        <v>0</v>
      </c>
      <c r="I238" s="138"/>
      <c r="J238" s="144"/>
    </row>
    <row r="239" spans="1:10" s="74" customFormat="1" ht="27.75" customHeight="1">
      <c r="A239" s="67" t="s">
        <v>260</v>
      </c>
      <c r="B239" s="68" t="s">
        <v>497</v>
      </c>
      <c r="C239" s="69" t="s">
        <v>261</v>
      </c>
      <c r="D239" s="55" t="s">
        <v>167</v>
      </c>
      <c r="E239" s="71" t="s">
        <v>44</v>
      </c>
      <c r="F239" s="83">
        <v>10</v>
      </c>
      <c r="G239" s="73"/>
      <c r="H239" s="63">
        <f t="shared" si="7"/>
        <v>0</v>
      </c>
      <c r="I239" s="138"/>
      <c r="J239" s="144"/>
    </row>
    <row r="240" spans="1:10" s="76" customFormat="1" ht="29.25" customHeight="1">
      <c r="A240" s="67" t="s">
        <v>184</v>
      </c>
      <c r="B240" s="68" t="s">
        <v>498</v>
      </c>
      <c r="C240" s="69" t="s">
        <v>186</v>
      </c>
      <c r="D240" s="55" t="s">
        <v>187</v>
      </c>
      <c r="E240" s="71" t="s">
        <v>54</v>
      </c>
      <c r="F240" s="83">
        <v>156</v>
      </c>
      <c r="G240" s="73"/>
      <c r="H240" s="63">
        <f t="shared" si="7"/>
        <v>0</v>
      </c>
      <c r="J240" s="146"/>
    </row>
    <row r="241" spans="1:8" ht="29.25" customHeight="1">
      <c r="A241" s="21"/>
      <c r="B241" s="13"/>
      <c r="C241" s="35" t="s">
        <v>23</v>
      </c>
      <c r="D241" s="11"/>
      <c r="E241" s="10"/>
      <c r="F241" s="9"/>
      <c r="G241" s="21"/>
      <c r="H241" s="24"/>
    </row>
    <row r="242" spans="1:10" s="76" customFormat="1" ht="29.25" customHeight="1">
      <c r="A242" s="67" t="s">
        <v>64</v>
      </c>
      <c r="B242" s="68" t="s">
        <v>499</v>
      </c>
      <c r="C242" s="89" t="s">
        <v>339</v>
      </c>
      <c r="D242" s="87" t="s">
        <v>340</v>
      </c>
      <c r="E242" s="71" t="s">
        <v>44</v>
      </c>
      <c r="F242" s="83">
        <v>16</v>
      </c>
      <c r="G242" s="73"/>
      <c r="H242" s="63">
        <f>ROUND(G242*F242,2)</f>
        <v>0</v>
      </c>
      <c r="J242" s="146"/>
    </row>
    <row r="243" spans="1:10" s="76" customFormat="1" ht="29.25" customHeight="1">
      <c r="A243" s="67" t="s">
        <v>78</v>
      </c>
      <c r="B243" s="68" t="s">
        <v>500</v>
      </c>
      <c r="C243" s="69" t="s">
        <v>90</v>
      </c>
      <c r="D243" s="55" t="s">
        <v>167</v>
      </c>
      <c r="E243" s="71"/>
      <c r="F243" s="83"/>
      <c r="G243" s="84"/>
      <c r="H243" s="66"/>
      <c r="J243" s="146"/>
    </row>
    <row r="244" spans="1:10" s="76" customFormat="1" ht="29.25" customHeight="1">
      <c r="A244" s="67" t="s">
        <v>91</v>
      </c>
      <c r="B244" s="78" t="s">
        <v>38</v>
      </c>
      <c r="C244" s="69" t="s">
        <v>190</v>
      </c>
      <c r="D244" s="55"/>
      <c r="E244" s="71" t="s">
        <v>79</v>
      </c>
      <c r="F244" s="92">
        <v>3.5</v>
      </c>
      <c r="G244" s="73"/>
      <c r="H244" s="63">
        <f>ROUND(G244*F244,2)</f>
        <v>0</v>
      </c>
      <c r="J244" s="146"/>
    </row>
    <row r="245" spans="1:10" s="74" customFormat="1" ht="29.25" customHeight="1">
      <c r="A245" s="67" t="s">
        <v>65</v>
      </c>
      <c r="B245" s="68" t="s">
        <v>501</v>
      </c>
      <c r="C245" s="89" t="s">
        <v>341</v>
      </c>
      <c r="D245" s="87" t="s">
        <v>340</v>
      </c>
      <c r="E245" s="71"/>
      <c r="F245" s="83"/>
      <c r="G245" s="77"/>
      <c r="H245" s="66"/>
      <c r="J245" s="144"/>
    </row>
    <row r="246" spans="1:10" s="76" customFormat="1" ht="29.25" customHeight="1">
      <c r="A246" s="67" t="s">
        <v>267</v>
      </c>
      <c r="B246" s="78" t="s">
        <v>38</v>
      </c>
      <c r="C246" s="69" t="s">
        <v>268</v>
      </c>
      <c r="D246" s="55"/>
      <c r="E246" s="71" t="s">
        <v>44</v>
      </c>
      <c r="F246" s="83">
        <v>4</v>
      </c>
      <c r="G246" s="73"/>
      <c r="H246" s="63">
        <f aca="true" t="shared" si="8" ref="H246:H253">ROUND(G246*F246,2)</f>
        <v>0</v>
      </c>
      <c r="J246" s="146"/>
    </row>
    <row r="247" spans="1:10" s="76" customFormat="1" ht="29.25" customHeight="1">
      <c r="A247" s="67" t="s">
        <v>66</v>
      </c>
      <c r="B247" s="78" t="s">
        <v>45</v>
      </c>
      <c r="C247" s="69" t="s">
        <v>191</v>
      </c>
      <c r="D247" s="55"/>
      <c r="E247" s="71" t="s">
        <v>44</v>
      </c>
      <c r="F247" s="83">
        <v>18</v>
      </c>
      <c r="G247" s="73"/>
      <c r="H247" s="63">
        <f t="shared" si="8"/>
        <v>0</v>
      </c>
      <c r="J247" s="146"/>
    </row>
    <row r="248" spans="1:10" s="76" customFormat="1" ht="29.25" customHeight="1">
      <c r="A248" s="67" t="s">
        <v>269</v>
      </c>
      <c r="B248" s="78" t="s">
        <v>55</v>
      </c>
      <c r="C248" s="69" t="s">
        <v>270</v>
      </c>
      <c r="D248" s="55"/>
      <c r="E248" s="71" t="s">
        <v>44</v>
      </c>
      <c r="F248" s="83">
        <v>5</v>
      </c>
      <c r="G248" s="73"/>
      <c r="H248" s="63">
        <f t="shared" si="8"/>
        <v>0</v>
      </c>
      <c r="J248" s="146"/>
    </row>
    <row r="249" spans="1:10" s="74" customFormat="1" ht="29.25" customHeight="1">
      <c r="A249" s="67" t="s">
        <v>80</v>
      </c>
      <c r="B249" s="68" t="s">
        <v>502</v>
      </c>
      <c r="C249" s="69" t="s">
        <v>92</v>
      </c>
      <c r="D249" s="87" t="s">
        <v>340</v>
      </c>
      <c r="E249" s="71" t="s">
        <v>44</v>
      </c>
      <c r="F249" s="83">
        <v>10</v>
      </c>
      <c r="G249" s="73"/>
      <c r="H249" s="63">
        <f t="shared" si="8"/>
        <v>0</v>
      </c>
      <c r="J249" s="144"/>
    </row>
    <row r="250" spans="1:10" s="74" customFormat="1" ht="29.25" customHeight="1">
      <c r="A250" s="67" t="s">
        <v>81</v>
      </c>
      <c r="B250" s="68" t="s">
        <v>503</v>
      </c>
      <c r="C250" s="69" t="s">
        <v>93</v>
      </c>
      <c r="D250" s="87" t="s">
        <v>340</v>
      </c>
      <c r="E250" s="71" t="s">
        <v>44</v>
      </c>
      <c r="F250" s="83">
        <v>6</v>
      </c>
      <c r="G250" s="73"/>
      <c r="H250" s="63">
        <f t="shared" si="8"/>
        <v>0</v>
      </c>
      <c r="J250" s="144"/>
    </row>
    <row r="251" spans="1:10" s="76" customFormat="1" ht="29.25" customHeight="1">
      <c r="A251" s="67" t="s">
        <v>82</v>
      </c>
      <c r="B251" s="68" t="s">
        <v>504</v>
      </c>
      <c r="C251" s="69" t="s">
        <v>94</v>
      </c>
      <c r="D251" s="87" t="s">
        <v>340</v>
      </c>
      <c r="E251" s="71" t="s">
        <v>44</v>
      </c>
      <c r="F251" s="83">
        <v>20</v>
      </c>
      <c r="G251" s="73"/>
      <c r="H251" s="63">
        <f t="shared" si="8"/>
        <v>0</v>
      </c>
      <c r="J251" s="146"/>
    </row>
    <row r="252" spans="1:10" s="76" customFormat="1" ht="29.25" customHeight="1">
      <c r="A252" s="91" t="s">
        <v>342</v>
      </c>
      <c r="B252" s="93" t="s">
        <v>505</v>
      </c>
      <c r="C252" s="89" t="s">
        <v>343</v>
      </c>
      <c r="D252" s="87" t="s">
        <v>340</v>
      </c>
      <c r="E252" s="94" t="s">
        <v>44</v>
      </c>
      <c r="F252" s="95">
        <v>6</v>
      </c>
      <c r="G252" s="73"/>
      <c r="H252" s="63">
        <f t="shared" si="8"/>
        <v>0</v>
      </c>
      <c r="J252" s="146"/>
    </row>
    <row r="253" spans="1:10" s="76" customFormat="1" ht="29.25" customHeight="1">
      <c r="A253" s="67" t="s">
        <v>344</v>
      </c>
      <c r="B253" s="68" t="s">
        <v>506</v>
      </c>
      <c r="C253" s="69" t="s">
        <v>345</v>
      </c>
      <c r="D253" s="55" t="s">
        <v>271</v>
      </c>
      <c r="E253" s="71" t="s">
        <v>44</v>
      </c>
      <c r="F253" s="83">
        <v>1</v>
      </c>
      <c r="G253" s="73"/>
      <c r="H253" s="63">
        <f t="shared" si="8"/>
        <v>0</v>
      </c>
      <c r="J253" s="146"/>
    </row>
    <row r="254" spans="1:8" ht="29.25" customHeight="1">
      <c r="A254" s="21"/>
      <c r="B254" s="17"/>
      <c r="C254" s="35" t="s">
        <v>24</v>
      </c>
      <c r="D254" s="11"/>
      <c r="E254" s="8"/>
      <c r="F254" s="11"/>
      <c r="G254" s="21"/>
      <c r="H254" s="24"/>
    </row>
    <row r="255" spans="1:10" s="74" customFormat="1" ht="29.25" customHeight="1">
      <c r="A255" s="81" t="s">
        <v>69</v>
      </c>
      <c r="B255" s="68" t="s">
        <v>507</v>
      </c>
      <c r="C255" s="69" t="s">
        <v>70</v>
      </c>
      <c r="D255" s="55" t="s">
        <v>192</v>
      </c>
      <c r="E255" s="71"/>
      <c r="F255" s="72"/>
      <c r="G255" s="77"/>
      <c r="H255" s="63"/>
      <c r="J255" s="144"/>
    </row>
    <row r="256" spans="1:10" s="76" customFormat="1" ht="29.25" customHeight="1">
      <c r="A256" s="81" t="s">
        <v>71</v>
      </c>
      <c r="B256" s="78" t="s">
        <v>38</v>
      </c>
      <c r="C256" s="69" t="s">
        <v>195</v>
      </c>
      <c r="D256" s="55"/>
      <c r="E256" s="71" t="s">
        <v>37</v>
      </c>
      <c r="F256" s="72">
        <v>1900</v>
      </c>
      <c r="G256" s="73"/>
      <c r="H256" s="63">
        <f>ROUND(G256*F256,2)</f>
        <v>0</v>
      </c>
      <c r="J256" s="146"/>
    </row>
    <row r="257" spans="1:8" ht="29.25" customHeight="1">
      <c r="A257" s="21"/>
      <c r="B257" s="6"/>
      <c r="C257" s="35" t="s">
        <v>25</v>
      </c>
      <c r="D257" s="11"/>
      <c r="E257" s="10"/>
      <c r="F257" s="9"/>
      <c r="G257" s="21"/>
      <c r="H257" s="24"/>
    </row>
    <row r="258" spans="1:10" s="74" customFormat="1" ht="29.25" customHeight="1">
      <c r="A258" s="81" t="s">
        <v>346</v>
      </c>
      <c r="B258" s="96" t="s">
        <v>508</v>
      </c>
      <c r="C258" s="69" t="s">
        <v>347</v>
      </c>
      <c r="D258" s="70" t="s">
        <v>348</v>
      </c>
      <c r="E258" s="71" t="s">
        <v>35</v>
      </c>
      <c r="F258" s="72">
        <v>20</v>
      </c>
      <c r="G258" s="73"/>
      <c r="H258" s="63">
        <f aca="true" t="shared" si="9" ref="H258:H264">ROUND(G258*F258,2)</f>
        <v>0</v>
      </c>
      <c r="J258" s="144"/>
    </row>
    <row r="259" spans="1:10" s="74" customFormat="1" ht="29.25" customHeight="1">
      <c r="A259" s="81" t="s">
        <v>349</v>
      </c>
      <c r="B259" s="96" t="s">
        <v>509</v>
      </c>
      <c r="C259" s="69" t="s">
        <v>350</v>
      </c>
      <c r="D259" s="55" t="s">
        <v>351</v>
      </c>
      <c r="E259" s="71" t="s">
        <v>44</v>
      </c>
      <c r="F259" s="72">
        <v>15</v>
      </c>
      <c r="G259" s="73"/>
      <c r="H259" s="63">
        <f t="shared" si="9"/>
        <v>0</v>
      </c>
      <c r="J259" s="144"/>
    </row>
    <row r="260" spans="1:10" s="74" customFormat="1" ht="29.25" customHeight="1">
      <c r="A260" s="81" t="s">
        <v>352</v>
      </c>
      <c r="B260" s="96" t="s">
        <v>510</v>
      </c>
      <c r="C260" s="69" t="s">
        <v>353</v>
      </c>
      <c r="D260" s="55" t="s">
        <v>351</v>
      </c>
      <c r="E260" s="71" t="s">
        <v>44</v>
      </c>
      <c r="F260" s="72">
        <v>28</v>
      </c>
      <c r="G260" s="73"/>
      <c r="H260" s="63">
        <f t="shared" si="9"/>
        <v>0</v>
      </c>
      <c r="J260" s="144"/>
    </row>
    <row r="261" spans="1:10" s="74" customFormat="1" ht="29.25" customHeight="1">
      <c r="A261" s="81" t="s">
        <v>354</v>
      </c>
      <c r="B261" s="68" t="s">
        <v>511</v>
      </c>
      <c r="C261" s="69" t="s">
        <v>355</v>
      </c>
      <c r="D261" s="55" t="s">
        <v>351</v>
      </c>
      <c r="E261" s="71" t="s">
        <v>54</v>
      </c>
      <c r="F261" s="72">
        <v>50</v>
      </c>
      <c r="G261" s="73"/>
      <c r="H261" s="63">
        <f t="shared" si="9"/>
        <v>0</v>
      </c>
      <c r="J261" s="144"/>
    </row>
    <row r="262" spans="1:10" s="74" customFormat="1" ht="29.25" customHeight="1">
      <c r="A262" s="81" t="s">
        <v>356</v>
      </c>
      <c r="B262" s="96" t="s">
        <v>512</v>
      </c>
      <c r="C262" s="69" t="s">
        <v>357</v>
      </c>
      <c r="D262" s="55" t="s">
        <v>351</v>
      </c>
      <c r="E262" s="71" t="s">
        <v>54</v>
      </c>
      <c r="F262" s="72">
        <v>85</v>
      </c>
      <c r="G262" s="73"/>
      <c r="H262" s="63">
        <f t="shared" si="9"/>
        <v>0</v>
      </c>
      <c r="J262" s="144"/>
    </row>
    <row r="263" spans="1:10" s="74" customFormat="1" ht="29.25" customHeight="1">
      <c r="A263" s="81" t="s">
        <v>358</v>
      </c>
      <c r="B263" s="68" t="s">
        <v>536</v>
      </c>
      <c r="C263" s="69" t="s">
        <v>359</v>
      </c>
      <c r="D263" s="55" t="s">
        <v>351</v>
      </c>
      <c r="E263" s="71" t="s">
        <v>54</v>
      </c>
      <c r="F263" s="72">
        <v>75</v>
      </c>
      <c r="G263" s="73"/>
      <c r="H263" s="63">
        <f t="shared" si="9"/>
        <v>0</v>
      </c>
      <c r="J263" s="144"/>
    </row>
    <row r="264" spans="1:10" s="74" customFormat="1" ht="29.25" customHeight="1">
      <c r="A264" s="81" t="s">
        <v>360</v>
      </c>
      <c r="B264" s="96" t="s">
        <v>537</v>
      </c>
      <c r="C264" s="69" t="s">
        <v>361</v>
      </c>
      <c r="D264" s="55" t="s">
        <v>351</v>
      </c>
      <c r="E264" s="71" t="s">
        <v>44</v>
      </c>
      <c r="F264" s="72">
        <v>22</v>
      </c>
      <c r="G264" s="73"/>
      <c r="H264" s="63">
        <f t="shared" si="9"/>
        <v>0</v>
      </c>
      <c r="J264" s="144"/>
    </row>
    <row r="265" spans="1:10" s="43" customFormat="1" ht="30" customHeight="1" thickBot="1">
      <c r="A265" s="44"/>
      <c r="B265" s="39" t="str">
        <f>B152</f>
        <v>C</v>
      </c>
      <c r="C265" s="186" t="str">
        <f>C152</f>
        <v>Higgins Avenue - Princess Street to Henry Avenue, Reconstruction</v>
      </c>
      <c r="D265" s="187"/>
      <c r="E265" s="187"/>
      <c r="F265" s="188"/>
      <c r="G265" s="44" t="s">
        <v>16</v>
      </c>
      <c r="H265" s="44">
        <f>SUM(H152:H264)</f>
        <v>0</v>
      </c>
      <c r="J265" s="139"/>
    </row>
    <row r="266" spans="1:10" s="43" customFormat="1" ht="30" customHeight="1" thickTop="1">
      <c r="A266" s="41"/>
      <c r="B266" s="40" t="s">
        <v>15</v>
      </c>
      <c r="C266" s="191" t="s">
        <v>523</v>
      </c>
      <c r="D266" s="192"/>
      <c r="E266" s="192"/>
      <c r="F266" s="193"/>
      <c r="G266" s="41"/>
      <c r="H266" s="42"/>
      <c r="J266" s="139"/>
    </row>
    <row r="267" spans="1:8" ht="30.75" customHeight="1">
      <c r="A267" s="21"/>
      <c r="B267" s="17"/>
      <c r="C267" s="34" t="s">
        <v>362</v>
      </c>
      <c r="D267" s="11"/>
      <c r="E267" s="9" t="s">
        <v>2</v>
      </c>
      <c r="F267" s="9" t="s">
        <v>2</v>
      </c>
      <c r="G267" s="21"/>
      <c r="H267" s="24"/>
    </row>
    <row r="268" spans="1:10" s="76" customFormat="1" ht="30.75" customHeight="1">
      <c r="A268" s="67" t="s">
        <v>364</v>
      </c>
      <c r="B268" s="68" t="s">
        <v>318</v>
      </c>
      <c r="C268" s="69" t="s">
        <v>365</v>
      </c>
      <c r="D268" s="55" t="s">
        <v>167</v>
      </c>
      <c r="E268" s="71"/>
      <c r="F268" s="83"/>
      <c r="G268" s="77"/>
      <c r="H268" s="66"/>
      <c r="J268" s="146"/>
    </row>
    <row r="269" spans="1:10" s="76" customFormat="1" ht="30.75" customHeight="1">
      <c r="A269" s="67" t="s">
        <v>367</v>
      </c>
      <c r="B269" s="78" t="s">
        <v>38</v>
      </c>
      <c r="C269" s="69" t="s">
        <v>531</v>
      </c>
      <c r="D269" s="55"/>
      <c r="E269" s="71"/>
      <c r="F269" s="83"/>
      <c r="G269" s="77"/>
      <c r="H269" s="66"/>
      <c r="J269" s="146"/>
    </row>
    <row r="270" spans="1:10" s="76" customFormat="1" ht="30.75" customHeight="1">
      <c r="A270" s="67" t="s">
        <v>366</v>
      </c>
      <c r="B270" s="82" t="s">
        <v>136</v>
      </c>
      <c r="C270" s="69" t="s">
        <v>368</v>
      </c>
      <c r="D270" s="55"/>
      <c r="E270" s="71" t="s">
        <v>44</v>
      </c>
      <c r="F270" s="83">
        <v>1</v>
      </c>
      <c r="G270" s="73"/>
      <c r="H270" s="63">
        <f>ROUND(G270*F270,2)</f>
        <v>0</v>
      </c>
      <c r="J270" s="146"/>
    </row>
    <row r="271" spans="1:10" s="76" customFormat="1" ht="30.75" customHeight="1">
      <c r="A271" s="67" t="s">
        <v>371</v>
      </c>
      <c r="B271" s="68" t="s">
        <v>513</v>
      </c>
      <c r="C271" s="89" t="s">
        <v>372</v>
      </c>
      <c r="D271" s="100" t="s">
        <v>544</v>
      </c>
      <c r="E271" s="71"/>
      <c r="F271" s="101"/>
      <c r="G271" s="77"/>
      <c r="H271" s="66"/>
      <c r="J271" s="146"/>
    </row>
    <row r="272" spans="1:10" s="76" customFormat="1" ht="30.75" customHeight="1">
      <c r="A272" s="67" t="s">
        <v>373</v>
      </c>
      <c r="B272" s="78" t="s">
        <v>38</v>
      </c>
      <c r="C272" s="69" t="s">
        <v>531</v>
      </c>
      <c r="D272" s="55"/>
      <c r="E272" s="71" t="s">
        <v>54</v>
      </c>
      <c r="F272" s="148">
        <v>101</v>
      </c>
      <c r="G272" s="73"/>
      <c r="H272" s="63">
        <f>ROUND(G272*F272,2)</f>
        <v>0</v>
      </c>
      <c r="J272" s="146"/>
    </row>
    <row r="273" spans="1:8" ht="30.75" customHeight="1">
      <c r="A273" s="21"/>
      <c r="B273" s="17"/>
      <c r="C273" s="35" t="s">
        <v>363</v>
      </c>
      <c r="D273" s="11"/>
      <c r="E273" s="8"/>
      <c r="F273" s="11"/>
      <c r="G273" s="21"/>
      <c r="H273" s="24"/>
    </row>
    <row r="274" spans="1:10" s="76" customFormat="1" ht="30.75" customHeight="1">
      <c r="A274" s="67" t="s">
        <v>364</v>
      </c>
      <c r="B274" s="68" t="s">
        <v>422</v>
      </c>
      <c r="C274" s="69" t="s">
        <v>365</v>
      </c>
      <c r="D274" s="55" t="s">
        <v>167</v>
      </c>
      <c r="E274" s="71"/>
      <c r="F274" s="83"/>
      <c r="G274" s="77"/>
      <c r="H274" s="66"/>
      <c r="J274" s="146"/>
    </row>
    <row r="275" spans="1:10" s="76" customFormat="1" ht="30.75" customHeight="1">
      <c r="A275" s="67" t="s">
        <v>370</v>
      </c>
      <c r="B275" s="78" t="s">
        <v>300</v>
      </c>
      <c r="C275" s="69" t="s">
        <v>532</v>
      </c>
      <c r="D275" s="55"/>
      <c r="E275" s="71"/>
      <c r="F275" s="83"/>
      <c r="G275" s="77"/>
      <c r="H275" s="66"/>
      <c r="J275" s="146"/>
    </row>
    <row r="276" spans="1:10" s="76" customFormat="1" ht="30.75" customHeight="1">
      <c r="A276" s="67" t="s">
        <v>369</v>
      </c>
      <c r="B276" s="82" t="s">
        <v>136</v>
      </c>
      <c r="C276" s="69" t="s">
        <v>368</v>
      </c>
      <c r="D276" s="55"/>
      <c r="E276" s="71" t="s">
        <v>44</v>
      </c>
      <c r="F276" s="83">
        <v>2</v>
      </c>
      <c r="G276" s="73"/>
      <c r="H276" s="63">
        <f>ROUND(G276*F276,2)</f>
        <v>0</v>
      </c>
      <c r="J276" s="146"/>
    </row>
    <row r="277" spans="1:10" s="76" customFormat="1" ht="30.75" customHeight="1">
      <c r="A277" s="67" t="s">
        <v>371</v>
      </c>
      <c r="B277" s="68" t="s">
        <v>514</v>
      </c>
      <c r="C277" s="89" t="s">
        <v>372</v>
      </c>
      <c r="D277" s="100" t="s">
        <v>544</v>
      </c>
      <c r="E277" s="71"/>
      <c r="F277" s="101"/>
      <c r="G277" s="77"/>
      <c r="H277" s="66"/>
      <c r="J277" s="146"/>
    </row>
    <row r="278" spans="1:10" s="76" customFormat="1" ht="30.75" customHeight="1">
      <c r="A278" s="67" t="s">
        <v>373</v>
      </c>
      <c r="B278" s="78" t="s">
        <v>38</v>
      </c>
      <c r="C278" s="69" t="s">
        <v>374</v>
      </c>
      <c r="D278" s="55"/>
      <c r="E278" s="71" t="s">
        <v>54</v>
      </c>
      <c r="F278" s="148">
        <v>98</v>
      </c>
      <c r="G278" s="73"/>
      <c r="H278" s="63">
        <f>ROUND(G278*F278,2)</f>
        <v>0</v>
      </c>
      <c r="J278" s="146"/>
    </row>
    <row r="279" spans="1:10" s="43" customFormat="1" ht="30" customHeight="1" thickBot="1">
      <c r="A279" s="44"/>
      <c r="B279" s="39" t="str">
        <f>B266</f>
        <v>D</v>
      </c>
      <c r="C279" s="186" t="str">
        <f>C266</f>
        <v>Sewer Repairs - Higgins Avenue</v>
      </c>
      <c r="D279" s="187"/>
      <c r="E279" s="187"/>
      <c r="F279" s="188"/>
      <c r="G279" s="44" t="s">
        <v>16</v>
      </c>
      <c r="H279" s="44">
        <f>SUM(H266:H278)</f>
        <v>0</v>
      </c>
      <c r="J279" s="139"/>
    </row>
    <row r="280" spans="1:8" ht="36" customHeight="1" thickTop="1">
      <c r="A280" s="53"/>
      <c r="B280" s="12"/>
      <c r="C280" s="18" t="s">
        <v>17</v>
      </c>
      <c r="D280" s="27"/>
      <c r="E280" s="1"/>
      <c r="F280" s="1"/>
      <c r="G280" s="56"/>
      <c r="H280" s="58"/>
    </row>
    <row r="281" spans="1:8" ht="36" customHeight="1">
      <c r="A281" s="53"/>
      <c r="B281" s="136" t="str">
        <f>B6</f>
        <v>PHASE 1 - 2018 CONSTRUCTION WORK</v>
      </c>
      <c r="C281" s="134"/>
      <c r="D281" s="131"/>
      <c r="E281" s="130"/>
      <c r="F281" s="130"/>
      <c r="G281" s="137"/>
      <c r="H281" s="132"/>
    </row>
    <row r="282" spans="1:8" ht="30" customHeight="1" thickBot="1">
      <c r="A282" s="22"/>
      <c r="B282" s="39" t="str">
        <f>B7</f>
        <v>A</v>
      </c>
      <c r="C282" s="199" t="str">
        <f>C7</f>
        <v>Henlow Bay - Fultz Boulevard to Dovercourt Drive, Rehabilitation</v>
      </c>
      <c r="D282" s="187"/>
      <c r="E282" s="187"/>
      <c r="F282" s="188"/>
      <c r="G282" s="22" t="s">
        <v>16</v>
      </c>
      <c r="H282" s="22">
        <f>H73</f>
        <v>0</v>
      </c>
    </row>
    <row r="283" spans="1:8" ht="30" customHeight="1" thickBot="1" thickTop="1">
      <c r="A283" s="22"/>
      <c r="B283" s="39" t="str">
        <f>B74</f>
        <v>B</v>
      </c>
      <c r="C283" s="196" t="str">
        <f>C74</f>
        <v>Henlow Bay - Dovercourt Drive to Scurfield Drive, Reconstruction</v>
      </c>
      <c r="D283" s="197"/>
      <c r="E283" s="197"/>
      <c r="F283" s="198"/>
      <c r="G283" s="22" t="s">
        <v>16</v>
      </c>
      <c r="H283" s="22">
        <f>H150</f>
        <v>0</v>
      </c>
    </row>
    <row r="284" spans="1:8" ht="30" customHeight="1" thickBot="1" thickTop="1">
      <c r="A284" s="22"/>
      <c r="B284" s="39"/>
      <c r="C284" s="178" t="s">
        <v>524</v>
      </c>
      <c r="D284" s="179"/>
      <c r="E284" s="179"/>
      <c r="F284" s="179"/>
      <c r="G284" s="180"/>
      <c r="H284" s="22">
        <f>SUM(H282:H283)</f>
        <v>0</v>
      </c>
    </row>
    <row r="285" spans="1:8" ht="30" customHeight="1" thickBot="1" thickTop="1">
      <c r="A285" s="22"/>
      <c r="B285" s="181" t="str">
        <f>B151</f>
        <v>PHASE 2 - 2019 CONSTRUCTION WORK</v>
      </c>
      <c r="C285" s="182"/>
      <c r="D285" s="182"/>
      <c r="E285" s="182"/>
      <c r="F285" s="182"/>
      <c r="G285" s="182"/>
      <c r="H285" s="183"/>
    </row>
    <row r="286" spans="1:8" ht="30" customHeight="1" thickBot="1" thickTop="1">
      <c r="A286" s="22"/>
      <c r="B286" s="39" t="str">
        <f>B152</f>
        <v>C</v>
      </c>
      <c r="C286" s="196" t="str">
        <f>C152</f>
        <v>Higgins Avenue - Princess Street to Henry Avenue, Reconstruction</v>
      </c>
      <c r="D286" s="197"/>
      <c r="E286" s="197"/>
      <c r="F286" s="198"/>
      <c r="G286" s="22" t="s">
        <v>16</v>
      </c>
      <c r="H286" s="22">
        <f>H265</f>
        <v>0</v>
      </c>
    </row>
    <row r="287" spans="1:8" ht="30" customHeight="1" thickBot="1" thickTop="1">
      <c r="A287" s="29"/>
      <c r="B287" s="39" t="str">
        <f>B266</f>
        <v>D</v>
      </c>
      <c r="C287" s="196" t="str">
        <f>C266</f>
        <v>Sewer Repairs - Higgins Avenue</v>
      </c>
      <c r="D287" s="197"/>
      <c r="E287" s="197"/>
      <c r="F287" s="198"/>
      <c r="G287" s="29" t="s">
        <v>16</v>
      </c>
      <c r="H287" s="29">
        <f>H279</f>
        <v>0</v>
      </c>
    </row>
    <row r="288" spans="1:8" ht="30" customHeight="1" thickBot="1" thickTop="1">
      <c r="A288" s="21"/>
      <c r="B288" s="135"/>
      <c r="C288" s="194" t="s">
        <v>525</v>
      </c>
      <c r="D288" s="195"/>
      <c r="E288" s="195"/>
      <c r="F288" s="195"/>
      <c r="G288" s="195"/>
      <c r="H288" s="22">
        <f>SUM(H286:H287)</f>
        <v>0</v>
      </c>
    </row>
    <row r="289" spans="1:10" s="38" customFormat="1" ht="37.5" customHeight="1" thickTop="1">
      <c r="A289" s="21"/>
      <c r="B289" s="189" t="s">
        <v>33</v>
      </c>
      <c r="C289" s="190"/>
      <c r="D289" s="190"/>
      <c r="E289" s="190"/>
      <c r="F289" s="190"/>
      <c r="G289" s="184">
        <f>SUM(H284+H288)</f>
        <v>0</v>
      </c>
      <c r="H289" s="185"/>
      <c r="J289" s="147"/>
    </row>
    <row r="290" spans="1:8" ht="15.75" customHeight="1">
      <c r="A290" s="54"/>
      <c r="B290" s="49"/>
      <c r="C290" s="50"/>
      <c r="D290" s="51"/>
      <c r="E290" s="50"/>
      <c r="F290" s="50"/>
      <c r="G290" s="28"/>
      <c r="H290" s="59"/>
    </row>
  </sheetData>
  <sheetProtection password="D84E" sheet="1"/>
  <mergeCells count="19">
    <mergeCell ref="C288:G288"/>
    <mergeCell ref="C286:F286"/>
    <mergeCell ref="C287:F287"/>
    <mergeCell ref="C152:F152"/>
    <mergeCell ref="C279:F279"/>
    <mergeCell ref="C7:F7"/>
    <mergeCell ref="C150:F150"/>
    <mergeCell ref="C282:F282"/>
    <mergeCell ref="C283:F283"/>
    <mergeCell ref="B6:F6"/>
    <mergeCell ref="B151:E151"/>
    <mergeCell ref="C284:G284"/>
    <mergeCell ref="B285:H285"/>
    <mergeCell ref="G289:H289"/>
    <mergeCell ref="C265:F265"/>
    <mergeCell ref="B289:F289"/>
    <mergeCell ref="C266:F266"/>
    <mergeCell ref="C74:F74"/>
    <mergeCell ref="C73:F73"/>
  </mergeCells>
  <conditionalFormatting sqref="D169:D170 D182 D185 D255:D256 D16:D18 D123:D126 D154 D202 D156">
    <cfRule type="cellIs" priority="584" dxfId="473" operator="equal" stopIfTrue="1">
      <formula>"CW 2130-R11"</formula>
    </cfRule>
    <cfRule type="cellIs" priority="585" dxfId="473" operator="equal" stopIfTrue="1">
      <formula>"CW 3120-R2"</formula>
    </cfRule>
    <cfRule type="cellIs" priority="586" dxfId="473" operator="equal" stopIfTrue="1">
      <formula>"CW 3240-R7"</formula>
    </cfRule>
  </conditionalFormatting>
  <conditionalFormatting sqref="D157">
    <cfRule type="cellIs" priority="581" dxfId="473" operator="equal" stopIfTrue="1">
      <formula>"CW 2130-R11"</formula>
    </cfRule>
    <cfRule type="cellIs" priority="582" dxfId="473" operator="equal" stopIfTrue="1">
      <formula>"CW 3120-R2"</formula>
    </cfRule>
    <cfRule type="cellIs" priority="583" dxfId="473" operator="equal" stopIfTrue="1">
      <formula>"CW 3240-R7"</formula>
    </cfRule>
  </conditionalFormatting>
  <conditionalFormatting sqref="D162:D164">
    <cfRule type="cellIs" priority="569" dxfId="473" operator="equal" stopIfTrue="1">
      <formula>"CW 2130-R11"</formula>
    </cfRule>
    <cfRule type="cellIs" priority="570" dxfId="473" operator="equal" stopIfTrue="1">
      <formula>"CW 3120-R2"</formula>
    </cfRule>
    <cfRule type="cellIs" priority="571" dxfId="473" operator="equal" stopIfTrue="1">
      <formula>"CW 3240-R7"</formula>
    </cfRule>
  </conditionalFormatting>
  <conditionalFormatting sqref="D165">
    <cfRule type="cellIs" priority="566" dxfId="473" operator="equal" stopIfTrue="1">
      <formula>"CW 2130-R11"</formula>
    </cfRule>
    <cfRule type="cellIs" priority="567" dxfId="473" operator="equal" stopIfTrue="1">
      <formula>"CW 3120-R2"</formula>
    </cfRule>
    <cfRule type="cellIs" priority="568" dxfId="473" operator="equal" stopIfTrue="1">
      <formula>"CW 3240-R7"</formula>
    </cfRule>
  </conditionalFormatting>
  <conditionalFormatting sqref="D167">
    <cfRule type="cellIs" priority="563" dxfId="473" operator="equal" stopIfTrue="1">
      <formula>"CW 2130-R11"</formula>
    </cfRule>
    <cfRule type="cellIs" priority="564" dxfId="473" operator="equal" stopIfTrue="1">
      <formula>"CW 3120-R2"</formula>
    </cfRule>
    <cfRule type="cellIs" priority="565" dxfId="473" operator="equal" stopIfTrue="1">
      <formula>"CW 3240-R7"</formula>
    </cfRule>
  </conditionalFormatting>
  <conditionalFormatting sqref="D166">
    <cfRule type="cellIs" priority="560" dxfId="473" operator="equal" stopIfTrue="1">
      <formula>"CW 2130-R11"</formula>
    </cfRule>
    <cfRule type="cellIs" priority="561" dxfId="473" operator="equal" stopIfTrue="1">
      <formula>"CW 3120-R2"</formula>
    </cfRule>
    <cfRule type="cellIs" priority="562" dxfId="473" operator="equal" stopIfTrue="1">
      <formula>"CW 3240-R7"</formula>
    </cfRule>
  </conditionalFormatting>
  <conditionalFormatting sqref="D168">
    <cfRule type="cellIs" priority="557" dxfId="473" operator="equal" stopIfTrue="1">
      <formula>"CW 2130-R11"</formula>
    </cfRule>
    <cfRule type="cellIs" priority="558" dxfId="473" operator="equal" stopIfTrue="1">
      <formula>"CW 3120-R2"</formula>
    </cfRule>
    <cfRule type="cellIs" priority="559" dxfId="473" operator="equal" stopIfTrue="1">
      <formula>"CW 3240-R7"</formula>
    </cfRule>
  </conditionalFormatting>
  <conditionalFormatting sqref="D172:D173">
    <cfRule type="cellIs" priority="551" dxfId="473" operator="equal" stopIfTrue="1">
      <formula>"CW 2130-R11"</formula>
    </cfRule>
    <cfRule type="cellIs" priority="552" dxfId="473" operator="equal" stopIfTrue="1">
      <formula>"CW 3120-R2"</formula>
    </cfRule>
    <cfRule type="cellIs" priority="553" dxfId="473" operator="equal" stopIfTrue="1">
      <formula>"CW 3240-R7"</formula>
    </cfRule>
  </conditionalFormatting>
  <conditionalFormatting sqref="D174:D175">
    <cfRule type="cellIs" priority="548" dxfId="473" operator="equal" stopIfTrue="1">
      <formula>"CW 2130-R11"</formula>
    </cfRule>
    <cfRule type="cellIs" priority="549" dxfId="473" operator="equal" stopIfTrue="1">
      <formula>"CW 3120-R2"</formula>
    </cfRule>
    <cfRule type="cellIs" priority="550" dxfId="473" operator="equal" stopIfTrue="1">
      <formula>"CW 3240-R7"</formula>
    </cfRule>
  </conditionalFormatting>
  <conditionalFormatting sqref="D176:D177">
    <cfRule type="cellIs" priority="542" dxfId="473" operator="equal" stopIfTrue="1">
      <formula>"CW 2130-R11"</formula>
    </cfRule>
    <cfRule type="cellIs" priority="543" dxfId="473" operator="equal" stopIfTrue="1">
      <formula>"CW 3120-R2"</formula>
    </cfRule>
    <cfRule type="cellIs" priority="544" dxfId="473" operator="equal" stopIfTrue="1">
      <formula>"CW 3240-R7"</formula>
    </cfRule>
  </conditionalFormatting>
  <conditionalFormatting sqref="D178">
    <cfRule type="cellIs" priority="539" dxfId="473" operator="equal" stopIfTrue="1">
      <formula>"CW 2130-R11"</formula>
    </cfRule>
    <cfRule type="cellIs" priority="540" dxfId="473" operator="equal" stopIfTrue="1">
      <formula>"CW 3120-R2"</formula>
    </cfRule>
    <cfRule type="cellIs" priority="541" dxfId="473" operator="equal" stopIfTrue="1">
      <formula>"CW 3240-R7"</formula>
    </cfRule>
  </conditionalFormatting>
  <conditionalFormatting sqref="D179">
    <cfRule type="cellIs" priority="536" dxfId="473" operator="equal" stopIfTrue="1">
      <formula>"CW 2130-R11"</formula>
    </cfRule>
    <cfRule type="cellIs" priority="537" dxfId="473" operator="equal" stopIfTrue="1">
      <formula>"CW 3120-R2"</formula>
    </cfRule>
    <cfRule type="cellIs" priority="538" dxfId="473" operator="equal" stopIfTrue="1">
      <formula>"CW 3240-R7"</formula>
    </cfRule>
  </conditionalFormatting>
  <conditionalFormatting sqref="D180">
    <cfRule type="cellIs" priority="533" dxfId="473" operator="equal" stopIfTrue="1">
      <formula>"CW 2130-R11"</formula>
    </cfRule>
    <cfRule type="cellIs" priority="534" dxfId="473" operator="equal" stopIfTrue="1">
      <formula>"CW 3120-R2"</formula>
    </cfRule>
    <cfRule type="cellIs" priority="535" dxfId="473" operator="equal" stopIfTrue="1">
      <formula>"CW 3240-R7"</formula>
    </cfRule>
  </conditionalFormatting>
  <conditionalFormatting sqref="D188">
    <cfRule type="cellIs" priority="527" dxfId="473" operator="equal" stopIfTrue="1">
      <formula>"CW 2130-R11"</formula>
    </cfRule>
    <cfRule type="cellIs" priority="528" dxfId="473" operator="equal" stopIfTrue="1">
      <formula>"CW 3120-R2"</formula>
    </cfRule>
    <cfRule type="cellIs" priority="529" dxfId="473" operator="equal" stopIfTrue="1">
      <formula>"CW 3240-R7"</formula>
    </cfRule>
  </conditionalFormatting>
  <conditionalFormatting sqref="D189">
    <cfRule type="cellIs" priority="524" dxfId="473" operator="equal" stopIfTrue="1">
      <formula>"CW 2130-R11"</formula>
    </cfRule>
    <cfRule type="cellIs" priority="525" dxfId="473" operator="equal" stopIfTrue="1">
      <formula>"CW 3120-R2"</formula>
    </cfRule>
    <cfRule type="cellIs" priority="526" dxfId="473" operator="equal" stopIfTrue="1">
      <formula>"CW 3240-R7"</formula>
    </cfRule>
  </conditionalFormatting>
  <conditionalFormatting sqref="D195">
    <cfRule type="cellIs" priority="515" dxfId="473" operator="equal" stopIfTrue="1">
      <formula>"CW 2130-R11"</formula>
    </cfRule>
    <cfRule type="cellIs" priority="516" dxfId="473" operator="equal" stopIfTrue="1">
      <formula>"CW 3120-R2"</formula>
    </cfRule>
    <cfRule type="cellIs" priority="517" dxfId="473" operator="equal" stopIfTrue="1">
      <formula>"CW 3240-R7"</formula>
    </cfRule>
  </conditionalFormatting>
  <conditionalFormatting sqref="D196">
    <cfRule type="cellIs" priority="512" dxfId="473" operator="equal" stopIfTrue="1">
      <formula>"CW 2130-R11"</formula>
    </cfRule>
    <cfRule type="cellIs" priority="513" dxfId="473" operator="equal" stopIfTrue="1">
      <formula>"CW 3120-R2"</formula>
    </cfRule>
    <cfRule type="cellIs" priority="514" dxfId="473" operator="equal" stopIfTrue="1">
      <formula>"CW 3240-R7"</formula>
    </cfRule>
  </conditionalFormatting>
  <conditionalFormatting sqref="D197">
    <cfRule type="cellIs" priority="509" dxfId="473" operator="equal" stopIfTrue="1">
      <formula>"CW 2130-R11"</formula>
    </cfRule>
    <cfRule type="cellIs" priority="510" dxfId="473" operator="equal" stopIfTrue="1">
      <formula>"CW 3120-R2"</formula>
    </cfRule>
    <cfRule type="cellIs" priority="511" dxfId="473" operator="equal" stopIfTrue="1">
      <formula>"CW 3240-R7"</formula>
    </cfRule>
  </conditionalFormatting>
  <conditionalFormatting sqref="D198">
    <cfRule type="cellIs" priority="506" dxfId="473" operator="equal" stopIfTrue="1">
      <formula>"CW 2130-R11"</formula>
    </cfRule>
    <cfRule type="cellIs" priority="507" dxfId="473" operator="equal" stopIfTrue="1">
      <formula>"CW 3120-R2"</formula>
    </cfRule>
    <cfRule type="cellIs" priority="508" dxfId="473" operator="equal" stopIfTrue="1">
      <formula>"CW 3240-R7"</formula>
    </cfRule>
  </conditionalFormatting>
  <conditionalFormatting sqref="D199">
    <cfRule type="cellIs" priority="503" dxfId="473" operator="equal" stopIfTrue="1">
      <formula>"CW 2130-R11"</formula>
    </cfRule>
    <cfRule type="cellIs" priority="504" dxfId="473" operator="equal" stopIfTrue="1">
      <formula>"CW 3120-R2"</formula>
    </cfRule>
    <cfRule type="cellIs" priority="505" dxfId="473" operator="equal" stopIfTrue="1">
      <formula>"CW 3240-R7"</formula>
    </cfRule>
  </conditionalFormatting>
  <conditionalFormatting sqref="D201">
    <cfRule type="cellIs" priority="500" dxfId="473" operator="equal" stopIfTrue="1">
      <formula>"CW 2130-R11"</formula>
    </cfRule>
    <cfRule type="cellIs" priority="501" dxfId="473" operator="equal" stopIfTrue="1">
      <formula>"CW 3120-R2"</formula>
    </cfRule>
    <cfRule type="cellIs" priority="502" dxfId="473" operator="equal" stopIfTrue="1">
      <formula>"CW 3240-R7"</formula>
    </cfRule>
  </conditionalFormatting>
  <conditionalFormatting sqref="D183">
    <cfRule type="cellIs" priority="497" dxfId="473" operator="equal" stopIfTrue="1">
      <formula>"CW 2130-R11"</formula>
    </cfRule>
    <cfRule type="cellIs" priority="498" dxfId="473" operator="equal" stopIfTrue="1">
      <formula>"CW 3120-R2"</formula>
    </cfRule>
    <cfRule type="cellIs" priority="499" dxfId="473" operator="equal" stopIfTrue="1">
      <formula>"CW 3240-R7"</formula>
    </cfRule>
  </conditionalFormatting>
  <conditionalFormatting sqref="D184">
    <cfRule type="cellIs" priority="494" dxfId="473" operator="equal" stopIfTrue="1">
      <formula>"CW 2130-R11"</formula>
    </cfRule>
    <cfRule type="cellIs" priority="495" dxfId="473" operator="equal" stopIfTrue="1">
      <formula>"CW 3120-R2"</formula>
    </cfRule>
    <cfRule type="cellIs" priority="496" dxfId="473" operator="equal" stopIfTrue="1">
      <formula>"CW 3240-R7"</formula>
    </cfRule>
  </conditionalFormatting>
  <conditionalFormatting sqref="D200">
    <cfRule type="cellIs" priority="485" dxfId="473" operator="equal" stopIfTrue="1">
      <formula>"CW 2130-R11"</formula>
    </cfRule>
    <cfRule type="cellIs" priority="486" dxfId="473" operator="equal" stopIfTrue="1">
      <formula>"CW 3120-R2"</formula>
    </cfRule>
    <cfRule type="cellIs" priority="487" dxfId="473" operator="equal" stopIfTrue="1">
      <formula>"CW 3240-R7"</formula>
    </cfRule>
  </conditionalFormatting>
  <conditionalFormatting sqref="D190">
    <cfRule type="cellIs" priority="482" dxfId="473" operator="equal" stopIfTrue="1">
      <formula>"CW 2130-R11"</formula>
    </cfRule>
    <cfRule type="cellIs" priority="483" dxfId="473" operator="equal" stopIfTrue="1">
      <formula>"CW 3120-R2"</formula>
    </cfRule>
    <cfRule type="cellIs" priority="484" dxfId="473" operator="equal" stopIfTrue="1">
      <formula>"CW 3240-R7"</formula>
    </cfRule>
  </conditionalFormatting>
  <conditionalFormatting sqref="D203">
    <cfRule type="cellIs" priority="479" dxfId="473" operator="equal" stopIfTrue="1">
      <formula>"CW 2130-R11"</formula>
    </cfRule>
    <cfRule type="cellIs" priority="480" dxfId="473" operator="equal" stopIfTrue="1">
      <formula>"CW 3120-R2"</formula>
    </cfRule>
    <cfRule type="cellIs" priority="481" dxfId="473" operator="equal" stopIfTrue="1">
      <formula>"CW 3240-R7"</formula>
    </cfRule>
  </conditionalFormatting>
  <conditionalFormatting sqref="D204">
    <cfRule type="cellIs" priority="476" dxfId="473" operator="equal" stopIfTrue="1">
      <formula>"CW 2130-R11"</formula>
    </cfRule>
    <cfRule type="cellIs" priority="477" dxfId="473" operator="equal" stopIfTrue="1">
      <formula>"CW 3120-R2"</formula>
    </cfRule>
    <cfRule type="cellIs" priority="478" dxfId="473" operator="equal" stopIfTrue="1">
      <formula>"CW 3240-R7"</formula>
    </cfRule>
  </conditionalFormatting>
  <conditionalFormatting sqref="D205:D207">
    <cfRule type="cellIs" priority="470" dxfId="473" operator="equal" stopIfTrue="1">
      <formula>"CW 2130-R11"</formula>
    </cfRule>
    <cfRule type="cellIs" priority="471" dxfId="473" operator="equal" stopIfTrue="1">
      <formula>"CW 3120-R2"</formula>
    </cfRule>
    <cfRule type="cellIs" priority="472" dxfId="473" operator="equal" stopIfTrue="1">
      <formula>"CW 3240-R7"</formula>
    </cfRule>
  </conditionalFormatting>
  <conditionalFormatting sqref="D208:D209">
    <cfRule type="cellIs" priority="467" dxfId="473" operator="equal" stopIfTrue="1">
      <formula>"CW 2130-R11"</formula>
    </cfRule>
    <cfRule type="cellIs" priority="468" dxfId="473" operator="equal" stopIfTrue="1">
      <formula>"CW 3120-R2"</formula>
    </cfRule>
    <cfRule type="cellIs" priority="469" dxfId="473" operator="equal" stopIfTrue="1">
      <formula>"CW 3240-R7"</formula>
    </cfRule>
  </conditionalFormatting>
  <conditionalFormatting sqref="D193">
    <cfRule type="cellIs" priority="461" dxfId="473" operator="equal" stopIfTrue="1">
      <formula>"CW 2130-R11"</formula>
    </cfRule>
    <cfRule type="cellIs" priority="462" dxfId="473" operator="equal" stopIfTrue="1">
      <formula>"CW 3120-R2"</formula>
    </cfRule>
    <cfRule type="cellIs" priority="463" dxfId="473" operator="equal" stopIfTrue="1">
      <formula>"CW 3240-R7"</formula>
    </cfRule>
  </conditionalFormatting>
  <conditionalFormatting sqref="D194">
    <cfRule type="cellIs" priority="458" dxfId="473" operator="equal" stopIfTrue="1">
      <formula>"CW 2130-R11"</formula>
    </cfRule>
    <cfRule type="cellIs" priority="459" dxfId="473" operator="equal" stopIfTrue="1">
      <formula>"CW 3120-R2"</formula>
    </cfRule>
    <cfRule type="cellIs" priority="460" dxfId="473" operator="equal" stopIfTrue="1">
      <formula>"CW 3240-R7"</formula>
    </cfRule>
  </conditionalFormatting>
  <conditionalFormatting sqref="D161">
    <cfRule type="cellIs" priority="455" dxfId="473" operator="equal" stopIfTrue="1">
      <formula>"CW 2130-R11"</formula>
    </cfRule>
    <cfRule type="cellIs" priority="456" dxfId="473" operator="equal" stopIfTrue="1">
      <formula>"CW 3120-R2"</formula>
    </cfRule>
    <cfRule type="cellIs" priority="457" dxfId="473" operator="equal" stopIfTrue="1">
      <formula>"CW 3240-R7"</formula>
    </cfRule>
  </conditionalFormatting>
  <conditionalFormatting sqref="D211">
    <cfRule type="cellIs" priority="452" dxfId="473" operator="equal" stopIfTrue="1">
      <formula>"CW 2130-R11"</formula>
    </cfRule>
    <cfRule type="cellIs" priority="453" dxfId="473" operator="equal" stopIfTrue="1">
      <formula>"CW 3120-R2"</formula>
    </cfRule>
    <cfRule type="cellIs" priority="454" dxfId="473" operator="equal" stopIfTrue="1">
      <formula>"CW 3240-R7"</formula>
    </cfRule>
  </conditionalFormatting>
  <conditionalFormatting sqref="D213">
    <cfRule type="cellIs" priority="450" dxfId="473" operator="equal" stopIfTrue="1">
      <formula>"CW 3120-R2"</formula>
    </cfRule>
    <cfRule type="cellIs" priority="451" dxfId="473" operator="equal" stopIfTrue="1">
      <formula>"CW 3240-R7"</formula>
    </cfRule>
  </conditionalFormatting>
  <conditionalFormatting sqref="D214">
    <cfRule type="cellIs" priority="447" dxfId="473" operator="equal" stopIfTrue="1">
      <formula>"CW 2130-R11"</formula>
    </cfRule>
    <cfRule type="cellIs" priority="448" dxfId="473" operator="equal" stopIfTrue="1">
      <formula>"CW 3120-R2"</formula>
    </cfRule>
    <cfRule type="cellIs" priority="449" dxfId="473" operator="equal" stopIfTrue="1">
      <formula>"CW 3240-R7"</formula>
    </cfRule>
  </conditionalFormatting>
  <conditionalFormatting sqref="D216:D217">
    <cfRule type="cellIs" priority="445" dxfId="473" operator="equal" stopIfTrue="1">
      <formula>"CW 3120-R2"</formula>
    </cfRule>
    <cfRule type="cellIs" priority="446" dxfId="473" operator="equal" stopIfTrue="1">
      <formula>"CW 3240-R7"</formula>
    </cfRule>
  </conditionalFormatting>
  <conditionalFormatting sqref="D218:D219">
    <cfRule type="cellIs" priority="443" dxfId="473" operator="equal" stopIfTrue="1">
      <formula>"CW 3120-R2"</formula>
    </cfRule>
    <cfRule type="cellIs" priority="444" dxfId="473" operator="equal" stopIfTrue="1">
      <formula>"CW 3240-R7"</formula>
    </cfRule>
  </conditionalFormatting>
  <conditionalFormatting sqref="D221">
    <cfRule type="cellIs" priority="439" dxfId="473" operator="equal" stopIfTrue="1">
      <formula>"CW 3120-R2"</formula>
    </cfRule>
    <cfRule type="cellIs" priority="440" dxfId="473" operator="equal" stopIfTrue="1">
      <formula>"CW 3240-R7"</formula>
    </cfRule>
  </conditionalFormatting>
  <conditionalFormatting sqref="D222">
    <cfRule type="cellIs" priority="437" dxfId="473" operator="equal" stopIfTrue="1">
      <formula>"CW 3120-R2"</formula>
    </cfRule>
    <cfRule type="cellIs" priority="438" dxfId="473" operator="equal" stopIfTrue="1">
      <formula>"CW 3240-R7"</formula>
    </cfRule>
  </conditionalFormatting>
  <conditionalFormatting sqref="D223:D225">
    <cfRule type="cellIs" priority="434" dxfId="473" operator="equal" stopIfTrue="1">
      <formula>"CW 2130-R11"</formula>
    </cfRule>
    <cfRule type="cellIs" priority="435" dxfId="473" operator="equal" stopIfTrue="1">
      <formula>"CW 3120-R2"</formula>
    </cfRule>
    <cfRule type="cellIs" priority="436" dxfId="473" operator="equal" stopIfTrue="1">
      <formula>"CW 3240-R7"</formula>
    </cfRule>
  </conditionalFormatting>
  <conditionalFormatting sqref="D226">
    <cfRule type="cellIs" priority="432" dxfId="473" operator="equal" stopIfTrue="1">
      <formula>"CW 3120-R2"</formula>
    </cfRule>
    <cfRule type="cellIs" priority="433" dxfId="473" operator="equal" stopIfTrue="1">
      <formula>"CW 3240-R7"</formula>
    </cfRule>
  </conditionalFormatting>
  <conditionalFormatting sqref="D227">
    <cfRule type="cellIs" priority="430" dxfId="473" operator="equal" stopIfTrue="1">
      <formula>"CW 3120-R2"</formula>
    </cfRule>
    <cfRule type="cellIs" priority="431" dxfId="473" operator="equal" stopIfTrue="1">
      <formula>"CW 3240-R7"</formula>
    </cfRule>
  </conditionalFormatting>
  <conditionalFormatting sqref="D230">
    <cfRule type="cellIs" priority="428" dxfId="473" operator="equal" stopIfTrue="1">
      <formula>"CW 3120-R2"</formula>
    </cfRule>
    <cfRule type="cellIs" priority="429" dxfId="473" operator="equal" stopIfTrue="1">
      <formula>"CW 3240-R7"</formula>
    </cfRule>
  </conditionalFormatting>
  <conditionalFormatting sqref="D232 D234">
    <cfRule type="cellIs" priority="425" dxfId="473" operator="equal" stopIfTrue="1">
      <formula>"CW 2130-R11"</formula>
    </cfRule>
    <cfRule type="cellIs" priority="426" dxfId="473" operator="equal" stopIfTrue="1">
      <formula>"CW 3120-R2"</formula>
    </cfRule>
    <cfRule type="cellIs" priority="427" dxfId="473" operator="equal" stopIfTrue="1">
      <formula>"CW 3240-R7"</formula>
    </cfRule>
  </conditionalFormatting>
  <conditionalFormatting sqref="D233">
    <cfRule type="cellIs" priority="419" dxfId="473" operator="equal" stopIfTrue="1">
      <formula>"CW 2130-R11"</formula>
    </cfRule>
    <cfRule type="cellIs" priority="420" dxfId="473" operator="equal" stopIfTrue="1">
      <formula>"CW 3120-R2"</formula>
    </cfRule>
    <cfRule type="cellIs" priority="421" dxfId="473" operator="equal" stopIfTrue="1">
      <formula>"CW 3240-R7"</formula>
    </cfRule>
  </conditionalFormatting>
  <conditionalFormatting sqref="D228">
    <cfRule type="cellIs" priority="415" dxfId="473" operator="equal" stopIfTrue="1">
      <formula>"CW 3120-R2"</formula>
    </cfRule>
    <cfRule type="cellIs" priority="416" dxfId="473" operator="equal" stopIfTrue="1">
      <formula>"CW 3240-R7"</formula>
    </cfRule>
  </conditionalFormatting>
  <conditionalFormatting sqref="D229">
    <cfRule type="cellIs" priority="413" dxfId="473" operator="equal" stopIfTrue="1">
      <formula>"CW 3120-R2"</formula>
    </cfRule>
    <cfRule type="cellIs" priority="414" dxfId="473" operator="equal" stopIfTrue="1">
      <formula>"CW 3240-R7"</formula>
    </cfRule>
  </conditionalFormatting>
  <conditionalFormatting sqref="D270">
    <cfRule type="cellIs" priority="353" dxfId="473" operator="equal" stopIfTrue="1">
      <formula>"CW 3120-R2"</formula>
    </cfRule>
    <cfRule type="cellIs" priority="354" dxfId="473" operator="equal" stopIfTrue="1">
      <formula>"CW 3240-R7"</formula>
    </cfRule>
  </conditionalFormatting>
  <conditionalFormatting sqref="D235">
    <cfRule type="cellIs" priority="410" dxfId="473" operator="equal" stopIfTrue="1">
      <formula>"CW 2130-R11"</formula>
    </cfRule>
    <cfRule type="cellIs" priority="411" dxfId="473" operator="equal" stopIfTrue="1">
      <formula>"CW 3120-R2"</formula>
    </cfRule>
    <cfRule type="cellIs" priority="412" dxfId="473" operator="equal" stopIfTrue="1">
      <formula>"CW 3240-R7"</formula>
    </cfRule>
  </conditionalFormatting>
  <conditionalFormatting sqref="D236">
    <cfRule type="cellIs" priority="407" dxfId="473" operator="equal" stopIfTrue="1">
      <formula>"CW 2130-R11"</formula>
    </cfRule>
    <cfRule type="cellIs" priority="408" dxfId="473" operator="equal" stopIfTrue="1">
      <formula>"CW 3120-R2"</formula>
    </cfRule>
    <cfRule type="cellIs" priority="409" dxfId="473" operator="equal" stopIfTrue="1">
      <formula>"CW 3240-R7"</formula>
    </cfRule>
  </conditionalFormatting>
  <conditionalFormatting sqref="D237">
    <cfRule type="cellIs" priority="404" dxfId="473" operator="equal" stopIfTrue="1">
      <formula>"CW 2130-R11"</formula>
    </cfRule>
    <cfRule type="cellIs" priority="405" dxfId="473" operator="equal" stopIfTrue="1">
      <formula>"CW 3120-R2"</formula>
    </cfRule>
    <cfRule type="cellIs" priority="406" dxfId="473" operator="equal" stopIfTrue="1">
      <formula>"CW 3240-R7"</formula>
    </cfRule>
  </conditionalFormatting>
  <conditionalFormatting sqref="D240">
    <cfRule type="cellIs" priority="402" dxfId="473" operator="equal" stopIfTrue="1">
      <formula>"CW 2130-R11"</formula>
    </cfRule>
    <cfRule type="cellIs" priority="403" dxfId="473" operator="equal" stopIfTrue="1">
      <formula>"CW 3240-R7"</formula>
    </cfRule>
  </conditionalFormatting>
  <conditionalFormatting sqref="D242">
    <cfRule type="cellIs" priority="399" dxfId="473" operator="equal" stopIfTrue="1">
      <formula>"CW 2130-R11"</formula>
    </cfRule>
    <cfRule type="cellIs" priority="400" dxfId="473" operator="equal" stopIfTrue="1">
      <formula>"CW 3120-R2"</formula>
    </cfRule>
    <cfRule type="cellIs" priority="401" dxfId="473" operator="equal" stopIfTrue="1">
      <formula>"CW 3240-R7"</formula>
    </cfRule>
  </conditionalFormatting>
  <conditionalFormatting sqref="D244">
    <cfRule type="cellIs" priority="394" dxfId="473" operator="equal" stopIfTrue="1">
      <formula>"CW 2130-R11"</formula>
    </cfRule>
    <cfRule type="cellIs" priority="395" dxfId="473" operator="equal" stopIfTrue="1">
      <formula>"CW 3120-R2"</formula>
    </cfRule>
    <cfRule type="cellIs" priority="396" dxfId="473" operator="equal" stopIfTrue="1">
      <formula>"CW 3240-R7"</formula>
    </cfRule>
  </conditionalFormatting>
  <conditionalFormatting sqref="D243">
    <cfRule type="cellIs" priority="397" dxfId="473" operator="equal" stopIfTrue="1">
      <formula>"CW 3120-R2"</formula>
    </cfRule>
    <cfRule type="cellIs" priority="398" dxfId="473" operator="equal" stopIfTrue="1">
      <formula>"CW 3240-R7"</formula>
    </cfRule>
  </conditionalFormatting>
  <conditionalFormatting sqref="D246:D247">
    <cfRule type="cellIs" priority="391" dxfId="473" operator="equal" stopIfTrue="1">
      <formula>"CW 2130-R11"</formula>
    </cfRule>
    <cfRule type="cellIs" priority="392" dxfId="473" operator="equal" stopIfTrue="1">
      <formula>"CW 3120-R2"</formula>
    </cfRule>
    <cfRule type="cellIs" priority="393" dxfId="473" operator="equal" stopIfTrue="1">
      <formula>"CW 3240-R7"</formula>
    </cfRule>
  </conditionalFormatting>
  <conditionalFormatting sqref="D245">
    <cfRule type="cellIs" priority="388" dxfId="473" operator="equal" stopIfTrue="1">
      <formula>"CW 2130-R11"</formula>
    </cfRule>
    <cfRule type="cellIs" priority="389" dxfId="473" operator="equal" stopIfTrue="1">
      <formula>"CW 3120-R2"</formula>
    </cfRule>
    <cfRule type="cellIs" priority="390" dxfId="473" operator="equal" stopIfTrue="1">
      <formula>"CW 3240-R7"</formula>
    </cfRule>
  </conditionalFormatting>
  <conditionalFormatting sqref="D248">
    <cfRule type="cellIs" priority="385" dxfId="473" operator="equal" stopIfTrue="1">
      <formula>"CW 2130-R11"</formula>
    </cfRule>
    <cfRule type="cellIs" priority="386" dxfId="473" operator="equal" stopIfTrue="1">
      <formula>"CW 3120-R2"</formula>
    </cfRule>
    <cfRule type="cellIs" priority="387" dxfId="473" operator="equal" stopIfTrue="1">
      <formula>"CW 3240-R7"</formula>
    </cfRule>
  </conditionalFormatting>
  <conditionalFormatting sqref="D249:D251">
    <cfRule type="cellIs" priority="382" dxfId="473" operator="equal" stopIfTrue="1">
      <formula>"CW 2130-R11"</formula>
    </cfRule>
    <cfRule type="cellIs" priority="383" dxfId="473" operator="equal" stopIfTrue="1">
      <formula>"CW 3120-R2"</formula>
    </cfRule>
    <cfRule type="cellIs" priority="384" dxfId="473" operator="equal" stopIfTrue="1">
      <formula>"CW 3240-R7"</formula>
    </cfRule>
  </conditionalFormatting>
  <conditionalFormatting sqref="D252">
    <cfRule type="cellIs" priority="379" dxfId="473" operator="equal" stopIfTrue="1">
      <formula>"CW 2130-R11"</formula>
    </cfRule>
    <cfRule type="cellIs" priority="380" dxfId="473" operator="equal" stopIfTrue="1">
      <formula>"CW 3120-R2"</formula>
    </cfRule>
    <cfRule type="cellIs" priority="381" dxfId="473" operator="equal" stopIfTrue="1">
      <formula>"CW 3240-R7"</formula>
    </cfRule>
  </conditionalFormatting>
  <conditionalFormatting sqref="D253">
    <cfRule type="cellIs" priority="376" dxfId="473" operator="equal" stopIfTrue="1">
      <formula>"CW 2130-R11"</formula>
    </cfRule>
    <cfRule type="cellIs" priority="377" dxfId="473" operator="equal" stopIfTrue="1">
      <formula>"CW 3120-R2"</formula>
    </cfRule>
    <cfRule type="cellIs" priority="378" dxfId="473" operator="equal" stopIfTrue="1">
      <formula>"CW 3240-R7"</formula>
    </cfRule>
  </conditionalFormatting>
  <conditionalFormatting sqref="D258">
    <cfRule type="cellIs" priority="370" dxfId="473" operator="equal" stopIfTrue="1">
      <formula>"CW 2130-R11"</formula>
    </cfRule>
    <cfRule type="cellIs" priority="371" dxfId="473" operator="equal" stopIfTrue="1">
      <formula>"CW 3120-R2"</formula>
    </cfRule>
    <cfRule type="cellIs" priority="372" dxfId="473" operator="equal" stopIfTrue="1">
      <formula>"CW 3240-R7"</formula>
    </cfRule>
  </conditionalFormatting>
  <conditionalFormatting sqref="D259:D262">
    <cfRule type="cellIs" priority="367" dxfId="473" operator="equal" stopIfTrue="1">
      <formula>"CW 2130-R11"</formula>
    </cfRule>
    <cfRule type="cellIs" priority="368" dxfId="473" operator="equal" stopIfTrue="1">
      <formula>"CW 3120-R2"</formula>
    </cfRule>
    <cfRule type="cellIs" priority="369" dxfId="473" operator="equal" stopIfTrue="1">
      <formula>"CW 3240-R7"</formula>
    </cfRule>
  </conditionalFormatting>
  <conditionalFormatting sqref="D263:D264">
    <cfRule type="cellIs" priority="364" dxfId="473" operator="equal" stopIfTrue="1">
      <formula>"CW 2130-R11"</formula>
    </cfRule>
    <cfRule type="cellIs" priority="365" dxfId="473" operator="equal" stopIfTrue="1">
      <formula>"CW 3120-R2"</formula>
    </cfRule>
    <cfRule type="cellIs" priority="366" dxfId="473" operator="equal" stopIfTrue="1">
      <formula>"CW 3240-R7"</formula>
    </cfRule>
  </conditionalFormatting>
  <conditionalFormatting sqref="D129:D130">
    <cfRule type="cellIs" priority="361" dxfId="473" operator="equal" stopIfTrue="1">
      <formula>"CW 2130-R11"</formula>
    </cfRule>
    <cfRule type="cellIs" priority="362" dxfId="473" operator="equal" stopIfTrue="1">
      <formula>"CW 3120-R2"</formula>
    </cfRule>
    <cfRule type="cellIs" priority="363" dxfId="473" operator="equal" stopIfTrue="1">
      <formula>"CW 3240-R7"</formula>
    </cfRule>
  </conditionalFormatting>
  <conditionalFormatting sqref="D268:D269">
    <cfRule type="cellIs" priority="355" dxfId="473" operator="equal" stopIfTrue="1">
      <formula>"CW 3120-R2"</formula>
    </cfRule>
    <cfRule type="cellIs" priority="356" dxfId="473" operator="equal" stopIfTrue="1">
      <formula>"CW 3240-R7"</formula>
    </cfRule>
  </conditionalFormatting>
  <conditionalFormatting sqref="D269">
    <cfRule type="cellIs" priority="351" dxfId="473" operator="equal" stopIfTrue="1">
      <formula>"CW 3120-R2"</formula>
    </cfRule>
    <cfRule type="cellIs" priority="352" dxfId="473" operator="equal" stopIfTrue="1">
      <formula>"CW 3240-R7"</formula>
    </cfRule>
  </conditionalFormatting>
  <conditionalFormatting sqref="D274:D275">
    <cfRule type="cellIs" priority="349" dxfId="473" operator="equal" stopIfTrue="1">
      <formula>"CW 3120-R2"</formula>
    </cfRule>
    <cfRule type="cellIs" priority="350" dxfId="473" operator="equal" stopIfTrue="1">
      <formula>"CW 3240-R7"</formula>
    </cfRule>
  </conditionalFormatting>
  <conditionalFormatting sqref="D276">
    <cfRule type="cellIs" priority="339" dxfId="473" operator="equal" stopIfTrue="1">
      <formula>"CW 3120-R2"</formula>
    </cfRule>
    <cfRule type="cellIs" priority="340" dxfId="473" operator="equal" stopIfTrue="1">
      <formula>"CW 3240-R7"</formula>
    </cfRule>
  </conditionalFormatting>
  <conditionalFormatting sqref="D275">
    <cfRule type="cellIs" priority="337" dxfId="473" operator="equal" stopIfTrue="1">
      <formula>"CW 3120-R2"</formula>
    </cfRule>
    <cfRule type="cellIs" priority="338" dxfId="473" operator="equal" stopIfTrue="1">
      <formula>"CW 3240-R7"</formula>
    </cfRule>
  </conditionalFormatting>
  <conditionalFormatting sqref="D272">
    <cfRule type="cellIs" priority="335" dxfId="473" operator="equal" stopIfTrue="1">
      <formula>"CW 3120-R2"</formula>
    </cfRule>
    <cfRule type="cellIs" priority="336" dxfId="473" operator="equal" stopIfTrue="1">
      <formula>"CW 3240-R7"</formula>
    </cfRule>
  </conditionalFormatting>
  <conditionalFormatting sqref="D278">
    <cfRule type="cellIs" priority="333" dxfId="473" operator="equal" stopIfTrue="1">
      <formula>"CW 3120-R2"</formula>
    </cfRule>
    <cfRule type="cellIs" priority="334" dxfId="473" operator="equal" stopIfTrue="1">
      <formula>"CW 3240-R7"</formula>
    </cfRule>
  </conditionalFormatting>
  <conditionalFormatting sqref="D9 D19:D23 D26:D27 D62:D64">
    <cfRule type="cellIs" priority="328" dxfId="473" operator="equal" stopIfTrue="1">
      <formula>"CW 2130-R11"</formula>
    </cfRule>
    <cfRule type="cellIs" priority="329" dxfId="473" operator="equal" stopIfTrue="1">
      <formula>"CW 3120-R2"</formula>
    </cfRule>
    <cfRule type="cellIs" priority="330" dxfId="473" operator="equal" stopIfTrue="1">
      <formula>"CW 3240-R7"</formula>
    </cfRule>
  </conditionalFormatting>
  <conditionalFormatting sqref="D10">
    <cfRule type="cellIs" priority="325" dxfId="473" operator="equal" stopIfTrue="1">
      <formula>"CW 2130-R11"</formula>
    </cfRule>
    <cfRule type="cellIs" priority="326" dxfId="473" operator="equal" stopIfTrue="1">
      <formula>"CW 3120-R2"</formula>
    </cfRule>
    <cfRule type="cellIs" priority="327" dxfId="473" operator="equal" stopIfTrue="1">
      <formula>"CW 3240-R7"</formula>
    </cfRule>
  </conditionalFormatting>
  <conditionalFormatting sqref="D11">
    <cfRule type="cellIs" priority="322" dxfId="473" operator="equal" stopIfTrue="1">
      <formula>"CW 2130-R11"</formula>
    </cfRule>
    <cfRule type="cellIs" priority="323" dxfId="473" operator="equal" stopIfTrue="1">
      <formula>"CW 3120-R2"</formula>
    </cfRule>
    <cfRule type="cellIs" priority="324" dxfId="473" operator="equal" stopIfTrue="1">
      <formula>"CW 3240-R7"</formula>
    </cfRule>
  </conditionalFormatting>
  <conditionalFormatting sqref="D13">
    <cfRule type="cellIs" priority="319" dxfId="473" operator="equal" stopIfTrue="1">
      <formula>"CW 2130-R11"</formula>
    </cfRule>
    <cfRule type="cellIs" priority="320" dxfId="473" operator="equal" stopIfTrue="1">
      <formula>"CW 3120-R2"</formula>
    </cfRule>
    <cfRule type="cellIs" priority="321" dxfId="473" operator="equal" stopIfTrue="1">
      <formula>"CW 3240-R7"</formula>
    </cfRule>
  </conditionalFormatting>
  <conditionalFormatting sqref="D14">
    <cfRule type="cellIs" priority="316" dxfId="473" operator="equal" stopIfTrue="1">
      <formula>"CW 2130-R11"</formula>
    </cfRule>
    <cfRule type="cellIs" priority="317" dxfId="473" operator="equal" stopIfTrue="1">
      <formula>"CW 3120-R2"</formula>
    </cfRule>
    <cfRule type="cellIs" priority="318" dxfId="473" operator="equal" stopIfTrue="1">
      <formula>"CW 3240-R7"</formula>
    </cfRule>
  </conditionalFormatting>
  <conditionalFormatting sqref="D15">
    <cfRule type="cellIs" priority="313" dxfId="473" operator="equal" stopIfTrue="1">
      <formula>"CW 2130-R11"</formula>
    </cfRule>
    <cfRule type="cellIs" priority="314" dxfId="473" operator="equal" stopIfTrue="1">
      <formula>"CW 3120-R2"</formula>
    </cfRule>
    <cfRule type="cellIs" priority="315" dxfId="473" operator="equal" stopIfTrue="1">
      <formula>"CW 3240-R7"</formula>
    </cfRule>
  </conditionalFormatting>
  <conditionalFormatting sqref="D24">
    <cfRule type="cellIs" priority="304" dxfId="473" operator="equal" stopIfTrue="1">
      <formula>"CW 2130-R11"</formula>
    </cfRule>
    <cfRule type="cellIs" priority="305" dxfId="473" operator="equal" stopIfTrue="1">
      <formula>"CW 3120-R2"</formula>
    </cfRule>
    <cfRule type="cellIs" priority="306" dxfId="473" operator="equal" stopIfTrue="1">
      <formula>"CW 3240-R7"</formula>
    </cfRule>
  </conditionalFormatting>
  <conditionalFormatting sqref="D25">
    <cfRule type="cellIs" priority="301" dxfId="473" operator="equal" stopIfTrue="1">
      <formula>"CW 2130-R11"</formula>
    </cfRule>
    <cfRule type="cellIs" priority="302" dxfId="473" operator="equal" stopIfTrue="1">
      <formula>"CW 3120-R2"</formula>
    </cfRule>
    <cfRule type="cellIs" priority="303" dxfId="473" operator="equal" stopIfTrue="1">
      <formula>"CW 3240-R7"</formula>
    </cfRule>
  </conditionalFormatting>
  <conditionalFormatting sqref="D33">
    <cfRule type="cellIs" priority="298" dxfId="473" operator="equal" stopIfTrue="1">
      <formula>"CW 2130-R11"</formula>
    </cfRule>
    <cfRule type="cellIs" priority="299" dxfId="473" operator="equal" stopIfTrue="1">
      <formula>"CW 3120-R2"</formula>
    </cfRule>
    <cfRule type="cellIs" priority="300" dxfId="473" operator="equal" stopIfTrue="1">
      <formula>"CW 3240-R7"</formula>
    </cfRule>
  </conditionalFormatting>
  <conditionalFormatting sqref="D34">
    <cfRule type="cellIs" priority="295" dxfId="473" operator="equal" stopIfTrue="1">
      <formula>"CW 2130-R11"</formula>
    </cfRule>
    <cfRule type="cellIs" priority="296" dxfId="473" operator="equal" stopIfTrue="1">
      <formula>"CW 3120-R2"</formula>
    </cfRule>
    <cfRule type="cellIs" priority="297" dxfId="473" operator="equal" stopIfTrue="1">
      <formula>"CW 3240-R7"</formula>
    </cfRule>
  </conditionalFormatting>
  <conditionalFormatting sqref="D35:D36">
    <cfRule type="cellIs" priority="292" dxfId="473" operator="equal" stopIfTrue="1">
      <formula>"CW 2130-R11"</formula>
    </cfRule>
    <cfRule type="cellIs" priority="293" dxfId="473" operator="equal" stopIfTrue="1">
      <formula>"CW 3120-R2"</formula>
    </cfRule>
    <cfRule type="cellIs" priority="294" dxfId="473" operator="equal" stopIfTrue="1">
      <formula>"CW 3240-R7"</formula>
    </cfRule>
  </conditionalFormatting>
  <conditionalFormatting sqref="D37">
    <cfRule type="cellIs" priority="289" dxfId="473" operator="equal" stopIfTrue="1">
      <formula>"CW 2130-R11"</formula>
    </cfRule>
    <cfRule type="cellIs" priority="290" dxfId="473" operator="equal" stopIfTrue="1">
      <formula>"CW 3120-R2"</formula>
    </cfRule>
    <cfRule type="cellIs" priority="291" dxfId="473" operator="equal" stopIfTrue="1">
      <formula>"CW 3240-R7"</formula>
    </cfRule>
  </conditionalFormatting>
  <conditionalFormatting sqref="D31">
    <cfRule type="cellIs" priority="286" dxfId="473" operator="equal" stopIfTrue="1">
      <formula>"CW 2130-R11"</formula>
    </cfRule>
    <cfRule type="cellIs" priority="287" dxfId="473" operator="equal" stopIfTrue="1">
      <formula>"CW 3120-R2"</formula>
    </cfRule>
    <cfRule type="cellIs" priority="288" dxfId="473" operator="equal" stopIfTrue="1">
      <formula>"CW 3240-R7"</formula>
    </cfRule>
  </conditionalFormatting>
  <conditionalFormatting sqref="D28">
    <cfRule type="cellIs" priority="283" dxfId="473" operator="equal" stopIfTrue="1">
      <formula>"CW 2130-R11"</formula>
    </cfRule>
    <cfRule type="cellIs" priority="284" dxfId="473" operator="equal" stopIfTrue="1">
      <formula>"CW 3120-R2"</formula>
    </cfRule>
    <cfRule type="cellIs" priority="285" dxfId="473" operator="equal" stopIfTrue="1">
      <formula>"CW 3240-R7"</formula>
    </cfRule>
  </conditionalFormatting>
  <conditionalFormatting sqref="D30">
    <cfRule type="cellIs" priority="280" dxfId="473" operator="equal" stopIfTrue="1">
      <formula>"CW 2130-R11"</formula>
    </cfRule>
    <cfRule type="cellIs" priority="281" dxfId="473" operator="equal" stopIfTrue="1">
      <formula>"CW 3120-R2"</formula>
    </cfRule>
    <cfRule type="cellIs" priority="282" dxfId="473" operator="equal" stopIfTrue="1">
      <formula>"CW 3240-R7"</formula>
    </cfRule>
  </conditionalFormatting>
  <conditionalFormatting sqref="D29">
    <cfRule type="cellIs" priority="277" dxfId="473" operator="equal" stopIfTrue="1">
      <formula>"CW 2130-R11"</formula>
    </cfRule>
    <cfRule type="cellIs" priority="278" dxfId="473" operator="equal" stopIfTrue="1">
      <formula>"CW 3120-R2"</formula>
    </cfRule>
    <cfRule type="cellIs" priority="279" dxfId="473" operator="equal" stopIfTrue="1">
      <formula>"CW 3240-R7"</formula>
    </cfRule>
  </conditionalFormatting>
  <conditionalFormatting sqref="D32">
    <cfRule type="cellIs" priority="274" dxfId="473" operator="equal" stopIfTrue="1">
      <formula>"CW 2130-R11"</formula>
    </cfRule>
    <cfRule type="cellIs" priority="275" dxfId="473" operator="equal" stopIfTrue="1">
      <formula>"CW 3120-R2"</formula>
    </cfRule>
    <cfRule type="cellIs" priority="276" dxfId="473" operator="equal" stopIfTrue="1">
      <formula>"CW 3240-R7"</formula>
    </cfRule>
  </conditionalFormatting>
  <conditionalFormatting sqref="D38">
    <cfRule type="cellIs" priority="271" dxfId="473" operator="equal" stopIfTrue="1">
      <formula>"CW 2130-R11"</formula>
    </cfRule>
    <cfRule type="cellIs" priority="272" dxfId="473" operator="equal" stopIfTrue="1">
      <formula>"CW 3120-R2"</formula>
    </cfRule>
    <cfRule type="cellIs" priority="273" dxfId="473" operator="equal" stopIfTrue="1">
      <formula>"CW 3240-R7"</formula>
    </cfRule>
  </conditionalFormatting>
  <conditionalFormatting sqref="D39:D41">
    <cfRule type="cellIs" priority="268" dxfId="473" operator="equal" stopIfTrue="1">
      <formula>"CW 2130-R11"</formula>
    </cfRule>
    <cfRule type="cellIs" priority="269" dxfId="473" operator="equal" stopIfTrue="1">
      <formula>"CW 3120-R2"</formula>
    </cfRule>
    <cfRule type="cellIs" priority="270" dxfId="473" operator="equal" stopIfTrue="1">
      <formula>"CW 3240-R7"</formula>
    </cfRule>
  </conditionalFormatting>
  <conditionalFormatting sqref="D42:D43">
    <cfRule type="cellIs" priority="265" dxfId="473" operator="equal" stopIfTrue="1">
      <formula>"CW 2130-R11"</formula>
    </cfRule>
    <cfRule type="cellIs" priority="266" dxfId="473" operator="equal" stopIfTrue="1">
      <formula>"CW 3120-R2"</formula>
    </cfRule>
    <cfRule type="cellIs" priority="267" dxfId="473" operator="equal" stopIfTrue="1">
      <formula>"CW 3240-R7"</formula>
    </cfRule>
  </conditionalFormatting>
  <conditionalFormatting sqref="D44:D45">
    <cfRule type="cellIs" priority="262" dxfId="473" operator="equal" stopIfTrue="1">
      <formula>"CW 2130-R11"</formula>
    </cfRule>
    <cfRule type="cellIs" priority="263" dxfId="473" operator="equal" stopIfTrue="1">
      <formula>"CW 3120-R2"</formula>
    </cfRule>
    <cfRule type="cellIs" priority="264" dxfId="473" operator="equal" stopIfTrue="1">
      <formula>"CW 3240-R7"</formula>
    </cfRule>
  </conditionalFormatting>
  <conditionalFormatting sqref="D46">
    <cfRule type="cellIs" priority="259" dxfId="473" operator="equal" stopIfTrue="1">
      <formula>"CW 2130-R11"</formula>
    </cfRule>
    <cfRule type="cellIs" priority="260" dxfId="473" operator="equal" stopIfTrue="1">
      <formula>"CW 3120-R2"</formula>
    </cfRule>
    <cfRule type="cellIs" priority="261" dxfId="473" operator="equal" stopIfTrue="1">
      <formula>"CW 3240-R7"</formula>
    </cfRule>
  </conditionalFormatting>
  <conditionalFormatting sqref="D48">
    <cfRule type="cellIs" priority="256" dxfId="473" operator="equal" stopIfTrue="1">
      <formula>"CW 2130-R11"</formula>
    </cfRule>
    <cfRule type="cellIs" priority="257" dxfId="473" operator="equal" stopIfTrue="1">
      <formula>"CW 3120-R2"</formula>
    </cfRule>
    <cfRule type="cellIs" priority="258" dxfId="473" operator="equal" stopIfTrue="1">
      <formula>"CW 3240-R7"</formula>
    </cfRule>
  </conditionalFormatting>
  <conditionalFormatting sqref="D50">
    <cfRule type="cellIs" priority="253" dxfId="473" operator="equal" stopIfTrue="1">
      <formula>"CW 2130-R11"</formula>
    </cfRule>
    <cfRule type="cellIs" priority="254" dxfId="473" operator="equal" stopIfTrue="1">
      <formula>"CW 3120-R2"</formula>
    </cfRule>
    <cfRule type="cellIs" priority="255" dxfId="473" operator="equal" stopIfTrue="1">
      <formula>"CW 3240-R7"</formula>
    </cfRule>
  </conditionalFormatting>
  <conditionalFormatting sqref="D70:D72">
    <cfRule type="cellIs" priority="250" dxfId="473" operator="equal" stopIfTrue="1">
      <formula>"CW 2130-R11"</formula>
    </cfRule>
    <cfRule type="cellIs" priority="251" dxfId="473" operator="equal" stopIfTrue="1">
      <formula>"CW 3120-R2"</formula>
    </cfRule>
    <cfRule type="cellIs" priority="252" dxfId="473" operator="equal" stopIfTrue="1">
      <formula>"CW 3240-R7"</formula>
    </cfRule>
  </conditionalFormatting>
  <conditionalFormatting sqref="D65:D67">
    <cfRule type="cellIs" priority="236" dxfId="473" operator="equal" stopIfTrue="1">
      <formula>"CW 2130-R11"</formula>
    </cfRule>
    <cfRule type="cellIs" priority="237" dxfId="473" operator="equal" stopIfTrue="1">
      <formula>"CW 3120-R2"</formula>
    </cfRule>
    <cfRule type="cellIs" priority="238" dxfId="473" operator="equal" stopIfTrue="1">
      <formula>"CW 3240-R7"</formula>
    </cfRule>
  </conditionalFormatting>
  <conditionalFormatting sqref="D68">
    <cfRule type="cellIs" priority="233" dxfId="473" operator="equal" stopIfTrue="1">
      <formula>"CW 2130-R11"</formula>
    </cfRule>
    <cfRule type="cellIs" priority="234" dxfId="473" operator="equal" stopIfTrue="1">
      <formula>"CW 3120-R2"</formula>
    </cfRule>
    <cfRule type="cellIs" priority="235" dxfId="473" operator="equal" stopIfTrue="1">
      <formula>"CW 3240-R7"</formula>
    </cfRule>
  </conditionalFormatting>
  <conditionalFormatting sqref="D58">
    <cfRule type="cellIs" priority="247" dxfId="473" operator="equal" stopIfTrue="1">
      <formula>"CW 2130-R11"</formula>
    </cfRule>
    <cfRule type="cellIs" priority="248" dxfId="473" operator="equal" stopIfTrue="1">
      <formula>"CW 3120-R2"</formula>
    </cfRule>
    <cfRule type="cellIs" priority="249" dxfId="473" operator="equal" stopIfTrue="1">
      <formula>"CW 3240-R7"</formula>
    </cfRule>
  </conditionalFormatting>
  <conditionalFormatting sqref="D60">
    <cfRule type="cellIs" priority="242" dxfId="473" operator="equal" stopIfTrue="1">
      <formula>"CW 2130-R11"</formula>
    </cfRule>
    <cfRule type="cellIs" priority="243" dxfId="473" operator="equal" stopIfTrue="1">
      <formula>"CW 3120-R2"</formula>
    </cfRule>
    <cfRule type="cellIs" priority="244" dxfId="473" operator="equal" stopIfTrue="1">
      <formula>"CW 3240-R7"</formula>
    </cfRule>
  </conditionalFormatting>
  <conditionalFormatting sqref="D59">
    <cfRule type="cellIs" priority="245" dxfId="473" operator="equal" stopIfTrue="1">
      <formula>"CW 3120-R2"</formula>
    </cfRule>
    <cfRule type="cellIs" priority="246" dxfId="473" operator="equal" stopIfTrue="1">
      <formula>"CW 3240-R7"</formula>
    </cfRule>
  </conditionalFormatting>
  <conditionalFormatting sqref="D61">
    <cfRule type="cellIs" priority="239" dxfId="473" operator="equal" stopIfTrue="1">
      <formula>"CW 2130-R11"</formula>
    </cfRule>
    <cfRule type="cellIs" priority="240" dxfId="473" operator="equal" stopIfTrue="1">
      <formula>"CW 3120-R2"</formula>
    </cfRule>
    <cfRule type="cellIs" priority="241" dxfId="473" operator="equal" stopIfTrue="1">
      <formula>"CW 3240-R7"</formula>
    </cfRule>
  </conditionalFormatting>
  <conditionalFormatting sqref="D53:D54">
    <cfRule type="cellIs" priority="227" dxfId="473" operator="equal" stopIfTrue="1">
      <formula>"CW 2130-R11"</formula>
    </cfRule>
    <cfRule type="cellIs" priority="228" dxfId="473" operator="equal" stopIfTrue="1">
      <formula>"CW 3120-R2"</formula>
    </cfRule>
    <cfRule type="cellIs" priority="229" dxfId="473" operator="equal" stopIfTrue="1">
      <formula>"CW 3240-R7"</formula>
    </cfRule>
  </conditionalFormatting>
  <conditionalFormatting sqref="D55:D56">
    <cfRule type="cellIs" priority="222" dxfId="473" operator="equal" stopIfTrue="1">
      <formula>"CW 2130-R11"</formula>
    </cfRule>
    <cfRule type="cellIs" priority="223" dxfId="473" operator="equal" stopIfTrue="1">
      <formula>"CW 3120-R2"</formula>
    </cfRule>
    <cfRule type="cellIs" priority="224" dxfId="473" operator="equal" stopIfTrue="1">
      <formula>"CW 3240-R7"</formula>
    </cfRule>
  </conditionalFormatting>
  <conditionalFormatting sqref="D52">
    <cfRule type="cellIs" priority="225" dxfId="473" operator="equal" stopIfTrue="1">
      <formula>"CW 3120-R2"</formula>
    </cfRule>
    <cfRule type="cellIs" priority="226" dxfId="473" operator="equal" stopIfTrue="1">
      <formula>"CW 3240-R7"</formula>
    </cfRule>
  </conditionalFormatting>
  <conditionalFormatting sqref="D76">
    <cfRule type="cellIs" priority="219" dxfId="473" operator="equal" stopIfTrue="1">
      <formula>"CW 2130-R11"</formula>
    </cfRule>
    <cfRule type="cellIs" priority="220" dxfId="473" operator="equal" stopIfTrue="1">
      <formula>"CW 3120-R2"</formula>
    </cfRule>
    <cfRule type="cellIs" priority="221" dxfId="473" operator="equal" stopIfTrue="1">
      <formula>"CW 3240-R7"</formula>
    </cfRule>
  </conditionalFormatting>
  <conditionalFormatting sqref="D77">
    <cfRule type="cellIs" priority="216" dxfId="473" operator="equal" stopIfTrue="1">
      <formula>"CW 2130-R11"</formula>
    </cfRule>
    <cfRule type="cellIs" priority="217" dxfId="473" operator="equal" stopIfTrue="1">
      <formula>"CW 3120-R2"</formula>
    </cfRule>
    <cfRule type="cellIs" priority="218" dxfId="473" operator="equal" stopIfTrue="1">
      <formula>"CW 3240-R7"</formula>
    </cfRule>
  </conditionalFormatting>
  <conditionalFormatting sqref="D78">
    <cfRule type="cellIs" priority="213" dxfId="473" operator="equal" stopIfTrue="1">
      <formula>"CW 2130-R11"</formula>
    </cfRule>
    <cfRule type="cellIs" priority="214" dxfId="473" operator="equal" stopIfTrue="1">
      <formula>"CW 3120-R2"</formula>
    </cfRule>
    <cfRule type="cellIs" priority="215" dxfId="473" operator="equal" stopIfTrue="1">
      <formula>"CW 3240-R7"</formula>
    </cfRule>
  </conditionalFormatting>
  <conditionalFormatting sqref="D81">
    <cfRule type="cellIs" priority="204" dxfId="473" operator="equal" stopIfTrue="1">
      <formula>"CW 2130-R11"</formula>
    </cfRule>
    <cfRule type="cellIs" priority="205" dxfId="473" operator="equal" stopIfTrue="1">
      <formula>"CW 3120-R2"</formula>
    </cfRule>
    <cfRule type="cellIs" priority="206" dxfId="473" operator="equal" stopIfTrue="1">
      <formula>"CW 3240-R7"</formula>
    </cfRule>
  </conditionalFormatting>
  <conditionalFormatting sqref="D82">
    <cfRule type="cellIs" priority="201" dxfId="473" operator="equal" stopIfTrue="1">
      <formula>"CW 2130-R11"</formula>
    </cfRule>
    <cfRule type="cellIs" priority="202" dxfId="473" operator="equal" stopIfTrue="1">
      <formula>"CW 3120-R2"</formula>
    </cfRule>
    <cfRule type="cellIs" priority="203" dxfId="473" operator="equal" stopIfTrue="1">
      <formula>"CW 3240-R7"</formula>
    </cfRule>
  </conditionalFormatting>
  <conditionalFormatting sqref="D83">
    <cfRule type="cellIs" priority="198" dxfId="473" operator="equal" stopIfTrue="1">
      <formula>"CW 2130-R11"</formula>
    </cfRule>
    <cfRule type="cellIs" priority="199" dxfId="473" operator="equal" stopIfTrue="1">
      <formula>"CW 3120-R2"</formula>
    </cfRule>
    <cfRule type="cellIs" priority="200" dxfId="473" operator="equal" stopIfTrue="1">
      <formula>"CW 3240-R7"</formula>
    </cfRule>
  </conditionalFormatting>
  <conditionalFormatting sqref="D84">
    <cfRule type="cellIs" priority="195" dxfId="473" operator="equal" stopIfTrue="1">
      <formula>"CW 2130-R11"</formula>
    </cfRule>
    <cfRule type="cellIs" priority="196" dxfId="473" operator="equal" stopIfTrue="1">
      <formula>"CW 3120-R2"</formula>
    </cfRule>
    <cfRule type="cellIs" priority="197" dxfId="473" operator="equal" stopIfTrue="1">
      <formula>"CW 3240-R7"</formula>
    </cfRule>
  </conditionalFormatting>
  <conditionalFormatting sqref="D86:D87">
    <cfRule type="cellIs" priority="192" dxfId="473" operator="equal" stopIfTrue="1">
      <formula>"CW 2130-R11"</formula>
    </cfRule>
    <cfRule type="cellIs" priority="193" dxfId="473" operator="equal" stopIfTrue="1">
      <formula>"CW 3120-R2"</formula>
    </cfRule>
    <cfRule type="cellIs" priority="194" dxfId="473" operator="equal" stopIfTrue="1">
      <formula>"CW 3240-R7"</formula>
    </cfRule>
  </conditionalFormatting>
  <conditionalFormatting sqref="D110">
    <cfRule type="cellIs" priority="189" dxfId="473" operator="equal" stopIfTrue="1">
      <formula>"CW 2130-R11"</formula>
    </cfRule>
    <cfRule type="cellIs" priority="190" dxfId="473" operator="equal" stopIfTrue="1">
      <formula>"CW 3120-R2"</formula>
    </cfRule>
    <cfRule type="cellIs" priority="191" dxfId="473" operator="equal" stopIfTrue="1">
      <formula>"CW 3240-R7"</formula>
    </cfRule>
  </conditionalFormatting>
  <conditionalFormatting sqref="D97">
    <cfRule type="cellIs" priority="186" dxfId="473" operator="equal" stopIfTrue="1">
      <formula>"CW 2130-R11"</formula>
    </cfRule>
    <cfRule type="cellIs" priority="187" dxfId="473" operator="equal" stopIfTrue="1">
      <formula>"CW 3120-R2"</formula>
    </cfRule>
    <cfRule type="cellIs" priority="188" dxfId="473" operator="equal" stopIfTrue="1">
      <formula>"CW 3240-R7"</formula>
    </cfRule>
  </conditionalFormatting>
  <conditionalFormatting sqref="D100">
    <cfRule type="cellIs" priority="177" dxfId="473" operator="equal" stopIfTrue="1">
      <formula>"CW 2130-R11"</formula>
    </cfRule>
    <cfRule type="cellIs" priority="178" dxfId="473" operator="equal" stopIfTrue="1">
      <formula>"CW 3120-R2"</formula>
    </cfRule>
    <cfRule type="cellIs" priority="179" dxfId="473" operator="equal" stopIfTrue="1">
      <formula>"CW 3240-R7"</formula>
    </cfRule>
  </conditionalFormatting>
  <conditionalFormatting sqref="D105">
    <cfRule type="cellIs" priority="174" dxfId="473" operator="equal" stopIfTrue="1">
      <formula>"CW 2130-R11"</formula>
    </cfRule>
    <cfRule type="cellIs" priority="175" dxfId="473" operator="equal" stopIfTrue="1">
      <formula>"CW 3120-R2"</formula>
    </cfRule>
    <cfRule type="cellIs" priority="176" dxfId="473" operator="equal" stopIfTrue="1">
      <formula>"CW 3240-R7"</formula>
    </cfRule>
  </conditionalFormatting>
  <conditionalFormatting sqref="D102">
    <cfRule type="cellIs" priority="171" dxfId="473" operator="equal" stopIfTrue="1">
      <formula>"CW 2130-R11"</formula>
    </cfRule>
    <cfRule type="cellIs" priority="172" dxfId="473" operator="equal" stopIfTrue="1">
      <formula>"CW 3120-R2"</formula>
    </cfRule>
    <cfRule type="cellIs" priority="173" dxfId="473" operator="equal" stopIfTrue="1">
      <formula>"CW 3240-R7"</formula>
    </cfRule>
  </conditionalFormatting>
  <conditionalFormatting sqref="D108">
    <cfRule type="cellIs" priority="165" dxfId="473" operator="equal" stopIfTrue="1">
      <formula>"CW 2130-R11"</formula>
    </cfRule>
    <cfRule type="cellIs" priority="166" dxfId="473" operator="equal" stopIfTrue="1">
      <formula>"CW 3120-R2"</formula>
    </cfRule>
    <cfRule type="cellIs" priority="167" dxfId="473" operator="equal" stopIfTrue="1">
      <formula>"CW 3240-R7"</formula>
    </cfRule>
  </conditionalFormatting>
  <conditionalFormatting sqref="D90">
    <cfRule type="cellIs" priority="162" dxfId="473" operator="equal" stopIfTrue="1">
      <formula>"CW 2130-R11"</formula>
    </cfRule>
    <cfRule type="cellIs" priority="163" dxfId="473" operator="equal" stopIfTrue="1">
      <formula>"CW 3120-R2"</formula>
    </cfRule>
    <cfRule type="cellIs" priority="164" dxfId="473" operator="equal" stopIfTrue="1">
      <formula>"CW 3240-R7"</formula>
    </cfRule>
  </conditionalFormatting>
  <conditionalFormatting sqref="D88">
    <cfRule type="cellIs" priority="159" dxfId="473" operator="equal" stopIfTrue="1">
      <formula>"CW 2130-R11"</formula>
    </cfRule>
    <cfRule type="cellIs" priority="160" dxfId="473" operator="equal" stopIfTrue="1">
      <formula>"CW 3120-R2"</formula>
    </cfRule>
    <cfRule type="cellIs" priority="161" dxfId="473" operator="equal" stopIfTrue="1">
      <formula>"CW 3240-R7"</formula>
    </cfRule>
  </conditionalFormatting>
  <conditionalFormatting sqref="D89">
    <cfRule type="cellIs" priority="156" dxfId="473" operator="equal" stopIfTrue="1">
      <formula>"CW 2130-R11"</formula>
    </cfRule>
    <cfRule type="cellIs" priority="157" dxfId="473" operator="equal" stopIfTrue="1">
      <formula>"CW 3120-R2"</formula>
    </cfRule>
    <cfRule type="cellIs" priority="158" dxfId="473" operator="equal" stopIfTrue="1">
      <formula>"CW 3240-R7"</formula>
    </cfRule>
  </conditionalFormatting>
  <conditionalFormatting sqref="D103">
    <cfRule type="cellIs" priority="153" dxfId="473" operator="equal" stopIfTrue="1">
      <formula>"CW 2130-R11"</formula>
    </cfRule>
    <cfRule type="cellIs" priority="154" dxfId="473" operator="equal" stopIfTrue="1">
      <formula>"CW 3120-R2"</formula>
    </cfRule>
    <cfRule type="cellIs" priority="155" dxfId="473" operator="equal" stopIfTrue="1">
      <formula>"CW 3240-R7"</formula>
    </cfRule>
  </conditionalFormatting>
  <conditionalFormatting sqref="D106">
    <cfRule type="cellIs" priority="150" dxfId="473" operator="equal" stopIfTrue="1">
      <formula>"CW 2130-R11"</formula>
    </cfRule>
    <cfRule type="cellIs" priority="151" dxfId="473" operator="equal" stopIfTrue="1">
      <formula>"CW 3120-R2"</formula>
    </cfRule>
    <cfRule type="cellIs" priority="152" dxfId="473" operator="equal" stopIfTrue="1">
      <formula>"CW 3240-R7"</formula>
    </cfRule>
  </conditionalFormatting>
  <conditionalFormatting sqref="D118">
    <cfRule type="cellIs" priority="137" dxfId="473" operator="equal" stopIfTrue="1">
      <formula>"CW 2130-R11"</formula>
    </cfRule>
    <cfRule type="cellIs" priority="138" dxfId="473" operator="equal" stopIfTrue="1">
      <formula>"CW 3120-R2"</formula>
    </cfRule>
    <cfRule type="cellIs" priority="139" dxfId="473" operator="equal" stopIfTrue="1">
      <formula>"CW 3240-R7"</formula>
    </cfRule>
  </conditionalFormatting>
  <conditionalFormatting sqref="D120">
    <cfRule type="cellIs" priority="131" dxfId="473" operator="equal" stopIfTrue="1">
      <formula>"CW 2130-R11"</formula>
    </cfRule>
    <cfRule type="cellIs" priority="132" dxfId="473" operator="equal" stopIfTrue="1">
      <formula>"CW 3120-R2"</formula>
    </cfRule>
    <cfRule type="cellIs" priority="133" dxfId="473" operator="equal" stopIfTrue="1">
      <formula>"CW 3240-R7"</formula>
    </cfRule>
  </conditionalFormatting>
  <conditionalFormatting sqref="D107">
    <cfRule type="cellIs" priority="147" dxfId="473" operator="equal" stopIfTrue="1">
      <formula>"CW 2130-R11"</formula>
    </cfRule>
    <cfRule type="cellIs" priority="148" dxfId="473" operator="equal" stopIfTrue="1">
      <formula>"CW 3120-R2"</formula>
    </cfRule>
    <cfRule type="cellIs" priority="149" dxfId="473" operator="equal" stopIfTrue="1">
      <formula>"CW 3240-R7"</formula>
    </cfRule>
  </conditionalFormatting>
  <conditionalFormatting sqref="D113">
    <cfRule type="cellIs" priority="142" dxfId="473" operator="equal" stopIfTrue="1">
      <formula>"CW 2130-R11"</formula>
    </cfRule>
    <cfRule type="cellIs" priority="143" dxfId="473" operator="equal" stopIfTrue="1">
      <formula>"CW 3120-R2"</formula>
    </cfRule>
    <cfRule type="cellIs" priority="144" dxfId="473" operator="equal" stopIfTrue="1">
      <formula>"CW 3240-R7"</formula>
    </cfRule>
  </conditionalFormatting>
  <conditionalFormatting sqref="D112 D114:D116">
    <cfRule type="cellIs" priority="145" dxfId="473" operator="equal" stopIfTrue="1">
      <formula>"CW 3120-R2"</formula>
    </cfRule>
    <cfRule type="cellIs" priority="146" dxfId="473" operator="equal" stopIfTrue="1">
      <formula>"CW 3240-R7"</formula>
    </cfRule>
  </conditionalFormatting>
  <conditionalFormatting sqref="D117">
    <cfRule type="cellIs" priority="140" dxfId="473" operator="equal" stopIfTrue="1">
      <formula>"CW 3120-R2"</formula>
    </cfRule>
    <cfRule type="cellIs" priority="141" dxfId="473" operator="equal" stopIfTrue="1">
      <formula>"CW 3240-R7"</formula>
    </cfRule>
  </conditionalFormatting>
  <conditionalFormatting sqref="D119">
    <cfRule type="cellIs" priority="134" dxfId="473" operator="equal" stopIfTrue="1">
      <formula>"CW 2130-R11"</formula>
    </cfRule>
    <cfRule type="cellIs" priority="135" dxfId="473" operator="equal" stopIfTrue="1">
      <formula>"CW 3120-R2"</formula>
    </cfRule>
    <cfRule type="cellIs" priority="136" dxfId="473" operator="equal" stopIfTrue="1">
      <formula>"CW 3240-R7"</formula>
    </cfRule>
  </conditionalFormatting>
  <conditionalFormatting sqref="D121">
    <cfRule type="cellIs" priority="128" dxfId="473" operator="equal" stopIfTrue="1">
      <formula>"CW 2130-R11"</formula>
    </cfRule>
    <cfRule type="cellIs" priority="129" dxfId="473" operator="equal" stopIfTrue="1">
      <formula>"CW 3120-R2"</formula>
    </cfRule>
    <cfRule type="cellIs" priority="130" dxfId="473" operator="equal" stopIfTrue="1">
      <formula>"CW 3240-R7"</formula>
    </cfRule>
  </conditionalFormatting>
  <conditionalFormatting sqref="D136:D139">
    <cfRule type="cellIs" priority="99" dxfId="473" operator="equal" stopIfTrue="1">
      <formula>"CW 2130-R11"</formula>
    </cfRule>
    <cfRule type="cellIs" priority="100" dxfId="473" operator="equal" stopIfTrue="1">
      <formula>"CW 3120-R2"</formula>
    </cfRule>
    <cfRule type="cellIs" priority="101" dxfId="473" operator="equal" stopIfTrue="1">
      <formula>"CW 3240-R7"</formula>
    </cfRule>
  </conditionalFormatting>
  <conditionalFormatting sqref="D140:D142">
    <cfRule type="cellIs" priority="93" dxfId="473" operator="equal" stopIfTrue="1">
      <formula>"CW 2130-R11"</formula>
    </cfRule>
    <cfRule type="cellIs" priority="94" dxfId="473" operator="equal" stopIfTrue="1">
      <formula>"CW 3120-R2"</formula>
    </cfRule>
    <cfRule type="cellIs" priority="95" dxfId="473" operator="equal" stopIfTrue="1">
      <formula>"CW 3240-R7"</formula>
    </cfRule>
  </conditionalFormatting>
  <conditionalFormatting sqref="D122">
    <cfRule type="cellIs" priority="122" dxfId="473" operator="equal" stopIfTrue="1">
      <formula>"CW 3120-R2"</formula>
    </cfRule>
    <cfRule type="cellIs" priority="123" dxfId="473" operator="equal" stopIfTrue="1">
      <formula>"CW 3240-R7"</formula>
    </cfRule>
  </conditionalFormatting>
  <conditionalFormatting sqref="D127">
    <cfRule type="cellIs" priority="117" dxfId="473" operator="equal" stopIfTrue="1">
      <formula>"CW 3120-R2"</formula>
    </cfRule>
    <cfRule type="cellIs" priority="118" dxfId="473" operator="equal" stopIfTrue="1">
      <formula>"CW 3240-R7"</formula>
    </cfRule>
  </conditionalFormatting>
  <conditionalFormatting sqref="D128:D130">
    <cfRule type="cellIs" priority="115" dxfId="473" operator="equal" stopIfTrue="1">
      <formula>"CW 2130-R11"</formula>
    </cfRule>
    <cfRule type="cellIs" priority="116" dxfId="473" operator="equal" stopIfTrue="1">
      <formula>"CW 3240-R7"</formula>
    </cfRule>
  </conditionalFormatting>
  <conditionalFormatting sqref="D132">
    <cfRule type="cellIs" priority="107" dxfId="473" operator="equal" stopIfTrue="1">
      <formula>"CW 2130-R11"</formula>
    </cfRule>
    <cfRule type="cellIs" priority="108" dxfId="473" operator="equal" stopIfTrue="1">
      <formula>"CW 3120-R2"</formula>
    </cfRule>
    <cfRule type="cellIs" priority="109" dxfId="473" operator="equal" stopIfTrue="1">
      <formula>"CW 3240-R7"</formula>
    </cfRule>
  </conditionalFormatting>
  <conditionalFormatting sqref="D134">
    <cfRule type="cellIs" priority="102" dxfId="473" operator="equal" stopIfTrue="1">
      <formula>"CW 2130-R11"</formula>
    </cfRule>
    <cfRule type="cellIs" priority="103" dxfId="473" operator="equal" stopIfTrue="1">
      <formula>"CW 3120-R2"</formula>
    </cfRule>
    <cfRule type="cellIs" priority="104" dxfId="473" operator="equal" stopIfTrue="1">
      <formula>"CW 3240-R7"</formula>
    </cfRule>
  </conditionalFormatting>
  <conditionalFormatting sqref="D135">
    <cfRule type="cellIs" priority="96" dxfId="473" operator="equal" stopIfTrue="1">
      <formula>"CW 2130-R11"</formula>
    </cfRule>
    <cfRule type="cellIs" priority="97" dxfId="473" operator="equal" stopIfTrue="1">
      <formula>"CW 3120-R2"</formula>
    </cfRule>
    <cfRule type="cellIs" priority="98" dxfId="473" operator="equal" stopIfTrue="1">
      <formula>"CW 3240-R7"</formula>
    </cfRule>
  </conditionalFormatting>
  <conditionalFormatting sqref="D133">
    <cfRule type="cellIs" priority="105" dxfId="473" operator="equal" stopIfTrue="1">
      <formula>"CW 3120-R2"</formula>
    </cfRule>
    <cfRule type="cellIs" priority="106" dxfId="473" operator="equal" stopIfTrue="1">
      <formula>"CW 3240-R7"</formula>
    </cfRule>
  </conditionalFormatting>
  <conditionalFormatting sqref="D143">
    <cfRule type="cellIs" priority="90" dxfId="473" operator="equal" stopIfTrue="1">
      <formula>"CW 2130-R11"</formula>
    </cfRule>
    <cfRule type="cellIs" priority="91" dxfId="473" operator="equal" stopIfTrue="1">
      <formula>"CW 3120-R2"</formula>
    </cfRule>
    <cfRule type="cellIs" priority="92" dxfId="473" operator="equal" stopIfTrue="1">
      <formula>"CW 3240-R7"</formula>
    </cfRule>
  </conditionalFormatting>
  <conditionalFormatting sqref="D145:D147">
    <cfRule type="cellIs" priority="87" dxfId="473" operator="equal" stopIfTrue="1">
      <formula>"CW 2130-R11"</formula>
    </cfRule>
    <cfRule type="cellIs" priority="88" dxfId="473" operator="equal" stopIfTrue="1">
      <formula>"CW 3120-R2"</formula>
    </cfRule>
    <cfRule type="cellIs" priority="89" dxfId="473" operator="equal" stopIfTrue="1">
      <formula>"CW 3240-R7"</formula>
    </cfRule>
  </conditionalFormatting>
  <conditionalFormatting sqref="D93:D94">
    <cfRule type="cellIs" priority="84" dxfId="473" operator="equal" stopIfTrue="1">
      <formula>"CW 2130-R11"</formula>
    </cfRule>
    <cfRule type="cellIs" priority="85" dxfId="473" operator="equal" stopIfTrue="1">
      <formula>"CW 3120-R2"</formula>
    </cfRule>
    <cfRule type="cellIs" priority="86" dxfId="473" operator="equal" stopIfTrue="1">
      <formula>"CW 3240-R7"</formula>
    </cfRule>
  </conditionalFormatting>
  <conditionalFormatting sqref="D98">
    <cfRule type="cellIs" priority="81" dxfId="473" operator="equal" stopIfTrue="1">
      <formula>"CW 2130-R11"</formula>
    </cfRule>
    <cfRule type="cellIs" priority="82" dxfId="473" operator="equal" stopIfTrue="1">
      <formula>"CW 3120-R2"</formula>
    </cfRule>
    <cfRule type="cellIs" priority="83" dxfId="473" operator="equal" stopIfTrue="1">
      <formula>"CW 3240-R7"</formula>
    </cfRule>
  </conditionalFormatting>
  <conditionalFormatting sqref="D101">
    <cfRule type="cellIs" priority="78" dxfId="473" operator="equal" stopIfTrue="1">
      <formula>"CW 2130-R11"</formula>
    </cfRule>
    <cfRule type="cellIs" priority="79" dxfId="473" operator="equal" stopIfTrue="1">
      <formula>"CW 3120-R2"</formula>
    </cfRule>
    <cfRule type="cellIs" priority="80" dxfId="473" operator="equal" stopIfTrue="1">
      <formula>"CW 3240-R7"</formula>
    </cfRule>
  </conditionalFormatting>
  <conditionalFormatting sqref="D104">
    <cfRule type="cellIs" priority="75" dxfId="473" operator="equal" stopIfTrue="1">
      <formula>"CW 2130-R11"</formula>
    </cfRule>
    <cfRule type="cellIs" priority="76" dxfId="473" operator="equal" stopIfTrue="1">
      <formula>"CW 3120-R2"</formula>
    </cfRule>
    <cfRule type="cellIs" priority="77" dxfId="473" operator="equal" stopIfTrue="1">
      <formula>"CW 3240-R7"</formula>
    </cfRule>
  </conditionalFormatting>
  <conditionalFormatting sqref="D91:D92">
    <cfRule type="cellIs" priority="72" dxfId="473" operator="equal" stopIfTrue="1">
      <formula>"CW 2130-R11"</formula>
    </cfRule>
    <cfRule type="cellIs" priority="73" dxfId="473" operator="equal" stopIfTrue="1">
      <formula>"CW 3120-R2"</formula>
    </cfRule>
    <cfRule type="cellIs" priority="74" dxfId="473" operator="equal" stopIfTrue="1">
      <formula>"CW 3240-R7"</formula>
    </cfRule>
  </conditionalFormatting>
  <conditionalFormatting sqref="D95">
    <cfRule type="cellIs" priority="69" dxfId="473" operator="equal" stopIfTrue="1">
      <formula>"CW 2130-R11"</formula>
    </cfRule>
    <cfRule type="cellIs" priority="70" dxfId="473" operator="equal" stopIfTrue="1">
      <formula>"CW 3120-R2"</formula>
    </cfRule>
    <cfRule type="cellIs" priority="71" dxfId="473" operator="equal" stopIfTrue="1">
      <formula>"CW 3240-R7"</formula>
    </cfRule>
  </conditionalFormatting>
  <conditionalFormatting sqref="D149">
    <cfRule type="cellIs" priority="63" dxfId="473" operator="equal" stopIfTrue="1">
      <formula>"CW 2130-R11"</formula>
    </cfRule>
    <cfRule type="cellIs" priority="64" dxfId="473" operator="equal" stopIfTrue="1">
      <formula>"CW 3120-R2"</formula>
    </cfRule>
    <cfRule type="cellIs" priority="65" dxfId="473" operator="equal" stopIfTrue="1">
      <formula>"CW 3240-R7"</formula>
    </cfRule>
  </conditionalFormatting>
  <conditionalFormatting sqref="D215">
    <cfRule type="cellIs" priority="60" dxfId="473" operator="equal" stopIfTrue="1">
      <formula>"CW 2130-R11"</formula>
    </cfRule>
    <cfRule type="cellIs" priority="61" dxfId="473" operator="equal" stopIfTrue="1">
      <formula>"CW 3120-R2"</formula>
    </cfRule>
    <cfRule type="cellIs" priority="62" dxfId="473" operator="equal" stopIfTrue="1">
      <formula>"CW 3240-R7"</formula>
    </cfRule>
  </conditionalFormatting>
  <conditionalFormatting sqref="D220">
    <cfRule type="cellIs" priority="56" dxfId="473" operator="equal" stopIfTrue="1">
      <formula>"CW 3120-R2"</formula>
    </cfRule>
    <cfRule type="cellIs" priority="57" dxfId="473" operator="equal" stopIfTrue="1">
      <formula>"CW 3240-R7"</formula>
    </cfRule>
  </conditionalFormatting>
  <conditionalFormatting sqref="D159">
    <cfRule type="cellIs" priority="47" dxfId="473" operator="equal" stopIfTrue="1">
      <formula>"CW 2130-R11"</formula>
    </cfRule>
    <cfRule type="cellIs" priority="48" dxfId="473" operator="equal" stopIfTrue="1">
      <formula>"CW 3120-R2"</formula>
    </cfRule>
    <cfRule type="cellIs" priority="49" dxfId="473" operator="equal" stopIfTrue="1">
      <formula>"CW 3240-R7"</formula>
    </cfRule>
  </conditionalFormatting>
  <conditionalFormatting sqref="D186">
    <cfRule type="cellIs" priority="44" dxfId="473" operator="equal" stopIfTrue="1">
      <formula>"CW 2130-R11"</formula>
    </cfRule>
    <cfRule type="cellIs" priority="45" dxfId="473" operator="equal" stopIfTrue="1">
      <formula>"CW 3120-R2"</formula>
    </cfRule>
    <cfRule type="cellIs" priority="46" dxfId="473" operator="equal" stopIfTrue="1">
      <formula>"CW 3240-R7"</formula>
    </cfRule>
  </conditionalFormatting>
  <conditionalFormatting sqref="D191">
    <cfRule type="cellIs" priority="41" dxfId="473" operator="equal" stopIfTrue="1">
      <formula>"CW 2130-R11"</formula>
    </cfRule>
    <cfRule type="cellIs" priority="42" dxfId="473" operator="equal" stopIfTrue="1">
      <formula>"CW 3120-R2"</formula>
    </cfRule>
    <cfRule type="cellIs" priority="43" dxfId="473" operator="equal" stopIfTrue="1">
      <formula>"CW 3240-R7"</formula>
    </cfRule>
  </conditionalFormatting>
  <conditionalFormatting sqref="D175">
    <cfRule type="cellIs" priority="32" dxfId="473" operator="equal" stopIfTrue="1">
      <formula>"CW 2130-R11"</formula>
    </cfRule>
    <cfRule type="cellIs" priority="33" dxfId="473" operator="equal" stopIfTrue="1">
      <formula>"CW 3120-R2"</formula>
    </cfRule>
    <cfRule type="cellIs" priority="34" dxfId="473" operator="equal" stopIfTrue="1">
      <formula>"CW 3240-R7"</formula>
    </cfRule>
  </conditionalFormatting>
  <conditionalFormatting sqref="D192">
    <cfRule type="cellIs" priority="29" dxfId="473" operator="equal" stopIfTrue="1">
      <formula>"CW 2130-R11"</formula>
    </cfRule>
    <cfRule type="cellIs" priority="30" dxfId="473" operator="equal" stopIfTrue="1">
      <formula>"CW 3120-R2"</formula>
    </cfRule>
    <cfRule type="cellIs" priority="31" dxfId="473" operator="equal" stopIfTrue="1">
      <formula>"CW 3240-R7"</formula>
    </cfRule>
  </conditionalFormatting>
  <conditionalFormatting sqref="D155">
    <cfRule type="cellIs" priority="26" dxfId="473" operator="equal" stopIfTrue="1">
      <formula>"CW 2130-R11"</formula>
    </cfRule>
    <cfRule type="cellIs" priority="27" dxfId="473" operator="equal" stopIfTrue="1">
      <formula>"CW 3120-R2"</formula>
    </cfRule>
    <cfRule type="cellIs" priority="28" dxfId="473" operator="equal" stopIfTrue="1">
      <formula>"CW 3240-R7"</formula>
    </cfRule>
  </conditionalFormatting>
  <conditionalFormatting sqref="D181">
    <cfRule type="cellIs" priority="23" dxfId="473" operator="equal" stopIfTrue="1">
      <formula>"CW 2130-R11"</formula>
    </cfRule>
    <cfRule type="cellIs" priority="24" dxfId="473" operator="equal" stopIfTrue="1">
      <formula>"CW 3120-R2"</formula>
    </cfRule>
    <cfRule type="cellIs" priority="25" dxfId="473" operator="equal" stopIfTrue="1">
      <formula>"CW 3240-R7"</formula>
    </cfRule>
  </conditionalFormatting>
  <conditionalFormatting sqref="D231">
    <cfRule type="cellIs" priority="20" dxfId="473" operator="equal" stopIfTrue="1">
      <formula>"CW 2130-R11"</formula>
    </cfRule>
    <cfRule type="cellIs" priority="21" dxfId="473" operator="equal" stopIfTrue="1">
      <formula>"CW 3120-R2"</formula>
    </cfRule>
    <cfRule type="cellIs" priority="22" dxfId="473" operator="equal" stopIfTrue="1">
      <formula>"CW 3240-R7"</formula>
    </cfRule>
  </conditionalFormatting>
  <conditionalFormatting sqref="D99">
    <cfRule type="cellIs" priority="17" dxfId="473" operator="equal" stopIfTrue="1">
      <formula>"CW 2130-R11"</formula>
    </cfRule>
    <cfRule type="cellIs" priority="18" dxfId="473" operator="equal" stopIfTrue="1">
      <formula>"CW 3120-R2"</formula>
    </cfRule>
    <cfRule type="cellIs" priority="19" dxfId="473" operator="equal" stopIfTrue="1">
      <formula>"CW 3240-R7"</formula>
    </cfRule>
  </conditionalFormatting>
  <conditionalFormatting sqref="D79">
    <cfRule type="cellIs" priority="14" dxfId="473" operator="equal" stopIfTrue="1">
      <formula>"CW 2130-R11"</formula>
    </cfRule>
    <cfRule type="cellIs" priority="15" dxfId="473" operator="equal" stopIfTrue="1">
      <formula>"CW 3120-R2"</formula>
    </cfRule>
    <cfRule type="cellIs" priority="16" dxfId="473" operator="equal" stopIfTrue="1">
      <formula>"CW 3240-R7"</formula>
    </cfRule>
  </conditionalFormatting>
  <conditionalFormatting sqref="D80">
    <cfRule type="cellIs" priority="11" dxfId="473" operator="equal" stopIfTrue="1">
      <formula>"CW 2130-R11"</formula>
    </cfRule>
    <cfRule type="cellIs" priority="12" dxfId="473" operator="equal" stopIfTrue="1">
      <formula>"CW 3120-R2"</formula>
    </cfRule>
    <cfRule type="cellIs" priority="13" dxfId="473" operator="equal" stopIfTrue="1">
      <formula>"CW 3240-R7"</formula>
    </cfRule>
  </conditionalFormatting>
  <conditionalFormatting sqref="D158">
    <cfRule type="cellIs" priority="8" dxfId="473" operator="equal" stopIfTrue="1">
      <formula>"CW 2130-R11"</formula>
    </cfRule>
    <cfRule type="cellIs" priority="9" dxfId="473" operator="equal" stopIfTrue="1">
      <formula>"CW 3120-R2"</formula>
    </cfRule>
    <cfRule type="cellIs" priority="10" dxfId="473" operator="equal" stopIfTrue="1">
      <formula>"CW 3240-R7"</formula>
    </cfRule>
  </conditionalFormatting>
  <conditionalFormatting sqref="D160">
    <cfRule type="cellIs" priority="5" dxfId="473" operator="equal" stopIfTrue="1">
      <formula>"CW 2130-R11"</formula>
    </cfRule>
    <cfRule type="cellIs" priority="6" dxfId="473" operator="equal" stopIfTrue="1">
      <formula>"CW 3120-R2"</formula>
    </cfRule>
    <cfRule type="cellIs" priority="7" dxfId="473" operator="equal" stopIfTrue="1">
      <formula>"CW 3240-R7"</formula>
    </cfRule>
  </conditionalFormatting>
  <conditionalFormatting sqref="D238">
    <cfRule type="cellIs" priority="3" dxfId="473" operator="equal" stopIfTrue="1">
      <formula>"CW 3120-R2"</formula>
    </cfRule>
    <cfRule type="cellIs" priority="4" dxfId="473" operator="equal" stopIfTrue="1">
      <formula>"CW 3240-R7"</formula>
    </cfRule>
  </conditionalFormatting>
  <conditionalFormatting sqref="D239">
    <cfRule type="cellIs" priority="1" dxfId="473" operator="equal" stopIfTrue="1">
      <formula>"CW 3120-R2"</formula>
    </cfRule>
    <cfRule type="cellIs" priority="2" dxfId="473" operator="equal" stopIfTrue="1">
      <formula>"CW 3240-R7"</formula>
    </cfRule>
  </conditionalFormatting>
  <dataValidations count="4">
    <dataValidation type="decimal" operator="equal" allowBlank="1" showInputMessage="1" showErrorMessage="1" prompt="Enter your Unit Bid Price.&#10;You do not need to type in the &quot;$&quot;" errorTitle="ENTRY ERROR!" error="Unit Price must be greater than 0&#10;and cannot include fractions of a cent" sqref="G163:G166 G168 G170 G177 G179 G209 G196:G197 G182 G207 G256 G211 G16:G20 G217 G223:G225 G229 G227 G158:G161 G242 G244 G258:G264 G278 G270 G276 G272 G124:G130 G9:G11 G14 G22 G24 G32 G29:G30 G41 G43 G45:G46 G48 G50 G71:G72 G58 G60 G62:G68 G27 G35:G38 G53:G56 G76:G77 G89 G110 G154:G156 G87 G113 G132 G134 G136:G143 G146:G147 G92 G94:G95 G116 G149 G185:G186 G214:G215 G220:G221 G246:G253 G199:G204 G118:G121 G173:G175 G189:G194 G98:G99 G101 G103:G108 G79:G84 G232:G240">
      <formula1>IF(G163&gt;=0.01,ROUND(G163,2),0.01)</formula1>
    </dataValidation>
    <dataValidation type="custom" allowBlank="1" showInputMessage="1" showErrorMessage="1" error="If you can enter a Unit  Price in this cell, pLease contact the Contract Administrator immediately!" sqref="G78 G162 G167 G169 G172 G176 G178 G188 G195 G198 G183 G205:G206 G208 G213 G216 G97 G222 G226 G228 G180:G181 G245 G255 G218:G219 G13 G15 G21 G23 G25:G26 G28 G31 G33 G39:G40 G42 G44 G70 G61 G52 G230:G231 G86 G100 G88 G102 G112 G114:G115 G117 G122:G123 G135 G145 G90:G91 G93 G157 G268:G269 G271 G274:G275 G277">
      <formula1>"isblank(G3)"</formula1>
    </dataValidation>
    <dataValidation type="decimal" operator="greaterThan" allowBlank="1" showErrorMessage="1" prompt="Enter your Unit Bid Price.&#10;You do not need to type in the &quot;$&quot;" errorTitle="Illegal Entry" error="Unit Prices must be greater than 0. " sqref="G243 G59 G133">
      <formula1>0</formula1>
    </dataValidation>
    <dataValidation type="decimal" operator="equal" allowBlank="1" showInputMessage="1" showErrorMessage="1" prompt="Enter the Approx. Quantity&#10;" errorTitle="ENTRY ERROR!" error="Approx. Quantity  for this Item &#10;must be a whole number. " sqref="F272 F278">
      <formula1>IF(F272&gt;=0,ROUND(F272,0),0)</formula1>
    </dataValidation>
  </dataValidations>
  <printOptions/>
  <pageMargins left="0.5" right="0.5" top="0.75" bottom="0.75" header="0.25" footer="0.25"/>
  <pageSetup horizontalDpi="600" verticalDpi="600" orientation="portrait" scale="75" r:id="rId3"/>
  <headerFooter alignWithMargins="0">
    <oddHeader>&amp;L&amp;10The City of Winnipeg
Bid Opportunity No. 85-2018 
&amp;XTemplate Version: C420180312-RW&amp;R&amp;10Bid Submission
Page &amp;P+3 of 20</oddHeader>
    <oddFooter xml:space="preserve">&amp;R__________________
Name of Bidder                    </oddFooter>
  </headerFooter>
  <rowBreaks count="4" manualBreakCount="4">
    <brk id="73" min="1" max="7" man="1"/>
    <brk id="150" min="1" max="7" man="1"/>
    <brk id="265" min="1" max="7" man="1"/>
    <brk id="279"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Date: May 30, 2018
File Size 224,256</dc:description>
  <cp:lastModifiedBy>Suh, Daniel</cp:lastModifiedBy>
  <cp:lastPrinted>2018-06-01T18:03:45Z</cp:lastPrinted>
  <dcterms:created xsi:type="dcterms:W3CDTF">1999-03-31T15:44:33Z</dcterms:created>
  <dcterms:modified xsi:type="dcterms:W3CDTF">2018-06-01T18:04:25Z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