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Vidal\Desktop\1173-2019\"/>
    </mc:Choice>
  </mc:AlternateContent>
  <xr:revisionPtr revIDLastSave="0" documentId="13_ncr:1_{9684ECFA-04E7-4F31-AB20-27C6626856D3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7" state="hidden" r:id="rId1"/>
    <sheet name="1173-2019 - Unit Prices" sheetId="14" r:id="rId2"/>
  </sheets>
  <externalReferences>
    <externalReference r:id="rId3"/>
    <externalReference r:id="rId4"/>
  </externalReferences>
  <definedNames>
    <definedName name="_11TENDER_SUBMISSI" localSheetId="1">'1173-2019 - Unit Prices'!#REF!</definedName>
    <definedName name="_12TENDER_SUBMISSI" localSheetId="1">'[1]FORM B - PRICES'!#REF!</definedName>
    <definedName name="_12TENDER_SUBMISSI">'[2]FORM B; PRICES'!#REF!</definedName>
    <definedName name="_3PAGE_1_OF_13" localSheetId="1">'1173-2019 - Unit Prices'!#REF!</definedName>
    <definedName name="_4PAGE_1_OF_13" localSheetId="1">'[1]FORM B - PRICES'!#REF!</definedName>
    <definedName name="_4PAGE_1_OF_13">'[2]FORM B; PRICES'!#REF!</definedName>
    <definedName name="_7TENDER_NO._181" localSheetId="1">'1173-2019 - Unit Prices'!#REF!</definedName>
    <definedName name="_8TENDER_NO._181" localSheetId="1">'[1]FORM B - PRICES'!#REF!</definedName>
    <definedName name="_8TENDER_NO._181">'[2]FORM B; PRICES'!#REF!</definedName>
    <definedName name="_xlnm._FilterDatabase" localSheetId="1" hidden="1">'1173-2019 - Unit Prices'!$B$4:$H$5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'1173-2019 - Unit Prices'!#REF!</definedName>
    <definedName name="HEADER">'[2]FORM B; PRICES'!#REF!</definedName>
    <definedName name="_xlnm.Print_Area" localSheetId="1">'1173-2019 - Unit Prices'!$B$1:$H$118</definedName>
    <definedName name="Print_Area_1">#REF!</definedName>
    <definedName name="Print_Area_2">#REF!</definedName>
    <definedName name="_xlnm.Print_Titles" localSheetId="1">'1173-2019 - 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'1173-2019 - Unit Prices'!#REF!</definedName>
    <definedName name="TEMP">'[2]FORM B; PRICES'!#REF!</definedName>
    <definedName name="TESTHEAD" localSheetId="1">'1173-2019 - Unit Prices'!#REF!</definedName>
    <definedName name="TESTHEAD">'[2]FORM B; PRICES'!#REF!</definedName>
    <definedName name="XEVERYTHING" localSheetId="1">'1173-2019 - Unit Prices'!$B$1:$IV$38</definedName>
    <definedName name="XEverything">#REF!</definedName>
    <definedName name="XITEMS" localSheetId="1">'1173-2019 - Unit Prices'!$B$6:$IV$38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7" i="14" l="1"/>
  <c r="C107" i="14"/>
  <c r="H106" i="14"/>
  <c r="H101" i="14"/>
  <c r="H99" i="14"/>
  <c r="H100" i="14"/>
  <c r="H102" i="14"/>
  <c r="H105" i="14"/>
  <c r="H104" i="14"/>
  <c r="H103" i="14"/>
  <c r="H98" i="14"/>
  <c r="H95" i="14"/>
  <c r="H94" i="14"/>
  <c r="H93" i="14"/>
  <c r="H92" i="14"/>
  <c r="H91" i="14"/>
  <c r="H90" i="14"/>
  <c r="H96" i="14" s="1"/>
  <c r="H88" i="14"/>
  <c r="H87" i="14"/>
  <c r="H86" i="14"/>
  <c r="H85" i="14"/>
  <c r="H84" i="14"/>
  <c r="H83" i="14"/>
  <c r="H79" i="14"/>
  <c r="H80" i="14"/>
  <c r="H82" i="14"/>
  <c r="H81" i="14"/>
  <c r="H75" i="14"/>
  <c r="H76" i="14"/>
  <c r="H74" i="14"/>
  <c r="G112" i="14" s="1"/>
  <c r="H107" i="14" l="1"/>
  <c r="G114" i="14"/>
  <c r="H77" i="14"/>
  <c r="G113" i="14"/>
  <c r="C113" i="14"/>
  <c r="C112" i="14"/>
  <c r="C111" i="14"/>
  <c r="C96" i="14"/>
  <c r="H30" i="14" l="1"/>
  <c r="H29" i="14"/>
  <c r="H41" i="14"/>
  <c r="H26" i="14" l="1"/>
  <c r="H27" i="14"/>
  <c r="H28" i="14"/>
  <c r="H42" i="14"/>
  <c r="H70" i="14" l="1"/>
  <c r="H69" i="14"/>
  <c r="H71" i="14" s="1"/>
  <c r="G111" i="14" s="1"/>
  <c r="G116" i="14" s="1"/>
  <c r="H68" i="14"/>
  <c r="H67" i="14"/>
  <c r="H66" i="14"/>
  <c r="H65" i="14"/>
  <c r="H64" i="14"/>
  <c r="H63" i="14"/>
  <c r="H62" i="14"/>
  <c r="H61" i="14"/>
  <c r="H60" i="14"/>
  <c r="H59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0" i="14"/>
  <c r="H39" i="14"/>
  <c r="H38" i="14"/>
  <c r="H37" i="14"/>
  <c r="H36" i="14"/>
  <c r="H35" i="14"/>
  <c r="H34" i="14"/>
  <c r="H33" i="14"/>
  <c r="H32" i="14"/>
  <c r="H31" i="14"/>
  <c r="H25" i="14"/>
  <c r="H24" i="14"/>
  <c r="H23" i="14"/>
  <c r="H22" i="14"/>
  <c r="H21" i="14"/>
  <c r="H20" i="14"/>
  <c r="H19" i="14"/>
  <c r="H18" i="14"/>
  <c r="H17" i="14"/>
  <c r="H16" i="14"/>
  <c r="H14" i="14"/>
  <c r="H13" i="14"/>
  <c r="H12" i="14"/>
  <c r="H10" i="14"/>
  <c r="H9" i="14"/>
  <c r="H8" i="14"/>
  <c r="H7" i="14"/>
</calcChain>
</file>

<file path=xl/sharedStrings.xml><?xml version="1.0" encoding="utf-8"?>
<sst xmlns="http://schemas.openxmlformats.org/spreadsheetml/2006/main" count="328" uniqueCount="220">
  <si>
    <t>each</t>
  </si>
  <si>
    <t>UNIT PRICES</t>
  </si>
  <si>
    <t>FORM B: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</si>
  <si>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</si>
  <si>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</si>
  <si>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</si>
  <si>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</si>
  <si>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</si>
  <si>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</si>
  <si>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</si>
  <si>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</si>
  <si>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</si>
  <si>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</si>
  <si>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A003</t>
  </si>
  <si>
    <t>E15</t>
  </si>
  <si>
    <t>A004</t>
  </si>
  <si>
    <t>A010</t>
  </si>
  <si>
    <t>A012</t>
  </si>
  <si>
    <t>A022</t>
  </si>
  <si>
    <t>A022A</t>
  </si>
  <si>
    <t>B099</t>
  </si>
  <si>
    <t>B199</t>
  </si>
  <si>
    <t>B219</t>
  </si>
  <si>
    <t>E12</t>
  </si>
  <si>
    <t>E19</t>
  </si>
  <si>
    <t>C007</t>
  </si>
  <si>
    <t>C008</t>
  </si>
  <si>
    <t>C014</t>
  </si>
  <si>
    <t>C015</t>
  </si>
  <si>
    <t>E004</t>
  </si>
  <si>
    <t>E005</t>
  </si>
  <si>
    <t>E046</t>
  </si>
  <si>
    <t>F001</t>
  </si>
  <si>
    <t>F011</t>
  </si>
  <si>
    <t>F028</t>
  </si>
  <si>
    <t>E23</t>
  </si>
  <si>
    <t>G001</t>
  </si>
  <si>
    <t>Sodding</t>
  </si>
  <si>
    <t>G002</t>
  </si>
  <si>
    <t>G003</t>
  </si>
  <si>
    <t xml:space="preserve">TOTAL BID PRICE (GST extra)                                                                              (in figures)                                             </t>
  </si>
  <si>
    <t>(SEE B10)</t>
  </si>
  <si>
    <t>A</t>
  </si>
  <si>
    <t>Common Works and Landscaping</t>
  </si>
  <si>
    <t>A1</t>
  </si>
  <si>
    <t>Site Development and Restoration</t>
  </si>
  <si>
    <t>lump sum</t>
  </si>
  <si>
    <t>A2</t>
  </si>
  <si>
    <t>Installation of Silt Fence</t>
  </si>
  <si>
    <t>l.m.</t>
  </si>
  <si>
    <t>A3</t>
  </si>
  <si>
    <t>Erosion Control Blankets</t>
  </si>
  <si>
    <r>
      <t>m</t>
    </r>
    <r>
      <rPr>
        <vertAlign val="superscript"/>
        <sz val="12"/>
        <rFont val="Arial"/>
        <family val="2"/>
      </rPr>
      <t>2</t>
    </r>
  </si>
  <si>
    <t>A4</t>
  </si>
  <si>
    <t>Tree Removal</t>
  </si>
  <si>
    <t>E13</t>
  </si>
  <si>
    <t>a) 50 mm to 249 mm diameter</t>
  </si>
  <si>
    <t>b) 250 mm to 499 mm diameter</t>
  </si>
  <si>
    <t>c) 500 mm to 1000 mm diameter</t>
  </si>
  <si>
    <t>A5</t>
  </si>
  <si>
    <t>Tree Revegation</t>
  </si>
  <si>
    <t>E20</t>
  </si>
  <si>
    <t>a) Manitoba Maple</t>
  </si>
  <si>
    <t>b) Basswood</t>
  </si>
  <si>
    <t>c) American Elm (Prairie Expedition or Discovery)</t>
  </si>
  <si>
    <t>d) Oak</t>
  </si>
  <si>
    <t>A6</t>
  </si>
  <si>
    <t>Shrub Revegetation</t>
  </si>
  <si>
    <t>a) Nannyberry</t>
  </si>
  <si>
    <t>b) Dogwood</t>
  </si>
  <si>
    <t>A7</t>
  </si>
  <si>
    <t xml:space="preserve">Native Grass Planting &amp; Topsoil </t>
  </si>
  <si>
    <t>A8</t>
  </si>
  <si>
    <t>CW3510-R9</t>
  </si>
  <si>
    <t>a) Width &gt; or = 600mm</t>
  </si>
  <si>
    <t>A9</t>
  </si>
  <si>
    <t>A10</t>
  </si>
  <si>
    <t>Temporary Surface Restoration</t>
  </si>
  <si>
    <t>A11</t>
  </si>
  <si>
    <t>Prepare &amp; Compact Subgrade</t>
  </si>
  <si>
    <t>A12</t>
  </si>
  <si>
    <t>Supplying and Placing Crushed Sub-Base Material</t>
  </si>
  <si>
    <t>a) 50 mm</t>
  </si>
  <si>
    <t>tonne</t>
  </si>
  <si>
    <t>A13</t>
  </si>
  <si>
    <t>Supplying and Placing Base Course Material</t>
  </si>
  <si>
    <r>
      <t>m</t>
    </r>
    <r>
      <rPr>
        <vertAlign val="superscript"/>
        <sz val="12"/>
        <rFont val="Arial"/>
        <family val="2"/>
      </rPr>
      <t>3</t>
    </r>
  </si>
  <si>
    <t>A14</t>
  </si>
  <si>
    <t>Separation Geotextile</t>
  </si>
  <si>
    <t>A15</t>
  </si>
  <si>
    <t>Existing Pathway Removal</t>
  </si>
  <si>
    <t>a) Asphalt Pavement</t>
  </si>
  <si>
    <t>A16</t>
  </si>
  <si>
    <t>Construction of Asphaltic Concrete Pavements</t>
  </si>
  <si>
    <t>a) Main Line Paving - Type 1A</t>
  </si>
  <si>
    <t>Outfall Works</t>
  </si>
  <si>
    <t>A17</t>
  </si>
  <si>
    <t>Supply and Installation of Temporary Shoring</t>
  </si>
  <si>
    <t>A18</t>
  </si>
  <si>
    <t>Supply and Installation of Outfall Pipe</t>
  </si>
  <si>
    <t>E16</t>
  </si>
  <si>
    <t>a) 1970 mm diameter SPCSP c/w Polymer Coating</t>
  </si>
  <si>
    <t>A19</t>
  </si>
  <si>
    <t>Installation of Concrete Collar</t>
  </si>
  <si>
    <t>a) 1970 mm diameter angled concrete collar</t>
  </si>
  <si>
    <t>A20</t>
  </si>
  <si>
    <t>Connect 250 mm diameter PVC lead to SPCSP</t>
  </si>
  <si>
    <t>A21</t>
  </si>
  <si>
    <t>Supply and Install New Standard Catch Basin (SD-025)</t>
  </si>
  <si>
    <t>A22</t>
  </si>
  <si>
    <t>Replace Standard Frames and Covers</t>
  </si>
  <si>
    <t>a)</t>
  </si>
  <si>
    <t>AP-006 Standard Frame for Manhole and Catch Basin</t>
  </si>
  <si>
    <t>b)</t>
  </si>
  <si>
    <t>Standard Grated Cover for Standard Frame</t>
  </si>
  <si>
    <t>A23</t>
  </si>
  <si>
    <t>Install Catch Basin Lead</t>
  </si>
  <si>
    <t>CW2130</t>
  </si>
  <si>
    <t>a) 250 mm diameter PVC SDR35</t>
  </si>
  <si>
    <t>m</t>
  </si>
  <si>
    <t>A24</t>
  </si>
  <si>
    <t>Internal Concrete Pipe Repairs</t>
  </si>
  <si>
    <t>A25</t>
  </si>
  <si>
    <t>Sewer Inspection</t>
  </si>
  <si>
    <t>Outfall (117.6m)</t>
  </si>
  <si>
    <t>A26</t>
  </si>
  <si>
    <t>50mm PVC Water Service Repair</t>
  </si>
  <si>
    <t>Geotechnical Stability and Bank Improvement Works</t>
  </si>
  <si>
    <t>A27</t>
  </si>
  <si>
    <t>Trenched Rockfill Shear Key (22.0 m)</t>
  </si>
  <si>
    <t>a) Shear Key Excavation</t>
  </si>
  <si>
    <t>b) Shear Key Backfill</t>
  </si>
  <si>
    <t>Tonnes</t>
  </si>
  <si>
    <t>c) Clay Cap</t>
  </si>
  <si>
    <t>A28</t>
  </si>
  <si>
    <t>Riverbank Regrading</t>
  </si>
  <si>
    <t>E18</t>
  </si>
  <si>
    <t>A29</t>
  </si>
  <si>
    <t>Geotextile</t>
  </si>
  <si>
    <t>A30</t>
  </si>
  <si>
    <t>Rockfill Riprap</t>
  </si>
  <si>
    <t>A31</t>
  </si>
  <si>
    <t>Allowance for Geo. Instrumentation Installation</t>
  </si>
  <si>
    <t>Allowance</t>
  </si>
  <si>
    <t>A32</t>
  </si>
  <si>
    <t xml:space="preserve">LODGE AVENUE OUTFALL (S-MA20003886) </t>
  </si>
  <si>
    <t>A33</t>
  </si>
  <si>
    <t>E11</t>
  </si>
  <si>
    <t>E28</t>
  </si>
  <si>
    <t>E29</t>
  </si>
  <si>
    <t xml:space="preserve">Allowance for Electrical Service Upgrades and Connection to Grants Old Mill Building </t>
  </si>
  <si>
    <t>Regrading Existing Interlocking Paving Stones</t>
  </si>
  <si>
    <t>CW3330-R5</t>
  </si>
  <si>
    <t>A34</t>
  </si>
  <si>
    <t>Removal and Replacement of Wooden Bollard Retaining Walls (2:1 Depth)</t>
  </si>
  <si>
    <t>a) 2:1 Depth, 1.5 m - 2.0 m height above grade</t>
  </si>
  <si>
    <t>b) 2:1 Depth, 1.0 m to 1.5 m height above grade</t>
  </si>
  <si>
    <t>c) 2:1 Depth, 0.5 m to 1.0 m height above grade</t>
  </si>
  <si>
    <t>d) 2:1 Depth, 0.0 m to 0.5 m height above grade</t>
  </si>
  <si>
    <t>E25</t>
  </si>
  <si>
    <t>CW3110-R19</t>
  </si>
  <si>
    <t>CW3410-R12</t>
  </si>
  <si>
    <t>CW2130-R12</t>
  </si>
  <si>
    <t>CW2110-R11</t>
  </si>
  <si>
    <t>E27</t>
  </si>
  <si>
    <t>E17</t>
  </si>
  <si>
    <t>E30</t>
  </si>
  <si>
    <t>Allowance for Internal Concrete Coring Program</t>
  </si>
  <si>
    <t>E31</t>
  </si>
  <si>
    <t>E32</t>
  </si>
  <si>
    <t>E33</t>
  </si>
  <si>
    <t>E35</t>
  </si>
  <si>
    <t>B</t>
  </si>
  <si>
    <t xml:space="preserve">SHIER DRIVE OUTFALL (S-MA70041421) </t>
  </si>
  <si>
    <t>C</t>
  </si>
  <si>
    <t xml:space="preserve">COLERIDGE PARK DRIVE OUTFALL (S-MA70011167) </t>
  </si>
  <si>
    <t>SUMMARY</t>
  </si>
  <si>
    <t>a) 250 mm diameter CSP saddle bench connection (600mm X 600mm c/w welded smooth sleeve)</t>
  </si>
  <si>
    <t>B1</t>
  </si>
  <si>
    <t>Sewer Cleaning</t>
  </si>
  <si>
    <t>hr</t>
  </si>
  <si>
    <t>a) 250 mm diameter WWS outfall</t>
  </si>
  <si>
    <t>B2</t>
  </si>
  <si>
    <t>a) 250 mm diameter WWD outfall</t>
  </si>
  <si>
    <t>C1</t>
  </si>
  <si>
    <t>C2</t>
  </si>
  <si>
    <t>Pipe Removal</t>
  </si>
  <si>
    <t>a) DR26 HDPE Pipe</t>
  </si>
  <si>
    <t>C3</t>
  </si>
  <si>
    <t>Installation of New 450 mm Pre-Cast Concrete Pipe Anchor</t>
  </si>
  <si>
    <t>a) Outfall - 79 m</t>
  </si>
  <si>
    <t>Tree Removal (assumes access via park across river)</t>
  </si>
  <si>
    <t>a) 50mm to 249mm diameter</t>
  </si>
  <si>
    <t>b) 250mm to 500mm diameter</t>
  </si>
  <si>
    <t>Tree Revegetation</t>
  </si>
  <si>
    <t>Manitoba Maple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</si>
  <si>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</si>
  <si>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</si>
  <si>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</si>
  <si>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</si>
  <si>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</si>
  <si>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</si>
  <si>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</si>
  <si>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</si>
  <si>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</si>
  <si>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</t>
  </si>
  <si>
    <t>PROVISIONAL ITEMS</t>
  </si>
  <si>
    <t>D1</t>
  </si>
  <si>
    <t>D2</t>
  </si>
  <si>
    <t>E25/CW3615-R4</t>
  </si>
  <si>
    <t>D3</t>
  </si>
  <si>
    <t>Concrete Collar</t>
  </si>
  <si>
    <t>a) 250 mm diameter</t>
  </si>
  <si>
    <t>D4</t>
  </si>
  <si>
    <t>CSP Couplers</t>
  </si>
  <si>
    <t>D5</t>
  </si>
  <si>
    <t>Replacement of 250 mm diameter CMP End section</t>
  </si>
  <si>
    <t>a) Pre-Construction Inspection of 750 mm diameter conc (39.2 m), 900 mm diameter CSP (23.4 m)</t>
  </si>
  <si>
    <t>b) Post-Construction Inspection of 750 mm diameter conc (39.2 m), 900 mm diameter CSP (23.4 m)</t>
  </si>
  <si>
    <t>Subtotal: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</si>
</sst>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&quot;Subtotal: &quot;#\ ###\ ##0.00;;&quot;Subtotal: Nil&quot;;@"/>
    <numFmt numFmtId="175" formatCode="&quot;$&quot;#,##0.00"/>
  </numFmts>
  <fonts count="46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MS Sans Serif"/>
      <family val="2"/>
    </font>
    <font>
      <sz val="6"/>
      <color indexed="8"/>
      <name val="Arial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vertAlign val="superscript"/>
      <sz val="12"/>
      <name val="Arial"/>
      <family val="2"/>
    </font>
    <font>
      <sz val="8"/>
      <name val="Arial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 style="thin">
        <color indexed="8"/>
      </left>
      <right/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</borders>
  <cellStyleXfs count="114">
    <xf numFmtId="0" fontId="0" fillId="0" borderId="0"/>
    <xf numFmtId="0" fontId="19" fillId="24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22" fillId="0" borderId="0" applyFill="0">
      <alignment horizontal="right" vertical="top"/>
    </xf>
    <xf numFmtId="0" fontId="22" fillId="0" borderId="0" applyFill="0">
      <alignment horizontal="right" vertical="top"/>
    </xf>
    <xf numFmtId="0" fontId="23" fillId="0" borderId="10" applyFill="0">
      <alignment horizontal="right" vertical="top"/>
    </xf>
    <xf numFmtId="0" fontId="23" fillId="0" borderId="10" applyFill="0">
      <alignment horizontal="right" vertical="top"/>
    </xf>
    <xf numFmtId="0" fontId="23" fillId="0" borderId="10" applyFill="0">
      <alignment horizontal="right" vertical="top"/>
    </xf>
    <xf numFmtId="166" fontId="23" fillId="0" borderId="11" applyFill="0">
      <alignment horizontal="right" vertical="top"/>
    </xf>
    <xf numFmtId="166" fontId="23" fillId="0" borderId="11" applyFill="0">
      <alignment horizontal="right" vertical="top"/>
    </xf>
    <xf numFmtId="0" fontId="23" fillId="0" borderId="10" applyFill="0">
      <alignment horizontal="center" vertical="top" wrapText="1"/>
    </xf>
    <xf numFmtId="0" fontId="23" fillId="0" borderId="10" applyFill="0">
      <alignment horizontal="center" vertical="top" wrapText="1"/>
    </xf>
    <xf numFmtId="0" fontId="23" fillId="0" borderId="10" applyFill="0">
      <alignment horizontal="center" vertical="top" wrapText="1"/>
    </xf>
    <xf numFmtId="0" fontId="24" fillId="0" borderId="12" applyFill="0">
      <alignment horizontal="center" vertical="center" wrapText="1"/>
    </xf>
    <xf numFmtId="0" fontId="24" fillId="0" borderId="12" applyFill="0">
      <alignment horizontal="center" vertical="center" wrapText="1"/>
    </xf>
    <xf numFmtId="0" fontId="23" fillId="0" borderId="10" applyFill="0">
      <alignment horizontal="left" vertical="top" wrapText="1"/>
    </xf>
    <xf numFmtId="0" fontId="23" fillId="0" borderId="10" applyFill="0">
      <alignment horizontal="left" vertical="top" wrapText="1"/>
    </xf>
    <xf numFmtId="0" fontId="23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164" fontId="26" fillId="0" borderId="13" applyFill="0">
      <alignment horizontal="centerContinuous" wrapText="1"/>
    </xf>
    <xf numFmtId="164" fontId="26" fillId="0" borderId="13" applyFill="0">
      <alignment horizontal="centerContinuous" wrapText="1"/>
    </xf>
    <xf numFmtId="164" fontId="23" fillId="0" borderId="10" applyFill="0">
      <alignment horizontal="center" vertical="top" wrapText="1"/>
    </xf>
    <xf numFmtId="164" fontId="23" fillId="0" borderId="10" applyFill="0">
      <alignment horizontal="center" vertical="top" wrapText="1"/>
    </xf>
    <xf numFmtId="164" fontId="23" fillId="0" borderId="10" applyFill="0">
      <alignment horizontal="center" vertical="top" wrapText="1"/>
    </xf>
    <xf numFmtId="0" fontId="23" fillId="0" borderId="10" applyFill="0">
      <alignment horizontal="center" wrapText="1"/>
    </xf>
    <xf numFmtId="0" fontId="23" fillId="0" borderId="10" applyFill="0">
      <alignment horizontal="center" wrapText="1"/>
    </xf>
    <xf numFmtId="0" fontId="23" fillId="0" borderId="10" applyFill="0">
      <alignment horizontal="center" wrapText="1"/>
    </xf>
    <xf numFmtId="171" fontId="23" fillId="0" borderId="10" applyFill="0"/>
    <xf numFmtId="171" fontId="23" fillId="0" borderId="10" applyFill="0"/>
    <xf numFmtId="171" fontId="23" fillId="0" borderId="10" applyFill="0"/>
    <xf numFmtId="167" fontId="23" fillId="0" borderId="10" applyFill="0">
      <alignment horizontal="right"/>
      <protection locked="0"/>
    </xf>
    <xf numFmtId="167" fontId="23" fillId="0" borderId="10" applyFill="0">
      <alignment horizontal="right"/>
      <protection locked="0"/>
    </xf>
    <xf numFmtId="167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>
      <alignment horizontal="right"/>
      <protection locked="0"/>
    </xf>
    <xf numFmtId="165" fontId="23" fillId="0" borderId="10" applyFill="0"/>
    <xf numFmtId="165" fontId="23" fillId="0" borderId="10" applyFill="0"/>
    <xf numFmtId="165" fontId="23" fillId="0" borderId="10" applyFill="0"/>
    <xf numFmtId="165" fontId="23" fillId="0" borderId="12" applyFill="0">
      <alignment horizontal="right"/>
    </xf>
    <xf numFmtId="165" fontId="23" fillId="0" borderId="12" applyFill="0">
      <alignment horizontal="right"/>
    </xf>
    <xf numFmtId="0" fontId="4" fillId="20" borderId="1" applyNumberFormat="0" applyAlignment="0" applyProtection="0"/>
    <xf numFmtId="0" fontId="5" fillId="21" borderId="2" applyNumberFormat="0" applyAlignment="0" applyProtection="0"/>
    <xf numFmtId="0" fontId="27" fillId="0" borderId="10" applyFill="0">
      <alignment horizontal="left" vertical="top"/>
    </xf>
    <xf numFmtId="0" fontId="27" fillId="0" borderId="10" applyFill="0">
      <alignment horizontal="left" vertical="top"/>
    </xf>
    <xf numFmtId="0" fontId="27" fillId="0" borderId="10" applyFill="0">
      <alignment horizontal="left" vertical="top"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21" fillId="0" borderId="0"/>
    <xf numFmtId="0" fontId="20" fillId="24" borderId="0"/>
    <xf numFmtId="0" fontId="21" fillId="0" borderId="0"/>
    <xf numFmtId="0" fontId="18" fillId="0" borderId="0"/>
    <xf numFmtId="0" fontId="20" fillId="23" borderId="7" applyNumberFormat="0" applyFont="0" applyAlignment="0" applyProtection="0"/>
    <xf numFmtId="173" fontId="24" fillId="0" borderId="12" applyNumberFormat="0" applyFont="0" applyFill="0" applyBorder="0" applyAlignment="0" applyProtection="0">
      <alignment horizontal="center" vertical="top" wrapText="1"/>
    </xf>
    <xf numFmtId="173" fontId="24" fillId="0" borderId="12" applyNumberFormat="0" applyFont="0" applyFill="0" applyBorder="0" applyAlignment="0" applyProtection="0">
      <alignment horizontal="center" vertical="top" wrapText="1"/>
    </xf>
    <xf numFmtId="0" fontId="14" fillId="20" borderId="8" applyNumberFormat="0" applyAlignment="0" applyProtection="0"/>
    <xf numFmtId="0" fontId="28" fillId="0" borderId="0">
      <alignment horizontal="right"/>
    </xf>
    <xf numFmtId="0" fontId="28" fillId="0" borderId="0">
      <alignment horizontal="right"/>
    </xf>
    <xf numFmtId="0" fontId="15" fillId="0" borderId="0" applyNumberFormat="0" applyFill="0" applyBorder="0" applyAlignment="0" applyProtection="0"/>
    <xf numFmtId="0" fontId="23" fillId="0" borderId="0" applyFill="0">
      <alignment horizontal="left"/>
    </xf>
    <xf numFmtId="0" fontId="23" fillId="0" borderId="0" applyFill="0">
      <alignment horizontal="left"/>
    </xf>
    <xf numFmtId="0" fontId="29" fillId="0" borderId="0" applyFill="0">
      <alignment horizontal="centerContinuous" vertical="center"/>
    </xf>
    <xf numFmtId="0" fontId="29" fillId="0" borderId="0" applyFill="0">
      <alignment horizontal="centerContinuous" vertical="center"/>
    </xf>
    <xf numFmtId="170" fontId="30" fillId="0" borderId="0" applyFill="0">
      <alignment horizontal="centerContinuous" vertical="center"/>
    </xf>
    <xf numFmtId="170" fontId="30" fillId="0" borderId="0" applyFill="0">
      <alignment horizontal="centerContinuous" vertical="center"/>
    </xf>
    <xf numFmtId="172" fontId="30" fillId="0" borderId="0" applyFill="0">
      <alignment horizontal="centerContinuous" vertical="center"/>
    </xf>
    <xf numFmtId="172" fontId="30" fillId="0" borderId="0" applyFill="0">
      <alignment horizontal="centerContinuous" vertical="center"/>
    </xf>
    <xf numFmtId="0" fontId="23" fillId="0" borderId="12">
      <alignment horizontal="centerContinuous" wrapText="1"/>
    </xf>
    <xf numFmtId="0" fontId="23" fillId="0" borderId="12">
      <alignment horizontal="centerContinuous" wrapText="1"/>
    </xf>
    <xf numFmtId="168" fontId="31" fillId="0" borderId="0" applyFill="0">
      <alignment horizontal="left"/>
    </xf>
    <xf numFmtId="168" fontId="31" fillId="0" borderId="0" applyFill="0">
      <alignment horizontal="left"/>
    </xf>
    <xf numFmtId="169" fontId="32" fillId="0" borderId="0" applyFill="0">
      <alignment horizontal="right"/>
    </xf>
    <xf numFmtId="169" fontId="32" fillId="0" borderId="0" applyFill="0">
      <alignment horizontal="right"/>
    </xf>
    <xf numFmtId="0" fontId="23" fillId="0" borderId="14" applyFill="0"/>
    <xf numFmtId="0" fontId="23" fillId="0" borderId="14" applyFill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34" fillId="24" borderId="0"/>
    <xf numFmtId="0" fontId="19" fillId="24" borderId="0"/>
    <xf numFmtId="0" fontId="19" fillId="23" borderId="7" applyNumberFormat="0" applyFont="0" applyAlignment="0" applyProtection="0"/>
    <xf numFmtId="0" fontId="19" fillId="24" borderId="0"/>
  </cellStyleXfs>
  <cellXfs count="116">
    <xf numFmtId="0" fontId="0" fillId="0" borderId="0" xfId="0"/>
    <xf numFmtId="7" fontId="35" fillId="0" borderId="0" xfId="110" applyNumberFormat="1" applyFont="1" applyFill="1" applyAlignment="1">
      <alignment horizontal="centerContinuous" vertical="center"/>
    </xf>
    <xf numFmtId="0" fontId="34" fillId="0" borderId="0" xfId="110" applyNumberFormat="1" applyFill="1"/>
    <xf numFmtId="7" fontId="36" fillId="0" borderId="0" xfId="110" applyNumberFormat="1" applyFont="1" applyFill="1" applyAlignment="1">
      <alignment horizontal="centerContinuous" vertical="center"/>
    </xf>
    <xf numFmtId="7" fontId="34" fillId="0" borderId="0" xfId="110" applyNumberFormat="1" applyFill="1" applyAlignment="1">
      <alignment horizontal="right"/>
    </xf>
    <xf numFmtId="0" fontId="34" fillId="0" borderId="0" xfId="110" applyNumberFormat="1" applyFill="1" applyAlignment="1">
      <alignment vertical="top"/>
    </xf>
    <xf numFmtId="0" fontId="34" fillId="0" borderId="0" xfId="110" applyNumberFormat="1" applyFill="1" applyAlignment="1"/>
    <xf numFmtId="7" fontId="34" fillId="0" borderId="16" xfId="110" applyNumberFormat="1" applyFill="1" applyBorder="1" applyAlignment="1">
      <alignment horizontal="center"/>
    </xf>
    <xf numFmtId="7" fontId="34" fillId="0" borderId="19" xfId="110" applyNumberFormat="1" applyFill="1" applyBorder="1" applyAlignment="1">
      <alignment horizontal="right"/>
    </xf>
    <xf numFmtId="7" fontId="34" fillId="0" borderId="23" xfId="110" applyNumberFormat="1" applyFill="1" applyBorder="1" applyAlignment="1">
      <alignment horizontal="right"/>
    </xf>
    <xf numFmtId="4" fontId="37" fillId="0" borderId="15" xfId="110" applyNumberFormat="1" applyFont="1" applyFill="1" applyBorder="1" applyAlignment="1" applyProtection="1">
      <alignment horizontal="center" vertical="top" wrapText="1"/>
    </xf>
    <xf numFmtId="0" fontId="38" fillId="0" borderId="0" xfId="110" applyFont="1" applyFill="1" applyBorder="1" applyAlignment="1">
      <alignment vertical="top" wrapText="1"/>
    </xf>
    <xf numFmtId="0" fontId="34" fillId="0" borderId="0" xfId="110" applyNumberFormat="1" applyFill="1" applyBorder="1"/>
    <xf numFmtId="174" fontId="37" fillId="0" borderId="15" xfId="110" applyNumberFormat="1" applyFont="1" applyFill="1" applyBorder="1" applyAlignment="1" applyProtection="1">
      <alignment horizontal="center" vertical="top"/>
    </xf>
    <xf numFmtId="4" fontId="37" fillId="0" borderId="15" xfId="110" applyNumberFormat="1" applyFont="1" applyFill="1" applyBorder="1" applyAlignment="1" applyProtection="1">
      <alignment horizontal="center" vertical="top"/>
    </xf>
    <xf numFmtId="4" fontId="37" fillId="0" borderId="0" xfId="110" applyNumberFormat="1" applyFont="1" applyFill="1" applyBorder="1" applyAlignment="1" applyProtection="1">
      <alignment horizontal="center" vertical="top"/>
    </xf>
    <xf numFmtId="4" fontId="37" fillId="25" borderId="10" xfId="110" applyNumberFormat="1" applyFont="1" applyFill="1" applyBorder="1" applyAlignment="1" applyProtection="1">
      <alignment horizontal="center" vertical="top" wrapText="1"/>
    </xf>
    <xf numFmtId="7" fontId="34" fillId="0" borderId="25" xfId="110" applyNumberFormat="1" applyFill="1" applyBorder="1" applyAlignment="1">
      <alignment horizontal="right"/>
    </xf>
    <xf numFmtId="0" fontId="34" fillId="0" borderId="0" xfId="110" applyNumberFormat="1" applyFill="1" applyAlignment="1">
      <alignment horizontal="right"/>
    </xf>
    <xf numFmtId="0" fontId="34" fillId="0" borderId="0" xfId="110" applyNumberFormat="1" applyFill="1" applyAlignment="1">
      <alignment horizontal="center"/>
    </xf>
    <xf numFmtId="3" fontId="34" fillId="0" borderId="0" xfId="110" applyNumberFormat="1" applyFill="1"/>
    <xf numFmtId="1" fontId="33" fillId="0" borderId="0" xfId="0" applyNumberFormat="1" applyFont="1" applyAlignment="1">
      <alignment horizontal="centerContinuous" vertical="top"/>
    </xf>
    <xf numFmtId="0" fontId="33" fillId="0" borderId="0" xfId="0" applyFont="1" applyAlignment="1">
      <alignment horizontal="centerContinuous" vertical="center"/>
    </xf>
    <xf numFmtId="7" fontId="35" fillId="0" borderId="0" xfId="0" applyNumberFormat="1" applyFont="1" applyAlignment="1">
      <alignment horizontal="centerContinuous" vertical="center"/>
    </xf>
    <xf numFmtId="1" fontId="0" fillId="0" borderId="0" xfId="0" applyNumberFormat="1" applyAlignment="1">
      <alignment horizontal="centerContinuous" vertical="top"/>
    </xf>
    <xf numFmtId="0" fontId="0" fillId="0" borderId="0" xfId="0" applyAlignment="1">
      <alignment horizontal="centerContinuous" vertical="center"/>
    </xf>
    <xf numFmtId="7" fontId="39" fillId="0" borderId="0" xfId="0" applyNumberFormat="1" applyFont="1" applyAlignment="1">
      <alignment horizontal="centerContinuous" vertical="center"/>
    </xf>
    <xf numFmtId="7" fontId="0" fillId="0" borderId="0" xfId="0" applyNumberFormat="1" applyAlignment="1">
      <alignment horizontal="centerContinuous" vertical="center"/>
    </xf>
    <xf numFmtId="2" fontId="0" fillId="0" borderId="0" xfId="0" applyNumberFormat="1" applyAlignment="1">
      <alignment horizontal="centerContinuous"/>
    </xf>
    <xf numFmtId="0" fontId="40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7" fontId="19" fillId="0" borderId="29" xfId="0" applyNumberFormat="1" applyFont="1" applyBorder="1" applyAlignment="1">
      <alignment horizontal="right" vertical="center"/>
    </xf>
    <xf numFmtId="0" fontId="19" fillId="0" borderId="15" xfId="0" applyFont="1" applyBorder="1" applyAlignment="1">
      <alignment vertical="center" wrapText="1"/>
    </xf>
    <xf numFmtId="7" fontId="19" fillId="0" borderId="3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Continuous" vertical="center"/>
    </xf>
    <xf numFmtId="0" fontId="19" fillId="0" borderId="16" xfId="0" applyFont="1" applyBorder="1" applyAlignment="1">
      <alignment horizontal="center" vertical="top"/>
    </xf>
    <xf numFmtId="0" fontId="19" fillId="0" borderId="1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7" fontId="19" fillId="0" borderId="18" xfId="0" applyNumberFormat="1" applyFont="1" applyBorder="1" applyAlignment="1">
      <alignment horizontal="right"/>
    </xf>
    <xf numFmtId="0" fontId="19" fillId="0" borderId="20" xfId="0" applyFont="1" applyBorder="1" applyAlignment="1">
      <alignment vertical="top"/>
    </xf>
    <xf numFmtId="0" fontId="19" fillId="0" borderId="21" xfId="0" applyFont="1" applyBorder="1"/>
    <xf numFmtId="0" fontId="19" fillId="0" borderId="20" xfId="0" applyFont="1" applyBorder="1" applyAlignment="1">
      <alignment horizontal="center"/>
    </xf>
    <xf numFmtId="0" fontId="19" fillId="0" borderId="22" xfId="0" applyFont="1" applyBorder="1"/>
    <xf numFmtId="0" fontId="19" fillId="0" borderId="22" xfId="0" applyFont="1" applyBorder="1" applyAlignment="1">
      <alignment horizontal="center"/>
    </xf>
    <xf numFmtId="7" fontId="19" fillId="0" borderId="22" xfId="0" applyNumberFormat="1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7" fontId="34" fillId="0" borderId="0" xfId="110" applyNumberFormat="1" applyFill="1" applyBorder="1" applyAlignment="1">
      <alignment horizontal="right"/>
    </xf>
    <xf numFmtId="0" fontId="19" fillId="0" borderId="14" xfId="113" applyFill="1" applyBorder="1"/>
    <xf numFmtId="0" fontId="19" fillId="0" borderId="14" xfId="113" applyFill="1" applyBorder="1" applyAlignment="1">
      <alignment horizontal="center"/>
    </xf>
    <xf numFmtId="3" fontId="19" fillId="0" borderId="14" xfId="113" applyNumberFormat="1" applyFill="1" applyBorder="1"/>
    <xf numFmtId="7" fontId="19" fillId="0" borderId="14" xfId="113" applyNumberFormat="1" applyFill="1" applyBorder="1" applyAlignment="1">
      <alignment horizontal="right"/>
    </xf>
    <xf numFmtId="0" fontId="40" fillId="0" borderId="32" xfId="0" applyFont="1" applyBorder="1" applyAlignment="1">
      <alignment horizontal="center" vertical="center"/>
    </xf>
    <xf numFmtId="1" fontId="41" fillId="0" borderId="0" xfId="0" applyNumberFormat="1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/>
    </xf>
    <xf numFmtId="1" fontId="33" fillId="0" borderId="0" xfId="110" applyNumberFormat="1" applyFont="1" applyFill="1" applyAlignment="1">
      <alignment vertical="center"/>
    </xf>
    <xf numFmtId="0" fontId="19" fillId="0" borderId="15" xfId="0" applyFont="1" applyBorder="1" applyAlignment="1">
      <alignment horizontal="center" vertical="top" wrapText="1"/>
    </xf>
    <xf numFmtId="7" fontId="19" fillId="0" borderId="30" xfId="0" applyNumberFormat="1" applyFont="1" applyBorder="1" applyAlignment="1">
      <alignment horizontal="right" vertical="top"/>
    </xf>
    <xf numFmtId="0" fontId="19" fillId="0" borderId="10" xfId="0" applyFont="1" applyBorder="1" applyAlignment="1">
      <alignment horizontal="center" vertical="top" wrapText="1"/>
    </xf>
    <xf numFmtId="1" fontId="45" fillId="0" borderId="0" xfId="0" applyNumberFormat="1" applyFont="1" applyBorder="1" applyAlignment="1">
      <alignment horizontal="left" vertical="center" wrapText="1"/>
    </xf>
    <xf numFmtId="1" fontId="37" fillId="0" borderId="0" xfId="0" applyNumberFormat="1" applyFont="1" applyBorder="1" applyAlignment="1">
      <alignment horizontal="left" vertical="center" wrapText="1"/>
    </xf>
    <xf numFmtId="1" fontId="37" fillId="0" borderId="35" xfId="0" applyNumberFormat="1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7" fontId="19" fillId="0" borderId="36" xfId="0" applyNumberFormat="1" applyFont="1" applyBorder="1" applyAlignment="1">
      <alignment horizontal="right" vertical="center"/>
    </xf>
    <xf numFmtId="164" fontId="44" fillId="0" borderId="10" xfId="81" applyNumberFormat="1" applyFont="1" applyBorder="1" applyAlignment="1">
      <alignment horizontal="left" vertical="center" wrapText="1"/>
    </xf>
    <xf numFmtId="164" fontId="19" fillId="0" borderId="10" xfId="81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1" fontId="33" fillId="0" borderId="0" xfId="110" applyNumberFormat="1" applyFont="1" applyFill="1" applyAlignment="1">
      <alignment horizontal="left" vertical="center"/>
    </xf>
    <xf numFmtId="0" fontId="40" fillId="0" borderId="37" xfId="0" applyFont="1" applyBorder="1" applyAlignment="1">
      <alignment horizontal="center" vertical="center"/>
    </xf>
    <xf numFmtId="0" fontId="19" fillId="0" borderId="14" xfId="113" applyFill="1" applyBorder="1" applyAlignment="1">
      <alignment horizontal="right"/>
    </xf>
    <xf numFmtId="0" fontId="19" fillId="0" borderId="14" xfId="113" applyFill="1" applyBorder="1" applyAlignment="1">
      <alignment vertical="top"/>
    </xf>
    <xf numFmtId="1" fontId="41" fillId="0" borderId="38" xfId="0" applyNumberFormat="1" applyFont="1" applyBorder="1" applyAlignment="1">
      <alignment vertical="center" wrapText="1"/>
    </xf>
    <xf numFmtId="1" fontId="41" fillId="0" borderId="39" xfId="0" applyNumberFormat="1" applyFont="1" applyBorder="1" applyAlignment="1">
      <alignment vertical="center" wrapText="1"/>
    </xf>
    <xf numFmtId="1" fontId="41" fillId="0" borderId="33" xfId="0" applyNumberFormat="1" applyFont="1" applyBorder="1" applyAlignment="1">
      <alignment vertical="center" wrapText="1"/>
    </xf>
    <xf numFmtId="1" fontId="41" fillId="0" borderId="34" xfId="0" applyNumberFormat="1" applyFont="1" applyBorder="1" applyAlignment="1">
      <alignment vertical="center" wrapText="1"/>
    </xf>
    <xf numFmtId="0" fontId="19" fillId="0" borderId="15" xfId="0" applyFont="1" applyBorder="1" applyAlignment="1" applyProtection="1">
      <alignment horizontal="center" vertical="center" wrapText="1"/>
    </xf>
    <xf numFmtId="0" fontId="33" fillId="0" borderId="15" xfId="0" applyFont="1" applyBorder="1" applyAlignment="1" applyProtection="1">
      <alignment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25" borderId="15" xfId="0" applyFont="1" applyFill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vertical="center" wrapText="1"/>
    </xf>
    <xf numFmtId="0" fontId="19" fillId="0" borderId="10" xfId="0" applyFont="1" applyBorder="1" applyAlignment="1" applyProtection="1">
      <alignment vertical="center" wrapText="1"/>
    </xf>
    <xf numFmtId="0" fontId="19" fillId="0" borderId="10" xfId="0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19" fillId="0" borderId="31" xfId="0" applyFont="1" applyBorder="1" applyAlignment="1" applyProtection="1">
      <alignment horizontal="center" vertical="center" wrapText="1"/>
    </xf>
    <xf numFmtId="0" fontId="19" fillId="0" borderId="15" xfId="0" applyFont="1" applyBorder="1" applyAlignment="1" applyProtection="1">
      <alignment horizontal="right" vertical="center" wrapText="1"/>
    </xf>
    <xf numFmtId="0" fontId="19" fillId="25" borderId="15" xfId="0" applyFont="1" applyFill="1" applyBorder="1" applyAlignment="1" applyProtection="1">
      <alignment vertical="center" wrapText="1"/>
    </xf>
    <xf numFmtId="7" fontId="19" fillId="0" borderId="29" xfId="0" applyNumberFormat="1" applyFont="1" applyBorder="1" applyAlignment="1" applyProtection="1">
      <alignment horizontal="right" vertical="center"/>
      <protection locked="0"/>
    </xf>
    <xf numFmtId="7" fontId="19" fillId="0" borderId="23" xfId="0" applyNumberFormat="1" applyFont="1" applyBorder="1" applyAlignment="1" applyProtection="1">
      <alignment horizontal="right" vertical="center"/>
      <protection locked="0"/>
    </xf>
    <xf numFmtId="7" fontId="19" fillId="25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7" fontId="19" fillId="0" borderId="23" xfId="0" applyNumberFormat="1" applyFont="1" applyBorder="1" applyAlignment="1" applyProtection="1">
      <alignment horizontal="right" vertical="top"/>
      <protection locked="0"/>
    </xf>
    <xf numFmtId="175" fontId="41" fillId="0" borderId="42" xfId="0" applyNumberFormat="1" applyFont="1" applyBorder="1" applyAlignment="1">
      <alignment vertical="center" wrapText="1"/>
    </xf>
    <xf numFmtId="1" fontId="41" fillId="0" borderId="27" xfId="0" applyNumberFormat="1" applyFont="1" applyBorder="1" applyAlignment="1">
      <alignment horizontal="left" vertical="center" wrapText="1"/>
    </xf>
    <xf numFmtId="1" fontId="41" fillId="0" borderId="24" xfId="0" applyNumberFormat="1" applyFont="1" applyBorder="1" applyAlignment="1">
      <alignment horizontal="left" vertical="center" wrapText="1"/>
    </xf>
    <xf numFmtId="1" fontId="41" fillId="0" borderId="28" xfId="0" applyNumberFormat="1" applyFont="1" applyBorder="1" applyAlignment="1">
      <alignment horizontal="left" vertical="center" wrapText="1"/>
    </xf>
    <xf numFmtId="0" fontId="33" fillId="0" borderId="15" xfId="113" applyFont="1" applyFill="1" applyBorder="1"/>
    <xf numFmtId="0" fontId="33" fillId="0" borderId="0" xfId="113" applyFont="1" applyFill="1" applyBorder="1"/>
    <xf numFmtId="7" fontId="33" fillId="0" borderId="14" xfId="113" applyNumberFormat="1" applyFont="1" applyFill="1" applyBorder="1" applyAlignment="1">
      <alignment horizontal="center"/>
    </xf>
    <xf numFmtId="0" fontId="33" fillId="0" borderId="14" xfId="113" applyFont="1" applyFill="1" applyBorder="1"/>
    <xf numFmtId="1" fontId="33" fillId="0" borderId="0" xfId="110" applyNumberFormat="1" applyFont="1" applyFill="1" applyAlignment="1">
      <alignment horizontal="left" vertical="center"/>
    </xf>
    <xf numFmtId="175" fontId="40" fillId="0" borderId="14" xfId="0" applyNumberFormat="1" applyFont="1" applyBorder="1" applyAlignment="1">
      <alignment horizontal="center" vertical="center" wrapText="1"/>
    </xf>
    <xf numFmtId="1" fontId="41" fillId="0" borderId="39" xfId="0" applyNumberFormat="1" applyFont="1" applyBorder="1" applyAlignment="1">
      <alignment horizontal="center" vertical="center" wrapText="1"/>
    </xf>
    <xf numFmtId="1" fontId="41" fillId="0" borderId="41" xfId="0" applyNumberFormat="1" applyFont="1" applyBorder="1" applyAlignment="1">
      <alignment horizontal="left" vertical="center" wrapText="1"/>
    </xf>
    <xf numFmtId="1" fontId="41" fillId="0" borderId="40" xfId="0" applyNumberFormat="1" applyFont="1" applyBorder="1" applyAlignment="1">
      <alignment horizontal="left" vertical="center" wrapText="1"/>
    </xf>
    <xf numFmtId="1" fontId="41" fillId="0" borderId="40" xfId="0" applyNumberFormat="1" applyFont="1" applyBorder="1" applyAlignment="1">
      <alignment horizontal="center" vertical="center" wrapTex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82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schirli/AppData/Local/Microsoft/Windows/INetCache/Content.Outlook/AT66FQJT/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7"/>
  <sheetViews>
    <sheetView showZeros="0" tabSelected="1" showOutlineSymbols="0" view="pageBreakPreview" topLeftCell="B76" zoomScale="75" zoomScaleNormal="100" zoomScaleSheetLayoutView="75" workbookViewId="0">
      <selection activeCell="G103" sqref="G103"/>
    </sheetView>
  </sheetViews>
  <sheetFormatPr defaultColWidth="13.5703125" defaultRowHeight="15" x14ac:dyDescent="0.2"/>
  <cols>
    <col min="1" max="1" width="14.42578125" style="18" hidden="1" customWidth="1"/>
    <col min="2" max="2" width="11.28515625" style="5" customWidth="1"/>
    <col min="3" max="3" width="47.28515625" style="2" customWidth="1"/>
    <col min="4" max="4" width="16.42578125" style="19" customWidth="1"/>
    <col min="5" max="5" width="12" style="2" customWidth="1"/>
    <col min="6" max="6" width="15.140625" style="20" customWidth="1"/>
    <col min="7" max="7" width="15.140625" style="18" customWidth="1"/>
    <col min="8" max="8" width="21.5703125" style="18" customWidth="1"/>
    <col min="9" max="9" width="16.5703125" style="2" customWidth="1"/>
    <col min="10" max="10" width="48.28515625" style="2" customWidth="1"/>
    <col min="11" max="16384" width="13.5703125" style="2"/>
  </cols>
  <sheetData>
    <row r="1" spans="1:10" ht="15.75" x14ac:dyDescent="0.2">
      <c r="A1" s="1"/>
      <c r="B1" s="21" t="s">
        <v>2</v>
      </c>
      <c r="C1" s="22"/>
      <c r="D1" s="22"/>
      <c r="E1" s="22"/>
      <c r="F1" s="22"/>
      <c r="G1" s="23"/>
      <c r="H1" s="22"/>
    </row>
    <row r="2" spans="1:10" x14ac:dyDescent="0.2">
      <c r="A2" s="3"/>
      <c r="B2" s="24" t="s">
        <v>41</v>
      </c>
      <c r="C2" s="25"/>
      <c r="D2" s="39"/>
      <c r="E2" s="25"/>
      <c r="F2" s="25"/>
      <c r="G2" s="26"/>
      <c r="H2" s="25"/>
    </row>
    <row r="3" spans="1:10" x14ac:dyDescent="0.2">
      <c r="A3" s="4"/>
      <c r="B3" s="38" t="s">
        <v>1</v>
      </c>
      <c r="C3"/>
      <c r="D3"/>
      <c r="E3"/>
      <c r="F3"/>
      <c r="G3" s="27"/>
      <c r="H3" s="28"/>
    </row>
    <row r="4" spans="1:10" x14ac:dyDescent="0.2">
      <c r="A4" s="7" t="s">
        <v>3</v>
      </c>
      <c r="B4" s="40" t="s">
        <v>4</v>
      </c>
      <c r="C4" s="41" t="s">
        <v>5</v>
      </c>
      <c r="D4" s="42" t="s">
        <v>6</v>
      </c>
      <c r="E4" s="43" t="s">
        <v>7</v>
      </c>
      <c r="F4" s="43" t="s">
        <v>8</v>
      </c>
      <c r="G4" s="44" t="s">
        <v>9</v>
      </c>
      <c r="H4" s="43" t="s">
        <v>10</v>
      </c>
    </row>
    <row r="5" spans="1:10" ht="15.75" thickBot="1" x14ac:dyDescent="0.25">
      <c r="A5" s="8"/>
      <c r="B5" s="45"/>
      <c r="C5" s="46"/>
      <c r="D5" s="47" t="s">
        <v>11</v>
      </c>
      <c r="E5" s="48"/>
      <c r="F5" s="49" t="s">
        <v>12</v>
      </c>
      <c r="G5" s="50"/>
      <c r="H5" s="51"/>
    </row>
    <row r="6" spans="1:10" ht="36" customHeight="1" thickTop="1" x14ac:dyDescent="0.2">
      <c r="A6" s="10" t="s">
        <v>13</v>
      </c>
      <c r="B6" s="29" t="s">
        <v>42</v>
      </c>
      <c r="C6" s="103" t="s">
        <v>145</v>
      </c>
      <c r="D6" s="104"/>
      <c r="E6" s="104"/>
      <c r="F6" s="104"/>
      <c r="G6" s="104"/>
      <c r="H6" s="105"/>
      <c r="I6" s="11"/>
      <c r="J6" s="12"/>
    </row>
    <row r="7" spans="1:10" ht="36" customHeight="1" x14ac:dyDescent="0.2">
      <c r="A7" s="10"/>
      <c r="B7" s="86"/>
      <c r="C7" s="87" t="s">
        <v>43</v>
      </c>
      <c r="D7" s="88"/>
      <c r="E7" s="86"/>
      <c r="F7" s="89"/>
      <c r="G7" s="97"/>
      <c r="H7" s="32">
        <f>F7*G7</f>
        <v>0</v>
      </c>
      <c r="I7" s="11"/>
      <c r="J7" s="12"/>
    </row>
    <row r="8" spans="1:10" ht="36" customHeight="1" x14ac:dyDescent="0.2">
      <c r="A8" s="13" t="s">
        <v>15</v>
      </c>
      <c r="B8" s="86" t="s">
        <v>44</v>
      </c>
      <c r="C8" s="90" t="s">
        <v>45</v>
      </c>
      <c r="D8" s="88" t="s">
        <v>147</v>
      </c>
      <c r="E8" s="86" t="s">
        <v>46</v>
      </c>
      <c r="F8" s="89">
        <v>1</v>
      </c>
      <c r="G8" s="98"/>
      <c r="H8" s="34">
        <f>F8*G8</f>
        <v>0</v>
      </c>
      <c r="I8" s="11"/>
      <c r="J8" s="12"/>
    </row>
    <row r="9" spans="1:10" ht="36" customHeight="1" x14ac:dyDescent="0.2">
      <c r="A9" s="13" t="s">
        <v>16</v>
      </c>
      <c r="B9" s="86" t="s">
        <v>47</v>
      </c>
      <c r="C9" s="90" t="s">
        <v>48</v>
      </c>
      <c r="D9" s="88" t="s">
        <v>23</v>
      </c>
      <c r="E9" s="86" t="s">
        <v>49</v>
      </c>
      <c r="F9" s="89">
        <v>50</v>
      </c>
      <c r="G9" s="98"/>
      <c r="H9" s="34">
        <f>F9*G9</f>
        <v>0</v>
      </c>
    </row>
    <row r="10" spans="1:10" ht="36" customHeight="1" x14ac:dyDescent="0.2">
      <c r="A10" s="10" t="s">
        <v>17</v>
      </c>
      <c r="B10" s="86" t="s">
        <v>50</v>
      </c>
      <c r="C10" s="90" t="s">
        <v>51</v>
      </c>
      <c r="D10" s="88" t="s">
        <v>35</v>
      </c>
      <c r="E10" s="86" t="s">
        <v>52</v>
      </c>
      <c r="F10" s="89">
        <v>500</v>
      </c>
      <c r="G10" s="98"/>
      <c r="H10" s="34">
        <f>F10*G10</f>
        <v>0</v>
      </c>
    </row>
    <row r="11" spans="1:10" ht="36" customHeight="1" x14ac:dyDescent="0.2">
      <c r="A11" s="13" t="s">
        <v>18</v>
      </c>
      <c r="B11" s="86" t="s">
        <v>53</v>
      </c>
      <c r="C11" s="90" t="s">
        <v>54</v>
      </c>
      <c r="D11" s="88" t="s">
        <v>55</v>
      </c>
      <c r="E11" s="86"/>
      <c r="F11" s="86"/>
      <c r="G11" s="98"/>
      <c r="H11" s="34"/>
    </row>
    <row r="12" spans="1:10" ht="36" customHeight="1" x14ac:dyDescent="0.2">
      <c r="A12" s="13" t="s">
        <v>19</v>
      </c>
      <c r="B12" s="86"/>
      <c r="C12" s="90" t="s">
        <v>56</v>
      </c>
      <c r="D12" s="88"/>
      <c r="E12" s="86" t="s">
        <v>0</v>
      </c>
      <c r="F12" s="86">
        <v>1</v>
      </c>
      <c r="G12" s="98"/>
      <c r="H12" s="34">
        <f>F12*G12</f>
        <v>0</v>
      </c>
    </row>
    <row r="13" spans="1:10" ht="36" customHeight="1" x14ac:dyDescent="0.2">
      <c r="A13" s="14" t="s">
        <v>20</v>
      </c>
      <c r="B13" s="86"/>
      <c r="C13" s="90" t="s">
        <v>57</v>
      </c>
      <c r="D13" s="88"/>
      <c r="E13" s="86" t="s">
        <v>0</v>
      </c>
      <c r="F13" s="86">
        <v>6</v>
      </c>
      <c r="G13" s="98"/>
      <c r="H13" s="34">
        <f>F13*G13</f>
        <v>0</v>
      </c>
      <c r="I13" s="11"/>
      <c r="J13" s="12"/>
    </row>
    <row r="14" spans="1:10" ht="36" customHeight="1" x14ac:dyDescent="0.2">
      <c r="A14" s="14" t="s">
        <v>21</v>
      </c>
      <c r="B14" s="86"/>
      <c r="C14" s="91" t="s">
        <v>58</v>
      </c>
      <c r="D14" s="92"/>
      <c r="E14" s="93" t="s">
        <v>0</v>
      </c>
      <c r="F14" s="94">
        <v>2</v>
      </c>
      <c r="G14" s="98"/>
      <c r="H14" s="34">
        <f>F14*G14</f>
        <v>0</v>
      </c>
    </row>
    <row r="15" spans="1:10" ht="36" customHeight="1" x14ac:dyDescent="0.2">
      <c r="A15" s="14" t="s">
        <v>22</v>
      </c>
      <c r="B15" s="93" t="s">
        <v>59</v>
      </c>
      <c r="C15" s="90" t="s">
        <v>60</v>
      </c>
      <c r="D15" s="88" t="s">
        <v>148</v>
      </c>
      <c r="E15" s="86"/>
      <c r="F15" s="86"/>
      <c r="G15" s="98"/>
      <c r="H15" s="34"/>
    </row>
    <row r="16" spans="1:10" ht="36" customHeight="1" x14ac:dyDescent="0.2">
      <c r="A16" s="14"/>
      <c r="B16" s="86"/>
      <c r="C16" s="90" t="s">
        <v>62</v>
      </c>
      <c r="D16" s="88"/>
      <c r="E16" s="86" t="s">
        <v>0</v>
      </c>
      <c r="F16" s="86">
        <v>3</v>
      </c>
      <c r="G16" s="98"/>
      <c r="H16" s="34">
        <f>F16*G16</f>
        <v>0</v>
      </c>
    </row>
    <row r="17" spans="1:8" ht="36" customHeight="1" x14ac:dyDescent="0.2">
      <c r="A17" s="15"/>
      <c r="B17" s="86"/>
      <c r="C17" s="90" t="s">
        <v>63</v>
      </c>
      <c r="D17" s="88"/>
      <c r="E17" s="86" t="s">
        <v>0</v>
      </c>
      <c r="F17" s="86">
        <v>3</v>
      </c>
      <c r="G17" s="98"/>
      <c r="H17" s="34">
        <f t="shared" ref="H17:H43" si="0">F17*G17</f>
        <v>0</v>
      </c>
    </row>
    <row r="18" spans="1:8" ht="36" customHeight="1" x14ac:dyDescent="0.2">
      <c r="A18" s="10" t="s">
        <v>25</v>
      </c>
      <c r="B18" s="86"/>
      <c r="C18" s="90" t="s">
        <v>64</v>
      </c>
      <c r="D18" s="88"/>
      <c r="E18" s="86" t="s">
        <v>0</v>
      </c>
      <c r="F18" s="86">
        <v>3</v>
      </c>
      <c r="G18" s="98"/>
      <c r="H18" s="34">
        <f t="shared" si="0"/>
        <v>0</v>
      </c>
    </row>
    <row r="19" spans="1:8" ht="36" customHeight="1" x14ac:dyDescent="0.2">
      <c r="A19" s="10" t="s">
        <v>26</v>
      </c>
      <c r="B19" s="86"/>
      <c r="C19" s="90" t="s">
        <v>65</v>
      </c>
      <c r="D19" s="88"/>
      <c r="E19" s="86" t="s">
        <v>0</v>
      </c>
      <c r="F19" s="86">
        <v>3</v>
      </c>
      <c r="G19" s="98"/>
      <c r="H19" s="34">
        <f t="shared" si="0"/>
        <v>0</v>
      </c>
    </row>
    <row r="20" spans="1:8" ht="36" customHeight="1" x14ac:dyDescent="0.2">
      <c r="A20" s="16" t="s">
        <v>27</v>
      </c>
      <c r="B20" s="86" t="s">
        <v>66</v>
      </c>
      <c r="C20" s="90" t="s">
        <v>67</v>
      </c>
      <c r="D20" s="88" t="s">
        <v>148</v>
      </c>
      <c r="E20" s="86"/>
      <c r="F20" s="86"/>
      <c r="G20" s="98"/>
      <c r="H20" s="34">
        <f t="shared" si="0"/>
        <v>0</v>
      </c>
    </row>
    <row r="21" spans="1:8" ht="36" customHeight="1" x14ac:dyDescent="0.2">
      <c r="A21" s="16" t="s">
        <v>28</v>
      </c>
      <c r="B21" s="86"/>
      <c r="C21" s="90" t="s">
        <v>68</v>
      </c>
      <c r="D21" s="88"/>
      <c r="E21" s="86" t="s">
        <v>0</v>
      </c>
      <c r="F21" s="86">
        <v>5</v>
      </c>
      <c r="G21" s="98"/>
      <c r="H21" s="34">
        <f t="shared" si="0"/>
        <v>0</v>
      </c>
    </row>
    <row r="22" spans="1:8" ht="36" customHeight="1" x14ac:dyDescent="0.2">
      <c r="A22" s="10" t="s">
        <v>29</v>
      </c>
      <c r="B22" s="86"/>
      <c r="C22" s="90" t="s">
        <v>69</v>
      </c>
      <c r="D22" s="88"/>
      <c r="E22" s="86" t="s">
        <v>0</v>
      </c>
      <c r="F22" s="86">
        <v>5</v>
      </c>
      <c r="G22" s="98"/>
      <c r="H22" s="34">
        <f t="shared" si="0"/>
        <v>0</v>
      </c>
    </row>
    <row r="23" spans="1:8" ht="36" customHeight="1" x14ac:dyDescent="0.2">
      <c r="A23" s="10" t="s">
        <v>29</v>
      </c>
      <c r="B23" s="86" t="s">
        <v>70</v>
      </c>
      <c r="C23" s="90" t="s">
        <v>71</v>
      </c>
      <c r="D23" s="88" t="s">
        <v>24</v>
      </c>
      <c r="E23" s="86" t="s">
        <v>52</v>
      </c>
      <c r="F23" s="86">
        <v>250</v>
      </c>
      <c r="G23" s="98"/>
      <c r="H23" s="34">
        <f t="shared" si="0"/>
        <v>0</v>
      </c>
    </row>
    <row r="24" spans="1:8" ht="36" customHeight="1" x14ac:dyDescent="0.2">
      <c r="A24" s="10"/>
      <c r="B24" s="86" t="s">
        <v>72</v>
      </c>
      <c r="C24" s="90" t="s">
        <v>37</v>
      </c>
      <c r="D24" s="88" t="s">
        <v>73</v>
      </c>
      <c r="E24" s="86"/>
      <c r="F24" s="86"/>
      <c r="G24" s="98"/>
      <c r="H24" s="34">
        <f t="shared" si="0"/>
        <v>0</v>
      </c>
    </row>
    <row r="25" spans="1:8" ht="36" customHeight="1" x14ac:dyDescent="0.2">
      <c r="A25" s="10" t="s">
        <v>30</v>
      </c>
      <c r="B25" s="86"/>
      <c r="C25" s="90" t="s">
        <v>74</v>
      </c>
      <c r="D25" s="88"/>
      <c r="E25" s="86" t="s">
        <v>52</v>
      </c>
      <c r="F25" s="86">
        <v>500</v>
      </c>
      <c r="G25" s="98"/>
      <c r="H25" s="34">
        <f t="shared" si="0"/>
        <v>0</v>
      </c>
    </row>
    <row r="26" spans="1:8" ht="45.75" customHeight="1" x14ac:dyDescent="0.2">
      <c r="A26" s="10" t="s">
        <v>31</v>
      </c>
      <c r="B26" s="86" t="s">
        <v>75</v>
      </c>
      <c r="C26" s="90" t="s">
        <v>154</v>
      </c>
      <c r="D26" s="88" t="s">
        <v>149</v>
      </c>
      <c r="E26" s="86"/>
      <c r="F26" s="86"/>
      <c r="G26" s="98"/>
      <c r="H26" s="34">
        <f t="shared" si="0"/>
        <v>0</v>
      </c>
    </row>
    <row r="27" spans="1:8" ht="45" customHeight="1" x14ac:dyDescent="0.2">
      <c r="A27" s="10"/>
      <c r="B27" s="95"/>
      <c r="C27" s="90" t="s">
        <v>155</v>
      </c>
      <c r="D27" s="88"/>
      <c r="E27" s="86" t="s">
        <v>49</v>
      </c>
      <c r="F27" s="86">
        <v>10</v>
      </c>
      <c r="G27" s="98"/>
      <c r="H27" s="34">
        <f t="shared" si="0"/>
        <v>0</v>
      </c>
    </row>
    <row r="28" spans="1:8" ht="45" customHeight="1" x14ac:dyDescent="0.2">
      <c r="A28" s="10"/>
      <c r="B28" s="95"/>
      <c r="C28" s="90" t="s">
        <v>156</v>
      </c>
      <c r="D28" s="88"/>
      <c r="E28" s="86" t="s">
        <v>49</v>
      </c>
      <c r="F28" s="86">
        <v>10</v>
      </c>
      <c r="G28" s="98"/>
      <c r="H28" s="34">
        <f t="shared" si="0"/>
        <v>0</v>
      </c>
    </row>
    <row r="29" spans="1:8" ht="45.75" customHeight="1" x14ac:dyDescent="0.2">
      <c r="A29" s="10"/>
      <c r="B29" s="95"/>
      <c r="C29" s="90" t="s">
        <v>157</v>
      </c>
      <c r="D29" s="88"/>
      <c r="E29" s="86" t="s">
        <v>49</v>
      </c>
      <c r="F29" s="86">
        <v>25</v>
      </c>
      <c r="G29" s="98"/>
      <c r="H29" s="34">
        <f t="shared" si="0"/>
        <v>0</v>
      </c>
    </row>
    <row r="30" spans="1:8" ht="44.25" customHeight="1" x14ac:dyDescent="0.2">
      <c r="A30" s="10"/>
      <c r="B30" s="95"/>
      <c r="C30" s="90" t="s">
        <v>158</v>
      </c>
      <c r="D30" s="88"/>
      <c r="E30" s="86" t="s">
        <v>49</v>
      </c>
      <c r="F30" s="86">
        <v>10</v>
      </c>
      <c r="G30" s="98"/>
      <c r="H30" s="34">
        <f t="shared" si="0"/>
        <v>0</v>
      </c>
    </row>
    <row r="31" spans="1:8" ht="36" customHeight="1" x14ac:dyDescent="0.2">
      <c r="A31" s="10" t="s">
        <v>32</v>
      </c>
      <c r="B31" s="86" t="s">
        <v>76</v>
      </c>
      <c r="C31" s="90" t="s">
        <v>77</v>
      </c>
      <c r="D31" s="88" t="s">
        <v>159</v>
      </c>
      <c r="E31" s="86" t="s">
        <v>52</v>
      </c>
      <c r="F31" s="86">
        <v>20</v>
      </c>
      <c r="G31" s="98"/>
      <c r="H31" s="34">
        <f t="shared" si="0"/>
        <v>0</v>
      </c>
    </row>
    <row r="32" spans="1:8" ht="36" customHeight="1" x14ac:dyDescent="0.2">
      <c r="A32" s="10" t="s">
        <v>33</v>
      </c>
      <c r="B32" s="86" t="s">
        <v>78</v>
      </c>
      <c r="C32" s="90" t="s">
        <v>79</v>
      </c>
      <c r="D32" s="88" t="s">
        <v>160</v>
      </c>
      <c r="E32" s="86" t="s">
        <v>52</v>
      </c>
      <c r="F32" s="86">
        <v>20</v>
      </c>
      <c r="G32" s="98"/>
      <c r="H32" s="34">
        <f t="shared" si="0"/>
        <v>0</v>
      </c>
    </row>
    <row r="33" spans="1:8" ht="36" customHeight="1" x14ac:dyDescent="0.2">
      <c r="A33" s="10"/>
      <c r="B33" s="86" t="s">
        <v>80</v>
      </c>
      <c r="C33" s="90" t="s">
        <v>81</v>
      </c>
      <c r="D33" s="88" t="s">
        <v>160</v>
      </c>
      <c r="E33" s="86"/>
      <c r="F33" s="86"/>
      <c r="G33" s="98"/>
      <c r="H33" s="34">
        <f t="shared" si="0"/>
        <v>0</v>
      </c>
    </row>
    <row r="34" spans="1:8" ht="36" customHeight="1" x14ac:dyDescent="0.2">
      <c r="A34" s="10"/>
      <c r="B34" s="86"/>
      <c r="C34" s="90" t="s">
        <v>82</v>
      </c>
      <c r="D34" s="88"/>
      <c r="E34" s="86" t="s">
        <v>83</v>
      </c>
      <c r="F34" s="86">
        <v>8</v>
      </c>
      <c r="G34" s="98"/>
      <c r="H34" s="34">
        <f t="shared" si="0"/>
        <v>0</v>
      </c>
    </row>
    <row r="35" spans="1:8" ht="36" customHeight="1" x14ac:dyDescent="0.2">
      <c r="A35" s="10" t="s">
        <v>34</v>
      </c>
      <c r="B35" s="86" t="s">
        <v>84</v>
      </c>
      <c r="C35" s="90" t="s">
        <v>85</v>
      </c>
      <c r="D35" s="88" t="s">
        <v>160</v>
      </c>
      <c r="E35" s="86" t="s">
        <v>86</v>
      </c>
      <c r="F35" s="86">
        <v>4</v>
      </c>
      <c r="G35" s="98"/>
      <c r="H35" s="34">
        <f t="shared" si="0"/>
        <v>0</v>
      </c>
    </row>
    <row r="36" spans="1:8" ht="36" customHeight="1" x14ac:dyDescent="0.2">
      <c r="A36" s="14" t="s">
        <v>36</v>
      </c>
      <c r="B36" s="86" t="s">
        <v>87</v>
      </c>
      <c r="C36" s="90" t="s">
        <v>88</v>
      </c>
      <c r="D36" s="88" t="s">
        <v>136</v>
      </c>
      <c r="E36" s="86" t="s">
        <v>52</v>
      </c>
      <c r="F36" s="86">
        <v>20</v>
      </c>
      <c r="G36" s="98"/>
      <c r="H36" s="34">
        <f t="shared" si="0"/>
        <v>0</v>
      </c>
    </row>
    <row r="37" spans="1:8" ht="36" customHeight="1" x14ac:dyDescent="0.2">
      <c r="A37" s="14" t="s">
        <v>38</v>
      </c>
      <c r="B37" s="86" t="s">
        <v>89</v>
      </c>
      <c r="C37" s="90" t="s">
        <v>90</v>
      </c>
      <c r="D37" s="88" t="s">
        <v>160</v>
      </c>
      <c r="E37" s="86"/>
      <c r="F37" s="86"/>
      <c r="G37" s="98"/>
      <c r="H37" s="34">
        <f t="shared" si="0"/>
        <v>0</v>
      </c>
    </row>
    <row r="38" spans="1:8" ht="36" customHeight="1" x14ac:dyDescent="0.2">
      <c r="A38" s="14" t="s">
        <v>39</v>
      </c>
      <c r="B38" s="86"/>
      <c r="C38" s="90" t="s">
        <v>91</v>
      </c>
      <c r="D38" s="88"/>
      <c r="E38" s="86" t="s">
        <v>52</v>
      </c>
      <c r="F38" s="86">
        <v>20</v>
      </c>
      <c r="G38" s="98"/>
      <c r="H38" s="34">
        <f t="shared" si="0"/>
        <v>0</v>
      </c>
    </row>
    <row r="39" spans="1:8" s="6" customFormat="1" ht="48" customHeight="1" x14ac:dyDescent="0.2">
      <c r="A39" s="9"/>
      <c r="B39" s="86" t="s">
        <v>92</v>
      </c>
      <c r="C39" s="90" t="s">
        <v>93</v>
      </c>
      <c r="D39" s="88" t="s">
        <v>161</v>
      </c>
      <c r="E39" s="86"/>
      <c r="F39" s="86"/>
      <c r="G39" s="98"/>
      <c r="H39" s="34">
        <f t="shared" si="0"/>
        <v>0</v>
      </c>
    </row>
    <row r="40" spans="1:8" ht="28.5" customHeight="1" x14ac:dyDescent="0.2">
      <c r="A40" s="17"/>
      <c r="B40" s="86"/>
      <c r="C40" s="90" t="s">
        <v>94</v>
      </c>
      <c r="D40" s="88"/>
      <c r="E40" s="86" t="s">
        <v>83</v>
      </c>
      <c r="F40" s="86">
        <v>5</v>
      </c>
      <c r="G40" s="98"/>
      <c r="H40" s="34">
        <f t="shared" si="0"/>
        <v>0</v>
      </c>
    </row>
    <row r="41" spans="1:8" ht="44.25" customHeight="1" x14ac:dyDescent="0.2">
      <c r="A41" s="52"/>
      <c r="B41" s="86" t="s">
        <v>96</v>
      </c>
      <c r="C41" s="90" t="s">
        <v>151</v>
      </c>
      <c r="D41" s="88" t="s">
        <v>152</v>
      </c>
      <c r="E41" s="86" t="s">
        <v>52</v>
      </c>
      <c r="F41" s="86">
        <v>10</v>
      </c>
      <c r="G41" s="98"/>
      <c r="H41" s="34">
        <f t="shared" si="0"/>
        <v>0</v>
      </c>
    </row>
    <row r="42" spans="1:8" ht="58.5" customHeight="1" x14ac:dyDescent="0.2">
      <c r="A42" s="52"/>
      <c r="B42" s="86" t="s">
        <v>98</v>
      </c>
      <c r="C42" s="90" t="s">
        <v>150</v>
      </c>
      <c r="D42" s="88" t="s">
        <v>166</v>
      </c>
      <c r="E42" s="86" t="s">
        <v>143</v>
      </c>
      <c r="F42" s="86">
        <v>1</v>
      </c>
      <c r="G42" s="98"/>
      <c r="H42" s="34">
        <f t="shared" si="0"/>
        <v>0</v>
      </c>
    </row>
    <row r="43" spans="1:8" ht="30" customHeight="1" x14ac:dyDescent="0.2">
      <c r="B43" s="86"/>
      <c r="C43" s="87" t="s">
        <v>95</v>
      </c>
      <c r="D43" s="88"/>
      <c r="E43" s="86"/>
      <c r="F43" s="86"/>
      <c r="G43" s="98"/>
      <c r="H43" s="34">
        <f t="shared" si="0"/>
        <v>0</v>
      </c>
    </row>
    <row r="44" spans="1:8" ht="42.75" customHeight="1" x14ac:dyDescent="0.2">
      <c r="B44" s="86" t="s">
        <v>102</v>
      </c>
      <c r="C44" s="90" t="s">
        <v>97</v>
      </c>
      <c r="D44" s="88"/>
      <c r="E44" s="86" t="s">
        <v>46</v>
      </c>
      <c r="F44" s="86">
        <v>1</v>
      </c>
      <c r="G44" s="98"/>
      <c r="H44" s="34">
        <f>F44*G44</f>
        <v>0</v>
      </c>
    </row>
    <row r="45" spans="1:8" ht="29.25" customHeight="1" x14ac:dyDescent="0.2">
      <c r="B45" s="86" t="s">
        <v>105</v>
      </c>
      <c r="C45" s="90" t="s">
        <v>99</v>
      </c>
      <c r="D45" s="88" t="s">
        <v>100</v>
      </c>
      <c r="E45" s="86"/>
      <c r="F45" s="86"/>
      <c r="G45" s="98"/>
      <c r="H45" s="34">
        <f t="shared" ref="H45:H70" si="1">F45*G45</f>
        <v>0</v>
      </c>
    </row>
    <row r="46" spans="1:8" ht="44.25" customHeight="1" x14ac:dyDescent="0.2">
      <c r="B46" s="86"/>
      <c r="C46" s="90" t="s">
        <v>101</v>
      </c>
      <c r="D46" s="88"/>
      <c r="E46" s="86" t="s">
        <v>49</v>
      </c>
      <c r="F46" s="86">
        <v>39.1</v>
      </c>
      <c r="G46" s="99"/>
      <c r="H46" s="34">
        <f t="shared" si="1"/>
        <v>0</v>
      </c>
    </row>
    <row r="47" spans="1:8" ht="27" customHeight="1" x14ac:dyDescent="0.2">
      <c r="B47" s="86" t="s">
        <v>107</v>
      </c>
      <c r="C47" s="90" t="s">
        <v>103</v>
      </c>
      <c r="D47" s="88" t="s">
        <v>100</v>
      </c>
      <c r="E47" s="86"/>
      <c r="F47" s="86"/>
      <c r="G47" s="98"/>
      <c r="H47" s="34">
        <f t="shared" si="1"/>
        <v>0</v>
      </c>
    </row>
    <row r="48" spans="1:8" ht="30.75" customHeight="1" x14ac:dyDescent="0.2">
      <c r="B48" s="86"/>
      <c r="C48" s="90" t="s">
        <v>104</v>
      </c>
      <c r="D48" s="88"/>
      <c r="E48" s="86" t="s">
        <v>0</v>
      </c>
      <c r="F48" s="86">
        <v>1</v>
      </c>
      <c r="G48" s="98"/>
      <c r="H48" s="34">
        <f t="shared" si="1"/>
        <v>0</v>
      </c>
    </row>
    <row r="49" spans="2:8" ht="42.75" customHeight="1" x14ac:dyDescent="0.2">
      <c r="B49" s="86" t="s">
        <v>109</v>
      </c>
      <c r="C49" s="90" t="s">
        <v>106</v>
      </c>
      <c r="D49" s="88" t="s">
        <v>100</v>
      </c>
      <c r="E49" s="86"/>
      <c r="F49" s="86"/>
      <c r="G49" s="98"/>
      <c r="H49" s="34">
        <f t="shared" si="1"/>
        <v>0</v>
      </c>
    </row>
    <row r="50" spans="2:8" ht="56.25" customHeight="1" x14ac:dyDescent="0.2">
      <c r="B50" s="86"/>
      <c r="C50" s="90" t="s">
        <v>177</v>
      </c>
      <c r="D50" s="88"/>
      <c r="E50" s="86" t="s">
        <v>0</v>
      </c>
      <c r="F50" s="86">
        <v>1</v>
      </c>
      <c r="G50" s="98"/>
      <c r="H50" s="34">
        <f t="shared" si="1"/>
        <v>0</v>
      </c>
    </row>
    <row r="51" spans="2:8" ht="42" customHeight="1" x14ac:dyDescent="0.2">
      <c r="B51" s="86" t="s">
        <v>115</v>
      </c>
      <c r="C51" s="90" t="s">
        <v>108</v>
      </c>
      <c r="D51" s="88" t="s">
        <v>162</v>
      </c>
      <c r="E51" s="86" t="s">
        <v>0</v>
      </c>
      <c r="F51" s="86">
        <v>1</v>
      </c>
      <c r="G51" s="98"/>
      <c r="H51" s="34">
        <f t="shared" si="1"/>
        <v>0</v>
      </c>
    </row>
    <row r="52" spans="2:8" ht="36" customHeight="1" x14ac:dyDescent="0.2">
      <c r="B52" s="86" t="s">
        <v>120</v>
      </c>
      <c r="C52" s="90" t="s">
        <v>110</v>
      </c>
      <c r="D52" s="88" t="s">
        <v>162</v>
      </c>
      <c r="E52" s="86"/>
      <c r="F52" s="86"/>
      <c r="G52" s="98"/>
      <c r="H52" s="34">
        <f t="shared" si="1"/>
        <v>0</v>
      </c>
    </row>
    <row r="53" spans="2:8" ht="41.25" customHeight="1" x14ac:dyDescent="0.2">
      <c r="B53" s="95" t="s">
        <v>111</v>
      </c>
      <c r="C53" s="90" t="s">
        <v>112</v>
      </c>
      <c r="D53" s="88"/>
      <c r="E53" s="86" t="s">
        <v>0</v>
      </c>
      <c r="F53" s="86">
        <v>1</v>
      </c>
      <c r="G53" s="98"/>
      <c r="H53" s="34">
        <f t="shared" si="1"/>
        <v>0</v>
      </c>
    </row>
    <row r="54" spans="2:8" ht="30" customHeight="1" x14ac:dyDescent="0.2">
      <c r="B54" s="95" t="s">
        <v>113</v>
      </c>
      <c r="C54" s="90" t="s">
        <v>114</v>
      </c>
      <c r="D54" s="88"/>
      <c r="E54" s="86" t="s">
        <v>0</v>
      </c>
      <c r="F54" s="86">
        <v>1</v>
      </c>
      <c r="G54" s="98"/>
      <c r="H54" s="34">
        <f t="shared" si="1"/>
        <v>0</v>
      </c>
    </row>
    <row r="55" spans="2:8" ht="29.25" customHeight="1" x14ac:dyDescent="0.2">
      <c r="B55" s="86" t="s">
        <v>122</v>
      </c>
      <c r="C55" s="90" t="s">
        <v>116</v>
      </c>
      <c r="D55" s="88" t="s">
        <v>117</v>
      </c>
      <c r="E55" s="86"/>
      <c r="F55" s="86"/>
      <c r="G55" s="98"/>
      <c r="H55" s="34">
        <f t="shared" si="1"/>
        <v>0</v>
      </c>
    </row>
    <row r="56" spans="2:8" ht="27" customHeight="1" x14ac:dyDescent="0.2">
      <c r="B56" s="86"/>
      <c r="C56" s="90" t="s">
        <v>118</v>
      </c>
      <c r="D56" s="88"/>
      <c r="E56" s="86" t="s">
        <v>119</v>
      </c>
      <c r="F56" s="86">
        <v>5</v>
      </c>
      <c r="G56" s="98"/>
      <c r="H56" s="34">
        <f t="shared" si="1"/>
        <v>0</v>
      </c>
    </row>
    <row r="57" spans="2:8" ht="32.25" customHeight="1" x14ac:dyDescent="0.2">
      <c r="B57" s="86" t="s">
        <v>125</v>
      </c>
      <c r="C57" s="90" t="s">
        <v>121</v>
      </c>
      <c r="D57" s="88" t="s">
        <v>168</v>
      </c>
      <c r="E57" s="86" t="s">
        <v>49</v>
      </c>
      <c r="F57" s="86">
        <v>30</v>
      </c>
      <c r="G57" s="98"/>
      <c r="H57" s="34">
        <f t="shared" si="1"/>
        <v>0</v>
      </c>
    </row>
    <row r="58" spans="2:8" ht="43.5" customHeight="1" x14ac:dyDescent="0.2">
      <c r="B58" s="86" t="s">
        <v>128</v>
      </c>
      <c r="C58" s="90" t="s">
        <v>167</v>
      </c>
      <c r="D58" s="88" t="s">
        <v>169</v>
      </c>
      <c r="E58" s="86"/>
      <c r="F58" s="86"/>
      <c r="G58" s="98"/>
      <c r="H58" s="34"/>
    </row>
    <row r="59" spans="2:8" ht="30.75" customHeight="1" x14ac:dyDescent="0.2">
      <c r="B59" s="86" t="s">
        <v>134</v>
      </c>
      <c r="C59" s="90" t="s">
        <v>123</v>
      </c>
      <c r="D59" s="88" t="s">
        <v>61</v>
      </c>
      <c r="E59" s="86"/>
      <c r="F59" s="86"/>
      <c r="G59" s="98"/>
      <c r="H59" s="34">
        <f t="shared" si="1"/>
        <v>0</v>
      </c>
    </row>
    <row r="60" spans="2:8" ht="33" customHeight="1" x14ac:dyDescent="0.2">
      <c r="B60" s="95" t="s">
        <v>111</v>
      </c>
      <c r="C60" s="90" t="s">
        <v>124</v>
      </c>
      <c r="D60" s="88"/>
      <c r="E60" s="86" t="s">
        <v>49</v>
      </c>
      <c r="F60" s="86">
        <v>117.6</v>
      </c>
      <c r="G60" s="98"/>
      <c r="H60" s="34">
        <f t="shared" si="1"/>
        <v>0</v>
      </c>
    </row>
    <row r="61" spans="2:8" ht="32.25" customHeight="1" x14ac:dyDescent="0.2">
      <c r="B61" s="86" t="s">
        <v>137</v>
      </c>
      <c r="C61" s="90" t="s">
        <v>126</v>
      </c>
      <c r="D61" s="88" t="s">
        <v>163</v>
      </c>
      <c r="E61" s="86" t="s">
        <v>49</v>
      </c>
      <c r="F61" s="86">
        <v>6</v>
      </c>
      <c r="G61" s="98"/>
      <c r="H61" s="34">
        <f t="shared" si="1"/>
        <v>0</v>
      </c>
    </row>
    <row r="62" spans="2:8" ht="41.25" customHeight="1" x14ac:dyDescent="0.2">
      <c r="B62" s="86"/>
      <c r="C62" s="87" t="s">
        <v>127</v>
      </c>
      <c r="D62" s="88"/>
      <c r="E62" s="86"/>
      <c r="F62" s="86"/>
      <c r="G62" s="98"/>
      <c r="H62" s="34">
        <f t="shared" si="1"/>
        <v>0</v>
      </c>
    </row>
    <row r="63" spans="2:8" ht="29.25" customHeight="1" x14ac:dyDescent="0.2">
      <c r="B63" s="86" t="s">
        <v>139</v>
      </c>
      <c r="C63" s="90" t="s">
        <v>129</v>
      </c>
      <c r="D63" s="88" t="s">
        <v>164</v>
      </c>
      <c r="E63" s="86"/>
      <c r="F63" s="86"/>
      <c r="G63" s="98"/>
      <c r="H63" s="34">
        <f t="shared" si="1"/>
        <v>0</v>
      </c>
    </row>
    <row r="64" spans="2:8" ht="27" customHeight="1" x14ac:dyDescent="0.2">
      <c r="B64" s="89"/>
      <c r="C64" s="96" t="s">
        <v>130</v>
      </c>
      <c r="D64" s="88"/>
      <c r="E64" s="89" t="s">
        <v>86</v>
      </c>
      <c r="F64" s="89">
        <v>250</v>
      </c>
      <c r="G64" s="99"/>
      <c r="H64" s="34">
        <f t="shared" si="1"/>
        <v>0</v>
      </c>
    </row>
    <row r="65" spans="2:8" ht="24.75" customHeight="1" x14ac:dyDescent="0.2">
      <c r="B65" s="89"/>
      <c r="C65" s="96" t="s">
        <v>131</v>
      </c>
      <c r="D65" s="88"/>
      <c r="E65" s="89" t="s">
        <v>132</v>
      </c>
      <c r="F65" s="89">
        <v>500</v>
      </c>
      <c r="G65" s="99"/>
      <c r="H65" s="34">
        <f t="shared" si="1"/>
        <v>0</v>
      </c>
    </row>
    <row r="66" spans="2:8" ht="24.75" customHeight="1" x14ac:dyDescent="0.2">
      <c r="B66" s="89"/>
      <c r="C66" s="96" t="s">
        <v>133</v>
      </c>
      <c r="D66" s="88"/>
      <c r="E66" s="89" t="s">
        <v>86</v>
      </c>
      <c r="F66" s="89">
        <v>50</v>
      </c>
      <c r="G66" s="99"/>
      <c r="H66" s="34">
        <f t="shared" si="1"/>
        <v>0</v>
      </c>
    </row>
    <row r="67" spans="2:8" ht="30" customHeight="1" x14ac:dyDescent="0.2">
      <c r="B67" s="89" t="s">
        <v>141</v>
      </c>
      <c r="C67" s="96" t="s">
        <v>135</v>
      </c>
      <c r="D67" s="88" t="s">
        <v>165</v>
      </c>
      <c r="E67" s="89" t="s">
        <v>86</v>
      </c>
      <c r="F67" s="89">
        <v>300</v>
      </c>
      <c r="G67" s="99"/>
      <c r="H67" s="34">
        <f t="shared" si="1"/>
        <v>0</v>
      </c>
    </row>
    <row r="68" spans="2:8" ht="27" customHeight="1" x14ac:dyDescent="0.2">
      <c r="B68" s="86" t="s">
        <v>144</v>
      </c>
      <c r="C68" s="90" t="s">
        <v>138</v>
      </c>
      <c r="D68" s="88" t="s">
        <v>136</v>
      </c>
      <c r="E68" s="86" t="s">
        <v>52</v>
      </c>
      <c r="F68" s="86">
        <v>120</v>
      </c>
      <c r="G68" s="98"/>
      <c r="H68" s="34">
        <f t="shared" si="1"/>
        <v>0</v>
      </c>
    </row>
    <row r="69" spans="2:8" ht="29.25" customHeight="1" x14ac:dyDescent="0.2">
      <c r="B69" s="86" t="s">
        <v>146</v>
      </c>
      <c r="C69" s="90" t="s">
        <v>140</v>
      </c>
      <c r="D69" s="88" t="s">
        <v>14</v>
      </c>
      <c r="E69" s="86" t="s">
        <v>83</v>
      </c>
      <c r="F69" s="89">
        <v>190</v>
      </c>
      <c r="G69" s="98"/>
      <c r="H69" s="34">
        <f t="shared" si="1"/>
        <v>0</v>
      </c>
    </row>
    <row r="70" spans="2:8" ht="39.75" customHeight="1" x14ac:dyDescent="0.2">
      <c r="B70" s="86" t="s">
        <v>153</v>
      </c>
      <c r="C70" s="90" t="s">
        <v>142</v>
      </c>
      <c r="D70" s="88" t="s">
        <v>170</v>
      </c>
      <c r="E70" s="86" t="s">
        <v>143</v>
      </c>
      <c r="F70" s="89">
        <v>1</v>
      </c>
      <c r="G70" s="98"/>
      <c r="H70" s="34">
        <f t="shared" si="1"/>
        <v>0</v>
      </c>
    </row>
    <row r="71" spans="2:8" ht="38.25" customHeight="1" thickBot="1" x14ac:dyDescent="0.25">
      <c r="B71" s="57" t="s">
        <v>42</v>
      </c>
      <c r="C71" s="113" t="s">
        <v>145</v>
      </c>
      <c r="D71" s="114"/>
      <c r="E71" s="114"/>
      <c r="F71" s="115" t="s">
        <v>219</v>
      </c>
      <c r="G71" s="115"/>
      <c r="H71" s="102">
        <f>SUM(H7:H70)</f>
        <v>0</v>
      </c>
    </row>
    <row r="72" spans="2:8" ht="33.75" customHeight="1" thickTop="1" x14ac:dyDescent="0.2">
      <c r="B72" s="29" t="s">
        <v>172</v>
      </c>
      <c r="C72" s="103" t="s">
        <v>173</v>
      </c>
      <c r="D72" s="104"/>
      <c r="E72" s="104"/>
      <c r="F72" s="104"/>
      <c r="G72" s="104"/>
      <c r="H72" s="105"/>
    </row>
    <row r="73" spans="2:8" ht="30" customHeight="1" x14ac:dyDescent="0.2">
      <c r="B73" s="30" t="s">
        <v>178</v>
      </c>
      <c r="C73" s="33" t="s">
        <v>179</v>
      </c>
      <c r="D73" s="37" t="s">
        <v>171</v>
      </c>
      <c r="E73" s="30"/>
      <c r="F73" s="31"/>
      <c r="G73" s="98"/>
      <c r="H73" s="34"/>
    </row>
    <row r="74" spans="2:8" ht="27" customHeight="1" x14ac:dyDescent="0.2">
      <c r="B74" s="30"/>
      <c r="C74" s="33" t="s">
        <v>181</v>
      </c>
      <c r="D74" s="37"/>
      <c r="E74" s="30" t="s">
        <v>180</v>
      </c>
      <c r="F74" s="31">
        <v>40</v>
      </c>
      <c r="G74" s="98"/>
      <c r="H74" s="34">
        <f t="shared" ref="H74:H76" si="2">F74*G74</f>
        <v>0</v>
      </c>
    </row>
    <row r="75" spans="2:8" ht="27.75" customHeight="1" x14ac:dyDescent="0.2">
      <c r="B75" s="30" t="s">
        <v>182</v>
      </c>
      <c r="C75" s="33" t="s">
        <v>123</v>
      </c>
      <c r="D75" s="37" t="s">
        <v>61</v>
      </c>
      <c r="E75" s="30"/>
      <c r="F75" s="31"/>
      <c r="G75" s="98"/>
      <c r="H75" s="34">
        <f t="shared" si="2"/>
        <v>0</v>
      </c>
    </row>
    <row r="76" spans="2:8" ht="27.75" customHeight="1" x14ac:dyDescent="0.2">
      <c r="B76" s="30"/>
      <c r="C76" s="33" t="s">
        <v>183</v>
      </c>
      <c r="D76" s="37"/>
      <c r="E76" s="30" t="s">
        <v>49</v>
      </c>
      <c r="F76" s="31">
        <v>57</v>
      </c>
      <c r="G76" s="98"/>
      <c r="H76" s="34">
        <f t="shared" si="2"/>
        <v>0</v>
      </c>
    </row>
    <row r="77" spans="2:8" ht="37.5" customHeight="1" thickBot="1" x14ac:dyDescent="0.25">
      <c r="B77" s="57" t="s">
        <v>172</v>
      </c>
      <c r="C77" s="84" t="s">
        <v>173</v>
      </c>
      <c r="D77" s="85"/>
      <c r="E77" s="85"/>
      <c r="F77" s="115" t="s">
        <v>219</v>
      </c>
      <c r="G77" s="115"/>
      <c r="H77" s="102">
        <f>SUM(H73:H76)</f>
        <v>0</v>
      </c>
    </row>
    <row r="78" spans="2:8" ht="43.5" customHeight="1" thickTop="1" x14ac:dyDescent="0.2">
      <c r="B78" s="29" t="s">
        <v>174</v>
      </c>
      <c r="C78" s="103" t="s">
        <v>175</v>
      </c>
      <c r="D78" s="104"/>
      <c r="E78" s="104"/>
      <c r="F78" s="104"/>
      <c r="G78" s="104"/>
      <c r="H78" s="105"/>
    </row>
    <row r="79" spans="2:8" ht="32.25" customHeight="1" x14ac:dyDescent="0.2">
      <c r="B79" s="30" t="s">
        <v>184</v>
      </c>
      <c r="C79" s="33" t="s">
        <v>45</v>
      </c>
      <c r="D79" s="37" t="s">
        <v>147</v>
      </c>
      <c r="E79" s="30" t="s">
        <v>46</v>
      </c>
      <c r="F79" s="31">
        <v>1</v>
      </c>
      <c r="G79" s="98"/>
      <c r="H79" s="34">
        <f t="shared" ref="H79:H88" si="3">F79*G79</f>
        <v>0</v>
      </c>
    </row>
    <row r="80" spans="2:8" ht="32.25" customHeight="1" x14ac:dyDescent="0.2">
      <c r="B80" s="30" t="s">
        <v>185</v>
      </c>
      <c r="C80" s="33" t="s">
        <v>186</v>
      </c>
      <c r="D80" s="37" t="s">
        <v>100</v>
      </c>
      <c r="E80" s="30"/>
      <c r="F80" s="31"/>
      <c r="G80" s="98"/>
      <c r="H80" s="34">
        <f t="shared" si="3"/>
        <v>0</v>
      </c>
    </row>
    <row r="81" spans="2:8" ht="32.25" customHeight="1" x14ac:dyDescent="0.2">
      <c r="B81" s="30"/>
      <c r="C81" s="33" t="s">
        <v>187</v>
      </c>
      <c r="D81" s="37"/>
      <c r="E81" s="30" t="s">
        <v>49</v>
      </c>
      <c r="F81" s="31">
        <v>2</v>
      </c>
      <c r="G81" s="98"/>
      <c r="H81" s="34">
        <f t="shared" si="3"/>
        <v>0</v>
      </c>
    </row>
    <row r="82" spans="2:8" ht="32.25" customHeight="1" x14ac:dyDescent="0.2">
      <c r="B82" s="30" t="s">
        <v>188</v>
      </c>
      <c r="C82" s="33" t="s">
        <v>189</v>
      </c>
      <c r="D82" s="37" t="s">
        <v>100</v>
      </c>
      <c r="E82" s="30" t="s">
        <v>0</v>
      </c>
      <c r="F82" s="31">
        <v>4</v>
      </c>
      <c r="G82" s="98"/>
      <c r="H82" s="34">
        <f t="shared" si="3"/>
        <v>0</v>
      </c>
    </row>
    <row r="83" spans="2:8" ht="32.25" customHeight="1" x14ac:dyDescent="0.2">
      <c r="B83" s="61" t="s">
        <v>196</v>
      </c>
      <c r="C83" s="33" t="s">
        <v>138</v>
      </c>
      <c r="D83" s="30" t="s">
        <v>136</v>
      </c>
      <c r="E83" s="30" t="s">
        <v>52</v>
      </c>
      <c r="F83" s="30">
        <v>25</v>
      </c>
      <c r="G83" s="98"/>
      <c r="H83" s="34">
        <f t="shared" si="3"/>
        <v>0</v>
      </c>
    </row>
    <row r="84" spans="2:8" ht="32.25" customHeight="1" x14ac:dyDescent="0.2">
      <c r="B84" s="61" t="s">
        <v>197</v>
      </c>
      <c r="C84" s="71" t="s">
        <v>140</v>
      </c>
      <c r="D84" s="72" t="s">
        <v>209</v>
      </c>
      <c r="E84" s="30" t="s">
        <v>83</v>
      </c>
      <c r="F84" s="30">
        <v>30</v>
      </c>
      <c r="G84" s="98"/>
      <c r="H84" s="34">
        <f t="shared" si="3"/>
        <v>0</v>
      </c>
    </row>
    <row r="85" spans="2:8" ht="32.25" customHeight="1" x14ac:dyDescent="0.2">
      <c r="B85" s="61" t="s">
        <v>198</v>
      </c>
      <c r="C85" s="33" t="s">
        <v>48</v>
      </c>
      <c r="D85" s="30" t="s">
        <v>23</v>
      </c>
      <c r="E85" s="30" t="s">
        <v>49</v>
      </c>
      <c r="F85" s="30">
        <v>20</v>
      </c>
      <c r="G85" s="98"/>
      <c r="H85" s="34">
        <f t="shared" si="3"/>
        <v>0</v>
      </c>
    </row>
    <row r="86" spans="2:8" ht="32.25" customHeight="1" x14ac:dyDescent="0.2">
      <c r="B86" s="61" t="s">
        <v>199</v>
      </c>
      <c r="C86" s="33" t="s">
        <v>135</v>
      </c>
      <c r="D86" s="30" t="s">
        <v>165</v>
      </c>
      <c r="E86" s="30" t="s">
        <v>86</v>
      </c>
      <c r="F86" s="30">
        <v>12</v>
      </c>
      <c r="G86" s="98"/>
      <c r="H86" s="34">
        <f t="shared" si="3"/>
        <v>0</v>
      </c>
    </row>
    <row r="87" spans="2:8" ht="32.25" customHeight="1" x14ac:dyDescent="0.2">
      <c r="B87" s="61" t="s">
        <v>200</v>
      </c>
      <c r="C87" s="33" t="s">
        <v>51</v>
      </c>
      <c r="D87" s="30" t="s">
        <v>164</v>
      </c>
      <c r="E87" s="30" t="s">
        <v>52</v>
      </c>
      <c r="F87" s="30">
        <v>100</v>
      </c>
      <c r="G87" s="98"/>
      <c r="H87" s="34">
        <f t="shared" si="3"/>
        <v>0</v>
      </c>
    </row>
    <row r="88" spans="2:8" ht="32.25" customHeight="1" x14ac:dyDescent="0.2">
      <c r="B88" s="61" t="s">
        <v>201</v>
      </c>
      <c r="C88" s="33" t="s">
        <v>71</v>
      </c>
      <c r="D88" s="30" t="s">
        <v>24</v>
      </c>
      <c r="E88" s="30" t="s">
        <v>52</v>
      </c>
      <c r="F88" s="30">
        <v>100</v>
      </c>
      <c r="G88" s="98"/>
      <c r="H88" s="34">
        <f t="shared" si="3"/>
        <v>0</v>
      </c>
    </row>
    <row r="89" spans="2:8" ht="32.25" customHeight="1" x14ac:dyDescent="0.2">
      <c r="B89" s="63" t="s">
        <v>202</v>
      </c>
      <c r="C89" s="33" t="s">
        <v>123</v>
      </c>
      <c r="D89" s="30" t="s">
        <v>61</v>
      </c>
      <c r="E89" s="30"/>
      <c r="F89" s="30"/>
      <c r="G89" s="98"/>
      <c r="H89" s="34"/>
    </row>
    <row r="90" spans="2:8" ht="32.25" customHeight="1" x14ac:dyDescent="0.2">
      <c r="B90" s="63"/>
      <c r="C90" s="73" t="s">
        <v>190</v>
      </c>
      <c r="D90" s="74"/>
      <c r="E90" s="30" t="s">
        <v>49</v>
      </c>
      <c r="F90" s="30">
        <v>79</v>
      </c>
      <c r="G90" s="98"/>
      <c r="H90" s="34">
        <f t="shared" ref="H90:H94" si="4">F90*G90</f>
        <v>0</v>
      </c>
    </row>
    <row r="91" spans="2:8" ht="32.25" customHeight="1" x14ac:dyDescent="0.2">
      <c r="B91" s="63" t="s">
        <v>203</v>
      </c>
      <c r="C91" s="35" t="s">
        <v>191</v>
      </c>
      <c r="D91" s="30" t="s">
        <v>55</v>
      </c>
      <c r="E91" s="76"/>
      <c r="F91" s="74"/>
      <c r="G91" s="100"/>
      <c r="H91" s="34">
        <f t="shared" si="4"/>
        <v>0</v>
      </c>
    </row>
    <row r="92" spans="2:8" ht="32.25" customHeight="1" x14ac:dyDescent="0.2">
      <c r="B92" s="63"/>
      <c r="C92" s="35" t="s">
        <v>192</v>
      </c>
      <c r="D92" s="75"/>
      <c r="E92" s="30" t="s">
        <v>0</v>
      </c>
      <c r="F92" s="30">
        <v>3</v>
      </c>
      <c r="G92" s="98"/>
      <c r="H92" s="34">
        <f t="shared" si="4"/>
        <v>0</v>
      </c>
    </row>
    <row r="93" spans="2:8" ht="32.25" customHeight="1" x14ac:dyDescent="0.2">
      <c r="B93" s="63"/>
      <c r="C93" s="35" t="s">
        <v>193</v>
      </c>
      <c r="D93" s="75"/>
      <c r="E93" s="30" t="s">
        <v>0</v>
      </c>
      <c r="F93" s="30">
        <v>3</v>
      </c>
      <c r="G93" s="98"/>
      <c r="H93" s="34">
        <f t="shared" si="4"/>
        <v>0</v>
      </c>
    </row>
    <row r="94" spans="2:8" ht="32.25" customHeight="1" x14ac:dyDescent="0.2">
      <c r="B94" s="63" t="s">
        <v>204</v>
      </c>
      <c r="C94" s="35" t="s">
        <v>194</v>
      </c>
      <c r="D94" s="30" t="s">
        <v>148</v>
      </c>
      <c r="E94" s="30"/>
      <c r="F94" s="30"/>
      <c r="G94" s="98"/>
      <c r="H94" s="34">
        <f t="shared" si="4"/>
        <v>0</v>
      </c>
    </row>
    <row r="95" spans="2:8" ht="32.25" customHeight="1" x14ac:dyDescent="0.2">
      <c r="B95" s="63"/>
      <c r="C95" s="35" t="s">
        <v>195</v>
      </c>
      <c r="D95" s="75"/>
      <c r="E95" s="30" t="s">
        <v>0</v>
      </c>
      <c r="F95" s="30">
        <v>6</v>
      </c>
      <c r="G95" s="98"/>
      <c r="H95" s="34">
        <f>F95*G95</f>
        <v>0</v>
      </c>
    </row>
    <row r="96" spans="2:8" ht="43.5" customHeight="1" thickBot="1" x14ac:dyDescent="0.25">
      <c r="B96" s="57" t="s">
        <v>174</v>
      </c>
      <c r="C96" s="113" t="str">
        <f>C78</f>
        <v xml:space="preserve">COLERIDGE PARK DRIVE OUTFALL (S-MA70011167) </v>
      </c>
      <c r="D96" s="114"/>
      <c r="E96" s="114"/>
      <c r="F96" s="112" t="s">
        <v>219</v>
      </c>
      <c r="G96" s="112"/>
      <c r="H96" s="102">
        <f>SUM(H79:H95)</f>
        <v>0</v>
      </c>
    </row>
    <row r="97" spans="2:8" ht="43.5" customHeight="1" thickTop="1" x14ac:dyDescent="0.2">
      <c r="B97" s="29" t="s">
        <v>205</v>
      </c>
      <c r="C97" s="103" t="s">
        <v>206</v>
      </c>
      <c r="D97" s="104"/>
      <c r="E97" s="104"/>
      <c r="F97" s="104"/>
      <c r="G97" s="104"/>
      <c r="H97" s="105"/>
    </row>
    <row r="98" spans="2:8" ht="43.5" customHeight="1" x14ac:dyDescent="0.2">
      <c r="B98" s="68" t="s">
        <v>207</v>
      </c>
      <c r="C98" s="64" t="s">
        <v>216</v>
      </c>
      <c r="D98" s="66" t="s">
        <v>100</v>
      </c>
      <c r="E98" s="67" t="s">
        <v>49</v>
      </c>
      <c r="F98" s="66">
        <v>10</v>
      </c>
      <c r="G98" s="98"/>
      <c r="H98" s="70">
        <f t="shared" ref="H98:H106" si="5">F98*G98</f>
        <v>0</v>
      </c>
    </row>
    <row r="99" spans="2:8" ht="43.5" customHeight="1" x14ac:dyDescent="0.2">
      <c r="B99" s="69" t="s">
        <v>208</v>
      </c>
      <c r="C99" s="33" t="s">
        <v>123</v>
      </c>
      <c r="D99" s="30" t="s">
        <v>61</v>
      </c>
      <c r="E99" s="36"/>
      <c r="F99" s="30"/>
      <c r="G99" s="98"/>
      <c r="H99" s="70">
        <f t="shared" si="5"/>
        <v>0</v>
      </c>
    </row>
    <row r="100" spans="2:8" ht="64.5" customHeight="1" x14ac:dyDescent="0.2">
      <c r="B100" s="69"/>
      <c r="C100" s="33" t="s">
        <v>217</v>
      </c>
      <c r="D100" s="30"/>
      <c r="E100" s="36" t="s">
        <v>49</v>
      </c>
      <c r="F100" s="30">
        <v>62.6</v>
      </c>
      <c r="G100" s="98"/>
      <c r="H100" s="70">
        <f t="shared" si="5"/>
        <v>0</v>
      </c>
    </row>
    <row r="101" spans="2:8" ht="64.5" customHeight="1" x14ac:dyDescent="0.2">
      <c r="B101" s="69"/>
      <c r="C101" s="33" t="s">
        <v>218</v>
      </c>
      <c r="D101" s="30"/>
      <c r="E101" s="36" t="s">
        <v>49</v>
      </c>
      <c r="F101" s="30">
        <v>62.6</v>
      </c>
      <c r="G101" s="98"/>
      <c r="H101" s="70">
        <f t="shared" si="5"/>
        <v>0</v>
      </c>
    </row>
    <row r="102" spans="2:8" ht="43.5" customHeight="1" x14ac:dyDescent="0.2">
      <c r="B102" s="69" t="s">
        <v>210</v>
      </c>
      <c r="C102" s="33" t="s">
        <v>211</v>
      </c>
      <c r="D102" s="30" t="s">
        <v>100</v>
      </c>
      <c r="E102" s="30"/>
      <c r="F102" s="61"/>
      <c r="G102" s="98"/>
      <c r="H102" s="70">
        <f t="shared" si="5"/>
        <v>0</v>
      </c>
    </row>
    <row r="103" spans="2:8" ht="43.5" customHeight="1" x14ac:dyDescent="0.2">
      <c r="B103" s="69"/>
      <c r="C103" s="77" t="s">
        <v>212</v>
      </c>
      <c r="D103" s="61"/>
      <c r="E103" s="30" t="s">
        <v>0</v>
      </c>
      <c r="F103" s="30">
        <v>1</v>
      </c>
      <c r="G103" s="98"/>
      <c r="H103" s="34">
        <f t="shared" si="5"/>
        <v>0</v>
      </c>
    </row>
    <row r="104" spans="2:8" ht="43.5" customHeight="1" x14ac:dyDescent="0.2">
      <c r="B104" s="69" t="s">
        <v>213</v>
      </c>
      <c r="C104" s="33" t="s">
        <v>214</v>
      </c>
      <c r="D104" s="30" t="s">
        <v>100</v>
      </c>
      <c r="E104" s="63"/>
      <c r="F104" s="61"/>
      <c r="G104" s="101"/>
      <c r="H104" s="62">
        <f t="shared" si="5"/>
        <v>0</v>
      </c>
    </row>
    <row r="105" spans="2:8" ht="43.5" customHeight="1" x14ac:dyDescent="0.2">
      <c r="B105" s="69"/>
      <c r="C105" s="33" t="s">
        <v>212</v>
      </c>
      <c r="D105" s="30"/>
      <c r="E105" s="36" t="s">
        <v>52</v>
      </c>
      <c r="F105" s="30">
        <v>100</v>
      </c>
      <c r="G105" s="98"/>
      <c r="H105" s="34">
        <f t="shared" si="5"/>
        <v>0</v>
      </c>
    </row>
    <row r="106" spans="2:8" ht="43.5" customHeight="1" x14ac:dyDescent="0.2">
      <c r="B106" s="69" t="s">
        <v>215</v>
      </c>
      <c r="C106" s="65" t="s">
        <v>140</v>
      </c>
      <c r="D106" s="30" t="s">
        <v>14</v>
      </c>
      <c r="E106" s="36" t="s">
        <v>83</v>
      </c>
      <c r="F106" s="30">
        <v>10</v>
      </c>
      <c r="G106" s="98"/>
      <c r="H106" s="34">
        <f t="shared" si="5"/>
        <v>0</v>
      </c>
    </row>
    <row r="107" spans="2:8" ht="43.5" customHeight="1" thickBot="1" x14ac:dyDescent="0.25">
      <c r="B107" s="79" t="str">
        <f>B97</f>
        <v>D</v>
      </c>
      <c r="C107" s="82" t="str">
        <f>C97</f>
        <v>PROVISIONAL ITEMS</v>
      </c>
      <c r="D107" s="83"/>
      <c r="E107" s="83"/>
      <c r="F107" s="112" t="s">
        <v>219</v>
      </c>
      <c r="G107" s="112"/>
      <c r="H107" s="102">
        <f>SUM(H98:H106)</f>
        <v>0</v>
      </c>
    </row>
    <row r="108" spans="2:8" ht="18.75" customHeight="1" thickTop="1" x14ac:dyDescent="0.2">
      <c r="B108" s="59"/>
      <c r="C108" s="58"/>
      <c r="D108" s="58"/>
      <c r="E108" s="58"/>
      <c r="F108" s="58"/>
      <c r="G108" s="58"/>
      <c r="H108" s="58"/>
    </row>
    <row r="109" spans="2:8" ht="18.75" customHeight="1" x14ac:dyDescent="0.2">
      <c r="B109" s="59"/>
      <c r="C109" s="58" t="s">
        <v>176</v>
      </c>
      <c r="D109" s="58"/>
      <c r="E109" s="58"/>
      <c r="F109" s="58"/>
      <c r="G109" s="58"/>
      <c r="H109" s="58"/>
    </row>
    <row r="110" spans="2:8" ht="20.25" customHeight="1" x14ac:dyDescent="0.2">
      <c r="B110" s="59"/>
      <c r="D110" s="58"/>
      <c r="E110" s="58"/>
      <c r="F110" s="58"/>
      <c r="G110" s="58"/>
      <c r="H110" s="58"/>
    </row>
    <row r="111" spans="2:8" ht="32.25" customHeight="1" x14ac:dyDescent="0.2">
      <c r="B111" s="59" t="s">
        <v>42</v>
      </c>
      <c r="C111" s="60" t="str">
        <f>C6</f>
        <v xml:space="preserve">LODGE AVENUE OUTFALL (S-MA20003886) </v>
      </c>
      <c r="D111" s="58"/>
      <c r="E111" s="58"/>
      <c r="F111" s="58"/>
      <c r="G111" s="111">
        <f>H71</f>
        <v>0</v>
      </c>
      <c r="H111" s="111"/>
    </row>
    <row r="112" spans="2:8" ht="31.5" customHeight="1" x14ac:dyDescent="0.2">
      <c r="B112" s="59" t="s">
        <v>172</v>
      </c>
      <c r="C112" s="60" t="str">
        <f>C72</f>
        <v xml:space="preserve">SHIER DRIVE OUTFALL (S-MA70041421) </v>
      </c>
      <c r="D112" s="58"/>
      <c r="E112" s="58"/>
      <c r="F112" s="58"/>
      <c r="G112" s="111">
        <f>SUM(H74:H76)</f>
        <v>0</v>
      </c>
      <c r="H112" s="111"/>
    </row>
    <row r="113" spans="2:9" ht="34.5" customHeight="1" x14ac:dyDescent="0.2">
      <c r="B113" s="59" t="s">
        <v>174</v>
      </c>
      <c r="C113" s="110" t="str">
        <f>C78</f>
        <v xml:space="preserve">COLERIDGE PARK DRIVE OUTFALL (S-MA70011167) </v>
      </c>
      <c r="D113" s="110"/>
      <c r="E113" s="58"/>
      <c r="F113" s="58"/>
      <c r="G113" s="111">
        <f>SUM(H79:H95)</f>
        <v>0</v>
      </c>
      <c r="H113" s="111"/>
    </row>
    <row r="114" spans="2:9" ht="34.5" customHeight="1" x14ac:dyDescent="0.2">
      <c r="B114" s="59" t="s">
        <v>205</v>
      </c>
      <c r="C114" s="78" t="s">
        <v>206</v>
      </c>
      <c r="D114" s="78"/>
      <c r="E114" s="58"/>
      <c r="F114" s="58"/>
      <c r="G114" s="111">
        <f>SUM(H98:H106)</f>
        <v>0</v>
      </c>
      <c r="H114" s="111"/>
    </row>
    <row r="115" spans="2:9" ht="20.25" customHeight="1" x14ac:dyDescent="0.2">
      <c r="B115" s="59"/>
      <c r="C115" s="58"/>
      <c r="D115" s="58"/>
      <c r="E115" s="58"/>
      <c r="F115" s="58"/>
      <c r="G115" s="58"/>
      <c r="H115" s="58"/>
    </row>
    <row r="116" spans="2:9" ht="36" customHeight="1" x14ac:dyDescent="0.25">
      <c r="B116" s="106" t="s">
        <v>40</v>
      </c>
      <c r="C116" s="107"/>
      <c r="D116" s="107"/>
      <c r="E116" s="107"/>
      <c r="F116" s="107"/>
      <c r="G116" s="108">
        <f>SUM(G111:H114)</f>
        <v>0</v>
      </c>
      <c r="H116" s="109"/>
      <c r="I116" s="12"/>
    </row>
    <row r="117" spans="2:9" ht="27.75" customHeight="1" x14ac:dyDescent="0.2">
      <c r="B117" s="81"/>
      <c r="C117" s="53"/>
      <c r="D117" s="54"/>
      <c r="E117" s="53"/>
      <c r="F117" s="55"/>
      <c r="G117" s="56"/>
      <c r="H117" s="80"/>
      <c r="I117" s="12"/>
    </row>
  </sheetData>
  <sheetProtection algorithmName="SHA-512" hashValue="DMfTH9/0BR8V8Q5SY0RuW+XmYfVwEG1Mno4l/UgBTleKzZ8o2oIZ9j/tvA+RzHrOPn+ofGixmmS4JQ6iWG+EWw==" saltValue="XRwECPXvwydqQuE4cP1vUg==" spinCount="100000" sheet="1" selectLockedCells="1"/>
  <mergeCells count="17">
    <mergeCell ref="F71:G71"/>
    <mergeCell ref="C6:H6"/>
    <mergeCell ref="B116:F116"/>
    <mergeCell ref="G116:H116"/>
    <mergeCell ref="C72:H72"/>
    <mergeCell ref="C78:H78"/>
    <mergeCell ref="C113:D113"/>
    <mergeCell ref="G111:H111"/>
    <mergeCell ref="G112:H112"/>
    <mergeCell ref="G113:H113"/>
    <mergeCell ref="C97:H97"/>
    <mergeCell ref="G114:H114"/>
    <mergeCell ref="F107:G107"/>
    <mergeCell ref="F96:G96"/>
    <mergeCell ref="C96:E96"/>
    <mergeCell ref="F77:G77"/>
    <mergeCell ref="C71:E71"/>
  </mergeCells>
  <phoneticPr fontId="43" type="noConversion"/>
  <conditionalFormatting sqref="D6 D8 D32 D13">
    <cfRule type="cellIs" dxfId="81" priority="222" stopIfTrue="1" operator="equal">
      <formula>"CW 2130-R11"</formula>
    </cfRule>
    <cfRule type="cellIs" dxfId="80" priority="223" stopIfTrue="1" operator="equal">
      <formula>"CW 3120-R2"</formula>
    </cfRule>
    <cfRule type="cellIs" dxfId="79" priority="224" stopIfTrue="1" operator="equal">
      <formula>"CW 3240-R7"</formula>
    </cfRule>
  </conditionalFormatting>
  <conditionalFormatting sqref="D9">
    <cfRule type="cellIs" dxfId="78" priority="213" stopIfTrue="1" operator="equal">
      <formula>"CW 2130-R11"</formula>
    </cfRule>
    <cfRule type="cellIs" dxfId="77" priority="214" stopIfTrue="1" operator="equal">
      <formula>"CW 3120-R2"</formula>
    </cfRule>
    <cfRule type="cellIs" dxfId="76" priority="215" stopIfTrue="1" operator="equal">
      <formula>"CW 3240-R7"</formula>
    </cfRule>
  </conditionalFormatting>
  <conditionalFormatting sqref="D10">
    <cfRule type="cellIs" dxfId="75" priority="210" stopIfTrue="1" operator="equal">
      <formula>"CW 2130-R11"</formula>
    </cfRule>
    <cfRule type="cellIs" dxfId="74" priority="211" stopIfTrue="1" operator="equal">
      <formula>"CW 3120-R2"</formula>
    </cfRule>
    <cfRule type="cellIs" dxfId="73" priority="212" stopIfTrue="1" operator="equal">
      <formula>"CW 3240-R7"</formula>
    </cfRule>
  </conditionalFormatting>
  <conditionalFormatting sqref="D11:D12">
    <cfRule type="cellIs" dxfId="72" priority="204" stopIfTrue="1" operator="equal">
      <formula>"CW 2130-R11"</formula>
    </cfRule>
    <cfRule type="cellIs" dxfId="71" priority="205" stopIfTrue="1" operator="equal">
      <formula>"CW 3120-R2"</formula>
    </cfRule>
    <cfRule type="cellIs" dxfId="70" priority="206" stopIfTrue="1" operator="equal">
      <formula>"CW 3240-R7"</formula>
    </cfRule>
  </conditionalFormatting>
  <conditionalFormatting sqref="D14">
    <cfRule type="cellIs" dxfId="69" priority="186" stopIfTrue="1" operator="equal">
      <formula>"CW 2130-R11"</formula>
    </cfRule>
    <cfRule type="cellIs" dxfId="68" priority="187" stopIfTrue="1" operator="equal">
      <formula>"CW 3120-R2"</formula>
    </cfRule>
    <cfRule type="cellIs" dxfId="67" priority="188" stopIfTrue="1" operator="equal">
      <formula>"CW 3240-R7"</formula>
    </cfRule>
  </conditionalFormatting>
  <conditionalFormatting sqref="D15">
    <cfRule type="cellIs" dxfId="66" priority="180" stopIfTrue="1" operator="equal">
      <formula>"CW 2130-R11"</formula>
    </cfRule>
    <cfRule type="cellIs" dxfId="65" priority="181" stopIfTrue="1" operator="equal">
      <formula>"CW 3120-R2"</formula>
    </cfRule>
    <cfRule type="cellIs" dxfId="64" priority="182" stopIfTrue="1" operator="equal">
      <formula>"CW 3240-R7"</formula>
    </cfRule>
  </conditionalFormatting>
  <conditionalFormatting sqref="D16">
    <cfRule type="cellIs" dxfId="63" priority="174" stopIfTrue="1" operator="equal">
      <formula>"CW 2130-R11"</formula>
    </cfRule>
    <cfRule type="cellIs" dxfId="62" priority="175" stopIfTrue="1" operator="equal">
      <formula>"CW 3120-R2"</formula>
    </cfRule>
    <cfRule type="cellIs" dxfId="61" priority="176" stopIfTrue="1" operator="equal">
      <formula>"CW 3240-R7"</formula>
    </cfRule>
  </conditionalFormatting>
  <conditionalFormatting sqref="D18">
    <cfRule type="cellIs" dxfId="60" priority="168" stopIfTrue="1" operator="equal">
      <formula>"CW 2130-R11"</formula>
    </cfRule>
    <cfRule type="cellIs" dxfId="59" priority="169" stopIfTrue="1" operator="equal">
      <formula>"CW 3120-R2"</formula>
    </cfRule>
    <cfRule type="cellIs" dxfId="58" priority="170" stopIfTrue="1" operator="equal">
      <formula>"CW 3240-R7"</formula>
    </cfRule>
  </conditionalFormatting>
  <conditionalFormatting sqref="D19">
    <cfRule type="cellIs" dxfId="57" priority="165" stopIfTrue="1" operator="equal">
      <formula>"CW 2130-R11"</formula>
    </cfRule>
    <cfRule type="cellIs" dxfId="56" priority="166" stopIfTrue="1" operator="equal">
      <formula>"CW 3120-R2"</formula>
    </cfRule>
    <cfRule type="cellIs" dxfId="55" priority="167" stopIfTrue="1" operator="equal">
      <formula>"CW 3240-R7"</formula>
    </cfRule>
  </conditionalFormatting>
  <conditionalFormatting sqref="D25">
    <cfRule type="cellIs" dxfId="54" priority="139" stopIfTrue="1" operator="equal">
      <formula>"CW 2130-R11"</formula>
    </cfRule>
    <cfRule type="cellIs" dxfId="53" priority="140" stopIfTrue="1" operator="equal">
      <formula>"CW 3120-R2"</formula>
    </cfRule>
    <cfRule type="cellIs" dxfId="52" priority="141" stopIfTrue="1" operator="equal">
      <formula>"CW 3240-R7"</formula>
    </cfRule>
  </conditionalFormatting>
  <conditionalFormatting sqref="D22:D23">
    <cfRule type="cellIs" dxfId="51" priority="142" stopIfTrue="1" operator="equal">
      <formula>"CW 3120-R2"</formula>
    </cfRule>
    <cfRule type="cellIs" dxfId="50" priority="143" stopIfTrue="1" operator="equal">
      <formula>"CW 3240-R7"</formula>
    </cfRule>
  </conditionalFormatting>
  <conditionalFormatting sqref="D26:D30">
    <cfRule type="cellIs" dxfId="49" priority="128" stopIfTrue="1" operator="equal">
      <formula>"CW 3120-R2"</formula>
    </cfRule>
    <cfRule type="cellIs" dxfId="48" priority="129" stopIfTrue="1" operator="equal">
      <formula>"CW 3240-R7"</formula>
    </cfRule>
  </conditionalFormatting>
  <conditionalFormatting sqref="D31">
    <cfRule type="cellIs" dxfId="47" priority="121" stopIfTrue="1" operator="equal">
      <formula>"CW 2130-R11"</formula>
    </cfRule>
    <cfRule type="cellIs" dxfId="46" priority="122" stopIfTrue="1" operator="equal">
      <formula>"CW 3120-R2"</formula>
    </cfRule>
    <cfRule type="cellIs" dxfId="45" priority="123" stopIfTrue="1" operator="equal">
      <formula>"CW 3240-R7"</formula>
    </cfRule>
  </conditionalFormatting>
  <conditionalFormatting sqref="D35">
    <cfRule type="cellIs" dxfId="44" priority="112" stopIfTrue="1" operator="equal">
      <formula>"CW 2130-R11"</formula>
    </cfRule>
    <cfRule type="cellIs" dxfId="43" priority="113" stopIfTrue="1" operator="equal">
      <formula>"CW 3120-R2"</formula>
    </cfRule>
    <cfRule type="cellIs" dxfId="42" priority="114" stopIfTrue="1" operator="equal">
      <formula>"CW 3240-R7"</formula>
    </cfRule>
  </conditionalFormatting>
  <conditionalFormatting sqref="D36:D38">
    <cfRule type="cellIs" dxfId="41" priority="109" stopIfTrue="1" operator="equal">
      <formula>"CW 2130-R11"</formula>
    </cfRule>
    <cfRule type="cellIs" dxfId="40" priority="110" stopIfTrue="1" operator="equal">
      <formula>"CW 3120-R2"</formula>
    </cfRule>
    <cfRule type="cellIs" dxfId="39" priority="111" stopIfTrue="1" operator="equal">
      <formula>"CW 3240-R7"</formula>
    </cfRule>
  </conditionalFormatting>
  <conditionalFormatting sqref="D33">
    <cfRule type="cellIs" dxfId="38" priority="106" stopIfTrue="1" operator="equal">
      <formula>"CW 2130-R11"</formula>
    </cfRule>
    <cfRule type="cellIs" dxfId="37" priority="107" stopIfTrue="1" operator="equal">
      <formula>"CW 3120-R2"</formula>
    </cfRule>
    <cfRule type="cellIs" dxfId="36" priority="108" stopIfTrue="1" operator="equal">
      <formula>"CW 3240-R7"</formula>
    </cfRule>
  </conditionalFormatting>
  <conditionalFormatting sqref="D34">
    <cfRule type="cellIs" dxfId="35" priority="103" stopIfTrue="1" operator="equal">
      <formula>"CW 2130-R11"</formula>
    </cfRule>
    <cfRule type="cellIs" dxfId="34" priority="104" stopIfTrue="1" operator="equal">
      <formula>"CW 3120-R2"</formula>
    </cfRule>
    <cfRule type="cellIs" dxfId="33" priority="105" stopIfTrue="1" operator="equal">
      <formula>"CW 3240-R7"</formula>
    </cfRule>
  </conditionalFormatting>
  <conditionalFormatting sqref="D20:D21">
    <cfRule type="cellIs" dxfId="32" priority="88" stopIfTrue="1" operator="equal">
      <formula>"CW 2130-R11"</formula>
    </cfRule>
    <cfRule type="cellIs" dxfId="31" priority="89" stopIfTrue="1" operator="equal">
      <formula>"CW 3120-R2"</formula>
    </cfRule>
    <cfRule type="cellIs" dxfId="30" priority="90" stopIfTrue="1" operator="equal">
      <formula>"CW 3240-R7"</formula>
    </cfRule>
  </conditionalFormatting>
  <conditionalFormatting sqref="D17">
    <cfRule type="cellIs" dxfId="29" priority="77" stopIfTrue="1" operator="equal">
      <formula>"CW 2130-R11"</formula>
    </cfRule>
    <cfRule type="cellIs" dxfId="28" priority="78" stopIfTrue="1" operator="equal">
      <formula>"CW 3120-R2"</formula>
    </cfRule>
    <cfRule type="cellIs" dxfId="27" priority="79" stopIfTrue="1" operator="equal">
      <formula>"CW 3240-R7"</formula>
    </cfRule>
  </conditionalFormatting>
  <conditionalFormatting sqref="D7">
    <cfRule type="cellIs" dxfId="26" priority="59" stopIfTrue="1" operator="equal">
      <formula>"CW 2130-R11"</formula>
    </cfRule>
    <cfRule type="cellIs" dxfId="25" priority="60" stopIfTrue="1" operator="equal">
      <formula>"CW 3120-R2"</formula>
    </cfRule>
    <cfRule type="cellIs" dxfId="24" priority="61" stopIfTrue="1" operator="equal">
      <formula>"CW 3240-R7"</formula>
    </cfRule>
  </conditionalFormatting>
  <conditionalFormatting sqref="D24">
    <cfRule type="cellIs" dxfId="23" priority="45" stopIfTrue="1" operator="equal">
      <formula>"CW 2130-R11"</formula>
    </cfRule>
    <cfRule type="cellIs" dxfId="22" priority="46" stopIfTrue="1" operator="equal">
      <formula>"CW 3120-R2"</formula>
    </cfRule>
    <cfRule type="cellIs" dxfId="21" priority="47" stopIfTrue="1" operator="equal">
      <formula>"CW 3240-R7"</formula>
    </cfRule>
  </conditionalFormatting>
  <conditionalFormatting sqref="D72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77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78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15 D108:D112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84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97:D98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07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37:G38 G6:G35 G78 G97:G98 G108:G115 G72 G84" xr:uid="{00000000-0002-0000-0400-000000000000}">
      <formula1>IF(G6&gt;=0.01,ROUND(G6,2),0.01)</formula1>
    </dataValidation>
    <dataValidation type="custom" allowBlank="1" showInputMessage="1" showErrorMessage="1" error="If you can enter a Unit  Price in this cell, pLease contact the Contract Administrator immediately!" sqref="G36" xr:uid="{00000000-0002-0000-0400-000001000000}">
      <formula1>"isblank(G3)"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Bid Opportunity No. 1173-2019 
&amp;XTemplate Version: C420181015-RW&amp;RBid Submission
Page &amp;P+3 of 14</oddHeader>
    <oddFooter xml:space="preserve">&amp;R__________________
Name of Bidder                    </oddFooter>
  </headerFooter>
  <rowBreaks count="6" manualBreakCount="6">
    <brk id="29" min="1" max="7" man="1"/>
    <brk id="52" min="1" max="7" man="1"/>
    <brk id="77" min="1" max="7" man="1"/>
    <brk id="96" min="1" max="7" man="1"/>
    <brk id="107" min="1" max="7" man="1"/>
    <brk id="1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1173-2019 - Unit Prices</vt:lpstr>
      <vt:lpstr>'1173-2019 - Unit Prices'!Print_Area</vt:lpstr>
      <vt:lpstr>'1173-2019 - Unit Prices'!Print_Titles</vt:lpstr>
      <vt:lpstr>'1173-2019 - Unit Prices'!XEVERYTHING</vt:lpstr>
      <vt:lpstr>'1173-2019 - Unit Prices'!XITEMS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NVidal</cp:lastModifiedBy>
  <cp:lastPrinted>2019-11-15T18:15:23Z</cp:lastPrinted>
  <dcterms:created xsi:type="dcterms:W3CDTF">1999-10-18T14:40:40Z</dcterms:created>
  <dcterms:modified xsi:type="dcterms:W3CDTF">2019-11-15T21:09:33Z</dcterms:modified>
</cp:coreProperties>
</file>