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 PRICES" sheetId="1" r:id="rId1"/>
  </sheets>
  <externalReferences>
    <externalReference r:id="rId2"/>
  </externalReferences>
  <definedNames>
    <definedName name="_10PAGE_1_OF_13">'[1]FORM B; PRICES'!#REF!</definedName>
    <definedName name="_12TENDER_SUBMISSI">'FORM B - PRICES'!#REF!</definedName>
    <definedName name="_20TENDER_NO._181">'[1]FORM B; PRICES'!#REF!</definedName>
    <definedName name="_30TENDER_SUBMISSI">'[1]FORM B;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PRICES'!$B$6:$H$196</definedName>
    <definedName name="_xlnm.Print_Titles" localSheetId="0">'FORM B - PRICES'!$1:$5</definedName>
    <definedName name="_xlnm.Print_Titles">'FORM B - PRICES'!$B$4:$I$4</definedName>
    <definedName name="TEMP">'FORM B - PRICES'!#REF!</definedName>
    <definedName name="TESTHEAD">'FORM B - PRICES'!#REF!</definedName>
    <definedName name="XEVERYTHING">'FORM B - PRICES'!$B$1:$I$190</definedName>
    <definedName name="XITEMS">'FORM B - PRICES'!$B$6:$I$190</definedName>
  </definedNames>
  <calcPr calcId="145621" fullPrecision="0"/>
</workbook>
</file>

<file path=xl/calcChain.xml><?xml version="1.0" encoding="utf-8"?>
<calcChain xmlns="http://schemas.openxmlformats.org/spreadsheetml/2006/main">
  <c r="H78" i="1" l="1"/>
  <c r="H52" i="1"/>
  <c r="H46" i="1"/>
  <c r="H45" i="1"/>
  <c r="H44" i="1"/>
  <c r="H21" i="1"/>
  <c r="H183" i="1" l="1"/>
  <c r="H182" i="1"/>
  <c r="H181" i="1"/>
  <c r="H170" i="1"/>
  <c r="H165" i="1"/>
  <c r="H162" i="1"/>
  <c r="H161" i="1"/>
  <c r="H159" i="1"/>
  <c r="H155" i="1"/>
  <c r="H151" i="1"/>
  <c r="H189" i="1"/>
  <c r="H187" i="1"/>
  <c r="H186" i="1"/>
  <c r="H179" i="1"/>
  <c r="H178" i="1"/>
  <c r="H175" i="1"/>
  <c r="H174" i="1"/>
  <c r="H173" i="1"/>
  <c r="H172" i="1"/>
  <c r="H171" i="1"/>
  <c r="H167" i="1"/>
  <c r="H164" i="1"/>
  <c r="H158" i="1"/>
  <c r="H153" i="1"/>
  <c r="H148" i="1"/>
  <c r="H147" i="1"/>
  <c r="H146" i="1"/>
  <c r="H145" i="1"/>
  <c r="H141" i="1"/>
  <c r="H139" i="1"/>
  <c r="H138" i="1"/>
  <c r="H135" i="1"/>
  <c r="H134" i="1"/>
  <c r="H133" i="1"/>
  <c r="H130" i="1"/>
  <c r="H129" i="1"/>
  <c r="H127" i="1"/>
  <c r="H126" i="1"/>
  <c r="H123" i="1"/>
  <c r="H122" i="1"/>
  <c r="H121" i="1"/>
  <c r="H117" i="1"/>
  <c r="H118" i="1"/>
  <c r="H115" i="1"/>
  <c r="H114" i="1"/>
  <c r="H112" i="1"/>
  <c r="H111" i="1"/>
  <c r="H108" i="1"/>
  <c r="H106" i="1"/>
  <c r="H104" i="1"/>
  <c r="H102" i="1"/>
  <c r="H99" i="1"/>
  <c r="H97" i="1"/>
  <c r="H96" i="1"/>
  <c r="H95" i="1"/>
  <c r="H93" i="1"/>
  <c r="H92" i="1"/>
  <c r="H142" i="1" l="1"/>
  <c r="H190" i="1"/>
  <c r="H88" i="1"/>
  <c r="H87" i="1"/>
  <c r="H86" i="1"/>
  <c r="H85" i="1"/>
  <c r="H83" i="1"/>
  <c r="H82" i="1"/>
  <c r="H81" i="1"/>
  <c r="H76" i="1"/>
  <c r="H74" i="1"/>
  <c r="H73" i="1"/>
  <c r="H71" i="1"/>
  <c r="H69" i="1"/>
  <c r="H68" i="1"/>
  <c r="H66" i="1"/>
  <c r="H65" i="1"/>
  <c r="H62" i="1"/>
  <c r="H61" i="1"/>
  <c r="H58" i="1"/>
  <c r="H56" i="1"/>
  <c r="H53" i="1"/>
  <c r="H49" i="1"/>
  <c r="H48" i="1"/>
  <c r="H47" i="1"/>
  <c r="H41" i="1"/>
  <c r="H40" i="1"/>
  <c r="H38" i="1"/>
  <c r="H37" i="1"/>
  <c r="H35" i="1"/>
  <c r="H34" i="1"/>
  <c r="H33" i="1"/>
  <c r="H31" i="1"/>
  <c r="H29" i="1"/>
  <c r="H28" i="1"/>
  <c r="H26" i="1"/>
  <c r="H25" i="1"/>
  <c r="H23" i="1"/>
  <c r="H18" i="1"/>
  <c r="H16" i="1"/>
  <c r="H15" i="1"/>
  <c r="H14" i="1"/>
  <c r="H13" i="1"/>
  <c r="H12" i="1"/>
  <c r="H10" i="1"/>
  <c r="H9" i="1"/>
  <c r="H8" i="1"/>
  <c r="H194" i="1" l="1"/>
  <c r="H193" i="1"/>
  <c r="H89" i="1"/>
  <c r="H192" i="1" s="1"/>
  <c r="B194" i="1"/>
  <c r="B193" i="1"/>
  <c r="B192" i="1"/>
  <c r="B190" i="1"/>
  <c r="B142" i="1"/>
  <c r="B89" i="1"/>
  <c r="C194" i="1"/>
  <c r="C193" i="1"/>
  <c r="C192" i="1"/>
  <c r="C190" i="1"/>
  <c r="C142" i="1"/>
  <c r="C89" i="1"/>
  <c r="G195" i="1" l="1"/>
</calcChain>
</file>

<file path=xl/sharedStrings.xml><?xml version="1.0" encoding="utf-8"?>
<sst xmlns="http://schemas.openxmlformats.org/spreadsheetml/2006/main" count="766" uniqueCount="341">
  <si>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</si>
  <si>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</si>
  <si>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</si>
  <si>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</si>
  <si>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</si>
  <si>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</si>
  <si>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</si>
  <si>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</si>
  <si>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</si>
  <si>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</si>
  <si>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</si>
  <si>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</si>
  <si>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</si>
  <si>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</si>
  <si>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</si>
  <si>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</si>
  <si>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</si>
  <si>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</si>
  <si>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</si>
  <si>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</si>
  <si>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</si>
  <si>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</si>
  <si>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</si>
  <si>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</si>
  <si>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</si>
  <si>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</si>
  <si>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</si>
  <si>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</si>
  <si>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</si>
  <si>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</si>
  <si>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</si>
  <si>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</si>
  <si>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</si>
  <si>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</si>
  <si>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</si>
  <si>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</si>
  <si>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</si>
  <si>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</si>
  <si>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</si>
  <si>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</si>
  <si>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</si>
  <si>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</si>
  <si>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</si>
  <si>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</si>
  <si>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</si>
  <si>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</si>
  <si>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</si>
  <si>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</si>
  <si>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</si>
  <si>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</si>
  <si>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F001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</si>
  <si>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</si>
  <si>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</si>
  <si>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</si>
  <si>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</si>
  <si>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</si>
  <si>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</si>
  <si>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</si>
  <si>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</si>
  <si>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</si>
  <si>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</si>
  <si>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</si>
  <si>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</si>
  <si>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</si>
  <si>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</si>
  <si>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</si>
  <si>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</si>
  <si>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</si>
  <si>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</si>
  <si>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</si>
  <si>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</si>
  <si>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</si>
  <si>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</si>
  <si>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</si>
  <si>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</si>
  <si>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</si>
  <si>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</si>
  <si>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</si>
  <si>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</si>
  <si>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Separation Geotextile Fabric</t>
  </si>
  <si>
    <t xml:space="preserve">CW 3130-R4 </t>
  </si>
  <si>
    <t>A.7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</si>
  <si>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</si>
  <si>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</si>
  <si>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</si>
  <si>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</si>
  <si>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</si>
  <si>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</si>
  <si>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</si>
  <si>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</si>
  <si>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</si>
  <si>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</si>
  <si>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</si>
  <si>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</si>
  <si>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</si>
  <si>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</si>
  <si>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</si>
  <si>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</si>
  <si>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</si>
  <si>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</si>
  <si>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</si>
  <si>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</si>
  <si>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</si>
  <si>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</si>
  <si>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</si>
  <si>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</si>
  <si>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</si>
  <si>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</si>
  <si>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</si>
  <si>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</si>
  <si>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</si>
  <si>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</si>
  <si>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</si>
  <si>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</si>
  <si>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</si>
  <si>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</si>
  <si>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</si>
  <si>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</si>
  <si>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</si>
  <si>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</si>
  <si>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</si>
  <si>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</si>
  <si>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A.29</t>
  </si>
  <si>
    <t>CW 3510-R9</t>
  </si>
  <si>
    <t>G002</t>
  </si>
  <si>
    <t xml:space="preserve"> width &lt; 600 mm</t>
  </si>
  <si>
    <t xml:space="preserve"> width &gt; or = 600 mm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</si>
  <si>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</si>
  <si>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</si>
  <si>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</si>
  <si>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</si>
  <si>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</si>
  <si>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</si>
  <si>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</si>
  <si>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</si>
  <si>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</si>
  <si>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</si>
  <si>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</si>
  <si>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</si>
  <si>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</si>
  <si>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</si>
  <si>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A.1</t>
  </si>
  <si>
    <t>E15</t>
  </si>
  <si>
    <t>CW 3110-R19</t>
  </si>
  <si>
    <t xml:space="preserve">CW 3230-R8
</t>
  </si>
  <si>
    <t>B097A</t>
  </si>
  <si>
    <t>15 M Deformed Tie Bar</t>
  </si>
  <si>
    <t>B101r</t>
  </si>
  <si>
    <t>Median Slab</t>
  </si>
  <si>
    <t>B190</t>
  </si>
  <si>
    <t xml:space="preserve">Construction of Asphaltic Concrete Overlay </t>
  </si>
  <si>
    <t>B194</t>
  </si>
  <si>
    <t>B195</t>
  </si>
  <si>
    <t>B199</t>
  </si>
  <si>
    <t>Construction of Asphalt Patches</t>
  </si>
  <si>
    <t>CW 3326-R3</t>
  </si>
  <si>
    <t>Construction of 200 mm Concrete Pavement (Reinforced)</t>
  </si>
  <si>
    <t>SD-227A</t>
  </si>
  <si>
    <t>SD-223B</t>
  </si>
  <si>
    <t>CW 3310-R17</t>
  </si>
  <si>
    <t>B.3</t>
  </si>
  <si>
    <t>B.2</t>
  </si>
  <si>
    <t>B.1</t>
  </si>
  <si>
    <t>C.1</t>
  </si>
  <si>
    <t>C.2</t>
  </si>
  <si>
    <t>C.3</t>
  </si>
  <si>
    <t>(SEE B10)</t>
  </si>
  <si>
    <t>150 mm Concrete Pavement (Reinforced)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</si>
  <si>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</si>
  <si>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</si>
  <si>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</si>
  <si>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</si>
  <si>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</si>
  <si>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</si>
  <si>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</si>
  <si>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</si>
  <si>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</si>
  <si>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</si>
  <si>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</si>
  <si>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</si>
  <si>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</si>
  <si>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</si>
  <si>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</si>
  <si>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</si>
  <si>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</si>
  <si>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Modified Barrier (150 mm reveal ht, Dowelled)</t>
  </si>
  <si>
    <t>Main Line Paving</t>
  </si>
  <si>
    <t xml:space="preserve">CW 3450-R6 </t>
  </si>
  <si>
    <t>1 - 50 mm Depth (Asphalt)</t>
  </si>
  <si>
    <t>Adjustment of Manholes/Catch Basins Frames</t>
  </si>
  <si>
    <t>CW 3210-R8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</si>
  <si>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</si>
  <si>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</si>
  <si>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</si>
  <si>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</si>
  <si>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</si>
  <si>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</si>
  <si>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</si>
  <si>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</si>
  <si>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</si>
  <si>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</si>
  <si>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</si>
  <si>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</si>
  <si>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</si>
  <si>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</si>
  <si>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</si>
  <si>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</si>
  <si>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</si>
  <si>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</si>
  <si>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</si>
  <si>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</si>
  <si>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</si>
  <si>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</si>
  <si>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</si>
  <si>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</si>
  <si>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</si>
  <si>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</si>
  <si>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</si>
  <si>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</si>
  <si>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</si>
  <si>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</si>
  <si>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B155rl</t>
  </si>
  <si>
    <t>SD-205,
SD-206A</t>
  </si>
  <si>
    <t>B156rl</t>
  </si>
  <si>
    <t>Less than 3 m</t>
  </si>
  <si>
    <t>E14</t>
  </si>
  <si>
    <t>C011</t>
  </si>
  <si>
    <t>Construction of 150 mm Concrete Pavement (Reinforced)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</si>
  <si>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</si>
  <si>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</si>
  <si>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</si>
  <si>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</si>
  <si>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</si>
  <si>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</si>
  <si>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</si>
  <si>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A002</t>
  </si>
  <si>
    <t>Stripping and Stockpiling Topsoil</t>
  </si>
  <si>
    <t>A013</t>
  </si>
  <si>
    <t xml:space="preserve">Ditch Grading </t>
  </si>
  <si>
    <t>CW 3170-R3</t>
  </si>
  <si>
    <t>A030</t>
  </si>
  <si>
    <t xml:space="preserve">A.28 </t>
  </si>
  <si>
    <t>Fill Material</t>
  </si>
  <si>
    <t>A033</t>
  </si>
  <si>
    <t>Supplying and Placing Imported Material</t>
  </si>
  <si>
    <t>B004</t>
  </si>
  <si>
    <t>Slab Replacement</t>
  </si>
  <si>
    <t>B011</t>
  </si>
  <si>
    <t>200 mm Concrete Pavement (Reinforced)</t>
  </si>
  <si>
    <t>B014</t>
  </si>
  <si>
    <t>150 mm Reinforced Sidewalk</t>
  </si>
  <si>
    <t>B107i</t>
  </si>
  <si>
    <t xml:space="preserve">Miscellaneous Concrete Slab Installation </t>
  </si>
  <si>
    <t>B108i</t>
  </si>
  <si>
    <t>B111i</t>
  </si>
  <si>
    <t>SD-228B</t>
  </si>
  <si>
    <t>B115rl</t>
  </si>
  <si>
    <t>B121rlA</t>
  </si>
  <si>
    <t>B121rlB</t>
  </si>
  <si>
    <t>B125A</t>
  </si>
  <si>
    <t>Removal of Precast Sidewalk Blocks</t>
  </si>
  <si>
    <t>B127r</t>
  </si>
  <si>
    <t>Barrier Separate</t>
  </si>
  <si>
    <t>B132r</t>
  </si>
  <si>
    <t>Curb Ramp</t>
  </si>
  <si>
    <t>B134r</t>
  </si>
  <si>
    <t>Splash Strip Separate</t>
  </si>
  <si>
    <t>Barrier (150 mm reveal ht, Dowelled)</t>
  </si>
  <si>
    <t>B140i</t>
  </si>
  <si>
    <t>Modified Barrier (150 mm reveal ht, Integral)</t>
  </si>
  <si>
    <t>B150i</t>
  </si>
  <si>
    <t>Curb Ramp (8-12 mm reveal ht, Integral)</t>
  </si>
  <si>
    <t>SD-229A,B,C</t>
  </si>
  <si>
    <t>B157rl</t>
  </si>
  <si>
    <t>3 m to 30 m</t>
  </si>
  <si>
    <t>B184rl</t>
  </si>
  <si>
    <t>B185rlD</t>
  </si>
  <si>
    <t>Splash Strip, ( Separate, 600 mm width)</t>
  </si>
  <si>
    <t xml:space="preserve">CW 3410-R12 </t>
  </si>
  <si>
    <t>Pavement Patching</t>
  </si>
  <si>
    <t>C017</t>
  </si>
  <si>
    <t>Construction of Monolithic Curb and Sidewalk</t>
  </si>
  <si>
    <t>D002</t>
  </si>
  <si>
    <t>Crack Sealing</t>
  </si>
  <si>
    <t>D003</t>
  </si>
  <si>
    <t>2 mm to 10 mm Wide</t>
  </si>
  <si>
    <t>D004</t>
  </si>
  <si>
    <t>&gt;10 mm to 25 mm Wide</t>
  </si>
  <si>
    <t>E034</t>
  </si>
  <si>
    <t>Connecting to Existing Catch Basin</t>
  </si>
  <si>
    <t>E035</t>
  </si>
  <si>
    <t>200 mm Drainage Connection Pipe</t>
  </si>
  <si>
    <t>E052s</t>
  </si>
  <si>
    <t>Corrugated Steel Pipe Culvert - Supply</t>
  </si>
  <si>
    <t>CW 3610-R5</t>
  </si>
  <si>
    <t>E053As</t>
  </si>
  <si>
    <t>E057i</t>
  </si>
  <si>
    <t>Corrugated Steel Pipe Culvert - Install</t>
  </si>
  <si>
    <t>E058Ai</t>
  </si>
  <si>
    <t>E071</t>
  </si>
  <si>
    <t>Culvert End Markers</t>
  </si>
  <si>
    <t>G004</t>
  </si>
  <si>
    <t>Seeding</t>
  </si>
  <si>
    <t>CW 3520-R7</t>
  </si>
  <si>
    <t>CW 3410-R12</t>
  </si>
  <si>
    <t>Supply and Installation of Wood Fence</t>
  </si>
  <si>
    <t>Hydro Excavation</t>
  </si>
  <si>
    <t>Tree Removal</t>
  </si>
  <si>
    <t>Supply and Installation of Post Bollard</t>
  </si>
  <si>
    <t>Northwest Hydro Corridor Pathway - Church Avenue to Leila Avenue</t>
  </si>
  <si>
    <t>Wellington Crescent New Local Sidewalk - Renfrew Street to Lindsay Street</t>
  </si>
  <si>
    <t>Barrier (125 mm reveal ht, Dowelled)</t>
  </si>
  <si>
    <t>Relocate Trail Bollard</t>
  </si>
  <si>
    <t>Shamrock Drive New Local Sidewalk - Cliffwood Drive to Capston Road</t>
  </si>
  <si>
    <t>hr</t>
  </si>
  <si>
    <t>A.8</t>
  </si>
  <si>
    <t xml:space="preserve"> ii)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</si>
  <si>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</si>
  <si>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</si>
  <si>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</si>
  <si>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</si>
  <si>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</si>
  <si>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</si>
  <si>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</si>
  <si>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</si>
  <si>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</si>
  <si>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E18</t>
  </si>
  <si>
    <t>E11</t>
  </si>
  <si>
    <t>E23</t>
  </si>
  <si>
    <t xml:space="preserve"> i)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</si>
  <si>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</si>
  <si>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</si>
  <si>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</si>
  <si>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</si>
  <si>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</si>
  <si>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</si>
  <si>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</si>
  <si>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</si>
  <si>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</si>
  <si>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E21</t>
  </si>
  <si>
    <t>(300 mm, 14  gauge, Galvinized)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</si>
</sst>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9" formatCode="0.0"/>
  </numFmts>
  <fonts count="54" x14ac:knownFonts="1">
    <font>
      <sz val="12"/>
      <name val="Arial"/>
    </font>
    <font>
      <sz val="6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10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2" fillId="0" borderId="0"/>
  </cellStyleXfs>
  <cellXfs count="112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5" xfId="0" applyNumberFormat="1" applyBorder="1"/>
    <xf numFmtId="0" fontId="0" fillId="2" borderId="24" xfId="0" applyNumberFormat="1" applyBorder="1" applyAlignment="1">
      <alignment horizontal="center"/>
    </xf>
    <xf numFmtId="0" fontId="0" fillId="2" borderId="26" xfId="0" applyNumberFormat="1" applyBorder="1"/>
    <xf numFmtId="0" fontId="0" fillId="2" borderId="26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29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0" xfId="0" applyNumberFormat="1" applyBorder="1" applyAlignment="1">
      <alignment horizontal="right" vertical="center"/>
    </xf>
    <xf numFmtId="7" fontId="0" fillId="2" borderId="27" xfId="0" applyNumberFormat="1" applyBorder="1" applyAlignment="1">
      <alignment horizontal="right" vertical="center"/>
    </xf>
    <xf numFmtId="0" fontId="0" fillId="2" borderId="31" xfId="0" applyNumberFormat="1" applyBorder="1" applyAlignment="1">
      <alignment horizontal="right"/>
    </xf>
    <xf numFmtId="0" fontId="0" fillId="2" borderId="32" xfId="0" applyNumberFormat="1" applyBorder="1" applyAlignment="1">
      <alignment horizontal="right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51" fillId="26" borderId="0" xfId="109" applyFont="1" applyFill="1"/>
    <xf numFmtId="167" fontId="8" fillId="26" borderId="1" xfId="109" applyNumberFormat="1" applyFont="1" applyFill="1" applyBorder="1" applyAlignment="1" applyProtection="1">
      <alignment horizontal="center" vertical="top"/>
    </xf>
    <xf numFmtId="165" fontId="8" fillId="0" borderId="1" xfId="109" applyNumberFormat="1" applyFont="1" applyFill="1" applyBorder="1" applyAlignment="1" applyProtection="1">
      <alignment horizontal="left" vertical="top" wrapText="1"/>
    </xf>
    <xf numFmtId="164" fontId="8" fillId="0" borderId="1" xfId="109" applyNumberFormat="1" applyFont="1" applyFill="1" applyBorder="1" applyAlignment="1" applyProtection="1">
      <alignment horizontal="center" vertical="top" wrapText="1"/>
    </xf>
    <xf numFmtId="166" fontId="50" fillId="26" borderId="1" xfId="109" applyNumberFormat="1" applyFont="1" applyFill="1" applyBorder="1" applyAlignment="1" applyProtection="1">
      <alignment vertical="top"/>
      <protection locked="0"/>
    </xf>
    <xf numFmtId="166" fontId="50" fillId="0" borderId="1" xfId="109" applyNumberFormat="1" applyFont="1" applyFill="1" applyBorder="1" applyAlignment="1" applyProtection="1">
      <alignment vertical="top"/>
    </xf>
    <xf numFmtId="4" fontId="8" fillId="26" borderId="1" xfId="109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horizontal="left" vertical="top" wrapText="1"/>
    </xf>
    <xf numFmtId="164" fontId="8" fillId="26" borderId="1" xfId="109" applyNumberFormat="1" applyFont="1" applyFill="1" applyBorder="1" applyAlignment="1" applyProtection="1">
      <alignment horizontal="center" vertical="top" wrapText="1"/>
    </xf>
    <xf numFmtId="0" fontId="8" fillId="0" borderId="1" xfId="109" applyNumberFormat="1" applyFont="1" applyFill="1" applyBorder="1" applyAlignment="1" applyProtection="1">
      <alignment horizontal="center" vertical="top" wrapText="1"/>
    </xf>
    <xf numFmtId="1" fontId="50" fillId="0" borderId="1" xfId="109" applyNumberFormat="1" applyFont="1" applyFill="1" applyBorder="1" applyAlignment="1" applyProtection="1">
      <alignment horizontal="right" vertical="top"/>
    </xf>
    <xf numFmtId="0" fontId="51" fillId="26" borderId="0" xfId="109" applyFont="1" applyFill="1" applyAlignment="1"/>
    <xf numFmtId="0" fontId="50" fillId="26" borderId="1" xfId="109" applyNumberFormat="1" applyFont="1" applyFill="1" applyBorder="1" applyAlignment="1" applyProtection="1">
      <alignment vertical="center"/>
    </xf>
    <xf numFmtId="165" fontId="8" fillId="0" borderId="1" xfId="109" applyNumberFormat="1" applyFont="1" applyFill="1" applyBorder="1" applyAlignment="1" applyProtection="1">
      <alignment horizontal="center" vertical="top" wrapText="1"/>
    </xf>
    <xf numFmtId="164" fontId="8" fillId="0" borderId="33" xfId="109" applyNumberFormat="1" applyFont="1" applyFill="1" applyBorder="1" applyAlignment="1" applyProtection="1">
      <alignment horizontal="center" vertical="top" wrapText="1"/>
    </xf>
    <xf numFmtId="1" fontId="50" fillId="0" borderId="33" xfId="109" applyNumberFormat="1" applyFont="1" applyFill="1" applyBorder="1" applyAlignment="1" applyProtection="1">
      <alignment horizontal="right" vertical="top"/>
    </xf>
    <xf numFmtId="4" fontId="8" fillId="26" borderId="1" xfId="109" applyNumberFormat="1" applyFont="1" applyFill="1" applyBorder="1" applyAlignment="1" applyProtection="1">
      <alignment horizontal="center" vertical="top"/>
    </xf>
    <xf numFmtId="166" fontId="50" fillId="26" borderId="1" xfId="109" applyNumberFormat="1" applyFont="1" applyFill="1" applyBorder="1" applyAlignment="1" applyProtection="1">
      <alignment vertical="top"/>
    </xf>
    <xf numFmtId="165" fontId="8" fillId="0" borderId="1" xfId="109" applyNumberFormat="1" applyFont="1" applyFill="1" applyBorder="1" applyAlignment="1" applyProtection="1">
      <alignment horizontal="right" vertical="top" wrapText="1"/>
    </xf>
    <xf numFmtId="177" fontId="8" fillId="26" borderId="1" xfId="109" applyNumberFormat="1" applyFont="1" applyFill="1" applyBorder="1" applyAlignment="1" applyProtection="1">
      <alignment horizontal="center" vertical="top"/>
    </xf>
    <xf numFmtId="177" fontId="8" fillId="26" borderId="1" xfId="109" applyNumberFormat="1" applyFont="1" applyFill="1" applyBorder="1" applyAlignment="1" applyProtection="1">
      <alignment horizontal="center" vertical="top" wrapText="1"/>
    </xf>
    <xf numFmtId="177" fontId="8" fillId="26" borderId="1" xfId="109" applyNumberFormat="1" applyFont="1" applyFill="1" applyBorder="1" applyAlignment="1" applyProtection="1">
      <alignment horizontal="left" vertical="top" wrapText="1"/>
    </xf>
    <xf numFmtId="1" fontId="50" fillId="0" borderId="1" xfId="109" applyNumberFormat="1" applyFont="1" applyFill="1" applyBorder="1" applyAlignment="1" applyProtection="1">
      <alignment horizontal="right" vertical="top" wrapText="1"/>
    </xf>
    <xf numFmtId="0" fontId="53" fillId="26" borderId="0" xfId="109" applyFont="1" applyFill="1" applyAlignment="1"/>
    <xf numFmtId="0" fontId="9" fillId="0" borderId="0" xfId="109" applyFont="1" applyFill="1" applyAlignment="1"/>
    <xf numFmtId="166" fontId="50" fillId="0" borderId="1" xfId="109" applyNumberFormat="1" applyFont="1" applyFill="1" applyBorder="1" applyAlignment="1" applyProtection="1">
      <alignment vertical="top" wrapText="1"/>
    </xf>
    <xf numFmtId="179" fontId="50" fillId="0" borderId="1" xfId="109" applyNumberFormat="1" applyFont="1" applyFill="1" applyBorder="1" applyAlignment="1" applyProtection="1">
      <alignment horizontal="right" vertical="top" wrapText="1"/>
    </xf>
    <xf numFmtId="0" fontId="51" fillId="26" borderId="0" xfId="109" applyFont="1" applyFill="1" applyAlignment="1">
      <alignment vertical="top"/>
    </xf>
    <xf numFmtId="164" fontId="8" fillId="0" borderId="1" xfId="109" applyNumberFormat="1" applyFont="1" applyFill="1" applyBorder="1" applyAlignment="1" applyProtection="1">
      <alignment vertical="top" wrapText="1"/>
    </xf>
    <xf numFmtId="165" fontId="8" fillId="26" borderId="1" xfId="109" applyNumberFormat="1" applyFont="1" applyFill="1" applyBorder="1" applyAlignment="1" applyProtection="1">
      <alignment horizontal="left" vertical="top" wrapText="1"/>
    </xf>
    <xf numFmtId="164" fontId="8" fillId="26" borderId="1" xfId="109" applyNumberFormat="1" applyFont="1" applyFill="1" applyBorder="1" applyAlignment="1" applyProtection="1">
      <alignment vertical="top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7" fontId="0" fillId="2" borderId="34" xfId="0" applyNumberFormat="1" applyBorder="1" applyAlignment="1">
      <alignment horizontal="center"/>
    </xf>
    <xf numFmtId="0" fontId="0" fillId="2" borderId="35" xfId="0" applyNumberFormat="1" applyBorder="1" applyAlignment="1"/>
    <xf numFmtId="1" fontId="7" fillId="2" borderId="30" xfId="0" applyNumberFormat="1" applyFont="1" applyBorder="1" applyAlignment="1">
      <alignment horizontal="left"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37" xfId="0" applyNumberFormat="1" applyBorder="1" applyAlignment="1">
      <alignment vertical="center" wrapText="1"/>
    </xf>
    <xf numFmtId="1" fontId="7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1" fontId="3" fillId="2" borderId="38" xfId="0" applyNumberFormat="1" applyFont="1" applyBorder="1" applyAlignment="1">
      <alignment horizontal="left" vertical="center" wrapText="1"/>
    </xf>
    <xf numFmtId="1" fontId="3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6" xfId="109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21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showZeros="0" tabSelected="1" showOutlineSymbols="0" view="pageBreakPreview" topLeftCell="A77" zoomScale="75" zoomScaleNormal="75" zoomScaleSheetLayoutView="75" workbookViewId="0">
      <selection activeCell="G88" sqref="G88"/>
    </sheetView>
  </sheetViews>
  <sheetFormatPr defaultColWidth="10.5546875" defaultRowHeight="15" x14ac:dyDescent="0.2"/>
  <cols>
    <col min="1" max="1" width="7.88671875" style="23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  <col min="9" max="9" width="12.88671875" customWidth="1"/>
  </cols>
  <sheetData>
    <row r="1" spans="1:9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9" x14ac:dyDescent="0.2">
      <c r="A2" s="29"/>
      <c r="B2" s="15" t="s">
        <v>166</v>
      </c>
      <c r="C2" s="2"/>
      <c r="D2" s="2"/>
      <c r="E2" s="2"/>
      <c r="F2" s="2"/>
      <c r="G2" s="29"/>
      <c r="H2" s="2"/>
    </row>
    <row r="3" spans="1:9" x14ac:dyDescent="0.2">
      <c r="A3" s="19"/>
      <c r="B3" s="14" t="s">
        <v>1</v>
      </c>
      <c r="C3" s="37"/>
      <c r="D3" s="37"/>
      <c r="E3" s="37"/>
      <c r="F3" s="37"/>
      <c r="G3" s="36"/>
      <c r="H3" s="35"/>
    </row>
    <row r="4" spans="1:9" x14ac:dyDescent="0.2">
      <c r="A4" s="54" t="s">
        <v>24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9" ht="15.75" thickBot="1" x14ac:dyDescent="0.25">
      <c r="A5" s="25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9" s="42" customFormat="1" ht="30" customHeight="1" thickTop="1" x14ac:dyDescent="0.2">
      <c r="A6" s="40"/>
      <c r="B6" s="39" t="s">
        <v>12</v>
      </c>
      <c r="C6" s="100" t="s">
        <v>309</v>
      </c>
      <c r="D6" s="101"/>
      <c r="E6" s="101"/>
      <c r="F6" s="102"/>
      <c r="G6" s="58"/>
      <c r="H6" s="59" t="s">
        <v>2</v>
      </c>
    </row>
    <row r="7" spans="1:9" ht="36" customHeight="1" x14ac:dyDescent="0.2">
      <c r="A7" s="21"/>
      <c r="B7" s="17"/>
      <c r="C7" s="33" t="s">
        <v>17</v>
      </c>
      <c r="D7" s="11"/>
      <c r="E7" s="9" t="s">
        <v>2</v>
      </c>
      <c r="F7" s="9" t="s">
        <v>2</v>
      </c>
      <c r="G7" s="21" t="s">
        <v>2</v>
      </c>
      <c r="H7" s="24"/>
    </row>
    <row r="8" spans="1:9" s="75" customFormat="1" ht="30" customHeight="1" x14ac:dyDescent="0.2">
      <c r="A8" s="70" t="s">
        <v>235</v>
      </c>
      <c r="B8" s="66" t="s">
        <v>141</v>
      </c>
      <c r="C8" s="71" t="s">
        <v>236</v>
      </c>
      <c r="D8" s="72" t="s">
        <v>143</v>
      </c>
      <c r="E8" s="73" t="s">
        <v>26</v>
      </c>
      <c r="F8" s="74">
        <v>5800</v>
      </c>
      <c r="G8" s="68"/>
      <c r="H8" s="69">
        <f t="shared" ref="H8:H10" si="0">ROUND(G8*F8,2)</f>
        <v>0</v>
      </c>
      <c r="I8"/>
    </row>
    <row r="9" spans="1:9" s="64" customFormat="1" ht="30" customHeight="1" x14ac:dyDescent="0.2">
      <c r="A9" s="70" t="s">
        <v>68</v>
      </c>
      <c r="B9" s="66" t="s">
        <v>27</v>
      </c>
      <c r="C9" s="71" t="s">
        <v>69</v>
      </c>
      <c r="D9" s="72" t="s">
        <v>143</v>
      </c>
      <c r="E9" s="73" t="s">
        <v>26</v>
      </c>
      <c r="F9" s="74">
        <v>180</v>
      </c>
      <c r="G9" s="68"/>
      <c r="H9" s="69">
        <f t="shared" si="0"/>
        <v>0</v>
      </c>
      <c r="I9"/>
    </row>
    <row r="10" spans="1:9" s="75" customFormat="1" ht="30" customHeight="1" x14ac:dyDescent="0.2">
      <c r="A10" s="65" t="s">
        <v>70</v>
      </c>
      <c r="B10" s="66" t="s">
        <v>73</v>
      </c>
      <c r="C10" s="71" t="s">
        <v>71</v>
      </c>
      <c r="D10" s="72" t="s">
        <v>143</v>
      </c>
      <c r="E10" s="73" t="s">
        <v>28</v>
      </c>
      <c r="F10" s="74">
        <v>13070</v>
      </c>
      <c r="G10" s="68"/>
      <c r="H10" s="69">
        <f t="shared" si="0"/>
        <v>0</v>
      </c>
      <c r="I10"/>
    </row>
    <row r="11" spans="1:9" s="64" customFormat="1" ht="32.450000000000003" customHeight="1" x14ac:dyDescent="0.2">
      <c r="A11" s="65" t="s">
        <v>72</v>
      </c>
      <c r="B11" s="66" t="s">
        <v>75</v>
      </c>
      <c r="C11" s="71" t="s">
        <v>74</v>
      </c>
      <c r="D11" s="72" t="s">
        <v>143</v>
      </c>
      <c r="E11" s="73"/>
      <c r="F11" s="74"/>
      <c r="G11" s="76"/>
      <c r="H11" s="69"/>
      <c r="I11"/>
    </row>
    <row r="12" spans="1:9" s="64" customFormat="1" ht="42" customHeight="1" x14ac:dyDescent="0.2">
      <c r="A12" s="65" t="s">
        <v>127</v>
      </c>
      <c r="B12" s="77" t="s">
        <v>29</v>
      </c>
      <c r="C12" s="71" t="s">
        <v>128</v>
      </c>
      <c r="D12" s="67" t="s">
        <v>2</v>
      </c>
      <c r="E12" s="73" t="s">
        <v>30</v>
      </c>
      <c r="F12" s="74">
        <v>5180</v>
      </c>
      <c r="G12" s="68"/>
      <c r="H12" s="69">
        <f t="shared" ref="H12:H16" si="1">ROUND(G12*F12,2)</f>
        <v>0</v>
      </c>
      <c r="I12"/>
    </row>
    <row r="13" spans="1:9" s="64" customFormat="1" ht="63.6" customHeight="1" x14ac:dyDescent="0.2">
      <c r="A13" s="65" t="s">
        <v>31</v>
      </c>
      <c r="B13" s="66" t="s">
        <v>76</v>
      </c>
      <c r="C13" s="71" t="s">
        <v>32</v>
      </c>
      <c r="D13" s="72" t="s">
        <v>143</v>
      </c>
      <c r="E13" s="73" t="s">
        <v>26</v>
      </c>
      <c r="F13" s="74">
        <v>800</v>
      </c>
      <c r="G13" s="68"/>
      <c r="H13" s="69">
        <f t="shared" si="1"/>
        <v>0</v>
      </c>
      <c r="I13"/>
    </row>
    <row r="14" spans="1:9" s="75" customFormat="1" ht="30" customHeight="1" x14ac:dyDescent="0.2">
      <c r="A14" s="70" t="s">
        <v>33</v>
      </c>
      <c r="B14" s="66" t="s">
        <v>78</v>
      </c>
      <c r="C14" s="71" t="s">
        <v>34</v>
      </c>
      <c r="D14" s="72" t="s">
        <v>143</v>
      </c>
      <c r="E14" s="73" t="s">
        <v>28</v>
      </c>
      <c r="F14" s="74">
        <v>8890</v>
      </c>
      <c r="G14" s="68"/>
      <c r="H14" s="69">
        <f t="shared" si="1"/>
        <v>0</v>
      </c>
      <c r="I14"/>
    </row>
    <row r="15" spans="1:9" s="75" customFormat="1" ht="30" customHeight="1" x14ac:dyDescent="0.2">
      <c r="A15" s="65" t="s">
        <v>237</v>
      </c>
      <c r="B15" s="66" t="s">
        <v>81</v>
      </c>
      <c r="C15" s="71" t="s">
        <v>238</v>
      </c>
      <c r="D15" s="72" t="s">
        <v>143</v>
      </c>
      <c r="E15" s="73" t="s">
        <v>28</v>
      </c>
      <c r="F15" s="74">
        <v>1770</v>
      </c>
      <c r="G15" s="68"/>
      <c r="H15" s="69">
        <f t="shared" si="1"/>
        <v>0</v>
      </c>
      <c r="I15"/>
    </row>
    <row r="16" spans="1:9" s="75" customFormat="1" ht="43.9" customHeight="1" x14ac:dyDescent="0.2">
      <c r="A16" s="65" t="s">
        <v>77</v>
      </c>
      <c r="B16" s="66" t="s">
        <v>315</v>
      </c>
      <c r="C16" s="71" t="s">
        <v>79</v>
      </c>
      <c r="D16" s="67" t="s">
        <v>80</v>
      </c>
      <c r="E16" s="73" t="s">
        <v>28</v>
      </c>
      <c r="F16" s="74">
        <v>13080</v>
      </c>
      <c r="G16" s="68"/>
      <c r="H16" s="69">
        <f t="shared" si="1"/>
        <v>0</v>
      </c>
      <c r="I16"/>
    </row>
    <row r="17" spans="1:9" s="75" customFormat="1" ht="30" customHeight="1" x14ac:dyDescent="0.2">
      <c r="A17" s="70" t="s">
        <v>240</v>
      </c>
      <c r="B17" s="66" t="s">
        <v>82</v>
      </c>
      <c r="C17" s="71" t="s">
        <v>242</v>
      </c>
      <c r="D17" s="67" t="s">
        <v>239</v>
      </c>
      <c r="E17" s="73"/>
      <c r="F17" s="74"/>
      <c r="G17" s="76"/>
      <c r="H17" s="69"/>
      <c r="I17"/>
    </row>
    <row r="18" spans="1:9" s="75" customFormat="1" ht="43.9" customHeight="1" x14ac:dyDescent="0.2">
      <c r="A18" s="70" t="s">
        <v>243</v>
      </c>
      <c r="B18" s="77" t="s">
        <v>29</v>
      </c>
      <c r="C18" s="71" t="s">
        <v>244</v>
      </c>
      <c r="D18" s="78"/>
      <c r="E18" s="73" t="s">
        <v>26</v>
      </c>
      <c r="F18" s="79">
        <v>7740</v>
      </c>
      <c r="G18" s="68"/>
      <c r="H18" s="69">
        <f>ROUND(G18*F18,2)</f>
        <v>0</v>
      </c>
      <c r="I18"/>
    </row>
    <row r="19" spans="1:9" ht="36" customHeight="1" x14ac:dyDescent="0.2">
      <c r="A19" s="21"/>
      <c r="B19" s="17"/>
      <c r="C19" s="34" t="s">
        <v>234</v>
      </c>
      <c r="D19" s="11"/>
      <c r="E19" s="8"/>
      <c r="F19" s="11"/>
      <c r="G19" s="21"/>
      <c r="H19" s="24"/>
    </row>
    <row r="20" spans="1:9" s="75" customFormat="1" ht="30" customHeight="1" x14ac:dyDescent="0.2">
      <c r="A20" s="80" t="s">
        <v>37</v>
      </c>
      <c r="B20" s="66" t="s">
        <v>83</v>
      </c>
      <c r="C20" s="71" t="s">
        <v>38</v>
      </c>
      <c r="D20" s="67" t="s">
        <v>144</v>
      </c>
      <c r="E20" s="73"/>
      <c r="F20" s="74"/>
      <c r="G20" s="76"/>
      <c r="H20" s="69"/>
      <c r="I20"/>
    </row>
    <row r="21" spans="1:9" s="75" customFormat="1" ht="30" customHeight="1" x14ac:dyDescent="0.2">
      <c r="A21" s="80" t="s">
        <v>39</v>
      </c>
      <c r="B21" s="77" t="s">
        <v>29</v>
      </c>
      <c r="C21" s="71" t="s">
        <v>40</v>
      </c>
      <c r="D21" s="67" t="s">
        <v>2</v>
      </c>
      <c r="E21" s="73" t="s">
        <v>35</v>
      </c>
      <c r="F21" s="74">
        <v>20</v>
      </c>
      <c r="G21" s="68"/>
      <c r="H21" s="69">
        <f>ROUND(G21*F21,2)</f>
        <v>0</v>
      </c>
      <c r="I21"/>
    </row>
    <row r="22" spans="1:9" s="75" customFormat="1" ht="30" customHeight="1" x14ac:dyDescent="0.2">
      <c r="A22" s="80" t="s">
        <v>41</v>
      </c>
      <c r="B22" s="66" t="s">
        <v>84</v>
      </c>
      <c r="C22" s="71" t="s">
        <v>42</v>
      </c>
      <c r="D22" s="67" t="s">
        <v>144</v>
      </c>
      <c r="E22" s="73"/>
      <c r="F22" s="74"/>
      <c r="G22" s="76"/>
      <c r="H22" s="69"/>
      <c r="I22"/>
    </row>
    <row r="23" spans="1:9" s="75" customFormat="1" ht="30" customHeight="1" x14ac:dyDescent="0.2">
      <c r="A23" s="80" t="s">
        <v>43</v>
      </c>
      <c r="B23" s="77" t="s">
        <v>29</v>
      </c>
      <c r="C23" s="71" t="s">
        <v>44</v>
      </c>
      <c r="D23" s="67" t="s">
        <v>2</v>
      </c>
      <c r="E23" s="73" t="s">
        <v>35</v>
      </c>
      <c r="F23" s="74">
        <v>390</v>
      </c>
      <c r="G23" s="68"/>
      <c r="H23" s="69">
        <f>ROUND(G23*F23,2)</f>
        <v>0</v>
      </c>
      <c r="I23"/>
    </row>
    <row r="24" spans="1:9" s="64" customFormat="1" ht="43.9" customHeight="1" x14ac:dyDescent="0.2">
      <c r="A24" s="80" t="s">
        <v>129</v>
      </c>
      <c r="B24" s="66" t="s">
        <v>91</v>
      </c>
      <c r="C24" s="71" t="s">
        <v>130</v>
      </c>
      <c r="D24" s="67" t="s">
        <v>85</v>
      </c>
      <c r="E24" s="73"/>
      <c r="F24" s="74"/>
      <c r="G24" s="76"/>
      <c r="H24" s="69"/>
      <c r="I24"/>
    </row>
    <row r="25" spans="1:9" s="75" customFormat="1" ht="30" customHeight="1" x14ac:dyDescent="0.2">
      <c r="A25" s="80" t="s">
        <v>147</v>
      </c>
      <c r="B25" s="77" t="s">
        <v>29</v>
      </c>
      <c r="C25" s="71" t="s">
        <v>148</v>
      </c>
      <c r="D25" s="67" t="s">
        <v>2</v>
      </c>
      <c r="E25" s="73" t="s">
        <v>28</v>
      </c>
      <c r="F25" s="74">
        <v>90</v>
      </c>
      <c r="G25" s="68"/>
      <c r="H25" s="69">
        <f t="shared" ref="H25:H26" si="2">ROUND(G25*F25,2)</f>
        <v>0</v>
      </c>
      <c r="I25"/>
    </row>
    <row r="26" spans="1:9" s="75" customFormat="1" ht="30" customHeight="1" x14ac:dyDescent="0.2">
      <c r="A26" s="80" t="s">
        <v>131</v>
      </c>
      <c r="B26" s="77" t="s">
        <v>36</v>
      </c>
      <c r="C26" s="71" t="s">
        <v>86</v>
      </c>
      <c r="D26" s="67" t="s">
        <v>2</v>
      </c>
      <c r="E26" s="73" t="s">
        <v>28</v>
      </c>
      <c r="F26" s="74">
        <v>20</v>
      </c>
      <c r="G26" s="68"/>
      <c r="H26" s="69">
        <f t="shared" si="2"/>
        <v>0</v>
      </c>
      <c r="I26"/>
    </row>
    <row r="27" spans="1:9" s="64" customFormat="1" ht="43.9" customHeight="1" x14ac:dyDescent="0.2">
      <c r="A27" s="80" t="s">
        <v>251</v>
      </c>
      <c r="B27" s="66" t="s">
        <v>96</v>
      </c>
      <c r="C27" s="71" t="s">
        <v>252</v>
      </c>
      <c r="D27" s="67" t="s">
        <v>85</v>
      </c>
      <c r="E27" s="73"/>
      <c r="F27" s="74"/>
      <c r="G27" s="76"/>
      <c r="H27" s="69"/>
      <c r="I27"/>
    </row>
    <row r="28" spans="1:9" s="75" customFormat="1" ht="30" customHeight="1" x14ac:dyDescent="0.2">
      <c r="A28" s="80" t="s">
        <v>253</v>
      </c>
      <c r="B28" s="77" t="s">
        <v>29</v>
      </c>
      <c r="C28" s="71" t="s">
        <v>148</v>
      </c>
      <c r="D28" s="67" t="s">
        <v>157</v>
      </c>
      <c r="E28" s="73" t="s">
        <v>28</v>
      </c>
      <c r="F28" s="74">
        <v>27</v>
      </c>
      <c r="G28" s="68"/>
      <c r="H28" s="69">
        <f t="shared" ref="H28:H29" si="3">ROUND(G28*F28,2)</f>
        <v>0</v>
      </c>
      <c r="I28"/>
    </row>
    <row r="29" spans="1:9" s="75" customFormat="1" ht="30" customHeight="1" x14ac:dyDescent="0.2">
      <c r="A29" s="80" t="s">
        <v>254</v>
      </c>
      <c r="B29" s="77" t="s">
        <v>36</v>
      </c>
      <c r="C29" s="71" t="s">
        <v>86</v>
      </c>
      <c r="D29" s="67" t="s">
        <v>171</v>
      </c>
      <c r="E29" s="73" t="s">
        <v>28</v>
      </c>
      <c r="F29" s="74">
        <v>30</v>
      </c>
      <c r="G29" s="68"/>
      <c r="H29" s="69">
        <f t="shared" si="3"/>
        <v>0</v>
      </c>
      <c r="I29"/>
    </row>
    <row r="30" spans="1:9" s="64" customFormat="1" ht="43.9" customHeight="1" x14ac:dyDescent="0.2">
      <c r="A30" s="80" t="s">
        <v>168</v>
      </c>
      <c r="B30" s="66" t="s">
        <v>100</v>
      </c>
      <c r="C30" s="71" t="s">
        <v>169</v>
      </c>
      <c r="D30" s="67" t="s">
        <v>85</v>
      </c>
      <c r="E30" s="73"/>
      <c r="F30" s="74"/>
      <c r="G30" s="76"/>
      <c r="H30" s="69"/>
      <c r="I30"/>
    </row>
    <row r="31" spans="1:9" s="75" customFormat="1" ht="30" customHeight="1" x14ac:dyDescent="0.2">
      <c r="A31" s="80" t="s">
        <v>256</v>
      </c>
      <c r="B31" s="77" t="s">
        <v>29</v>
      </c>
      <c r="C31" s="71" t="s">
        <v>148</v>
      </c>
      <c r="D31" s="67" t="s">
        <v>157</v>
      </c>
      <c r="E31" s="73" t="s">
        <v>28</v>
      </c>
      <c r="F31" s="74">
        <v>50</v>
      </c>
      <c r="G31" s="68"/>
      <c r="H31" s="69">
        <f>ROUND(G31*F31,2)</f>
        <v>0</v>
      </c>
      <c r="I31"/>
    </row>
    <row r="32" spans="1:9" s="75" customFormat="1" ht="30" customHeight="1" x14ac:dyDescent="0.2">
      <c r="A32" s="80" t="s">
        <v>170</v>
      </c>
      <c r="B32" s="77" t="s">
        <v>316</v>
      </c>
      <c r="C32" s="71" t="s">
        <v>86</v>
      </c>
      <c r="D32" s="67" t="s">
        <v>171</v>
      </c>
      <c r="E32" s="73"/>
      <c r="F32" s="74"/>
      <c r="G32" s="76"/>
      <c r="H32" s="69"/>
      <c r="I32"/>
    </row>
    <row r="33" spans="1:9" s="75" customFormat="1" ht="30" customHeight="1" x14ac:dyDescent="0.2">
      <c r="A33" s="80" t="s">
        <v>172</v>
      </c>
      <c r="B33" s="82" t="s">
        <v>87</v>
      </c>
      <c r="C33" s="71" t="s">
        <v>173</v>
      </c>
      <c r="D33" s="67"/>
      <c r="E33" s="73" t="s">
        <v>28</v>
      </c>
      <c r="F33" s="74">
        <v>10</v>
      </c>
      <c r="G33" s="68"/>
      <c r="H33" s="69">
        <f t="shared" ref="H33:H35" si="4">ROUND(G33*F33,2)</f>
        <v>0</v>
      </c>
      <c r="I33"/>
    </row>
    <row r="34" spans="1:9" s="75" customFormat="1" ht="30" customHeight="1" x14ac:dyDescent="0.2">
      <c r="A34" s="80" t="s">
        <v>174</v>
      </c>
      <c r="B34" s="82" t="s">
        <v>88</v>
      </c>
      <c r="C34" s="71" t="s">
        <v>175</v>
      </c>
      <c r="D34" s="67"/>
      <c r="E34" s="73" t="s">
        <v>28</v>
      </c>
      <c r="F34" s="74">
        <v>150</v>
      </c>
      <c r="G34" s="68"/>
      <c r="H34" s="69">
        <f t="shared" si="4"/>
        <v>0</v>
      </c>
      <c r="I34"/>
    </row>
    <row r="35" spans="1:9" s="75" customFormat="1" ht="30" customHeight="1" x14ac:dyDescent="0.2">
      <c r="A35" s="80" t="s">
        <v>196</v>
      </c>
      <c r="B35" s="82" t="s">
        <v>89</v>
      </c>
      <c r="C35" s="71" t="s">
        <v>197</v>
      </c>
      <c r="D35" s="67" t="s">
        <v>2</v>
      </c>
      <c r="E35" s="73" t="s">
        <v>28</v>
      </c>
      <c r="F35" s="74">
        <v>280</v>
      </c>
      <c r="G35" s="68"/>
      <c r="H35" s="69">
        <f t="shared" si="4"/>
        <v>0</v>
      </c>
      <c r="I35"/>
    </row>
    <row r="36" spans="1:9" s="64" customFormat="1" ht="30" customHeight="1" x14ac:dyDescent="0.2">
      <c r="A36" s="80" t="s">
        <v>176</v>
      </c>
      <c r="B36" s="66" t="s">
        <v>102</v>
      </c>
      <c r="C36" s="71" t="s">
        <v>177</v>
      </c>
      <c r="D36" s="67" t="s">
        <v>178</v>
      </c>
      <c r="E36" s="73"/>
      <c r="F36" s="74"/>
      <c r="G36" s="76"/>
      <c r="H36" s="69"/>
      <c r="I36"/>
    </row>
    <row r="37" spans="1:9" s="75" customFormat="1" ht="30" customHeight="1" x14ac:dyDescent="0.2">
      <c r="A37" s="80" t="s">
        <v>261</v>
      </c>
      <c r="B37" s="77" t="s">
        <v>29</v>
      </c>
      <c r="C37" s="71" t="s">
        <v>262</v>
      </c>
      <c r="D37" s="67" t="s">
        <v>2</v>
      </c>
      <c r="E37" s="73" t="s">
        <v>45</v>
      </c>
      <c r="F37" s="74">
        <v>180</v>
      </c>
      <c r="G37" s="68"/>
      <c r="H37" s="69">
        <f>ROUND(G37*F37,2)</f>
        <v>0</v>
      </c>
      <c r="I37"/>
    </row>
    <row r="38" spans="1:9" s="87" customFormat="1" ht="30" customHeight="1" x14ac:dyDescent="0.2">
      <c r="A38" s="80" t="s">
        <v>265</v>
      </c>
      <c r="B38" s="77" t="s">
        <v>36</v>
      </c>
      <c r="C38" s="71" t="s">
        <v>266</v>
      </c>
      <c r="D38" s="67"/>
      <c r="E38" s="73" t="s">
        <v>45</v>
      </c>
      <c r="F38" s="74">
        <v>50</v>
      </c>
      <c r="G38" s="68"/>
      <c r="H38" s="69">
        <f>ROUND(G38*F38,2)</f>
        <v>0</v>
      </c>
      <c r="I38"/>
    </row>
    <row r="39" spans="1:9" s="75" customFormat="1" ht="30" customHeight="1" x14ac:dyDescent="0.2">
      <c r="A39" s="80" t="s">
        <v>182</v>
      </c>
      <c r="B39" s="66" t="s">
        <v>103</v>
      </c>
      <c r="C39" s="71" t="s">
        <v>183</v>
      </c>
      <c r="D39" s="67" t="s">
        <v>178</v>
      </c>
      <c r="E39" s="73"/>
      <c r="F39" s="74"/>
      <c r="G39" s="76"/>
      <c r="H39" s="69"/>
      <c r="I39"/>
    </row>
    <row r="40" spans="1:9" s="75" customFormat="1" ht="30" customHeight="1" x14ac:dyDescent="0.2">
      <c r="A40" s="80" t="s">
        <v>268</v>
      </c>
      <c r="B40" s="77" t="s">
        <v>29</v>
      </c>
      <c r="C40" s="71" t="s">
        <v>269</v>
      </c>
      <c r="D40" s="67" t="s">
        <v>93</v>
      </c>
      <c r="E40" s="73" t="s">
        <v>45</v>
      </c>
      <c r="F40" s="74">
        <v>20</v>
      </c>
      <c r="G40" s="68"/>
      <c r="H40" s="69">
        <f>ROUND(G40*F40,2)</f>
        <v>0</v>
      </c>
      <c r="I40"/>
    </row>
    <row r="41" spans="1:9" s="75" customFormat="1" ht="30" customHeight="1" x14ac:dyDescent="0.2">
      <c r="A41" s="80" t="s">
        <v>270</v>
      </c>
      <c r="B41" s="77" t="s">
        <v>36</v>
      </c>
      <c r="C41" s="71" t="s">
        <v>271</v>
      </c>
      <c r="D41" s="67" t="s">
        <v>272</v>
      </c>
      <c r="E41" s="73" t="s">
        <v>45</v>
      </c>
      <c r="F41" s="74">
        <v>160</v>
      </c>
      <c r="G41" s="68"/>
      <c r="H41" s="69">
        <f t="shared" ref="H41" si="5">ROUND(G41*F41,2)</f>
        <v>0</v>
      </c>
      <c r="I41"/>
    </row>
    <row r="42" spans="1:9" s="75" customFormat="1" ht="30" customHeight="1" x14ac:dyDescent="0.2">
      <c r="A42" s="80" t="s">
        <v>90</v>
      </c>
      <c r="B42" s="66" t="s">
        <v>105</v>
      </c>
      <c r="C42" s="71" t="s">
        <v>47</v>
      </c>
      <c r="D42" s="67" t="s">
        <v>178</v>
      </c>
      <c r="E42" s="73"/>
      <c r="F42" s="74"/>
      <c r="G42" s="76"/>
      <c r="H42" s="69"/>
      <c r="I42"/>
    </row>
    <row r="43" spans="1:9" s="75" customFormat="1" ht="30" customHeight="1" x14ac:dyDescent="0.2">
      <c r="A43" s="80" t="s">
        <v>221</v>
      </c>
      <c r="B43" s="77" t="s">
        <v>29</v>
      </c>
      <c r="C43" s="71" t="s">
        <v>267</v>
      </c>
      <c r="D43" s="67" t="s">
        <v>222</v>
      </c>
      <c r="E43" s="73"/>
      <c r="F43" s="74"/>
      <c r="G43" s="81"/>
      <c r="H43" s="69"/>
      <c r="I43"/>
    </row>
    <row r="44" spans="1:9" s="75" customFormat="1" ht="30" customHeight="1" x14ac:dyDescent="0.2">
      <c r="A44" s="80" t="s">
        <v>223</v>
      </c>
      <c r="B44" s="82" t="s">
        <v>87</v>
      </c>
      <c r="C44" s="71" t="s">
        <v>224</v>
      </c>
      <c r="D44" s="67"/>
      <c r="E44" s="73" t="s">
        <v>45</v>
      </c>
      <c r="F44" s="74">
        <v>45</v>
      </c>
      <c r="G44" s="68"/>
      <c r="H44" s="69">
        <f>ROUND(G44*F44,2)</f>
        <v>0</v>
      </c>
      <c r="I44"/>
    </row>
    <row r="45" spans="1:9" s="75" customFormat="1" ht="30" customHeight="1" x14ac:dyDescent="0.2">
      <c r="A45" s="80" t="s">
        <v>273</v>
      </c>
      <c r="B45" s="82" t="s">
        <v>88</v>
      </c>
      <c r="C45" s="71" t="s">
        <v>274</v>
      </c>
      <c r="D45" s="67"/>
      <c r="E45" s="73" t="s">
        <v>45</v>
      </c>
      <c r="F45" s="74">
        <v>25</v>
      </c>
      <c r="G45" s="68"/>
      <c r="H45" s="69">
        <f>ROUND(G45*F45,2)</f>
        <v>0</v>
      </c>
      <c r="I45"/>
    </row>
    <row r="46" spans="1:9" s="75" customFormat="1" ht="36.75" customHeight="1" x14ac:dyDescent="0.2">
      <c r="A46" s="80" t="s">
        <v>275</v>
      </c>
      <c r="B46" s="77" t="s">
        <v>36</v>
      </c>
      <c r="C46" s="71" t="s">
        <v>271</v>
      </c>
      <c r="D46" s="67" t="s">
        <v>94</v>
      </c>
      <c r="E46" s="73" t="s">
        <v>45</v>
      </c>
      <c r="F46" s="74">
        <v>15</v>
      </c>
      <c r="G46" s="68"/>
      <c r="H46" s="69">
        <f t="shared" ref="H46" si="6">ROUND(G46*F46,2)</f>
        <v>0</v>
      </c>
      <c r="I46"/>
    </row>
    <row r="47" spans="1:9" s="75" customFormat="1" ht="43.9" customHeight="1" x14ac:dyDescent="0.2">
      <c r="A47" s="80" t="s">
        <v>276</v>
      </c>
      <c r="B47" s="77" t="s">
        <v>46</v>
      </c>
      <c r="C47" s="71" t="s">
        <v>277</v>
      </c>
      <c r="D47" s="67" t="s">
        <v>158</v>
      </c>
      <c r="E47" s="73" t="s">
        <v>45</v>
      </c>
      <c r="F47" s="74">
        <v>25</v>
      </c>
      <c r="G47" s="68"/>
      <c r="H47" s="69">
        <f t="shared" ref="H47" si="7">ROUND(G47*F47,2)</f>
        <v>0</v>
      </c>
      <c r="I47"/>
    </row>
    <row r="48" spans="1:9" s="75" customFormat="1" ht="30" customHeight="1" x14ac:dyDescent="0.2">
      <c r="A48" s="80"/>
      <c r="B48" s="66" t="s">
        <v>107</v>
      </c>
      <c r="C48" s="71" t="s">
        <v>279</v>
      </c>
      <c r="D48" s="67" t="s">
        <v>328</v>
      </c>
      <c r="E48" s="73" t="s">
        <v>28</v>
      </c>
      <c r="F48" s="86">
        <v>5</v>
      </c>
      <c r="G48" s="68"/>
      <c r="H48" s="69">
        <f>ROUND(G48*F48,2)</f>
        <v>0</v>
      </c>
      <c r="I48"/>
    </row>
    <row r="49" spans="1:9" s="75" customFormat="1" ht="30" customHeight="1" x14ac:dyDescent="0.2">
      <c r="A49" s="80" t="s">
        <v>99</v>
      </c>
      <c r="B49" s="66" t="s">
        <v>109</v>
      </c>
      <c r="C49" s="71" t="s">
        <v>101</v>
      </c>
      <c r="D49" s="67" t="s">
        <v>155</v>
      </c>
      <c r="E49" s="73" t="s">
        <v>35</v>
      </c>
      <c r="F49" s="86">
        <v>24</v>
      </c>
      <c r="G49" s="68"/>
      <c r="H49" s="69">
        <f>ROUND(G49*F49,2)</f>
        <v>0</v>
      </c>
      <c r="I49"/>
    </row>
    <row r="50" spans="1:9" ht="36" customHeight="1" x14ac:dyDescent="0.2">
      <c r="A50" s="21"/>
      <c r="B50" s="7"/>
      <c r="C50" s="34" t="s">
        <v>18</v>
      </c>
      <c r="D50" s="11"/>
      <c r="E50" s="9"/>
      <c r="F50" s="9"/>
      <c r="G50" s="21"/>
      <c r="H50" s="24"/>
    </row>
    <row r="51" spans="1:9" s="64" customFormat="1" ht="43.9" customHeight="1" x14ac:dyDescent="0.2">
      <c r="A51" s="70" t="s">
        <v>48</v>
      </c>
      <c r="B51" s="66" t="s">
        <v>111</v>
      </c>
      <c r="C51" s="71" t="s">
        <v>49</v>
      </c>
      <c r="D51" s="67" t="s">
        <v>159</v>
      </c>
      <c r="E51" s="73"/>
      <c r="F51" s="86"/>
      <c r="G51" s="76"/>
      <c r="H51" s="89"/>
      <c r="I51"/>
    </row>
    <row r="52" spans="1:9" s="64" customFormat="1" ht="43.9" customHeight="1" x14ac:dyDescent="0.2">
      <c r="A52" s="70" t="s">
        <v>63</v>
      </c>
      <c r="B52" s="77" t="s">
        <v>29</v>
      </c>
      <c r="C52" s="71" t="s">
        <v>156</v>
      </c>
      <c r="D52" s="67" t="s">
        <v>2</v>
      </c>
      <c r="E52" s="73" t="s">
        <v>28</v>
      </c>
      <c r="F52" s="86">
        <v>30</v>
      </c>
      <c r="G52" s="68"/>
      <c r="H52" s="69">
        <f>ROUND(G52*F52,2)</f>
        <v>0</v>
      </c>
      <c r="I52"/>
    </row>
    <row r="53" spans="1:9" s="64" customFormat="1" ht="30" customHeight="1" x14ac:dyDescent="0.2">
      <c r="A53" s="70" t="s">
        <v>138</v>
      </c>
      <c r="B53" s="66" t="s">
        <v>112</v>
      </c>
      <c r="C53" s="71" t="s">
        <v>139</v>
      </c>
      <c r="D53" s="67" t="s">
        <v>140</v>
      </c>
      <c r="E53" s="73" t="s">
        <v>28</v>
      </c>
      <c r="F53" s="86">
        <v>380</v>
      </c>
      <c r="G53" s="68"/>
      <c r="H53" s="69">
        <f t="shared" ref="H53" si="8">ROUND(G53*F53,2)</f>
        <v>0</v>
      </c>
      <c r="I53"/>
    </row>
    <row r="54" spans="1:9" s="75" customFormat="1" ht="43.9" customHeight="1" x14ac:dyDescent="0.2">
      <c r="A54" s="70" t="s">
        <v>228</v>
      </c>
      <c r="B54" s="66" t="s">
        <v>113</v>
      </c>
      <c r="C54" s="71" t="s">
        <v>229</v>
      </c>
      <c r="D54" s="67" t="s">
        <v>304</v>
      </c>
      <c r="E54" s="88"/>
      <c r="F54" s="74"/>
      <c r="G54" s="76"/>
      <c r="H54" s="89"/>
      <c r="I54"/>
    </row>
    <row r="55" spans="1:9" s="75" customFormat="1" ht="30" customHeight="1" x14ac:dyDescent="0.2">
      <c r="A55" s="70" t="s">
        <v>230</v>
      </c>
      <c r="B55" s="77" t="s">
        <v>29</v>
      </c>
      <c r="C55" s="71" t="s">
        <v>186</v>
      </c>
      <c r="D55" s="67"/>
      <c r="E55" s="73"/>
      <c r="F55" s="74"/>
      <c r="G55" s="76"/>
      <c r="H55" s="89"/>
      <c r="I55"/>
    </row>
    <row r="56" spans="1:9" s="75" customFormat="1" ht="30" customHeight="1" x14ac:dyDescent="0.2">
      <c r="A56" s="70" t="s">
        <v>231</v>
      </c>
      <c r="B56" s="82" t="s">
        <v>87</v>
      </c>
      <c r="C56" s="71" t="s">
        <v>106</v>
      </c>
      <c r="D56" s="67"/>
      <c r="E56" s="73" t="s">
        <v>30</v>
      </c>
      <c r="F56" s="74">
        <v>2200</v>
      </c>
      <c r="G56" s="68"/>
      <c r="H56" s="69">
        <f>ROUND(G56*F56,2)</f>
        <v>0</v>
      </c>
      <c r="I56"/>
    </row>
    <row r="57" spans="1:9" s="75" customFormat="1" ht="30" customHeight="1" x14ac:dyDescent="0.2">
      <c r="A57" s="70" t="s">
        <v>232</v>
      </c>
      <c r="B57" s="77" t="s">
        <v>36</v>
      </c>
      <c r="C57" s="71" t="s">
        <v>58</v>
      </c>
      <c r="D57" s="67"/>
      <c r="E57" s="73"/>
      <c r="F57" s="74"/>
      <c r="G57" s="76"/>
      <c r="H57" s="89"/>
      <c r="I57"/>
    </row>
    <row r="58" spans="1:9" s="75" customFormat="1" ht="30" customHeight="1" x14ac:dyDescent="0.2">
      <c r="A58" s="70" t="s">
        <v>233</v>
      </c>
      <c r="B58" s="82" t="s">
        <v>87</v>
      </c>
      <c r="C58" s="71" t="s">
        <v>106</v>
      </c>
      <c r="D58" s="67"/>
      <c r="E58" s="73" t="s">
        <v>30</v>
      </c>
      <c r="F58" s="74">
        <v>45</v>
      </c>
      <c r="G58" s="68"/>
      <c r="H58" s="69">
        <f>ROUND(G58*F58,2)</f>
        <v>0</v>
      </c>
      <c r="I58"/>
    </row>
    <row r="59" spans="1:9" ht="36" customHeight="1" x14ac:dyDescent="0.2">
      <c r="A59" s="21"/>
      <c r="B59" s="7"/>
      <c r="C59" s="34" t="s">
        <v>19</v>
      </c>
      <c r="D59" s="11"/>
      <c r="E59" s="10"/>
      <c r="F59" s="9"/>
      <c r="G59" s="21"/>
      <c r="H59" s="24"/>
    </row>
    <row r="60" spans="1:9" s="64" customFormat="1" ht="30" customHeight="1" x14ac:dyDescent="0.2">
      <c r="A60" s="70" t="s">
        <v>282</v>
      </c>
      <c r="B60" s="66" t="s">
        <v>114</v>
      </c>
      <c r="C60" s="71" t="s">
        <v>283</v>
      </c>
      <c r="D60" s="67" t="s">
        <v>108</v>
      </c>
      <c r="E60" s="73"/>
      <c r="F60" s="86"/>
      <c r="G60" s="76"/>
      <c r="H60" s="89"/>
      <c r="I60"/>
    </row>
    <row r="61" spans="1:9" s="75" customFormat="1" ht="30" customHeight="1" x14ac:dyDescent="0.2">
      <c r="A61" s="70" t="s">
        <v>284</v>
      </c>
      <c r="B61" s="77" t="s">
        <v>29</v>
      </c>
      <c r="C61" s="71" t="s">
        <v>285</v>
      </c>
      <c r="D61" s="67" t="s">
        <v>2</v>
      </c>
      <c r="E61" s="73" t="s">
        <v>45</v>
      </c>
      <c r="F61" s="86">
        <v>290</v>
      </c>
      <c r="G61" s="68"/>
      <c r="H61" s="69">
        <f>ROUND(G61*F61,2)</f>
        <v>0</v>
      </c>
      <c r="I61"/>
    </row>
    <row r="62" spans="1:9" s="75" customFormat="1" ht="30" customHeight="1" x14ac:dyDescent="0.2">
      <c r="A62" s="70" t="s">
        <v>286</v>
      </c>
      <c r="B62" s="77" t="s">
        <v>36</v>
      </c>
      <c r="C62" s="71" t="s">
        <v>287</v>
      </c>
      <c r="D62" s="67" t="s">
        <v>2</v>
      </c>
      <c r="E62" s="73" t="s">
        <v>45</v>
      </c>
      <c r="F62" s="86">
        <v>15</v>
      </c>
      <c r="G62" s="68"/>
      <c r="H62" s="69">
        <f>ROUND(G62*F62,2)</f>
        <v>0</v>
      </c>
      <c r="I62"/>
    </row>
    <row r="63" spans="1:9" ht="48" customHeight="1" x14ac:dyDescent="0.2">
      <c r="A63" s="21"/>
      <c r="B63" s="7"/>
      <c r="C63" s="34" t="s">
        <v>20</v>
      </c>
      <c r="D63" s="11"/>
      <c r="E63" s="10"/>
      <c r="F63" s="9"/>
      <c r="G63" s="21"/>
      <c r="H63" s="24"/>
    </row>
    <row r="64" spans="1:9" s="64" customFormat="1" ht="30" customHeight="1" x14ac:dyDescent="0.2">
      <c r="A64" s="70" t="s">
        <v>132</v>
      </c>
      <c r="B64" s="66" t="s">
        <v>116</v>
      </c>
      <c r="C64" s="71" t="s">
        <v>133</v>
      </c>
      <c r="D64" s="67" t="s">
        <v>110</v>
      </c>
      <c r="E64" s="73"/>
      <c r="F64" s="86"/>
      <c r="G64" s="76"/>
      <c r="H64" s="89"/>
      <c r="I64"/>
    </row>
    <row r="65" spans="1:9" s="64" customFormat="1" ht="30" customHeight="1" x14ac:dyDescent="0.2">
      <c r="A65" s="70" t="s">
        <v>134</v>
      </c>
      <c r="B65" s="77" t="s">
        <v>29</v>
      </c>
      <c r="C65" s="71" t="s">
        <v>135</v>
      </c>
      <c r="D65" s="67"/>
      <c r="E65" s="73" t="s">
        <v>35</v>
      </c>
      <c r="F65" s="86">
        <v>1</v>
      </c>
      <c r="G65" s="68"/>
      <c r="H65" s="69">
        <f>ROUND(G65*F65,2)</f>
        <v>0</v>
      </c>
      <c r="I65"/>
    </row>
    <row r="66" spans="1:9" s="75" customFormat="1" ht="30" customHeight="1" x14ac:dyDescent="0.2">
      <c r="A66" s="70" t="s">
        <v>136</v>
      </c>
      <c r="B66" s="66" t="s">
        <v>118</v>
      </c>
      <c r="C66" s="71" t="s">
        <v>137</v>
      </c>
      <c r="D66" s="67" t="s">
        <v>110</v>
      </c>
      <c r="E66" s="73" t="s">
        <v>45</v>
      </c>
      <c r="F66" s="86">
        <v>5</v>
      </c>
      <c r="G66" s="68"/>
      <c r="H66" s="69">
        <f>ROUND(G66*F66,2)</f>
        <v>0</v>
      </c>
      <c r="I66"/>
    </row>
    <row r="67" spans="1:9" s="91" customFormat="1" ht="39.950000000000003" customHeight="1" x14ac:dyDescent="0.2">
      <c r="A67" s="70" t="s">
        <v>288</v>
      </c>
      <c r="B67" s="66" t="s">
        <v>119</v>
      </c>
      <c r="C67" s="92" t="s">
        <v>289</v>
      </c>
      <c r="D67" s="67" t="s">
        <v>110</v>
      </c>
      <c r="E67" s="73"/>
      <c r="F67" s="86"/>
      <c r="G67" s="76"/>
      <c r="H67" s="89"/>
      <c r="I67"/>
    </row>
    <row r="68" spans="1:9" s="91" customFormat="1" ht="30" customHeight="1" x14ac:dyDescent="0.2">
      <c r="A68" s="70" t="s">
        <v>290</v>
      </c>
      <c r="B68" s="77" t="s">
        <v>29</v>
      </c>
      <c r="C68" s="92" t="s">
        <v>291</v>
      </c>
      <c r="D68" s="67"/>
      <c r="E68" s="73" t="s">
        <v>35</v>
      </c>
      <c r="F68" s="86">
        <v>1</v>
      </c>
      <c r="G68" s="68"/>
      <c r="H68" s="69">
        <f>ROUND(G68*F68,2)</f>
        <v>0</v>
      </c>
      <c r="I68"/>
    </row>
    <row r="69" spans="1:9" s="75" customFormat="1" ht="39.950000000000003" customHeight="1" x14ac:dyDescent="0.2">
      <c r="A69" s="70" t="s">
        <v>115</v>
      </c>
      <c r="B69" s="66" t="s">
        <v>120</v>
      </c>
      <c r="C69" s="71" t="s">
        <v>117</v>
      </c>
      <c r="D69" s="67" t="s">
        <v>110</v>
      </c>
      <c r="E69" s="73" t="s">
        <v>35</v>
      </c>
      <c r="F69" s="86">
        <v>1</v>
      </c>
      <c r="G69" s="68"/>
      <c r="H69" s="69">
        <f t="shared" ref="H69" si="9">ROUND(G69*F69,2)</f>
        <v>0</v>
      </c>
      <c r="I69"/>
    </row>
    <row r="70" spans="1:9" s="91" customFormat="1" ht="30" customHeight="1" x14ac:dyDescent="0.2">
      <c r="A70" s="70" t="s">
        <v>292</v>
      </c>
      <c r="B70" s="66" t="s">
        <v>241</v>
      </c>
      <c r="C70" s="92" t="s">
        <v>293</v>
      </c>
      <c r="D70" s="67" t="s">
        <v>294</v>
      </c>
      <c r="E70" s="73"/>
      <c r="F70" s="86"/>
      <c r="G70" s="76"/>
      <c r="H70" s="89"/>
      <c r="I70"/>
    </row>
    <row r="71" spans="1:9" s="75" customFormat="1" ht="30" customHeight="1" x14ac:dyDescent="0.2">
      <c r="A71" s="70" t="s">
        <v>295</v>
      </c>
      <c r="B71" s="77" t="s">
        <v>29</v>
      </c>
      <c r="C71" s="71" t="s">
        <v>340</v>
      </c>
      <c r="D71" s="67"/>
      <c r="E71" s="73" t="s">
        <v>45</v>
      </c>
      <c r="F71" s="86">
        <v>180</v>
      </c>
      <c r="G71" s="68"/>
      <c r="H71" s="69">
        <f t="shared" ref="H71" si="10">ROUND(G71*F71,2)</f>
        <v>0</v>
      </c>
      <c r="I71"/>
    </row>
    <row r="72" spans="1:9" s="91" customFormat="1" ht="30" customHeight="1" x14ac:dyDescent="0.2">
      <c r="A72" s="70" t="s">
        <v>296</v>
      </c>
      <c r="B72" s="66" t="s">
        <v>122</v>
      </c>
      <c r="C72" s="92" t="s">
        <v>297</v>
      </c>
      <c r="D72" s="67" t="s">
        <v>294</v>
      </c>
      <c r="E72" s="73"/>
      <c r="F72" s="86"/>
      <c r="G72" s="76"/>
      <c r="H72" s="89"/>
      <c r="I72"/>
    </row>
    <row r="73" spans="1:9" s="75" customFormat="1" ht="30" customHeight="1" x14ac:dyDescent="0.2">
      <c r="A73" s="70" t="s">
        <v>298</v>
      </c>
      <c r="B73" s="77" t="s">
        <v>29</v>
      </c>
      <c r="C73" s="71" t="s">
        <v>340</v>
      </c>
      <c r="D73" s="67"/>
      <c r="E73" s="73" t="s">
        <v>45</v>
      </c>
      <c r="F73" s="86">
        <v>180</v>
      </c>
      <c r="G73" s="68"/>
      <c r="H73" s="69">
        <f t="shared" ref="H73:H74" si="11">ROUND(G73*F73,2)</f>
        <v>0</v>
      </c>
      <c r="I73"/>
    </row>
    <row r="74" spans="1:9" s="91" customFormat="1" ht="30" customHeight="1" x14ac:dyDescent="0.2">
      <c r="A74" s="70" t="s">
        <v>299</v>
      </c>
      <c r="B74" s="93" t="s">
        <v>317</v>
      </c>
      <c r="C74" s="94" t="s">
        <v>300</v>
      </c>
      <c r="D74" s="72" t="s">
        <v>294</v>
      </c>
      <c r="E74" s="73" t="s">
        <v>35</v>
      </c>
      <c r="F74" s="86">
        <v>36</v>
      </c>
      <c r="G74" s="68"/>
      <c r="H74" s="69">
        <f t="shared" si="11"/>
        <v>0</v>
      </c>
      <c r="I74"/>
    </row>
    <row r="75" spans="1:9" ht="36" customHeight="1" x14ac:dyDescent="0.2">
      <c r="A75" s="21"/>
      <c r="B75" s="13"/>
      <c r="C75" s="34" t="s">
        <v>21</v>
      </c>
      <c r="D75" s="11"/>
      <c r="E75" s="10"/>
      <c r="F75" s="9"/>
      <c r="G75" s="21"/>
      <c r="H75" s="24"/>
    </row>
    <row r="76" spans="1:9" s="75" customFormat="1" ht="43.9" customHeight="1" x14ac:dyDescent="0.2">
      <c r="A76" s="70" t="s">
        <v>50</v>
      </c>
      <c r="B76" s="66" t="s">
        <v>318</v>
      </c>
      <c r="C76" s="62" t="s">
        <v>189</v>
      </c>
      <c r="D76" s="63" t="s">
        <v>190</v>
      </c>
      <c r="E76" s="73" t="s">
        <v>35</v>
      </c>
      <c r="F76" s="86">
        <v>3</v>
      </c>
      <c r="G76" s="68"/>
      <c r="H76" s="69">
        <f>ROUND(G76*F76,2)</f>
        <v>0</v>
      </c>
      <c r="I76"/>
    </row>
    <row r="77" spans="1:9" s="75" customFormat="1" ht="30" customHeight="1" x14ac:dyDescent="0.2">
      <c r="A77" s="70" t="s">
        <v>59</v>
      </c>
      <c r="B77" s="66" t="s">
        <v>319</v>
      </c>
      <c r="C77" s="71" t="s">
        <v>64</v>
      </c>
      <c r="D77" s="67" t="s">
        <v>110</v>
      </c>
      <c r="E77" s="73"/>
      <c r="F77" s="86"/>
      <c r="G77" s="81"/>
      <c r="H77" s="89"/>
      <c r="I77"/>
    </row>
    <row r="78" spans="1:9" s="75" customFormat="1" ht="30" customHeight="1" x14ac:dyDescent="0.2">
      <c r="A78" s="70" t="s">
        <v>65</v>
      </c>
      <c r="B78" s="77" t="s">
        <v>29</v>
      </c>
      <c r="C78" s="71" t="s">
        <v>121</v>
      </c>
      <c r="D78" s="67"/>
      <c r="E78" s="73" t="s">
        <v>60</v>
      </c>
      <c r="F78" s="90">
        <v>0.5</v>
      </c>
      <c r="G78" s="68"/>
      <c r="H78" s="69">
        <f>ROUND(G78*F78,2)</f>
        <v>0</v>
      </c>
      <c r="I78"/>
    </row>
    <row r="79" spans="1:9" ht="36" customHeight="1" x14ac:dyDescent="0.2">
      <c r="A79" s="21"/>
      <c r="B79" s="17"/>
      <c r="C79" s="34" t="s">
        <v>22</v>
      </c>
      <c r="D79" s="11"/>
      <c r="E79" s="8"/>
      <c r="F79" s="11"/>
      <c r="G79" s="21"/>
      <c r="H79" s="24"/>
    </row>
    <row r="80" spans="1:9" s="64" customFormat="1" ht="30" customHeight="1" x14ac:dyDescent="0.2">
      <c r="A80" s="80" t="s">
        <v>51</v>
      </c>
      <c r="B80" s="66" t="s">
        <v>320</v>
      </c>
      <c r="C80" s="71" t="s">
        <v>52</v>
      </c>
      <c r="D80" s="67" t="s">
        <v>123</v>
      </c>
      <c r="E80" s="73"/>
      <c r="F80" s="74"/>
      <c r="G80" s="76"/>
      <c r="H80" s="69"/>
      <c r="I80"/>
    </row>
    <row r="81" spans="1:9" s="75" customFormat="1" ht="30" customHeight="1" x14ac:dyDescent="0.2">
      <c r="A81" s="80" t="s">
        <v>124</v>
      </c>
      <c r="B81" s="77" t="s">
        <v>29</v>
      </c>
      <c r="C81" s="71" t="s">
        <v>125</v>
      </c>
      <c r="D81" s="67"/>
      <c r="E81" s="73" t="s">
        <v>28</v>
      </c>
      <c r="F81" s="74">
        <v>100</v>
      </c>
      <c r="G81" s="68"/>
      <c r="H81" s="69">
        <f>ROUND(G81*F81,2)</f>
        <v>0</v>
      </c>
      <c r="I81"/>
    </row>
    <row r="82" spans="1:9" s="75" customFormat="1" ht="30" customHeight="1" x14ac:dyDescent="0.2">
      <c r="A82" s="80" t="s">
        <v>53</v>
      </c>
      <c r="B82" s="77" t="s">
        <v>36</v>
      </c>
      <c r="C82" s="71" t="s">
        <v>126</v>
      </c>
      <c r="D82" s="67"/>
      <c r="E82" s="73" t="s">
        <v>28</v>
      </c>
      <c r="F82" s="74">
        <v>500</v>
      </c>
      <c r="G82" s="68"/>
      <c r="H82" s="69">
        <f>ROUND(G82*F82,2)</f>
        <v>0</v>
      </c>
      <c r="I82"/>
    </row>
    <row r="83" spans="1:9" s="75" customFormat="1" ht="30" customHeight="1" x14ac:dyDescent="0.2">
      <c r="A83" s="80" t="s">
        <v>301</v>
      </c>
      <c r="B83" s="66" t="s">
        <v>321</v>
      </c>
      <c r="C83" s="71" t="s">
        <v>302</v>
      </c>
      <c r="D83" s="67" t="s">
        <v>303</v>
      </c>
      <c r="E83" s="73" t="s">
        <v>28</v>
      </c>
      <c r="F83" s="74">
        <v>10260</v>
      </c>
      <c r="G83" s="68"/>
      <c r="H83" s="69">
        <f>ROUND(G83*F83,2)</f>
        <v>0</v>
      </c>
      <c r="I83"/>
    </row>
    <row r="84" spans="1:9" ht="36" customHeight="1" x14ac:dyDescent="0.2">
      <c r="A84" s="21"/>
      <c r="B84" s="6"/>
      <c r="C84" s="34" t="s">
        <v>23</v>
      </c>
      <c r="D84" s="11"/>
      <c r="E84" s="10"/>
      <c r="F84" s="9"/>
      <c r="G84" s="21"/>
      <c r="H84" s="24"/>
    </row>
    <row r="85" spans="1:9" s="91" customFormat="1" ht="30" customHeight="1" x14ac:dyDescent="0.2">
      <c r="A85" s="70"/>
      <c r="B85" s="66" t="s">
        <v>322</v>
      </c>
      <c r="C85" s="92" t="s">
        <v>305</v>
      </c>
      <c r="D85" s="67" t="s">
        <v>142</v>
      </c>
      <c r="E85" s="73" t="s">
        <v>35</v>
      </c>
      <c r="F85" s="86">
        <v>64</v>
      </c>
      <c r="G85" s="68"/>
      <c r="H85" s="69">
        <f t="shared" ref="H85:H88" si="12">ROUND(G85*F85,2)</f>
        <v>0</v>
      </c>
      <c r="I85"/>
    </row>
    <row r="86" spans="1:9" s="91" customFormat="1" ht="30" customHeight="1" x14ac:dyDescent="0.2">
      <c r="A86" s="70"/>
      <c r="B86" s="66" t="s">
        <v>323</v>
      </c>
      <c r="C86" s="92" t="s">
        <v>306</v>
      </c>
      <c r="D86" s="67" t="s">
        <v>326</v>
      </c>
      <c r="E86" s="73" t="s">
        <v>314</v>
      </c>
      <c r="F86" s="86">
        <v>20</v>
      </c>
      <c r="G86" s="68"/>
      <c r="H86" s="69">
        <f t="shared" si="12"/>
        <v>0</v>
      </c>
      <c r="I86"/>
    </row>
    <row r="87" spans="1:9" s="91" customFormat="1" ht="30" customHeight="1" x14ac:dyDescent="0.2">
      <c r="A87" s="70"/>
      <c r="B87" s="66" t="s">
        <v>324</v>
      </c>
      <c r="C87" s="92" t="s">
        <v>307</v>
      </c>
      <c r="D87" s="67" t="s">
        <v>327</v>
      </c>
      <c r="E87" s="73" t="s">
        <v>35</v>
      </c>
      <c r="F87" s="86">
        <v>16</v>
      </c>
      <c r="G87" s="68"/>
      <c r="H87" s="69">
        <f t="shared" si="12"/>
        <v>0</v>
      </c>
      <c r="I87"/>
    </row>
    <row r="88" spans="1:9" s="91" customFormat="1" ht="30" customHeight="1" x14ac:dyDescent="0.2">
      <c r="A88" s="70"/>
      <c r="B88" s="66" t="s">
        <v>325</v>
      </c>
      <c r="C88" s="92" t="s">
        <v>308</v>
      </c>
      <c r="D88" s="67" t="s">
        <v>225</v>
      </c>
      <c r="E88" s="73" t="s">
        <v>35</v>
      </c>
      <c r="F88" s="86">
        <v>47</v>
      </c>
      <c r="G88" s="68"/>
      <c r="H88" s="69">
        <f t="shared" si="12"/>
        <v>0</v>
      </c>
      <c r="I88"/>
    </row>
    <row r="89" spans="1:9" ht="30" customHeight="1" thickBot="1" x14ac:dyDescent="0.25">
      <c r="A89" s="22"/>
      <c r="B89" s="38" t="str">
        <f>B6</f>
        <v>A</v>
      </c>
      <c r="C89" s="103" t="str">
        <f>C6</f>
        <v>Northwest Hydro Corridor Pathway - Church Avenue to Leila Avenue</v>
      </c>
      <c r="D89" s="104"/>
      <c r="E89" s="104"/>
      <c r="F89" s="105"/>
      <c r="G89" s="22" t="s">
        <v>15</v>
      </c>
      <c r="H89" s="22">
        <f>SUM(H6:H88)</f>
        <v>0</v>
      </c>
    </row>
    <row r="90" spans="1:9" s="42" customFormat="1" ht="30" customHeight="1" thickTop="1" x14ac:dyDescent="0.2">
      <c r="A90" s="40"/>
      <c r="B90" s="39" t="s">
        <v>13</v>
      </c>
      <c r="C90" s="95" t="s">
        <v>310</v>
      </c>
      <c r="D90" s="96"/>
      <c r="E90" s="96"/>
      <c r="F90" s="97"/>
      <c r="G90" s="40"/>
      <c r="H90" s="41"/>
    </row>
    <row r="91" spans="1:9" ht="36" customHeight="1" x14ac:dyDescent="0.2">
      <c r="A91" s="21"/>
      <c r="B91" s="17"/>
      <c r="C91" s="33" t="s">
        <v>17</v>
      </c>
      <c r="D91" s="11"/>
      <c r="E91" s="9" t="s">
        <v>2</v>
      </c>
      <c r="F91" s="9" t="s">
        <v>2</v>
      </c>
      <c r="G91" s="21" t="s">
        <v>2</v>
      </c>
      <c r="H91" s="24"/>
    </row>
    <row r="92" spans="1:9" s="64" customFormat="1" ht="30" customHeight="1" x14ac:dyDescent="0.2">
      <c r="A92" s="70" t="s">
        <v>68</v>
      </c>
      <c r="B92" s="66" t="s">
        <v>162</v>
      </c>
      <c r="C92" s="71" t="s">
        <v>69</v>
      </c>
      <c r="D92" s="72" t="s">
        <v>143</v>
      </c>
      <c r="E92" s="73" t="s">
        <v>26</v>
      </c>
      <c r="F92" s="74">
        <v>150</v>
      </c>
      <c r="G92" s="68"/>
      <c r="H92" s="69">
        <f t="shared" ref="H92:H93" si="13">ROUND(G92*F92,2)</f>
        <v>0</v>
      </c>
      <c r="I92"/>
    </row>
    <row r="93" spans="1:9" s="75" customFormat="1" ht="30" customHeight="1" x14ac:dyDescent="0.2">
      <c r="A93" s="65" t="s">
        <v>70</v>
      </c>
      <c r="B93" s="66" t="s">
        <v>161</v>
      </c>
      <c r="C93" s="71" t="s">
        <v>71</v>
      </c>
      <c r="D93" s="72" t="s">
        <v>143</v>
      </c>
      <c r="E93" s="73" t="s">
        <v>28</v>
      </c>
      <c r="F93" s="74">
        <v>520</v>
      </c>
      <c r="G93" s="68"/>
      <c r="H93" s="69">
        <f t="shared" si="13"/>
        <v>0</v>
      </c>
      <c r="I93"/>
    </row>
    <row r="94" spans="1:9" s="64" customFormat="1" ht="32.450000000000003" customHeight="1" x14ac:dyDescent="0.2">
      <c r="A94" s="65" t="s">
        <v>72</v>
      </c>
      <c r="B94" s="66" t="s">
        <v>160</v>
      </c>
      <c r="C94" s="71" t="s">
        <v>74</v>
      </c>
      <c r="D94" s="72" t="s">
        <v>143</v>
      </c>
      <c r="E94" s="73"/>
      <c r="F94" s="74"/>
      <c r="G94" s="76"/>
      <c r="H94" s="69"/>
      <c r="I94"/>
    </row>
    <row r="95" spans="1:9" s="64" customFormat="1" ht="42" customHeight="1" x14ac:dyDescent="0.2">
      <c r="A95" s="65" t="s">
        <v>127</v>
      </c>
      <c r="B95" s="77" t="s">
        <v>29</v>
      </c>
      <c r="C95" s="71" t="s">
        <v>128</v>
      </c>
      <c r="D95" s="67" t="s">
        <v>2</v>
      </c>
      <c r="E95" s="73" t="s">
        <v>30</v>
      </c>
      <c r="F95" s="74">
        <v>65</v>
      </c>
      <c r="G95" s="68"/>
      <c r="H95" s="69">
        <f t="shared" ref="H95:H97" si="14">ROUND(G95*F95,2)</f>
        <v>0</v>
      </c>
      <c r="I95"/>
    </row>
    <row r="96" spans="1:9" s="64" customFormat="1" ht="63.6" customHeight="1" x14ac:dyDescent="0.2">
      <c r="A96" s="65" t="s">
        <v>31</v>
      </c>
      <c r="B96" s="66" t="s">
        <v>191</v>
      </c>
      <c r="C96" s="71" t="s">
        <v>32</v>
      </c>
      <c r="D96" s="72" t="s">
        <v>143</v>
      </c>
      <c r="E96" s="73" t="s">
        <v>26</v>
      </c>
      <c r="F96" s="74">
        <v>65</v>
      </c>
      <c r="G96" s="68"/>
      <c r="H96" s="69">
        <f t="shared" si="14"/>
        <v>0</v>
      </c>
      <c r="I96"/>
    </row>
    <row r="97" spans="1:9" s="75" customFormat="1" ht="30" customHeight="1" x14ac:dyDescent="0.2">
      <c r="A97" s="70" t="s">
        <v>33</v>
      </c>
      <c r="B97" s="66" t="s">
        <v>192</v>
      </c>
      <c r="C97" s="71" t="s">
        <v>34</v>
      </c>
      <c r="D97" s="72" t="s">
        <v>143</v>
      </c>
      <c r="E97" s="73" t="s">
        <v>28</v>
      </c>
      <c r="F97" s="74">
        <v>1150</v>
      </c>
      <c r="G97" s="68"/>
      <c r="H97" s="69">
        <f t="shared" si="14"/>
        <v>0</v>
      </c>
      <c r="I97"/>
    </row>
    <row r="98" spans="1:9" s="75" customFormat="1" ht="30" customHeight="1" x14ac:dyDescent="0.2">
      <c r="A98" s="70" t="s">
        <v>240</v>
      </c>
      <c r="B98" s="66" t="s">
        <v>193</v>
      </c>
      <c r="C98" s="71" t="s">
        <v>242</v>
      </c>
      <c r="D98" s="67" t="s">
        <v>239</v>
      </c>
      <c r="E98" s="73"/>
      <c r="F98" s="74"/>
      <c r="G98" s="76"/>
      <c r="H98" s="69"/>
      <c r="I98"/>
    </row>
    <row r="99" spans="1:9" s="75" customFormat="1" ht="43.9" customHeight="1" x14ac:dyDescent="0.2">
      <c r="A99" s="70" t="s">
        <v>243</v>
      </c>
      <c r="B99" s="77" t="s">
        <v>29</v>
      </c>
      <c r="C99" s="71" t="s">
        <v>244</v>
      </c>
      <c r="D99" s="78"/>
      <c r="E99" s="73" t="s">
        <v>26</v>
      </c>
      <c r="F99" s="79">
        <v>160</v>
      </c>
      <c r="G99" s="68"/>
      <c r="H99" s="69">
        <f>ROUND(G99*F99,2)</f>
        <v>0</v>
      </c>
      <c r="I99"/>
    </row>
    <row r="100" spans="1:9" ht="36" customHeight="1" x14ac:dyDescent="0.2">
      <c r="A100" s="21"/>
      <c r="B100" s="17"/>
      <c r="C100" s="34" t="s">
        <v>234</v>
      </c>
      <c r="D100" s="11"/>
      <c r="E100" s="8"/>
      <c r="F100" s="11"/>
      <c r="G100" s="21"/>
      <c r="H100" s="24"/>
    </row>
    <row r="101" spans="1:9" s="64" customFormat="1" ht="30" customHeight="1" x14ac:dyDescent="0.2">
      <c r="A101" s="80" t="s">
        <v>54</v>
      </c>
      <c r="B101" s="66" t="s">
        <v>194</v>
      </c>
      <c r="C101" s="71" t="s">
        <v>55</v>
      </c>
      <c r="D101" s="72" t="s">
        <v>143</v>
      </c>
      <c r="E101" s="73"/>
      <c r="F101" s="74"/>
      <c r="G101" s="76"/>
      <c r="H101" s="69"/>
      <c r="I101"/>
    </row>
    <row r="102" spans="1:9" s="75" customFormat="1" ht="30" customHeight="1" x14ac:dyDescent="0.2">
      <c r="A102" s="80" t="s">
        <v>56</v>
      </c>
      <c r="B102" s="77" t="s">
        <v>29</v>
      </c>
      <c r="C102" s="71" t="s">
        <v>57</v>
      </c>
      <c r="D102" s="67" t="s">
        <v>2</v>
      </c>
      <c r="E102" s="73" t="s">
        <v>28</v>
      </c>
      <c r="F102" s="74">
        <v>60</v>
      </c>
      <c r="G102" s="68"/>
      <c r="H102" s="69">
        <f>ROUND(G102*F102,2)</f>
        <v>0</v>
      </c>
      <c r="I102"/>
    </row>
    <row r="103" spans="1:9" s="75" customFormat="1" ht="30" customHeight="1" x14ac:dyDescent="0.2">
      <c r="A103" s="80" t="s">
        <v>245</v>
      </c>
      <c r="B103" s="66" t="s">
        <v>195</v>
      </c>
      <c r="C103" s="71" t="s">
        <v>246</v>
      </c>
      <c r="D103" s="67" t="s">
        <v>144</v>
      </c>
      <c r="E103" s="73"/>
      <c r="F103" s="74"/>
      <c r="G103" s="76"/>
      <c r="H103" s="69"/>
      <c r="I103"/>
    </row>
    <row r="104" spans="1:9" s="75" customFormat="1" ht="43.9" customHeight="1" x14ac:dyDescent="0.2">
      <c r="A104" s="80" t="s">
        <v>247</v>
      </c>
      <c r="B104" s="77" t="s">
        <v>29</v>
      </c>
      <c r="C104" s="71" t="s">
        <v>248</v>
      </c>
      <c r="D104" s="67" t="s">
        <v>2</v>
      </c>
      <c r="E104" s="73" t="s">
        <v>28</v>
      </c>
      <c r="F104" s="74">
        <v>16</v>
      </c>
      <c r="G104" s="68"/>
      <c r="H104" s="69">
        <f>ROUND(G104*F104,2)</f>
        <v>0</v>
      </c>
      <c r="I104"/>
    </row>
    <row r="105" spans="1:9" s="75" customFormat="1" ht="30" customHeight="1" x14ac:dyDescent="0.2">
      <c r="A105" s="80" t="s">
        <v>37</v>
      </c>
      <c r="B105" s="66" t="s">
        <v>198</v>
      </c>
      <c r="C105" s="71" t="s">
        <v>38</v>
      </c>
      <c r="D105" s="67" t="s">
        <v>144</v>
      </c>
      <c r="E105" s="73"/>
      <c r="F105" s="74"/>
      <c r="G105" s="76"/>
      <c r="H105" s="69"/>
      <c r="I105"/>
    </row>
    <row r="106" spans="1:9" s="75" customFormat="1" ht="30" customHeight="1" x14ac:dyDescent="0.2">
      <c r="A106" s="80" t="s">
        <v>39</v>
      </c>
      <c r="B106" s="77" t="s">
        <v>29</v>
      </c>
      <c r="C106" s="71" t="s">
        <v>40</v>
      </c>
      <c r="D106" s="67" t="s">
        <v>2</v>
      </c>
      <c r="E106" s="73" t="s">
        <v>35</v>
      </c>
      <c r="F106" s="74">
        <v>10</v>
      </c>
      <c r="G106" s="68"/>
      <c r="H106" s="69">
        <f>ROUND(G106*F106,2)</f>
        <v>0</v>
      </c>
      <c r="I106"/>
    </row>
    <row r="107" spans="1:9" s="75" customFormat="1" ht="30" customHeight="1" x14ac:dyDescent="0.2">
      <c r="A107" s="80" t="s">
        <v>41</v>
      </c>
      <c r="B107" s="66" t="s">
        <v>199</v>
      </c>
      <c r="C107" s="71" t="s">
        <v>42</v>
      </c>
      <c r="D107" s="67" t="s">
        <v>144</v>
      </c>
      <c r="E107" s="73"/>
      <c r="F107" s="74"/>
      <c r="G107" s="76"/>
      <c r="H107" s="69"/>
      <c r="I107"/>
    </row>
    <row r="108" spans="1:9" s="75" customFormat="1" ht="30" customHeight="1" x14ac:dyDescent="0.2">
      <c r="A108" s="83" t="s">
        <v>145</v>
      </c>
      <c r="B108" s="84" t="s">
        <v>29</v>
      </c>
      <c r="C108" s="85" t="s">
        <v>146</v>
      </c>
      <c r="D108" s="84" t="s">
        <v>2</v>
      </c>
      <c r="E108" s="84" t="s">
        <v>35</v>
      </c>
      <c r="F108" s="74">
        <v>180</v>
      </c>
      <c r="G108" s="68"/>
      <c r="H108" s="69">
        <f>ROUND(G108*F108,2)</f>
        <v>0</v>
      </c>
      <c r="I108"/>
    </row>
    <row r="109" spans="1:9" s="64" customFormat="1" ht="43.9" customHeight="1" x14ac:dyDescent="0.2">
      <c r="A109" s="80" t="s">
        <v>168</v>
      </c>
      <c r="B109" s="66" t="s">
        <v>200</v>
      </c>
      <c r="C109" s="71" t="s">
        <v>169</v>
      </c>
      <c r="D109" s="67" t="s">
        <v>85</v>
      </c>
      <c r="E109" s="73"/>
      <c r="F109" s="74"/>
      <c r="G109" s="76"/>
      <c r="H109" s="69"/>
      <c r="I109"/>
    </row>
    <row r="110" spans="1:9" s="75" customFormat="1" ht="30" customHeight="1" x14ac:dyDescent="0.2">
      <c r="A110" s="80" t="s">
        <v>170</v>
      </c>
      <c r="B110" s="77" t="s">
        <v>329</v>
      </c>
      <c r="C110" s="71" t="s">
        <v>86</v>
      </c>
      <c r="D110" s="67" t="s">
        <v>171</v>
      </c>
      <c r="E110" s="73"/>
      <c r="F110" s="74"/>
      <c r="G110" s="76"/>
      <c r="H110" s="69"/>
      <c r="I110"/>
    </row>
    <row r="111" spans="1:9" s="75" customFormat="1" ht="30" customHeight="1" x14ac:dyDescent="0.2">
      <c r="A111" s="80" t="s">
        <v>172</v>
      </c>
      <c r="B111" s="82" t="s">
        <v>87</v>
      </c>
      <c r="C111" s="71" t="s">
        <v>173</v>
      </c>
      <c r="D111" s="67"/>
      <c r="E111" s="73" t="s">
        <v>28</v>
      </c>
      <c r="F111" s="74">
        <v>10</v>
      </c>
      <c r="G111" s="68"/>
      <c r="H111" s="69">
        <f t="shared" ref="H111:H112" si="15">ROUND(G111*F111,2)</f>
        <v>0</v>
      </c>
      <c r="I111"/>
    </row>
    <row r="112" spans="1:9" s="75" customFormat="1" ht="30" customHeight="1" x14ac:dyDescent="0.2">
      <c r="A112" s="80" t="s">
        <v>174</v>
      </c>
      <c r="B112" s="82" t="s">
        <v>88</v>
      </c>
      <c r="C112" s="71" t="s">
        <v>175</v>
      </c>
      <c r="D112" s="67"/>
      <c r="E112" s="73" t="s">
        <v>28</v>
      </c>
      <c r="F112" s="74">
        <v>60</v>
      </c>
      <c r="G112" s="68"/>
      <c r="H112" s="69">
        <f t="shared" si="15"/>
        <v>0</v>
      </c>
      <c r="I112"/>
    </row>
    <row r="113" spans="1:9" s="64" customFormat="1" ht="30" customHeight="1" x14ac:dyDescent="0.2">
      <c r="A113" s="80" t="s">
        <v>176</v>
      </c>
      <c r="B113" s="66" t="s">
        <v>201</v>
      </c>
      <c r="C113" s="71" t="s">
        <v>177</v>
      </c>
      <c r="D113" s="67" t="s">
        <v>178</v>
      </c>
      <c r="E113" s="73"/>
      <c r="F113" s="74"/>
      <c r="G113" s="76"/>
      <c r="H113" s="69"/>
      <c r="I113"/>
    </row>
    <row r="114" spans="1:9" s="75" customFormat="1" ht="30" customHeight="1" x14ac:dyDescent="0.2">
      <c r="A114" s="80" t="s">
        <v>261</v>
      </c>
      <c r="B114" s="77" t="s">
        <v>29</v>
      </c>
      <c r="C114" s="71" t="s">
        <v>262</v>
      </c>
      <c r="D114" s="67" t="s">
        <v>2</v>
      </c>
      <c r="E114" s="73" t="s">
        <v>45</v>
      </c>
      <c r="F114" s="74">
        <v>330</v>
      </c>
      <c r="G114" s="68"/>
      <c r="H114" s="69">
        <f>ROUND(G114*F114,2)</f>
        <v>0</v>
      </c>
      <c r="I114"/>
    </row>
    <row r="115" spans="1:9" s="75" customFormat="1" ht="30" customHeight="1" x14ac:dyDescent="0.2">
      <c r="A115" s="80" t="s">
        <v>263</v>
      </c>
      <c r="B115" s="77" t="s">
        <v>36</v>
      </c>
      <c r="C115" s="71" t="s">
        <v>264</v>
      </c>
      <c r="D115" s="67" t="s">
        <v>2</v>
      </c>
      <c r="E115" s="73" t="s">
        <v>45</v>
      </c>
      <c r="F115" s="74">
        <v>10</v>
      </c>
      <c r="G115" s="68"/>
      <c r="H115" s="69">
        <f t="shared" ref="H115" si="16">ROUND(G115*F115,2)</f>
        <v>0</v>
      </c>
      <c r="I115"/>
    </row>
    <row r="116" spans="1:9" s="75" customFormat="1" ht="30" customHeight="1" x14ac:dyDescent="0.2">
      <c r="A116" s="80" t="s">
        <v>182</v>
      </c>
      <c r="B116" s="66" t="s">
        <v>202</v>
      </c>
      <c r="C116" s="71" t="s">
        <v>183</v>
      </c>
      <c r="D116" s="67" t="s">
        <v>178</v>
      </c>
      <c r="E116" s="73"/>
      <c r="F116" s="74"/>
      <c r="G116" s="76"/>
      <c r="H116" s="69"/>
      <c r="I116"/>
    </row>
    <row r="117" spans="1:9" s="75" customFormat="1" ht="30" customHeight="1" x14ac:dyDescent="0.2">
      <c r="A117" s="80" t="s">
        <v>184</v>
      </c>
      <c r="B117" s="77" t="s">
        <v>29</v>
      </c>
      <c r="C117" s="71" t="s">
        <v>311</v>
      </c>
      <c r="D117" s="67" t="s">
        <v>104</v>
      </c>
      <c r="E117" s="73" t="s">
        <v>45</v>
      </c>
      <c r="F117" s="74">
        <v>30</v>
      </c>
      <c r="G117" s="68"/>
      <c r="H117" s="69">
        <f t="shared" ref="H117" si="17">ROUND(G117*F117,2)</f>
        <v>0</v>
      </c>
      <c r="I117"/>
    </row>
    <row r="118" spans="1:9" s="75" customFormat="1" ht="30" customHeight="1" x14ac:dyDescent="0.2">
      <c r="A118" s="80" t="s">
        <v>270</v>
      </c>
      <c r="B118" s="77" t="s">
        <v>36</v>
      </c>
      <c r="C118" s="71" t="s">
        <v>271</v>
      </c>
      <c r="D118" s="67" t="s">
        <v>272</v>
      </c>
      <c r="E118" s="73" t="s">
        <v>45</v>
      </c>
      <c r="F118" s="74">
        <v>23</v>
      </c>
      <c r="G118" s="68"/>
      <c r="H118" s="69">
        <f t="shared" ref="H118" si="18">ROUND(G118*F118,2)</f>
        <v>0</v>
      </c>
      <c r="I118"/>
    </row>
    <row r="119" spans="1:9" s="75" customFormat="1" ht="30" customHeight="1" x14ac:dyDescent="0.2">
      <c r="A119" s="80" t="s">
        <v>90</v>
      </c>
      <c r="B119" s="66" t="s">
        <v>203</v>
      </c>
      <c r="C119" s="71" t="s">
        <v>47</v>
      </c>
      <c r="D119" s="67" t="s">
        <v>178</v>
      </c>
      <c r="E119" s="73"/>
      <c r="F119" s="74"/>
      <c r="G119" s="76"/>
      <c r="H119" s="69"/>
      <c r="I119"/>
    </row>
    <row r="120" spans="1:9" s="75" customFormat="1" ht="30" customHeight="1" x14ac:dyDescent="0.2">
      <c r="A120" s="80" t="s">
        <v>221</v>
      </c>
      <c r="B120" s="77" t="s">
        <v>29</v>
      </c>
      <c r="C120" s="71" t="s">
        <v>311</v>
      </c>
      <c r="D120" s="67" t="s">
        <v>222</v>
      </c>
      <c r="E120" s="73"/>
      <c r="F120" s="74"/>
      <c r="G120" s="81"/>
      <c r="H120" s="69"/>
      <c r="I120"/>
    </row>
    <row r="121" spans="1:9" s="75" customFormat="1" ht="30" customHeight="1" x14ac:dyDescent="0.2">
      <c r="A121" s="80" t="s">
        <v>273</v>
      </c>
      <c r="B121" s="82" t="s">
        <v>87</v>
      </c>
      <c r="C121" s="71" t="s">
        <v>274</v>
      </c>
      <c r="D121" s="67"/>
      <c r="E121" s="73" t="s">
        <v>45</v>
      </c>
      <c r="F121" s="74">
        <v>40</v>
      </c>
      <c r="G121" s="68"/>
      <c r="H121" s="69">
        <f>ROUND(G121*F121,2)</f>
        <v>0</v>
      </c>
      <c r="I121"/>
    </row>
    <row r="122" spans="1:9" s="75" customFormat="1" ht="36.75" customHeight="1" x14ac:dyDescent="0.2">
      <c r="A122" s="80" t="s">
        <v>92</v>
      </c>
      <c r="B122" s="77" t="s">
        <v>36</v>
      </c>
      <c r="C122" s="71" t="s">
        <v>185</v>
      </c>
      <c r="D122" s="67" t="s">
        <v>93</v>
      </c>
      <c r="E122" s="73" t="s">
        <v>45</v>
      </c>
      <c r="F122" s="74">
        <v>25</v>
      </c>
      <c r="G122" s="68"/>
      <c r="H122" s="69">
        <f>ROUND(G122*F122,2)</f>
        <v>0</v>
      </c>
      <c r="I122"/>
    </row>
    <row r="123" spans="1:9" s="75" customFormat="1" ht="36.75" customHeight="1" x14ac:dyDescent="0.2">
      <c r="A123" s="80" t="s">
        <v>275</v>
      </c>
      <c r="B123" s="77" t="s">
        <v>46</v>
      </c>
      <c r="C123" s="71" t="s">
        <v>271</v>
      </c>
      <c r="D123" s="67" t="s">
        <v>94</v>
      </c>
      <c r="E123" s="73" t="s">
        <v>45</v>
      </c>
      <c r="F123" s="74">
        <v>60</v>
      </c>
      <c r="G123" s="68"/>
      <c r="H123" s="69">
        <f t="shared" ref="H123" si="19">ROUND(G123*F123,2)</f>
        <v>0</v>
      </c>
      <c r="I123"/>
    </row>
    <row r="124" spans="1:9" s="75" customFormat="1" ht="43.9" customHeight="1" x14ac:dyDescent="0.2">
      <c r="A124" s="80" t="s">
        <v>149</v>
      </c>
      <c r="B124" s="66" t="s">
        <v>204</v>
      </c>
      <c r="C124" s="71" t="s">
        <v>150</v>
      </c>
      <c r="D124" s="67" t="s">
        <v>278</v>
      </c>
      <c r="E124" s="88"/>
      <c r="F124" s="74"/>
      <c r="G124" s="76"/>
      <c r="H124" s="69"/>
      <c r="I124"/>
    </row>
    <row r="125" spans="1:9" s="75" customFormat="1" ht="30" customHeight="1" x14ac:dyDescent="0.2">
      <c r="A125" s="80" t="s">
        <v>151</v>
      </c>
      <c r="B125" s="77" t="s">
        <v>29</v>
      </c>
      <c r="C125" s="71" t="s">
        <v>58</v>
      </c>
      <c r="D125" s="67"/>
      <c r="E125" s="73"/>
      <c r="F125" s="74"/>
      <c r="G125" s="76"/>
      <c r="H125" s="69"/>
      <c r="I125"/>
    </row>
    <row r="126" spans="1:9" s="75" customFormat="1" ht="30" customHeight="1" x14ac:dyDescent="0.2">
      <c r="A126" s="80" t="s">
        <v>152</v>
      </c>
      <c r="B126" s="82" t="s">
        <v>87</v>
      </c>
      <c r="C126" s="71" t="s">
        <v>106</v>
      </c>
      <c r="D126" s="67"/>
      <c r="E126" s="73" t="s">
        <v>30</v>
      </c>
      <c r="F126" s="74">
        <v>20</v>
      </c>
      <c r="G126" s="68"/>
      <c r="H126" s="69">
        <f>ROUND(G126*F126,2)</f>
        <v>0</v>
      </c>
      <c r="I126"/>
    </row>
    <row r="127" spans="1:9" s="75" customFormat="1" ht="30" customHeight="1" x14ac:dyDescent="0.2">
      <c r="A127" s="80" t="s">
        <v>153</v>
      </c>
      <c r="B127" s="66" t="s">
        <v>205</v>
      </c>
      <c r="C127" s="71" t="s">
        <v>154</v>
      </c>
      <c r="D127" s="67" t="s">
        <v>278</v>
      </c>
      <c r="E127" s="73" t="s">
        <v>28</v>
      </c>
      <c r="F127" s="74">
        <v>100</v>
      </c>
      <c r="G127" s="68"/>
      <c r="H127" s="69">
        <f>ROUND(G127*F127,2)</f>
        <v>0</v>
      </c>
      <c r="I127"/>
    </row>
    <row r="128" spans="1:9" s="64" customFormat="1" ht="30" customHeight="1" x14ac:dyDescent="0.2">
      <c r="A128" s="80" t="s">
        <v>95</v>
      </c>
      <c r="B128" s="66" t="s">
        <v>206</v>
      </c>
      <c r="C128" s="71" t="s">
        <v>97</v>
      </c>
      <c r="D128" s="67" t="s">
        <v>187</v>
      </c>
      <c r="E128" s="73"/>
      <c r="F128" s="74"/>
      <c r="G128" s="76"/>
      <c r="H128" s="69"/>
      <c r="I128"/>
    </row>
    <row r="129" spans="1:9" s="75" customFormat="1" ht="30" customHeight="1" x14ac:dyDescent="0.2">
      <c r="A129" s="80" t="s">
        <v>98</v>
      </c>
      <c r="B129" s="77" t="s">
        <v>29</v>
      </c>
      <c r="C129" s="71" t="s">
        <v>188</v>
      </c>
      <c r="D129" s="67" t="s">
        <v>2</v>
      </c>
      <c r="E129" s="73" t="s">
        <v>28</v>
      </c>
      <c r="F129" s="74">
        <v>440</v>
      </c>
      <c r="G129" s="68"/>
      <c r="H129" s="69">
        <f t="shared" ref="H129" si="20">ROUND(G129*F129,2)</f>
        <v>0</v>
      </c>
      <c r="I129"/>
    </row>
    <row r="130" spans="1:9" s="75" customFormat="1" ht="30" customHeight="1" x14ac:dyDescent="0.2">
      <c r="A130" s="80" t="s">
        <v>99</v>
      </c>
      <c r="B130" s="66" t="s">
        <v>207</v>
      </c>
      <c r="C130" s="71" t="s">
        <v>101</v>
      </c>
      <c r="D130" s="67" t="s">
        <v>155</v>
      </c>
      <c r="E130" s="73" t="s">
        <v>35</v>
      </c>
      <c r="F130" s="86">
        <v>16</v>
      </c>
      <c r="G130" s="68"/>
      <c r="H130" s="69">
        <f>ROUND(G130*F130,2)</f>
        <v>0</v>
      </c>
      <c r="I130"/>
    </row>
    <row r="131" spans="1:9" ht="36" customHeight="1" x14ac:dyDescent="0.2">
      <c r="A131" s="21"/>
      <c r="B131" s="7"/>
      <c r="C131" s="34" t="s">
        <v>18</v>
      </c>
      <c r="D131" s="11"/>
      <c r="E131" s="9"/>
      <c r="F131" s="9"/>
      <c r="G131" s="21"/>
      <c r="H131" s="24"/>
    </row>
    <row r="132" spans="1:9" s="64" customFormat="1" ht="43.9" customHeight="1" x14ac:dyDescent="0.2">
      <c r="A132" s="70" t="s">
        <v>48</v>
      </c>
      <c r="B132" s="66" t="s">
        <v>208</v>
      </c>
      <c r="C132" s="71" t="s">
        <v>49</v>
      </c>
      <c r="D132" s="67" t="s">
        <v>159</v>
      </c>
      <c r="E132" s="73"/>
      <c r="F132" s="86"/>
      <c r="G132" s="76"/>
      <c r="H132" s="89"/>
      <c r="I132"/>
    </row>
    <row r="133" spans="1:9" s="64" customFormat="1" ht="43.9" customHeight="1" x14ac:dyDescent="0.2">
      <c r="A133" s="70" t="s">
        <v>226</v>
      </c>
      <c r="B133" s="77" t="s">
        <v>29</v>
      </c>
      <c r="C133" s="71" t="s">
        <v>227</v>
      </c>
      <c r="D133" s="67" t="s">
        <v>2</v>
      </c>
      <c r="E133" s="73" t="s">
        <v>28</v>
      </c>
      <c r="F133" s="86">
        <v>65</v>
      </c>
      <c r="G133" s="68"/>
      <c r="H133" s="69">
        <f>ROUND(G133*F133,2)</f>
        <v>0</v>
      </c>
      <c r="I133"/>
    </row>
    <row r="134" spans="1:9" s="64" customFormat="1" ht="43.9" customHeight="1" x14ac:dyDescent="0.2">
      <c r="A134" s="70" t="s">
        <v>280</v>
      </c>
      <c r="B134" s="77" t="s">
        <v>36</v>
      </c>
      <c r="C134" s="71" t="s">
        <v>281</v>
      </c>
      <c r="D134" s="67" t="s">
        <v>255</v>
      </c>
      <c r="E134" s="73" t="s">
        <v>28</v>
      </c>
      <c r="F134" s="86">
        <v>490</v>
      </c>
      <c r="G134" s="68"/>
      <c r="H134" s="69">
        <f t="shared" ref="H134:H135" si="21">ROUND(G134*F134,2)</f>
        <v>0</v>
      </c>
      <c r="I134"/>
    </row>
    <row r="135" spans="1:9" s="64" customFormat="1" ht="30" customHeight="1" x14ac:dyDescent="0.2">
      <c r="A135" s="70" t="s">
        <v>138</v>
      </c>
      <c r="B135" s="66" t="s">
        <v>209</v>
      </c>
      <c r="C135" s="71" t="s">
        <v>139</v>
      </c>
      <c r="D135" s="67" t="s">
        <v>140</v>
      </c>
      <c r="E135" s="73" t="s">
        <v>28</v>
      </c>
      <c r="F135" s="86">
        <v>225</v>
      </c>
      <c r="G135" s="68"/>
      <c r="H135" s="69">
        <f t="shared" si="21"/>
        <v>0</v>
      </c>
      <c r="I135"/>
    </row>
    <row r="136" spans="1:9" ht="36" customHeight="1" x14ac:dyDescent="0.2">
      <c r="A136" s="21"/>
      <c r="B136" s="17"/>
      <c r="C136" s="34" t="s">
        <v>22</v>
      </c>
      <c r="D136" s="11"/>
      <c r="E136" s="8"/>
      <c r="F136" s="11"/>
      <c r="G136" s="21"/>
      <c r="H136" s="24"/>
    </row>
    <row r="137" spans="1:9" s="64" customFormat="1" ht="30" customHeight="1" x14ac:dyDescent="0.2">
      <c r="A137" s="80" t="s">
        <v>51</v>
      </c>
      <c r="B137" s="66" t="s">
        <v>210</v>
      </c>
      <c r="C137" s="71" t="s">
        <v>52</v>
      </c>
      <c r="D137" s="67" t="s">
        <v>123</v>
      </c>
      <c r="E137" s="73"/>
      <c r="F137" s="74"/>
      <c r="G137" s="76"/>
      <c r="H137" s="69"/>
      <c r="I137"/>
    </row>
    <row r="138" spans="1:9" s="75" customFormat="1" ht="30" customHeight="1" x14ac:dyDescent="0.2">
      <c r="A138" s="80" t="s">
        <v>124</v>
      </c>
      <c r="B138" s="77" t="s">
        <v>29</v>
      </c>
      <c r="C138" s="71" t="s">
        <v>125</v>
      </c>
      <c r="D138" s="67"/>
      <c r="E138" s="73" t="s">
        <v>28</v>
      </c>
      <c r="F138" s="74">
        <v>60</v>
      </c>
      <c r="G138" s="68"/>
      <c r="H138" s="69">
        <f>ROUND(G138*F138,2)</f>
        <v>0</v>
      </c>
      <c r="I138"/>
    </row>
    <row r="139" spans="1:9" s="75" customFormat="1" ht="30" customHeight="1" x14ac:dyDescent="0.2">
      <c r="A139" s="80" t="s">
        <v>53</v>
      </c>
      <c r="B139" s="77" t="s">
        <v>36</v>
      </c>
      <c r="C139" s="71" t="s">
        <v>126</v>
      </c>
      <c r="D139" s="67"/>
      <c r="E139" s="73" t="s">
        <v>28</v>
      </c>
      <c r="F139" s="74">
        <v>1300</v>
      </c>
      <c r="G139" s="68"/>
      <c r="H139" s="69">
        <f>ROUND(G139*F139,2)</f>
        <v>0</v>
      </c>
      <c r="I139"/>
    </row>
    <row r="140" spans="1:9" ht="36" customHeight="1" x14ac:dyDescent="0.2">
      <c r="A140" s="21"/>
      <c r="B140" s="6"/>
      <c r="C140" s="34" t="s">
        <v>23</v>
      </c>
      <c r="D140" s="11"/>
      <c r="E140" s="10"/>
      <c r="F140" s="9"/>
      <c r="G140" s="21"/>
      <c r="H140" s="24"/>
    </row>
    <row r="141" spans="1:9" s="64" customFormat="1" ht="30" customHeight="1" x14ac:dyDescent="0.2">
      <c r="A141" s="70"/>
      <c r="B141" s="66" t="s">
        <v>211</v>
      </c>
      <c r="C141" s="71" t="s">
        <v>312</v>
      </c>
      <c r="D141" s="67" t="s">
        <v>339</v>
      </c>
      <c r="E141" s="73" t="s">
        <v>35</v>
      </c>
      <c r="F141" s="86">
        <v>3</v>
      </c>
      <c r="G141" s="68"/>
      <c r="H141" s="69">
        <f t="shared" ref="H141" si="22">ROUND(G141*F141,2)</f>
        <v>0</v>
      </c>
      <c r="I141"/>
    </row>
    <row r="142" spans="1:9" s="42" customFormat="1" ht="30" customHeight="1" thickBot="1" x14ac:dyDescent="0.25">
      <c r="A142" s="43"/>
      <c r="B142" s="38" t="str">
        <f>B90</f>
        <v>B</v>
      </c>
      <c r="C142" s="103" t="str">
        <f>C90</f>
        <v>Wellington Crescent New Local Sidewalk - Renfrew Street to Lindsay Street</v>
      </c>
      <c r="D142" s="104"/>
      <c r="E142" s="104"/>
      <c r="F142" s="105"/>
      <c r="G142" s="43" t="s">
        <v>15</v>
      </c>
      <c r="H142" s="43">
        <f>SUM(H90:H141)</f>
        <v>0</v>
      </c>
      <c r="I142"/>
    </row>
    <row r="143" spans="1:9" s="42" customFormat="1" ht="30" customHeight="1" thickTop="1" x14ac:dyDescent="0.2">
      <c r="A143" s="40"/>
      <c r="B143" s="39" t="s">
        <v>14</v>
      </c>
      <c r="C143" s="95" t="s">
        <v>313</v>
      </c>
      <c r="D143" s="96"/>
      <c r="E143" s="96"/>
      <c r="F143" s="97"/>
      <c r="G143" s="40"/>
      <c r="H143" s="41"/>
    </row>
    <row r="144" spans="1:9" ht="36" customHeight="1" x14ac:dyDescent="0.2">
      <c r="A144" s="21"/>
      <c r="B144" s="17"/>
      <c r="C144" s="33" t="s">
        <v>17</v>
      </c>
      <c r="D144" s="11"/>
      <c r="E144" s="9" t="s">
        <v>2</v>
      </c>
      <c r="F144" s="9" t="s">
        <v>2</v>
      </c>
      <c r="G144" s="21" t="s">
        <v>2</v>
      </c>
      <c r="H144" s="24"/>
    </row>
    <row r="145" spans="1:9" s="64" customFormat="1" ht="30" customHeight="1" x14ac:dyDescent="0.2">
      <c r="A145" s="70" t="s">
        <v>68</v>
      </c>
      <c r="B145" s="66" t="s">
        <v>163</v>
      </c>
      <c r="C145" s="71" t="s">
        <v>69</v>
      </c>
      <c r="D145" s="72" t="s">
        <v>143</v>
      </c>
      <c r="E145" s="73" t="s">
        <v>26</v>
      </c>
      <c r="F145" s="74">
        <v>230</v>
      </c>
      <c r="G145" s="68"/>
      <c r="H145" s="69">
        <f t="shared" ref="H145:H146" si="23">ROUND(G145*F145,2)</f>
        <v>0</v>
      </c>
      <c r="I145"/>
    </row>
    <row r="146" spans="1:9" s="75" customFormat="1" ht="30" customHeight="1" x14ac:dyDescent="0.2">
      <c r="A146" s="65" t="s">
        <v>70</v>
      </c>
      <c r="B146" s="66" t="s">
        <v>164</v>
      </c>
      <c r="C146" s="71" t="s">
        <v>71</v>
      </c>
      <c r="D146" s="72" t="s">
        <v>143</v>
      </c>
      <c r="E146" s="73" t="s">
        <v>28</v>
      </c>
      <c r="F146" s="74">
        <v>1150</v>
      </c>
      <c r="G146" s="68"/>
      <c r="H146" s="69">
        <f t="shared" si="23"/>
        <v>0</v>
      </c>
      <c r="I146"/>
    </row>
    <row r="147" spans="1:9" s="64" customFormat="1" ht="48" customHeight="1" x14ac:dyDescent="0.2">
      <c r="A147" s="65" t="s">
        <v>31</v>
      </c>
      <c r="B147" s="66" t="s">
        <v>165</v>
      </c>
      <c r="C147" s="71" t="s">
        <v>32</v>
      </c>
      <c r="D147" s="72" t="s">
        <v>143</v>
      </c>
      <c r="E147" s="73" t="s">
        <v>26</v>
      </c>
      <c r="F147" s="74">
        <v>190</v>
      </c>
      <c r="G147" s="68"/>
      <c r="H147" s="69">
        <f t="shared" ref="H147:H148" si="24">ROUND(G147*F147,2)</f>
        <v>0</v>
      </c>
      <c r="I147"/>
    </row>
    <row r="148" spans="1:9" s="75" customFormat="1" ht="30" customHeight="1" x14ac:dyDescent="0.2">
      <c r="A148" s="70" t="s">
        <v>33</v>
      </c>
      <c r="B148" s="66" t="s">
        <v>212</v>
      </c>
      <c r="C148" s="71" t="s">
        <v>34</v>
      </c>
      <c r="D148" s="72" t="s">
        <v>143</v>
      </c>
      <c r="E148" s="73" t="s">
        <v>28</v>
      </c>
      <c r="F148" s="74">
        <v>1300</v>
      </c>
      <c r="G148" s="68"/>
      <c r="H148" s="69">
        <f t="shared" si="24"/>
        <v>0</v>
      </c>
      <c r="I148"/>
    </row>
    <row r="149" spans="1:9" ht="36" customHeight="1" x14ac:dyDescent="0.2">
      <c r="A149" s="21"/>
      <c r="B149" s="17"/>
      <c r="C149" s="34" t="s">
        <v>234</v>
      </c>
      <c r="D149" s="11"/>
      <c r="E149" s="8"/>
      <c r="F149" s="11"/>
      <c r="G149" s="21"/>
      <c r="H149" s="24"/>
    </row>
    <row r="150" spans="1:9" s="75" customFormat="1" ht="30" customHeight="1" x14ac:dyDescent="0.2">
      <c r="A150" s="80" t="s">
        <v>245</v>
      </c>
      <c r="B150" s="66" t="s">
        <v>213</v>
      </c>
      <c r="C150" s="71" t="s">
        <v>246</v>
      </c>
      <c r="D150" s="67" t="s">
        <v>144</v>
      </c>
      <c r="E150" s="73"/>
      <c r="F150" s="74"/>
      <c r="G150" s="76"/>
      <c r="H150" s="69"/>
      <c r="I150"/>
    </row>
    <row r="151" spans="1:9" s="75" customFormat="1" ht="43.9" customHeight="1" x14ac:dyDescent="0.2">
      <c r="A151" s="80" t="s">
        <v>249</v>
      </c>
      <c r="B151" s="77" t="s">
        <v>29</v>
      </c>
      <c r="C151" s="71" t="s">
        <v>167</v>
      </c>
      <c r="D151" s="67" t="s">
        <v>2</v>
      </c>
      <c r="E151" s="73" t="s">
        <v>28</v>
      </c>
      <c r="F151" s="74">
        <v>12</v>
      </c>
      <c r="G151" s="68"/>
      <c r="H151" s="69">
        <f>ROUND(G151*F151,2)</f>
        <v>0</v>
      </c>
      <c r="I151"/>
    </row>
    <row r="152" spans="1:9" s="75" customFormat="1" ht="30" customHeight="1" x14ac:dyDescent="0.2">
      <c r="A152" s="80" t="s">
        <v>41</v>
      </c>
      <c r="B152" s="66" t="s">
        <v>214</v>
      </c>
      <c r="C152" s="71" t="s">
        <v>42</v>
      </c>
      <c r="D152" s="67" t="s">
        <v>144</v>
      </c>
      <c r="E152" s="73"/>
      <c r="F152" s="74"/>
      <c r="G152" s="76"/>
      <c r="H152" s="69"/>
      <c r="I152"/>
    </row>
    <row r="153" spans="1:9" s="75" customFormat="1" ht="30" customHeight="1" x14ac:dyDescent="0.2">
      <c r="A153" s="83" t="s">
        <v>145</v>
      </c>
      <c r="B153" s="84" t="s">
        <v>29</v>
      </c>
      <c r="C153" s="85" t="s">
        <v>146</v>
      </c>
      <c r="D153" s="84" t="s">
        <v>2</v>
      </c>
      <c r="E153" s="84" t="s">
        <v>35</v>
      </c>
      <c r="F153" s="74">
        <v>100</v>
      </c>
      <c r="G153" s="68"/>
      <c r="H153" s="69">
        <f>ROUND(G153*F153,2)</f>
        <v>0</v>
      </c>
      <c r="I153"/>
    </row>
    <row r="154" spans="1:9" s="64" customFormat="1" ht="43.9" customHeight="1" x14ac:dyDescent="0.2">
      <c r="A154" s="80" t="s">
        <v>129</v>
      </c>
      <c r="B154" s="66" t="s">
        <v>215</v>
      </c>
      <c r="C154" s="71" t="s">
        <v>130</v>
      </c>
      <c r="D154" s="67" t="s">
        <v>85</v>
      </c>
      <c r="E154" s="73"/>
      <c r="F154" s="74"/>
      <c r="G154" s="76"/>
      <c r="H154" s="69"/>
      <c r="I154"/>
    </row>
    <row r="155" spans="1:9" s="75" customFormat="1" ht="30" customHeight="1" x14ac:dyDescent="0.2">
      <c r="A155" s="80" t="s">
        <v>131</v>
      </c>
      <c r="B155" s="77" t="s">
        <v>29</v>
      </c>
      <c r="C155" s="71" t="s">
        <v>86</v>
      </c>
      <c r="D155" s="67" t="s">
        <v>2</v>
      </c>
      <c r="E155" s="73" t="s">
        <v>28</v>
      </c>
      <c r="F155" s="74">
        <v>30</v>
      </c>
      <c r="G155" s="68"/>
      <c r="H155" s="69">
        <f t="shared" ref="H155" si="25">ROUND(G155*F155,2)</f>
        <v>0</v>
      </c>
      <c r="I155"/>
    </row>
    <row r="156" spans="1:9" s="64" customFormat="1" ht="43.9" customHeight="1" x14ac:dyDescent="0.2">
      <c r="A156" s="80" t="s">
        <v>168</v>
      </c>
      <c r="B156" s="66" t="s">
        <v>216</v>
      </c>
      <c r="C156" s="71" t="s">
        <v>169</v>
      </c>
      <c r="D156" s="67" t="s">
        <v>85</v>
      </c>
      <c r="E156" s="73"/>
      <c r="F156" s="74"/>
      <c r="G156" s="76"/>
      <c r="H156" s="69"/>
      <c r="I156"/>
    </row>
    <row r="157" spans="1:9" s="75" customFormat="1" ht="30" customHeight="1" x14ac:dyDescent="0.2">
      <c r="A157" s="80" t="s">
        <v>170</v>
      </c>
      <c r="B157" s="77" t="s">
        <v>29</v>
      </c>
      <c r="C157" s="71" t="s">
        <v>86</v>
      </c>
      <c r="D157" s="67" t="s">
        <v>171</v>
      </c>
      <c r="E157" s="73"/>
      <c r="F157" s="74"/>
      <c r="G157" s="76"/>
      <c r="H157" s="69"/>
      <c r="I157"/>
    </row>
    <row r="158" spans="1:9" s="75" customFormat="1" ht="30" customHeight="1" x14ac:dyDescent="0.2">
      <c r="A158" s="80" t="s">
        <v>174</v>
      </c>
      <c r="B158" s="82" t="s">
        <v>87</v>
      </c>
      <c r="C158" s="71" t="s">
        <v>175</v>
      </c>
      <c r="D158" s="67"/>
      <c r="E158" s="73" t="s">
        <v>28</v>
      </c>
      <c r="F158" s="74">
        <v>35</v>
      </c>
      <c r="G158" s="68"/>
      <c r="H158" s="69">
        <f t="shared" ref="H158:H162" si="26">ROUND(G158*F158,2)</f>
        <v>0</v>
      </c>
      <c r="I158"/>
    </row>
    <row r="159" spans="1:9" s="75" customFormat="1" ht="30" customHeight="1" x14ac:dyDescent="0.2">
      <c r="A159" s="80" t="s">
        <v>196</v>
      </c>
      <c r="B159" s="82" t="s">
        <v>88</v>
      </c>
      <c r="C159" s="71" t="s">
        <v>197</v>
      </c>
      <c r="D159" s="67" t="s">
        <v>2</v>
      </c>
      <c r="E159" s="73" t="s">
        <v>28</v>
      </c>
      <c r="F159" s="74">
        <v>55</v>
      </c>
      <c r="G159" s="68"/>
      <c r="H159" s="69">
        <f t="shared" si="26"/>
        <v>0</v>
      </c>
      <c r="I159"/>
    </row>
    <row r="160" spans="1:9" s="75" customFormat="1" ht="30" customHeight="1" x14ac:dyDescent="0.2">
      <c r="A160" s="80" t="s">
        <v>257</v>
      </c>
      <c r="B160" s="77" t="s">
        <v>36</v>
      </c>
      <c r="C160" s="71" t="s">
        <v>250</v>
      </c>
      <c r="D160" s="67" t="s">
        <v>2</v>
      </c>
      <c r="E160" s="73"/>
      <c r="F160" s="74"/>
      <c r="G160" s="81"/>
      <c r="H160" s="81"/>
      <c r="I160"/>
    </row>
    <row r="161" spans="1:9" s="75" customFormat="1" ht="30" customHeight="1" x14ac:dyDescent="0.2">
      <c r="A161" s="80" t="s">
        <v>258</v>
      </c>
      <c r="B161" s="82" t="s">
        <v>87</v>
      </c>
      <c r="C161" s="71" t="s">
        <v>173</v>
      </c>
      <c r="D161" s="67"/>
      <c r="E161" s="73" t="s">
        <v>28</v>
      </c>
      <c r="F161" s="74">
        <v>10</v>
      </c>
      <c r="G161" s="68"/>
      <c r="H161" s="69">
        <f t="shared" si="26"/>
        <v>0</v>
      </c>
      <c r="I161"/>
    </row>
    <row r="162" spans="1:9" s="75" customFormat="1" ht="30" customHeight="1" x14ac:dyDescent="0.2">
      <c r="A162" s="80" t="s">
        <v>259</v>
      </c>
      <c r="B162" s="66" t="s">
        <v>217</v>
      </c>
      <c r="C162" s="71" t="s">
        <v>260</v>
      </c>
      <c r="D162" s="67" t="s">
        <v>85</v>
      </c>
      <c r="E162" s="73" t="s">
        <v>28</v>
      </c>
      <c r="F162" s="74">
        <v>15</v>
      </c>
      <c r="G162" s="68"/>
      <c r="H162" s="69">
        <f t="shared" si="26"/>
        <v>0</v>
      </c>
      <c r="I162"/>
    </row>
    <row r="163" spans="1:9" s="64" customFormat="1" ht="30" customHeight="1" x14ac:dyDescent="0.2">
      <c r="A163" s="80" t="s">
        <v>176</v>
      </c>
      <c r="B163" s="66" t="s">
        <v>218</v>
      </c>
      <c r="C163" s="71" t="s">
        <v>177</v>
      </c>
      <c r="D163" s="67" t="s">
        <v>178</v>
      </c>
      <c r="E163" s="73"/>
      <c r="F163" s="74"/>
      <c r="G163" s="76"/>
      <c r="H163" s="69"/>
      <c r="I163"/>
    </row>
    <row r="164" spans="1:9" s="75" customFormat="1" ht="30" customHeight="1" x14ac:dyDescent="0.2">
      <c r="A164" s="80" t="s">
        <v>261</v>
      </c>
      <c r="B164" s="77" t="s">
        <v>29</v>
      </c>
      <c r="C164" s="71" t="s">
        <v>262</v>
      </c>
      <c r="D164" s="67" t="s">
        <v>2</v>
      </c>
      <c r="E164" s="73" t="s">
        <v>45</v>
      </c>
      <c r="F164" s="74">
        <v>50</v>
      </c>
      <c r="G164" s="68"/>
      <c r="H164" s="69">
        <f>ROUND(G164*F164,2)</f>
        <v>0</v>
      </c>
      <c r="I164"/>
    </row>
    <row r="165" spans="1:9" s="75" customFormat="1" ht="30" customHeight="1" x14ac:dyDescent="0.2">
      <c r="A165" s="80" t="s">
        <v>179</v>
      </c>
      <c r="B165" s="77" t="s">
        <v>36</v>
      </c>
      <c r="C165" s="71" t="s">
        <v>180</v>
      </c>
      <c r="D165" s="67" t="s">
        <v>181</v>
      </c>
      <c r="E165" s="73" t="s">
        <v>45</v>
      </c>
      <c r="F165" s="74">
        <v>110</v>
      </c>
      <c r="G165" s="68"/>
      <c r="H165" s="69">
        <f t="shared" ref="H165" si="27">ROUND(G165*F165,2)</f>
        <v>0</v>
      </c>
      <c r="I165"/>
    </row>
    <row r="166" spans="1:9" s="75" customFormat="1" ht="30" customHeight="1" x14ac:dyDescent="0.2">
      <c r="A166" s="80" t="s">
        <v>182</v>
      </c>
      <c r="B166" s="66" t="s">
        <v>219</v>
      </c>
      <c r="C166" s="71" t="s">
        <v>183</v>
      </c>
      <c r="D166" s="67" t="s">
        <v>178</v>
      </c>
      <c r="E166" s="73"/>
      <c r="F166" s="74"/>
      <c r="G166" s="76"/>
      <c r="H166" s="69"/>
      <c r="I166"/>
    </row>
    <row r="167" spans="1:9" s="75" customFormat="1" ht="30" customHeight="1" x14ac:dyDescent="0.2">
      <c r="A167" s="80" t="s">
        <v>270</v>
      </c>
      <c r="B167" s="77" t="s">
        <v>29</v>
      </c>
      <c r="C167" s="71" t="s">
        <v>271</v>
      </c>
      <c r="D167" s="67" t="s">
        <v>272</v>
      </c>
      <c r="E167" s="73" t="s">
        <v>45</v>
      </c>
      <c r="F167" s="74">
        <v>50</v>
      </c>
      <c r="G167" s="68"/>
      <c r="H167" s="69">
        <f t="shared" ref="H167" si="28">ROUND(G167*F167,2)</f>
        <v>0</v>
      </c>
      <c r="I167"/>
    </row>
    <row r="168" spans="1:9" s="75" customFormat="1" ht="30" customHeight="1" x14ac:dyDescent="0.2">
      <c r="A168" s="80" t="s">
        <v>90</v>
      </c>
      <c r="B168" s="66" t="s">
        <v>220</v>
      </c>
      <c r="C168" s="71" t="s">
        <v>47</v>
      </c>
      <c r="D168" s="67" t="s">
        <v>178</v>
      </c>
      <c r="E168" s="73"/>
      <c r="F168" s="74"/>
      <c r="G168" s="76"/>
      <c r="H168" s="69"/>
      <c r="I168"/>
    </row>
    <row r="169" spans="1:9" s="75" customFormat="1" ht="30" customHeight="1" x14ac:dyDescent="0.2">
      <c r="A169" s="80" t="s">
        <v>221</v>
      </c>
      <c r="B169" s="77" t="s">
        <v>29</v>
      </c>
      <c r="C169" s="71" t="s">
        <v>311</v>
      </c>
      <c r="D169" s="67" t="s">
        <v>222</v>
      </c>
      <c r="E169" s="73"/>
      <c r="F169" s="74"/>
      <c r="G169" s="81"/>
      <c r="H169" s="69"/>
      <c r="I169"/>
    </row>
    <row r="170" spans="1:9" s="75" customFormat="1" ht="30" customHeight="1" x14ac:dyDescent="0.2">
      <c r="A170" s="80" t="s">
        <v>223</v>
      </c>
      <c r="B170" s="82" t="s">
        <v>87</v>
      </c>
      <c r="C170" s="71" t="s">
        <v>224</v>
      </c>
      <c r="D170" s="67"/>
      <c r="E170" s="73" t="s">
        <v>45</v>
      </c>
      <c r="F170" s="74">
        <v>10</v>
      </c>
      <c r="G170" s="68"/>
      <c r="H170" s="69">
        <f>ROUND(G170*F170,2)</f>
        <v>0</v>
      </c>
      <c r="I170"/>
    </row>
    <row r="171" spans="1:9" s="75" customFormat="1" ht="30" customHeight="1" x14ac:dyDescent="0.2">
      <c r="A171" s="80" t="s">
        <v>273</v>
      </c>
      <c r="B171" s="82" t="s">
        <v>88</v>
      </c>
      <c r="C171" s="71" t="s">
        <v>274</v>
      </c>
      <c r="D171" s="67"/>
      <c r="E171" s="73" t="s">
        <v>45</v>
      </c>
      <c r="F171" s="74">
        <v>25</v>
      </c>
      <c r="G171" s="68"/>
      <c r="H171" s="69">
        <f>ROUND(G171*F171,2)</f>
        <v>0</v>
      </c>
      <c r="I171"/>
    </row>
    <row r="172" spans="1:9" s="75" customFormat="1" ht="36.75" customHeight="1" x14ac:dyDescent="0.2">
      <c r="A172" s="80" t="s">
        <v>92</v>
      </c>
      <c r="B172" s="77" t="s">
        <v>36</v>
      </c>
      <c r="C172" s="71" t="s">
        <v>185</v>
      </c>
      <c r="D172" s="67" t="s">
        <v>93</v>
      </c>
      <c r="E172" s="73" t="s">
        <v>45</v>
      </c>
      <c r="F172" s="74">
        <v>45</v>
      </c>
      <c r="G172" s="68"/>
      <c r="H172" s="69">
        <f>ROUND(G172*F172,2)</f>
        <v>0</v>
      </c>
      <c r="I172"/>
    </row>
    <row r="173" spans="1:9" s="75" customFormat="1" ht="36.75" customHeight="1" x14ac:dyDescent="0.2">
      <c r="A173" s="80" t="s">
        <v>275</v>
      </c>
      <c r="B173" s="77" t="s">
        <v>46</v>
      </c>
      <c r="C173" s="71" t="s">
        <v>271</v>
      </c>
      <c r="D173" s="67" t="s">
        <v>94</v>
      </c>
      <c r="E173" s="73" t="s">
        <v>45</v>
      </c>
      <c r="F173" s="74">
        <v>20</v>
      </c>
      <c r="G173" s="68"/>
      <c r="H173" s="69">
        <f t="shared" ref="H173" si="29">ROUND(G173*F173,2)</f>
        <v>0</v>
      </c>
      <c r="I173"/>
    </row>
    <row r="174" spans="1:9" s="75" customFormat="1" ht="30" customHeight="1" x14ac:dyDescent="0.2">
      <c r="A174" s="80" t="s">
        <v>153</v>
      </c>
      <c r="B174" s="66" t="s">
        <v>330</v>
      </c>
      <c r="C174" s="71" t="s">
        <v>154</v>
      </c>
      <c r="D174" s="67" t="s">
        <v>278</v>
      </c>
      <c r="E174" s="73" t="s">
        <v>28</v>
      </c>
      <c r="F174" s="74">
        <v>25</v>
      </c>
      <c r="G174" s="68"/>
      <c r="H174" s="69">
        <f>ROUND(G174*F174,2)</f>
        <v>0</v>
      </c>
      <c r="I174"/>
    </row>
    <row r="175" spans="1:9" s="75" customFormat="1" ht="30" customHeight="1" x14ac:dyDescent="0.2">
      <c r="A175" s="80" t="s">
        <v>99</v>
      </c>
      <c r="B175" s="66" t="s">
        <v>331</v>
      </c>
      <c r="C175" s="71" t="s">
        <v>101</v>
      </c>
      <c r="D175" s="67" t="s">
        <v>155</v>
      </c>
      <c r="E175" s="73" t="s">
        <v>35</v>
      </c>
      <c r="F175" s="86">
        <v>16</v>
      </c>
      <c r="G175" s="68"/>
      <c r="H175" s="69">
        <f>ROUND(G175*F175,2)</f>
        <v>0</v>
      </c>
      <c r="I175"/>
    </row>
    <row r="176" spans="1:9" ht="36" customHeight="1" x14ac:dyDescent="0.2">
      <c r="A176" s="21"/>
      <c r="B176" s="7"/>
      <c r="C176" s="34" t="s">
        <v>18</v>
      </c>
      <c r="D176" s="11"/>
      <c r="E176" s="9"/>
      <c r="F176" s="9"/>
      <c r="G176" s="21"/>
      <c r="H176" s="24"/>
    </row>
    <row r="177" spans="1:9" s="64" customFormat="1" ht="43.9" customHeight="1" x14ac:dyDescent="0.2">
      <c r="A177" s="70" t="s">
        <v>48</v>
      </c>
      <c r="B177" s="66" t="s">
        <v>332</v>
      </c>
      <c r="C177" s="71" t="s">
        <v>49</v>
      </c>
      <c r="D177" s="67" t="s">
        <v>159</v>
      </c>
      <c r="E177" s="73"/>
      <c r="F177" s="86"/>
      <c r="G177" s="76"/>
      <c r="H177" s="89"/>
      <c r="I177"/>
    </row>
    <row r="178" spans="1:9" s="64" customFormat="1" ht="43.9" customHeight="1" x14ac:dyDescent="0.2">
      <c r="A178" s="70" t="s">
        <v>280</v>
      </c>
      <c r="B178" s="77" t="s">
        <v>29</v>
      </c>
      <c r="C178" s="71" t="s">
        <v>281</v>
      </c>
      <c r="D178" s="67" t="s">
        <v>255</v>
      </c>
      <c r="E178" s="73" t="s">
        <v>28</v>
      </c>
      <c r="F178" s="86">
        <v>180</v>
      </c>
      <c r="G178" s="68"/>
      <c r="H178" s="69">
        <f t="shared" ref="H178:H179" si="30">ROUND(G178*F178,2)</f>
        <v>0</v>
      </c>
      <c r="I178"/>
    </row>
    <row r="179" spans="1:9" s="64" customFormat="1" ht="30" customHeight="1" x14ac:dyDescent="0.2">
      <c r="A179" s="70" t="s">
        <v>138</v>
      </c>
      <c r="B179" s="66" t="s">
        <v>333</v>
      </c>
      <c r="C179" s="71" t="s">
        <v>139</v>
      </c>
      <c r="D179" s="67" t="s">
        <v>140</v>
      </c>
      <c r="E179" s="73" t="s">
        <v>28</v>
      </c>
      <c r="F179" s="86">
        <v>765</v>
      </c>
      <c r="G179" s="68"/>
      <c r="H179" s="69">
        <f t="shared" si="30"/>
        <v>0</v>
      </c>
      <c r="I179"/>
    </row>
    <row r="180" spans="1:9" ht="36" customHeight="1" x14ac:dyDescent="0.2">
      <c r="A180" s="21"/>
      <c r="B180" s="13"/>
      <c r="C180" s="34" t="s">
        <v>21</v>
      </c>
      <c r="D180" s="11"/>
      <c r="E180" s="10"/>
      <c r="F180" s="9"/>
      <c r="G180" s="21"/>
      <c r="H180" s="24"/>
    </row>
    <row r="181" spans="1:9" s="75" customFormat="1" ht="43.9" customHeight="1" x14ac:dyDescent="0.2">
      <c r="A181" s="70" t="s">
        <v>50</v>
      </c>
      <c r="B181" s="66" t="s">
        <v>334</v>
      </c>
      <c r="C181" s="62" t="s">
        <v>189</v>
      </c>
      <c r="D181" s="63" t="s">
        <v>190</v>
      </c>
      <c r="E181" s="73" t="s">
        <v>35</v>
      </c>
      <c r="F181" s="86">
        <v>1</v>
      </c>
      <c r="G181" s="68"/>
      <c r="H181" s="69">
        <f>ROUND(G181*F181,2)</f>
        <v>0</v>
      </c>
      <c r="I181"/>
    </row>
    <row r="182" spans="1:9" s="64" customFormat="1" ht="30" customHeight="1" x14ac:dyDescent="0.2">
      <c r="A182" s="70" t="s">
        <v>61</v>
      </c>
      <c r="B182" s="66" t="s">
        <v>335</v>
      </c>
      <c r="C182" s="71" t="s">
        <v>66</v>
      </c>
      <c r="D182" s="63" t="s">
        <v>190</v>
      </c>
      <c r="E182" s="73" t="s">
        <v>35</v>
      </c>
      <c r="F182" s="86">
        <v>6</v>
      </c>
      <c r="G182" s="68"/>
      <c r="H182" s="69">
        <f t="shared" ref="H182:H183" si="31">ROUND(G182*F182,2)</f>
        <v>0</v>
      </c>
      <c r="I182"/>
    </row>
    <row r="183" spans="1:9" s="64" customFormat="1" ht="30" customHeight="1" x14ac:dyDescent="0.2">
      <c r="A183" s="70" t="s">
        <v>62</v>
      </c>
      <c r="B183" s="66" t="s">
        <v>336</v>
      </c>
      <c r="C183" s="71" t="s">
        <v>67</v>
      </c>
      <c r="D183" s="63" t="s">
        <v>190</v>
      </c>
      <c r="E183" s="73" t="s">
        <v>35</v>
      </c>
      <c r="F183" s="86">
        <v>2</v>
      </c>
      <c r="G183" s="68"/>
      <c r="H183" s="69">
        <f t="shared" si="31"/>
        <v>0</v>
      </c>
      <c r="I183"/>
    </row>
    <row r="184" spans="1:9" ht="36" customHeight="1" x14ac:dyDescent="0.2">
      <c r="A184" s="21"/>
      <c r="B184" s="17"/>
      <c r="C184" s="34" t="s">
        <v>22</v>
      </c>
      <c r="D184" s="11"/>
      <c r="E184" s="8"/>
      <c r="F184" s="11"/>
      <c r="G184" s="21"/>
      <c r="H184" s="24"/>
    </row>
    <row r="185" spans="1:9" s="64" customFormat="1" ht="30" customHeight="1" x14ac:dyDescent="0.2">
      <c r="A185" s="80" t="s">
        <v>51</v>
      </c>
      <c r="B185" s="66" t="s">
        <v>337</v>
      </c>
      <c r="C185" s="71" t="s">
        <v>52</v>
      </c>
      <c r="D185" s="67" t="s">
        <v>123</v>
      </c>
      <c r="E185" s="73"/>
      <c r="F185" s="74"/>
      <c r="G185" s="76"/>
      <c r="H185" s="69"/>
      <c r="I185"/>
    </row>
    <row r="186" spans="1:9" s="75" customFormat="1" ht="30" customHeight="1" x14ac:dyDescent="0.2">
      <c r="A186" s="80" t="s">
        <v>124</v>
      </c>
      <c r="B186" s="77" t="s">
        <v>29</v>
      </c>
      <c r="C186" s="71" t="s">
        <v>125</v>
      </c>
      <c r="D186" s="67"/>
      <c r="E186" s="73" t="s">
        <v>28</v>
      </c>
      <c r="F186" s="74">
        <v>60</v>
      </c>
      <c r="G186" s="68"/>
      <c r="H186" s="69">
        <f>ROUND(G186*F186,2)</f>
        <v>0</v>
      </c>
      <c r="I186"/>
    </row>
    <row r="187" spans="1:9" s="75" customFormat="1" ht="30" customHeight="1" x14ac:dyDescent="0.2">
      <c r="A187" s="80" t="s">
        <v>53</v>
      </c>
      <c r="B187" s="77" t="s">
        <v>36</v>
      </c>
      <c r="C187" s="71" t="s">
        <v>126</v>
      </c>
      <c r="D187" s="67"/>
      <c r="E187" s="73" t="s">
        <v>28</v>
      </c>
      <c r="F187" s="74">
        <v>1300</v>
      </c>
      <c r="G187" s="68"/>
      <c r="H187" s="69">
        <f>ROUND(G187*F187,2)</f>
        <v>0</v>
      </c>
      <c r="I187"/>
    </row>
    <row r="188" spans="1:9" ht="36" customHeight="1" x14ac:dyDescent="0.2">
      <c r="A188" s="21"/>
      <c r="B188" s="6"/>
      <c r="C188" s="34" t="s">
        <v>23</v>
      </c>
      <c r="D188" s="11"/>
      <c r="E188" s="10"/>
      <c r="F188" s="9"/>
      <c r="G188" s="21"/>
      <c r="H188" s="24"/>
    </row>
    <row r="189" spans="1:9" s="64" customFormat="1" ht="30" customHeight="1" x14ac:dyDescent="0.2">
      <c r="A189" s="70"/>
      <c r="B189" s="66" t="s">
        <v>338</v>
      </c>
      <c r="C189" s="71" t="s">
        <v>307</v>
      </c>
      <c r="D189" s="67" t="s">
        <v>327</v>
      </c>
      <c r="E189" s="73" t="s">
        <v>35</v>
      </c>
      <c r="F189" s="86">
        <v>4</v>
      </c>
      <c r="G189" s="68"/>
      <c r="H189" s="69">
        <f t="shared" ref="H189" si="32">ROUND(G189*F189,2)</f>
        <v>0</v>
      </c>
      <c r="I189"/>
    </row>
    <row r="190" spans="1:9" s="42" customFormat="1" ht="30" customHeight="1" thickBot="1" x14ac:dyDescent="0.25">
      <c r="A190" s="43"/>
      <c r="B190" s="38" t="str">
        <f>B143</f>
        <v>C</v>
      </c>
      <c r="C190" s="103" t="str">
        <f>C143</f>
        <v>Shamrock Drive New Local Sidewalk - Cliffwood Drive to Capston Road</v>
      </c>
      <c r="D190" s="104"/>
      <c r="E190" s="104"/>
      <c r="F190" s="105"/>
      <c r="G190" s="43" t="s">
        <v>15</v>
      </c>
      <c r="H190" s="43">
        <f>SUM(H143:H189)</f>
        <v>0</v>
      </c>
    </row>
    <row r="191" spans="1:9" ht="36" customHeight="1" thickTop="1" x14ac:dyDescent="0.25">
      <c r="A191" s="55"/>
      <c r="B191" s="12"/>
      <c r="C191" s="18" t="s">
        <v>16</v>
      </c>
      <c r="D191" s="27"/>
      <c r="E191" s="1"/>
      <c r="F191" s="1"/>
      <c r="G191" s="57"/>
      <c r="H191" s="60"/>
    </row>
    <row r="192" spans="1:9" ht="30" customHeight="1" thickBot="1" x14ac:dyDescent="0.25">
      <c r="A192" s="22"/>
      <c r="B192" s="38" t="str">
        <f>B6</f>
        <v>A</v>
      </c>
      <c r="C192" s="108" t="str">
        <f>C6</f>
        <v>Northwest Hydro Corridor Pathway - Church Avenue to Leila Avenue</v>
      </c>
      <c r="D192" s="104"/>
      <c r="E192" s="104"/>
      <c r="F192" s="105"/>
      <c r="G192" s="22" t="s">
        <v>15</v>
      </c>
      <c r="H192" s="22">
        <f>H89</f>
        <v>0</v>
      </c>
    </row>
    <row r="193" spans="1:8" ht="30" customHeight="1" thickTop="1" thickBot="1" x14ac:dyDescent="0.25">
      <c r="A193" s="22"/>
      <c r="B193" s="38" t="str">
        <f>B90</f>
        <v>B</v>
      </c>
      <c r="C193" s="109" t="str">
        <f>C90</f>
        <v>Wellington Crescent New Local Sidewalk - Renfrew Street to Lindsay Street</v>
      </c>
      <c r="D193" s="110"/>
      <c r="E193" s="110"/>
      <c r="F193" s="111"/>
      <c r="G193" s="22" t="s">
        <v>15</v>
      </c>
      <c r="H193" s="22">
        <f>H142</f>
        <v>0</v>
      </c>
    </row>
    <row r="194" spans="1:8" ht="30" customHeight="1" thickTop="1" thickBot="1" x14ac:dyDescent="0.25">
      <c r="A194" s="22"/>
      <c r="B194" s="38" t="str">
        <f>B143</f>
        <v>C</v>
      </c>
      <c r="C194" s="109" t="str">
        <f>C143</f>
        <v>Shamrock Drive New Local Sidewalk - Cliffwood Drive to Capston Road</v>
      </c>
      <c r="D194" s="110"/>
      <c r="E194" s="110"/>
      <c r="F194" s="111"/>
      <c r="G194" s="22" t="s">
        <v>15</v>
      </c>
      <c r="H194" s="22">
        <f>H190</f>
        <v>0</v>
      </c>
    </row>
    <row r="195" spans="1:8" s="37" customFormat="1" ht="37.9" customHeight="1" thickTop="1" x14ac:dyDescent="0.2">
      <c r="A195" s="21"/>
      <c r="B195" s="106" t="s">
        <v>25</v>
      </c>
      <c r="C195" s="107"/>
      <c r="D195" s="107"/>
      <c r="E195" s="107"/>
      <c r="F195" s="107"/>
      <c r="G195" s="98">
        <f>SUM(H192:H194)</f>
        <v>0</v>
      </c>
      <c r="H195" s="99"/>
    </row>
    <row r="196" spans="1:8" ht="15.95" customHeight="1" x14ac:dyDescent="0.2">
      <c r="A196" s="56"/>
      <c r="B196" s="51"/>
      <c r="C196" s="52"/>
      <c r="D196" s="53"/>
      <c r="E196" s="52"/>
      <c r="F196" s="52"/>
      <c r="G196" s="28"/>
      <c r="H196" s="61"/>
    </row>
  </sheetData>
  <sheetProtection password="CC3D" sheet="1" objects="1" scenarios="1" selectLockedCells="1"/>
  <mergeCells count="11">
    <mergeCell ref="C143:F143"/>
    <mergeCell ref="G195:H195"/>
    <mergeCell ref="C6:F6"/>
    <mergeCell ref="C190:F190"/>
    <mergeCell ref="B195:F195"/>
    <mergeCell ref="C90:F90"/>
    <mergeCell ref="C89:F89"/>
    <mergeCell ref="C142:F142"/>
    <mergeCell ref="C192:F192"/>
    <mergeCell ref="C193:F193"/>
    <mergeCell ref="C194:F194"/>
  </mergeCells>
  <phoneticPr fontId="0" type="noConversion"/>
  <conditionalFormatting sqref="D9:D12 D14 D16 D24:D35 D54:D58 D101:D107 D109:D112 D119:D121 D124:D130 D132:D134 D150 D152 D154:D162 D174:D175 D177:D178 D51:D52">
    <cfRule type="cellIs" dxfId="218" priority="321" stopIfTrue="1" operator="equal">
      <formula>"CW 2130-R11"</formula>
    </cfRule>
    <cfRule type="cellIs" dxfId="217" priority="322" stopIfTrue="1" operator="equal">
      <formula>"CW 3120-R2"</formula>
    </cfRule>
    <cfRule type="cellIs" dxfId="216" priority="323" stopIfTrue="1" operator="equal">
      <formula>"CW 3240-R7"</formula>
    </cfRule>
  </conditionalFormatting>
  <conditionalFormatting sqref="D8">
    <cfRule type="cellIs" dxfId="215" priority="318" stopIfTrue="1" operator="equal">
      <formula>"CW 2130-R11"</formula>
    </cfRule>
    <cfRule type="cellIs" dxfId="214" priority="319" stopIfTrue="1" operator="equal">
      <formula>"CW 3120-R2"</formula>
    </cfRule>
    <cfRule type="cellIs" dxfId="213" priority="320" stopIfTrue="1" operator="equal">
      <formula>"CW 3240-R7"</formula>
    </cfRule>
  </conditionalFormatting>
  <conditionalFormatting sqref="D17">
    <cfRule type="cellIs" dxfId="212" priority="315" stopIfTrue="1" operator="equal">
      <formula>"CW 2130-R11"</formula>
    </cfRule>
    <cfRule type="cellIs" dxfId="211" priority="316" stopIfTrue="1" operator="equal">
      <formula>"CW 3120-R2"</formula>
    </cfRule>
    <cfRule type="cellIs" dxfId="210" priority="317" stopIfTrue="1" operator="equal">
      <formula>"CW 3240-R7"</formula>
    </cfRule>
  </conditionalFormatting>
  <conditionalFormatting sqref="D18">
    <cfRule type="cellIs" dxfId="209" priority="312" stopIfTrue="1" operator="equal">
      <formula>"CW 2130-R11"</formula>
    </cfRule>
    <cfRule type="cellIs" dxfId="208" priority="313" stopIfTrue="1" operator="equal">
      <formula>"CW 3120-R2"</formula>
    </cfRule>
    <cfRule type="cellIs" dxfId="207" priority="314" stopIfTrue="1" operator="equal">
      <formula>"CW 3240-R7"</formula>
    </cfRule>
  </conditionalFormatting>
  <conditionalFormatting sqref="D13">
    <cfRule type="cellIs" dxfId="206" priority="309" stopIfTrue="1" operator="equal">
      <formula>"CW 2130-R11"</formula>
    </cfRule>
    <cfRule type="cellIs" dxfId="205" priority="310" stopIfTrue="1" operator="equal">
      <formula>"CW 3120-R2"</formula>
    </cfRule>
    <cfRule type="cellIs" dxfId="204" priority="311" stopIfTrue="1" operator="equal">
      <formula>"CW 3240-R7"</formula>
    </cfRule>
  </conditionalFormatting>
  <conditionalFormatting sqref="D15">
    <cfRule type="cellIs" dxfId="203" priority="306" stopIfTrue="1" operator="equal">
      <formula>"CW 2130-R11"</formula>
    </cfRule>
    <cfRule type="cellIs" dxfId="202" priority="307" stopIfTrue="1" operator="equal">
      <formula>"CW 3120-R2"</formula>
    </cfRule>
    <cfRule type="cellIs" dxfId="201" priority="308" stopIfTrue="1" operator="equal">
      <formula>"CW 3240-R7"</formula>
    </cfRule>
  </conditionalFormatting>
  <conditionalFormatting sqref="D22:D23">
    <cfRule type="cellIs" dxfId="200" priority="303" stopIfTrue="1" operator="equal">
      <formula>"CW 2130-R11"</formula>
    </cfRule>
    <cfRule type="cellIs" dxfId="199" priority="304" stopIfTrue="1" operator="equal">
      <formula>"CW 3120-R2"</formula>
    </cfRule>
    <cfRule type="cellIs" dxfId="198" priority="305" stopIfTrue="1" operator="equal">
      <formula>"CW 3240-R7"</formula>
    </cfRule>
  </conditionalFormatting>
  <conditionalFormatting sqref="D36">
    <cfRule type="cellIs" dxfId="197" priority="300" stopIfTrue="1" operator="equal">
      <formula>"CW 2130-R11"</formula>
    </cfRule>
    <cfRule type="cellIs" dxfId="196" priority="301" stopIfTrue="1" operator="equal">
      <formula>"CW 3120-R2"</formula>
    </cfRule>
    <cfRule type="cellIs" dxfId="195" priority="302" stopIfTrue="1" operator="equal">
      <formula>"CW 3240-R7"</formula>
    </cfRule>
  </conditionalFormatting>
  <conditionalFormatting sqref="D37">
    <cfRule type="cellIs" dxfId="194" priority="297" stopIfTrue="1" operator="equal">
      <formula>"CW 2130-R11"</formula>
    </cfRule>
    <cfRule type="cellIs" dxfId="193" priority="298" stopIfTrue="1" operator="equal">
      <formula>"CW 3120-R2"</formula>
    </cfRule>
    <cfRule type="cellIs" dxfId="192" priority="299" stopIfTrue="1" operator="equal">
      <formula>"CW 3240-R7"</formula>
    </cfRule>
  </conditionalFormatting>
  <conditionalFormatting sqref="D38">
    <cfRule type="cellIs" dxfId="191" priority="294" stopIfTrue="1" operator="equal">
      <formula>"CW 2130-R11"</formula>
    </cfRule>
    <cfRule type="cellIs" dxfId="190" priority="295" stopIfTrue="1" operator="equal">
      <formula>"CW 3120-R2"</formula>
    </cfRule>
    <cfRule type="cellIs" dxfId="189" priority="296" stopIfTrue="1" operator="equal">
      <formula>"CW 3240-R7"</formula>
    </cfRule>
  </conditionalFormatting>
  <conditionalFormatting sqref="D39">
    <cfRule type="cellIs" dxfId="188" priority="291" stopIfTrue="1" operator="equal">
      <formula>"CW 2130-R11"</formula>
    </cfRule>
    <cfRule type="cellIs" dxfId="187" priority="292" stopIfTrue="1" operator="equal">
      <formula>"CW 3120-R2"</formula>
    </cfRule>
    <cfRule type="cellIs" dxfId="186" priority="293" stopIfTrue="1" operator="equal">
      <formula>"CW 3240-R7"</formula>
    </cfRule>
  </conditionalFormatting>
  <conditionalFormatting sqref="D40">
    <cfRule type="cellIs" dxfId="185" priority="288" stopIfTrue="1" operator="equal">
      <formula>"CW 2130-R11"</formula>
    </cfRule>
    <cfRule type="cellIs" dxfId="184" priority="289" stopIfTrue="1" operator="equal">
      <formula>"CW 3120-R2"</formula>
    </cfRule>
    <cfRule type="cellIs" dxfId="183" priority="290" stopIfTrue="1" operator="equal">
      <formula>"CW 3240-R7"</formula>
    </cfRule>
  </conditionalFormatting>
  <conditionalFormatting sqref="D41">
    <cfRule type="cellIs" dxfId="182" priority="285" stopIfTrue="1" operator="equal">
      <formula>"CW 2130-R11"</formula>
    </cfRule>
    <cfRule type="cellIs" dxfId="181" priority="286" stopIfTrue="1" operator="equal">
      <formula>"CW 3120-R2"</formula>
    </cfRule>
    <cfRule type="cellIs" dxfId="180" priority="287" stopIfTrue="1" operator="equal">
      <formula>"CW 3240-R7"</formula>
    </cfRule>
  </conditionalFormatting>
  <conditionalFormatting sqref="D42">
    <cfRule type="cellIs" dxfId="179" priority="282" stopIfTrue="1" operator="equal">
      <formula>"CW 2130-R11"</formula>
    </cfRule>
    <cfRule type="cellIs" dxfId="178" priority="283" stopIfTrue="1" operator="equal">
      <formula>"CW 3120-R2"</formula>
    </cfRule>
    <cfRule type="cellIs" dxfId="177" priority="284" stopIfTrue="1" operator="equal">
      <formula>"CW 3240-R7"</formula>
    </cfRule>
  </conditionalFormatting>
  <conditionalFormatting sqref="D47">
    <cfRule type="cellIs" dxfId="176" priority="279" stopIfTrue="1" operator="equal">
      <formula>"CW 2130-R11"</formula>
    </cfRule>
    <cfRule type="cellIs" dxfId="175" priority="280" stopIfTrue="1" operator="equal">
      <formula>"CW 3120-R2"</formula>
    </cfRule>
    <cfRule type="cellIs" dxfId="174" priority="281" stopIfTrue="1" operator="equal">
      <formula>"CW 3240-R7"</formula>
    </cfRule>
  </conditionalFormatting>
  <conditionalFormatting sqref="D48">
    <cfRule type="cellIs" dxfId="173" priority="276" stopIfTrue="1" operator="equal">
      <formula>"CW 2130-R11"</formula>
    </cfRule>
    <cfRule type="cellIs" dxfId="172" priority="277" stopIfTrue="1" operator="equal">
      <formula>"CW 3120-R2"</formula>
    </cfRule>
    <cfRule type="cellIs" dxfId="171" priority="278" stopIfTrue="1" operator="equal">
      <formula>"CW 3240-R7"</formula>
    </cfRule>
  </conditionalFormatting>
  <conditionalFormatting sqref="D49">
    <cfRule type="cellIs" dxfId="170" priority="273" stopIfTrue="1" operator="equal">
      <formula>"CW 2130-R11"</formula>
    </cfRule>
    <cfRule type="cellIs" dxfId="169" priority="274" stopIfTrue="1" operator="equal">
      <formula>"CW 3120-R2"</formula>
    </cfRule>
    <cfRule type="cellIs" dxfId="168" priority="275" stopIfTrue="1" operator="equal">
      <formula>"CW 3240-R7"</formula>
    </cfRule>
  </conditionalFormatting>
  <conditionalFormatting sqref="D53">
    <cfRule type="cellIs" dxfId="167" priority="270" stopIfTrue="1" operator="equal">
      <formula>"CW 2130-R11"</formula>
    </cfRule>
    <cfRule type="cellIs" dxfId="166" priority="271" stopIfTrue="1" operator="equal">
      <formula>"CW 3120-R2"</formula>
    </cfRule>
    <cfRule type="cellIs" dxfId="165" priority="272" stopIfTrue="1" operator="equal">
      <formula>"CW 3240-R7"</formula>
    </cfRule>
  </conditionalFormatting>
  <conditionalFormatting sqref="D60:D62">
    <cfRule type="cellIs" dxfId="164" priority="267" stopIfTrue="1" operator="equal">
      <formula>"CW 2130-R11"</formula>
    </cfRule>
    <cfRule type="cellIs" dxfId="163" priority="268" stopIfTrue="1" operator="equal">
      <formula>"CW 3120-R2"</formula>
    </cfRule>
    <cfRule type="cellIs" dxfId="162" priority="269" stopIfTrue="1" operator="equal">
      <formula>"CW 3240-R7"</formula>
    </cfRule>
  </conditionalFormatting>
  <conditionalFormatting sqref="D64:D65">
    <cfRule type="cellIs" dxfId="161" priority="265" stopIfTrue="1" operator="equal">
      <formula>"CW 3120-R2"</formula>
    </cfRule>
    <cfRule type="cellIs" dxfId="160" priority="266" stopIfTrue="1" operator="equal">
      <formula>"CW 3240-R7"</formula>
    </cfRule>
  </conditionalFormatting>
  <conditionalFormatting sqref="D66">
    <cfRule type="cellIs" dxfId="159" priority="263" stopIfTrue="1" operator="equal">
      <formula>"CW 3120-R2"</formula>
    </cfRule>
    <cfRule type="cellIs" dxfId="158" priority="264" stopIfTrue="1" operator="equal">
      <formula>"CW 3240-R7"</formula>
    </cfRule>
  </conditionalFormatting>
  <conditionalFormatting sqref="D67">
    <cfRule type="cellIs" dxfId="157" priority="261" stopIfTrue="1" operator="equal">
      <formula>"CW 3120-R2"</formula>
    </cfRule>
    <cfRule type="cellIs" dxfId="156" priority="262" stopIfTrue="1" operator="equal">
      <formula>"CW 3240-R7"</formula>
    </cfRule>
  </conditionalFormatting>
  <conditionalFormatting sqref="D68">
    <cfRule type="cellIs" dxfId="155" priority="259" stopIfTrue="1" operator="equal">
      <formula>"CW 3120-R2"</formula>
    </cfRule>
    <cfRule type="cellIs" dxfId="154" priority="260" stopIfTrue="1" operator="equal">
      <formula>"CW 3240-R7"</formula>
    </cfRule>
  </conditionalFormatting>
  <conditionalFormatting sqref="D69">
    <cfRule type="cellIs" dxfId="153" priority="257" stopIfTrue="1" operator="equal">
      <formula>"CW 3120-R2"</formula>
    </cfRule>
    <cfRule type="cellIs" dxfId="152" priority="258" stopIfTrue="1" operator="equal">
      <formula>"CW 3240-R7"</formula>
    </cfRule>
  </conditionalFormatting>
  <conditionalFormatting sqref="D70">
    <cfRule type="cellIs" dxfId="151" priority="254" stopIfTrue="1" operator="equal">
      <formula>"CW 2130-R11"</formula>
    </cfRule>
    <cfRule type="cellIs" dxfId="150" priority="255" stopIfTrue="1" operator="equal">
      <formula>"CW 3120-R2"</formula>
    </cfRule>
    <cfRule type="cellIs" dxfId="149" priority="256" stopIfTrue="1" operator="equal">
      <formula>"CW 3240-R7"</formula>
    </cfRule>
  </conditionalFormatting>
  <conditionalFormatting sqref="D71">
    <cfRule type="cellIs" dxfId="148" priority="251" stopIfTrue="1" operator="equal">
      <formula>"CW 2130-R11"</formula>
    </cfRule>
    <cfRule type="cellIs" dxfId="147" priority="252" stopIfTrue="1" operator="equal">
      <formula>"CW 3120-R2"</formula>
    </cfRule>
    <cfRule type="cellIs" dxfId="146" priority="253" stopIfTrue="1" operator="equal">
      <formula>"CW 3240-R7"</formula>
    </cfRule>
  </conditionalFormatting>
  <conditionalFormatting sqref="D72">
    <cfRule type="cellIs" dxfId="145" priority="248" stopIfTrue="1" operator="equal">
      <formula>"CW 2130-R11"</formula>
    </cfRule>
    <cfRule type="cellIs" dxfId="144" priority="249" stopIfTrue="1" operator="equal">
      <formula>"CW 3120-R2"</formula>
    </cfRule>
    <cfRule type="cellIs" dxfId="143" priority="250" stopIfTrue="1" operator="equal">
      <formula>"CW 3240-R7"</formula>
    </cfRule>
  </conditionalFormatting>
  <conditionalFormatting sqref="D73">
    <cfRule type="cellIs" dxfId="142" priority="245" stopIfTrue="1" operator="equal">
      <formula>"CW 2130-R11"</formula>
    </cfRule>
    <cfRule type="cellIs" dxfId="141" priority="246" stopIfTrue="1" operator="equal">
      <formula>"CW 3120-R2"</formula>
    </cfRule>
    <cfRule type="cellIs" dxfId="140" priority="247" stopIfTrue="1" operator="equal">
      <formula>"CW 3240-R7"</formula>
    </cfRule>
  </conditionalFormatting>
  <conditionalFormatting sqref="D74">
    <cfRule type="cellIs" dxfId="139" priority="242" stopIfTrue="1" operator="equal">
      <formula>"CW 2130-R11"</formula>
    </cfRule>
    <cfRule type="cellIs" dxfId="138" priority="243" stopIfTrue="1" operator="equal">
      <formula>"CW 3120-R2"</formula>
    </cfRule>
    <cfRule type="cellIs" dxfId="137" priority="244" stopIfTrue="1" operator="equal">
      <formula>"CW 3240-R7"</formula>
    </cfRule>
  </conditionalFormatting>
  <conditionalFormatting sqref="D76">
    <cfRule type="cellIs" dxfId="136" priority="239" stopIfTrue="1" operator="equal">
      <formula>"CW 2130-R11"</formula>
    </cfRule>
    <cfRule type="cellIs" dxfId="135" priority="240" stopIfTrue="1" operator="equal">
      <formula>"CW 3120-R2"</formula>
    </cfRule>
    <cfRule type="cellIs" dxfId="134" priority="241" stopIfTrue="1" operator="equal">
      <formula>"CW 3240-R7"</formula>
    </cfRule>
  </conditionalFormatting>
  <conditionalFormatting sqref="D80:D83">
    <cfRule type="cellIs" dxfId="133" priority="236" stopIfTrue="1" operator="equal">
      <formula>"CW 2130-R11"</formula>
    </cfRule>
    <cfRule type="cellIs" dxfId="132" priority="237" stopIfTrue="1" operator="equal">
      <formula>"CW 3120-R2"</formula>
    </cfRule>
    <cfRule type="cellIs" dxfId="131" priority="238" stopIfTrue="1" operator="equal">
      <formula>"CW 3240-R7"</formula>
    </cfRule>
  </conditionalFormatting>
  <conditionalFormatting sqref="D88">
    <cfRule type="cellIs" dxfId="130" priority="233" stopIfTrue="1" operator="equal">
      <formula>"CW 2130-R11"</formula>
    </cfRule>
    <cfRule type="cellIs" dxfId="129" priority="234" stopIfTrue="1" operator="equal">
      <formula>"CW 3120-R2"</formula>
    </cfRule>
    <cfRule type="cellIs" dxfId="128" priority="235" stopIfTrue="1" operator="equal">
      <formula>"CW 3240-R7"</formula>
    </cfRule>
  </conditionalFormatting>
  <conditionalFormatting sqref="D85">
    <cfRule type="cellIs" dxfId="127" priority="230" stopIfTrue="1" operator="equal">
      <formula>"CW 2130-R11"</formula>
    </cfRule>
    <cfRule type="cellIs" dxfId="126" priority="231" stopIfTrue="1" operator="equal">
      <formula>"CW 3120-R2"</formula>
    </cfRule>
    <cfRule type="cellIs" dxfId="125" priority="232" stopIfTrue="1" operator="equal">
      <formula>"CW 3240-R7"</formula>
    </cfRule>
  </conditionalFormatting>
  <conditionalFormatting sqref="D86">
    <cfRule type="cellIs" dxfId="124" priority="227" stopIfTrue="1" operator="equal">
      <formula>"CW 2130-R11"</formula>
    </cfRule>
    <cfRule type="cellIs" dxfId="123" priority="228" stopIfTrue="1" operator="equal">
      <formula>"CW 3120-R2"</formula>
    </cfRule>
    <cfRule type="cellIs" dxfId="122" priority="229" stopIfTrue="1" operator="equal">
      <formula>"CW 3240-R7"</formula>
    </cfRule>
  </conditionalFormatting>
  <conditionalFormatting sqref="D87">
    <cfRule type="cellIs" dxfId="121" priority="224" stopIfTrue="1" operator="equal">
      <formula>"CW 2130-R11"</formula>
    </cfRule>
    <cfRule type="cellIs" dxfId="120" priority="225" stopIfTrue="1" operator="equal">
      <formula>"CW 3120-R2"</formula>
    </cfRule>
    <cfRule type="cellIs" dxfId="119" priority="226" stopIfTrue="1" operator="equal">
      <formula>"CW 3240-R7"</formula>
    </cfRule>
  </conditionalFormatting>
  <conditionalFormatting sqref="D92:D95 D97">
    <cfRule type="cellIs" dxfId="118" priority="221" stopIfTrue="1" operator="equal">
      <formula>"CW 2130-R11"</formula>
    </cfRule>
    <cfRule type="cellIs" dxfId="117" priority="222" stopIfTrue="1" operator="equal">
      <formula>"CW 3120-R2"</formula>
    </cfRule>
    <cfRule type="cellIs" dxfId="116" priority="223" stopIfTrue="1" operator="equal">
      <formula>"CW 3240-R7"</formula>
    </cfRule>
  </conditionalFormatting>
  <conditionalFormatting sqref="D98">
    <cfRule type="cellIs" dxfId="115" priority="215" stopIfTrue="1" operator="equal">
      <formula>"CW 2130-R11"</formula>
    </cfRule>
    <cfRule type="cellIs" dxfId="114" priority="216" stopIfTrue="1" operator="equal">
      <formula>"CW 3120-R2"</formula>
    </cfRule>
    <cfRule type="cellIs" dxfId="113" priority="217" stopIfTrue="1" operator="equal">
      <formula>"CW 3240-R7"</formula>
    </cfRule>
  </conditionalFormatting>
  <conditionalFormatting sqref="D99">
    <cfRule type="cellIs" dxfId="112" priority="212" stopIfTrue="1" operator="equal">
      <formula>"CW 2130-R11"</formula>
    </cfRule>
    <cfRule type="cellIs" dxfId="111" priority="213" stopIfTrue="1" operator="equal">
      <formula>"CW 3120-R2"</formula>
    </cfRule>
    <cfRule type="cellIs" dxfId="110" priority="214" stopIfTrue="1" operator="equal">
      <formula>"CW 3240-R7"</formula>
    </cfRule>
  </conditionalFormatting>
  <conditionalFormatting sqref="D96">
    <cfRule type="cellIs" dxfId="109" priority="209" stopIfTrue="1" operator="equal">
      <formula>"CW 2130-R11"</formula>
    </cfRule>
    <cfRule type="cellIs" dxfId="108" priority="210" stopIfTrue="1" operator="equal">
      <formula>"CW 3120-R2"</formula>
    </cfRule>
    <cfRule type="cellIs" dxfId="107" priority="211" stopIfTrue="1" operator="equal">
      <formula>"CW 3240-R7"</formula>
    </cfRule>
  </conditionalFormatting>
  <conditionalFormatting sqref="D108">
    <cfRule type="cellIs" dxfId="106" priority="197" stopIfTrue="1" operator="equal">
      <formula>"CW 2130-R11"</formula>
    </cfRule>
    <cfRule type="cellIs" dxfId="105" priority="198" stopIfTrue="1" operator="equal">
      <formula>"CW 3120-R2"</formula>
    </cfRule>
    <cfRule type="cellIs" dxfId="104" priority="199" stopIfTrue="1" operator="equal">
      <formula>"CW 3240-R7"</formula>
    </cfRule>
  </conditionalFormatting>
  <conditionalFormatting sqref="D113">
    <cfRule type="cellIs" dxfId="103" priority="191" stopIfTrue="1" operator="equal">
      <formula>"CW 2130-R11"</formula>
    </cfRule>
    <cfRule type="cellIs" dxfId="102" priority="192" stopIfTrue="1" operator="equal">
      <formula>"CW 3120-R2"</formula>
    </cfRule>
    <cfRule type="cellIs" dxfId="101" priority="193" stopIfTrue="1" operator="equal">
      <formula>"CW 3240-R7"</formula>
    </cfRule>
  </conditionalFormatting>
  <conditionalFormatting sqref="D114">
    <cfRule type="cellIs" dxfId="100" priority="188" stopIfTrue="1" operator="equal">
      <formula>"CW 2130-R11"</formula>
    </cfRule>
    <cfRule type="cellIs" dxfId="99" priority="189" stopIfTrue="1" operator="equal">
      <formula>"CW 3120-R2"</formula>
    </cfRule>
    <cfRule type="cellIs" dxfId="98" priority="190" stopIfTrue="1" operator="equal">
      <formula>"CW 3240-R7"</formula>
    </cfRule>
  </conditionalFormatting>
  <conditionalFormatting sqref="D115">
    <cfRule type="cellIs" dxfId="97" priority="185" stopIfTrue="1" operator="equal">
      <formula>"CW 2130-R11"</formula>
    </cfRule>
    <cfRule type="cellIs" dxfId="96" priority="186" stopIfTrue="1" operator="equal">
      <formula>"CW 3120-R2"</formula>
    </cfRule>
    <cfRule type="cellIs" dxfId="95" priority="187" stopIfTrue="1" operator="equal">
      <formula>"CW 3240-R7"</formula>
    </cfRule>
  </conditionalFormatting>
  <conditionalFormatting sqref="D116">
    <cfRule type="cellIs" dxfId="94" priority="182" stopIfTrue="1" operator="equal">
      <formula>"CW 2130-R11"</formula>
    </cfRule>
    <cfRule type="cellIs" dxfId="93" priority="183" stopIfTrue="1" operator="equal">
      <formula>"CW 3120-R2"</formula>
    </cfRule>
    <cfRule type="cellIs" dxfId="92" priority="184" stopIfTrue="1" operator="equal">
      <formula>"CW 3240-R7"</formula>
    </cfRule>
  </conditionalFormatting>
  <conditionalFormatting sqref="D118">
    <cfRule type="cellIs" dxfId="91" priority="176" stopIfTrue="1" operator="equal">
      <formula>"CW 2130-R11"</formula>
    </cfRule>
    <cfRule type="cellIs" dxfId="90" priority="177" stopIfTrue="1" operator="equal">
      <formula>"CW 3120-R2"</formula>
    </cfRule>
    <cfRule type="cellIs" dxfId="89" priority="178" stopIfTrue="1" operator="equal">
      <formula>"CW 3240-R7"</formula>
    </cfRule>
  </conditionalFormatting>
  <conditionalFormatting sqref="D117">
    <cfRule type="cellIs" dxfId="88" priority="173" stopIfTrue="1" operator="equal">
      <formula>"CW 2130-R11"</formula>
    </cfRule>
    <cfRule type="cellIs" dxfId="87" priority="174" stopIfTrue="1" operator="equal">
      <formula>"CW 3120-R2"</formula>
    </cfRule>
    <cfRule type="cellIs" dxfId="86" priority="175" stopIfTrue="1" operator="equal">
      <formula>"CW 3240-R7"</formula>
    </cfRule>
  </conditionalFormatting>
  <conditionalFormatting sqref="D123">
    <cfRule type="cellIs" dxfId="85" priority="170" stopIfTrue="1" operator="equal">
      <formula>"CW 2130-R11"</formula>
    </cfRule>
    <cfRule type="cellIs" dxfId="84" priority="171" stopIfTrue="1" operator="equal">
      <formula>"CW 3120-R2"</formula>
    </cfRule>
    <cfRule type="cellIs" dxfId="83" priority="172" stopIfTrue="1" operator="equal">
      <formula>"CW 3240-R7"</formula>
    </cfRule>
  </conditionalFormatting>
  <conditionalFormatting sqref="D122">
    <cfRule type="cellIs" dxfId="82" priority="149" stopIfTrue="1" operator="equal">
      <formula>"CW 2130-R11"</formula>
    </cfRule>
    <cfRule type="cellIs" dxfId="81" priority="150" stopIfTrue="1" operator="equal">
      <formula>"CW 3120-R2"</formula>
    </cfRule>
    <cfRule type="cellIs" dxfId="80" priority="151" stopIfTrue="1" operator="equal">
      <formula>"CW 3240-R7"</formula>
    </cfRule>
  </conditionalFormatting>
  <conditionalFormatting sqref="D135">
    <cfRule type="cellIs" dxfId="79" priority="110" stopIfTrue="1" operator="equal">
      <formula>"CW 2130-R11"</formula>
    </cfRule>
    <cfRule type="cellIs" dxfId="78" priority="111" stopIfTrue="1" operator="equal">
      <formula>"CW 3120-R2"</formula>
    </cfRule>
    <cfRule type="cellIs" dxfId="77" priority="112" stopIfTrue="1" operator="equal">
      <formula>"CW 3240-R7"</formula>
    </cfRule>
  </conditionalFormatting>
  <conditionalFormatting sqref="D137:D139">
    <cfRule type="cellIs" dxfId="76" priority="107" stopIfTrue="1" operator="equal">
      <formula>"CW 2130-R11"</formula>
    </cfRule>
    <cfRule type="cellIs" dxfId="75" priority="108" stopIfTrue="1" operator="equal">
      <formula>"CW 3120-R2"</formula>
    </cfRule>
    <cfRule type="cellIs" dxfId="74" priority="109" stopIfTrue="1" operator="equal">
      <formula>"CW 3240-R7"</formula>
    </cfRule>
  </conditionalFormatting>
  <conditionalFormatting sqref="D141">
    <cfRule type="cellIs" dxfId="73" priority="104" stopIfTrue="1" operator="equal">
      <formula>"CW 2130-R11"</formula>
    </cfRule>
    <cfRule type="cellIs" dxfId="72" priority="105" stopIfTrue="1" operator="equal">
      <formula>"CW 3120-R2"</formula>
    </cfRule>
    <cfRule type="cellIs" dxfId="71" priority="106" stopIfTrue="1" operator="equal">
      <formula>"CW 3240-R7"</formula>
    </cfRule>
  </conditionalFormatting>
  <conditionalFormatting sqref="D168:D169 D171">
    <cfRule type="cellIs" dxfId="70" priority="101" stopIfTrue="1" operator="equal">
      <formula>"CW 2130-R11"</formula>
    </cfRule>
    <cfRule type="cellIs" dxfId="69" priority="102" stopIfTrue="1" operator="equal">
      <formula>"CW 3120-R2"</formula>
    </cfRule>
    <cfRule type="cellIs" dxfId="68" priority="103" stopIfTrue="1" operator="equal">
      <formula>"CW 3240-R7"</formula>
    </cfRule>
  </conditionalFormatting>
  <conditionalFormatting sqref="D145:D146 D148">
    <cfRule type="cellIs" dxfId="67" priority="98" stopIfTrue="1" operator="equal">
      <formula>"CW 2130-R11"</formula>
    </cfRule>
    <cfRule type="cellIs" dxfId="66" priority="99" stopIfTrue="1" operator="equal">
      <formula>"CW 3120-R2"</formula>
    </cfRule>
    <cfRule type="cellIs" dxfId="65" priority="100" stopIfTrue="1" operator="equal">
      <formula>"CW 3240-R7"</formula>
    </cfRule>
  </conditionalFormatting>
  <conditionalFormatting sqref="D147">
    <cfRule type="cellIs" dxfId="64" priority="89" stopIfTrue="1" operator="equal">
      <formula>"CW 2130-R11"</formula>
    </cfRule>
    <cfRule type="cellIs" dxfId="63" priority="90" stopIfTrue="1" operator="equal">
      <formula>"CW 3120-R2"</formula>
    </cfRule>
    <cfRule type="cellIs" dxfId="62" priority="91" stopIfTrue="1" operator="equal">
      <formula>"CW 3240-R7"</formula>
    </cfRule>
  </conditionalFormatting>
  <conditionalFormatting sqref="D153">
    <cfRule type="cellIs" dxfId="61" priority="86" stopIfTrue="1" operator="equal">
      <formula>"CW 2130-R11"</formula>
    </cfRule>
    <cfRule type="cellIs" dxfId="60" priority="87" stopIfTrue="1" operator="equal">
      <formula>"CW 3120-R2"</formula>
    </cfRule>
    <cfRule type="cellIs" dxfId="59" priority="88" stopIfTrue="1" operator="equal">
      <formula>"CW 3240-R7"</formula>
    </cfRule>
  </conditionalFormatting>
  <conditionalFormatting sqref="D163">
    <cfRule type="cellIs" dxfId="58" priority="83" stopIfTrue="1" operator="equal">
      <formula>"CW 2130-R11"</formula>
    </cfRule>
    <cfRule type="cellIs" dxfId="57" priority="84" stopIfTrue="1" operator="equal">
      <formula>"CW 3120-R2"</formula>
    </cfRule>
    <cfRule type="cellIs" dxfId="56" priority="85" stopIfTrue="1" operator="equal">
      <formula>"CW 3240-R7"</formula>
    </cfRule>
  </conditionalFormatting>
  <conditionalFormatting sqref="D164">
    <cfRule type="cellIs" dxfId="55" priority="80" stopIfTrue="1" operator="equal">
      <formula>"CW 2130-R11"</formula>
    </cfRule>
    <cfRule type="cellIs" dxfId="54" priority="81" stopIfTrue="1" operator="equal">
      <formula>"CW 3120-R2"</formula>
    </cfRule>
    <cfRule type="cellIs" dxfId="53" priority="82" stopIfTrue="1" operator="equal">
      <formula>"CW 3240-R7"</formula>
    </cfRule>
  </conditionalFormatting>
  <conditionalFormatting sqref="D166">
    <cfRule type="cellIs" dxfId="52" priority="74" stopIfTrue="1" operator="equal">
      <formula>"CW 2130-R11"</formula>
    </cfRule>
    <cfRule type="cellIs" dxfId="51" priority="75" stopIfTrue="1" operator="equal">
      <formula>"CW 3120-R2"</formula>
    </cfRule>
    <cfRule type="cellIs" dxfId="50" priority="76" stopIfTrue="1" operator="equal">
      <formula>"CW 3240-R7"</formula>
    </cfRule>
  </conditionalFormatting>
  <conditionalFormatting sqref="D167">
    <cfRule type="cellIs" dxfId="49" priority="71" stopIfTrue="1" operator="equal">
      <formula>"CW 2130-R11"</formula>
    </cfRule>
    <cfRule type="cellIs" dxfId="48" priority="72" stopIfTrue="1" operator="equal">
      <formula>"CW 3120-R2"</formula>
    </cfRule>
    <cfRule type="cellIs" dxfId="47" priority="73" stopIfTrue="1" operator="equal">
      <formula>"CW 3240-R7"</formula>
    </cfRule>
  </conditionalFormatting>
  <conditionalFormatting sqref="D173">
    <cfRule type="cellIs" dxfId="46" priority="65" stopIfTrue="1" operator="equal">
      <formula>"CW 2130-R11"</formula>
    </cfRule>
    <cfRule type="cellIs" dxfId="45" priority="66" stopIfTrue="1" operator="equal">
      <formula>"CW 3120-R2"</formula>
    </cfRule>
    <cfRule type="cellIs" dxfId="44" priority="67" stopIfTrue="1" operator="equal">
      <formula>"CW 3240-R7"</formula>
    </cfRule>
  </conditionalFormatting>
  <conditionalFormatting sqref="D172">
    <cfRule type="cellIs" dxfId="43" priority="62" stopIfTrue="1" operator="equal">
      <formula>"CW 2130-R11"</formula>
    </cfRule>
    <cfRule type="cellIs" dxfId="42" priority="63" stopIfTrue="1" operator="equal">
      <formula>"CW 3120-R2"</formula>
    </cfRule>
    <cfRule type="cellIs" dxfId="41" priority="64" stopIfTrue="1" operator="equal">
      <formula>"CW 3240-R7"</formula>
    </cfRule>
  </conditionalFormatting>
  <conditionalFormatting sqref="D179">
    <cfRule type="cellIs" dxfId="40" priority="59" stopIfTrue="1" operator="equal">
      <formula>"CW 2130-R11"</formula>
    </cfRule>
    <cfRule type="cellIs" dxfId="39" priority="60" stopIfTrue="1" operator="equal">
      <formula>"CW 3120-R2"</formula>
    </cfRule>
    <cfRule type="cellIs" dxfId="38" priority="61" stopIfTrue="1" operator="equal">
      <formula>"CW 3240-R7"</formula>
    </cfRule>
  </conditionalFormatting>
  <conditionalFormatting sqref="D185:D187">
    <cfRule type="cellIs" dxfId="37" priority="56" stopIfTrue="1" operator="equal">
      <formula>"CW 2130-R11"</formula>
    </cfRule>
    <cfRule type="cellIs" dxfId="36" priority="57" stopIfTrue="1" operator="equal">
      <formula>"CW 3120-R2"</formula>
    </cfRule>
    <cfRule type="cellIs" dxfId="35" priority="58" stopIfTrue="1" operator="equal">
      <formula>"CW 3240-R7"</formula>
    </cfRule>
  </conditionalFormatting>
  <conditionalFormatting sqref="D189">
    <cfRule type="cellIs" dxfId="34" priority="53" stopIfTrue="1" operator="equal">
      <formula>"CW 2130-R11"</formula>
    </cfRule>
    <cfRule type="cellIs" dxfId="33" priority="54" stopIfTrue="1" operator="equal">
      <formula>"CW 3120-R2"</formula>
    </cfRule>
    <cfRule type="cellIs" dxfId="32" priority="55" stopIfTrue="1" operator="equal">
      <formula>"CW 3240-R7"</formula>
    </cfRule>
  </conditionalFormatting>
  <conditionalFormatting sqref="D151">
    <cfRule type="cellIs" dxfId="31" priority="50" stopIfTrue="1" operator="equal">
      <formula>"CW 2130-R11"</formula>
    </cfRule>
    <cfRule type="cellIs" dxfId="30" priority="51" stopIfTrue="1" operator="equal">
      <formula>"CW 3120-R2"</formula>
    </cfRule>
    <cfRule type="cellIs" dxfId="29" priority="52" stopIfTrue="1" operator="equal">
      <formula>"CW 3240-R7"</formula>
    </cfRule>
  </conditionalFormatting>
  <conditionalFormatting sqref="D165">
    <cfRule type="cellIs" dxfId="28" priority="41" stopIfTrue="1" operator="equal">
      <formula>"CW 2130-R11"</formula>
    </cfRule>
    <cfRule type="cellIs" dxfId="27" priority="42" stopIfTrue="1" operator="equal">
      <formula>"CW 3120-R2"</formula>
    </cfRule>
    <cfRule type="cellIs" dxfId="26" priority="43" stopIfTrue="1" operator="equal">
      <formula>"CW 3240-R7"</formula>
    </cfRule>
  </conditionalFormatting>
  <conditionalFormatting sqref="D170">
    <cfRule type="cellIs" dxfId="25" priority="38" stopIfTrue="1" operator="equal">
      <formula>"CW 2130-R11"</formula>
    </cfRule>
    <cfRule type="cellIs" dxfId="24" priority="39" stopIfTrue="1" operator="equal">
      <formula>"CW 3120-R2"</formula>
    </cfRule>
    <cfRule type="cellIs" dxfId="23" priority="40" stopIfTrue="1" operator="equal">
      <formula>"CW 3240-R7"</formula>
    </cfRule>
  </conditionalFormatting>
  <conditionalFormatting sqref="D181">
    <cfRule type="cellIs" dxfId="22" priority="30" stopIfTrue="1" operator="equal">
      <formula>"CW 2130-R11"</formula>
    </cfRule>
    <cfRule type="cellIs" dxfId="21" priority="31" stopIfTrue="1" operator="equal">
      <formula>"CW 3120-R2"</formula>
    </cfRule>
    <cfRule type="cellIs" dxfId="20" priority="32" stopIfTrue="1" operator="equal">
      <formula>"CW 3240-R7"</formula>
    </cfRule>
  </conditionalFormatting>
  <conditionalFormatting sqref="D182:D183">
    <cfRule type="cellIs" dxfId="19" priority="24" stopIfTrue="1" operator="equal">
      <formula>"CW 2130-R11"</formula>
    </cfRule>
    <cfRule type="cellIs" dxfId="18" priority="25" stopIfTrue="1" operator="equal">
      <formula>"CW 3120-R2"</formula>
    </cfRule>
    <cfRule type="cellIs" dxfId="17" priority="26" stopIfTrue="1" operator="equal">
      <formula>"CW 3240-R7"</formula>
    </cfRule>
  </conditionalFormatting>
  <conditionalFormatting sqref="D20:D21">
    <cfRule type="cellIs" dxfId="16" priority="21" stopIfTrue="1" operator="equal">
      <formula>"CW 2130-R11"</formula>
    </cfRule>
    <cfRule type="cellIs" dxfId="15" priority="22" stopIfTrue="1" operator="equal">
      <formula>"CW 3120-R2"</formula>
    </cfRule>
    <cfRule type="cellIs" dxfId="14" priority="23" stopIfTrue="1" operator="equal">
      <formula>"CW 3240-R7"</formula>
    </cfRule>
  </conditionalFormatting>
  <conditionalFormatting sqref="D44:D45">
    <cfRule type="cellIs" dxfId="13" priority="18" stopIfTrue="1" operator="equal">
      <formula>"CW 2130-R11"</formula>
    </cfRule>
    <cfRule type="cellIs" dxfId="12" priority="19" stopIfTrue="1" operator="equal">
      <formula>"CW 3120-R2"</formula>
    </cfRule>
    <cfRule type="cellIs" dxfId="11" priority="20" stopIfTrue="1" operator="equal">
      <formula>"CW 3240-R7"</formula>
    </cfRule>
  </conditionalFormatting>
  <conditionalFormatting sqref="D43">
    <cfRule type="cellIs" dxfId="10" priority="15" stopIfTrue="1" operator="equal">
      <formula>"CW 2130-R11"</formula>
    </cfRule>
    <cfRule type="cellIs" dxfId="9" priority="16" stopIfTrue="1" operator="equal">
      <formula>"CW 3120-R2"</formula>
    </cfRule>
    <cfRule type="cellIs" dxfId="8" priority="17" stopIfTrue="1" operator="equal">
      <formula>"CW 3240-R7"</formula>
    </cfRule>
  </conditionalFormatting>
  <conditionalFormatting sqref="D46">
    <cfRule type="cellIs" dxfId="7" priority="9" stopIfTrue="1" operator="equal">
      <formula>"CW 2130-R11"</formula>
    </cfRule>
    <cfRule type="cellIs" dxfId="6" priority="10" stopIfTrue="1" operator="equal">
      <formula>"CW 3120-R2"</formula>
    </cfRule>
    <cfRule type="cellIs" dxfId="5" priority="11" stopIfTrue="1" operator="equal">
      <formula>"CW 3240-R7"</formula>
    </cfRule>
  </conditionalFormatting>
  <conditionalFormatting sqref="D78">
    <cfRule type="cellIs" dxfId="4" priority="1" stopIfTrue="1" operator="equal">
      <formula>"CW 2130-R11"</formula>
    </cfRule>
    <cfRule type="cellIs" dxfId="3" priority="2" stopIfTrue="1" operator="equal">
      <formula>"CW 3120-R2"</formula>
    </cfRule>
    <cfRule type="cellIs" dxfId="2" priority="3" stopIfTrue="1" operator="equal">
      <formula>"CW 3240-R7"</formula>
    </cfRule>
  </conditionalFormatting>
  <conditionalFormatting sqref="D77">
    <cfRule type="cellIs" dxfId="1" priority="4" stopIfTrue="1" operator="equal">
      <formula>"CW 3120-R2"</formula>
    </cfRule>
    <cfRule type="cellIs" dxfId="0" priority="5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11 G17 G22 G27 G24 G32 G30 G36 G39 G42 G57 G54:G55 G60 G64 G67 G70 G72 G80 G94 G98 G103 G101 G105 G107 G109:G110 G113 G116 G119 G128 G124:G125 G132 G137 G152 G156:G157 G163 G166 G168 G177 G185 G150 G154 G20 G51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10 G18 G12:G16 G23 G25:G26 G28:G29 G31 G33:G35 G37:G38 G40:G41 G58 G56 G61:G62 G65:G66 G68:G69 G71 G73:G74 G52:G53 G81:G83 G85:G88 G99 G95:G97 G92:G93 G102 G104 G106 G108 G111:G112 G114:G115 G117:G118 G121:G123 G126:G127 G129:G130 G133:G135 G138:G139 G141 G153 G158:G159 G164:G165 G161:G162 G186:G187 G189 G145:G148 G151 G155 G167 G170:G175 G178:G179 G181:G183 G21 G44:G49 G76 G78">
      <formula1>IF(G8&gt;=0.01,ROUND(G8,2),0.01)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7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656-2019 
&amp;XTemplate Version: C420190115-RW&amp;R&amp;10Bid Submission
Page &amp;P+3 of 15</oddHeader>
    <oddFooter xml:space="preserve">&amp;R__________________
Name of Bidder                    </oddFooter>
  </headerFooter>
  <rowBreaks count="3" manualBreakCount="3">
    <brk id="89" max="7" man="1"/>
    <brk id="142" max="7" man="1"/>
    <brk id="19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Mark Delmo_x000d_
Date: July 2, 2019_x000d_
_x000d_
_x000d_
_x000d_
_x000d_
_x000d_
File Size 39,405</dc:description>
  <cp:lastModifiedBy>Mark Delmo</cp:lastModifiedBy>
  <cp:lastPrinted>2019-07-02T12:53:50Z</cp:lastPrinted>
  <dcterms:created xsi:type="dcterms:W3CDTF">1999-03-31T15:44:33Z</dcterms:created>
  <dcterms:modified xsi:type="dcterms:W3CDTF">2019-07-02T12:57:13Z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