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14610" windowHeight="7590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prices'!$A$5:$G$30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prices'!$A$1:$G$38</definedName>
    <definedName name="Print_Area_1">'Unit prices'!$A$6:$G$40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28" i="2" l="1"/>
  <c r="A28" i="2"/>
  <c r="A29" i="2"/>
  <c r="A30" i="2"/>
  <c r="G12" i="2" l="1"/>
  <c r="G11" i="2"/>
  <c r="G16" i="2" l="1"/>
  <c r="G15" i="2"/>
  <c r="G14" i="2"/>
  <c r="G13" i="2"/>
  <c r="A7" i="2" l="1"/>
  <c r="G24" i="2"/>
  <c r="G23" i="2"/>
  <c r="G22" i="2"/>
  <c r="G21" i="2"/>
  <c r="G20" i="2"/>
  <c r="G9" i="2"/>
  <c r="G8" i="2"/>
  <c r="G7" i="2"/>
  <c r="G19" i="2"/>
  <c r="G18" i="2"/>
  <c r="G17" i="2"/>
  <c r="G6" i="2"/>
  <c r="G30" i="2" l="1"/>
  <c r="G10" i="2"/>
  <c r="G25" i="2"/>
  <c r="G26" i="2"/>
  <c r="G27" i="2"/>
  <c r="G29" i="2"/>
  <c r="A8" i="2" l="1"/>
  <c r="A9" i="2" s="1"/>
  <c r="A10" i="2" l="1"/>
  <c r="F33" i="2"/>
  <c r="A11" i="2" l="1"/>
  <c r="A12" i="2" l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</calcChain>
</file>

<file path=xl/sharedStrings.xml><?xml version="1.0" encoding="utf-8"?>
<sst xmlns="http://schemas.openxmlformats.org/spreadsheetml/2006/main" count="86" uniqueCount="63">
  <si>
    <t>Item</t>
  </si>
  <si>
    <t>Description</t>
  </si>
  <si>
    <t>Approximate Quantity</t>
  </si>
  <si>
    <t>Unit</t>
  </si>
  <si>
    <t>Unit Price</t>
  </si>
  <si>
    <t>Amount</t>
  </si>
  <si>
    <t>Lump Sum</t>
  </si>
  <si>
    <t>each</t>
  </si>
  <si>
    <t>Name of Bidder</t>
  </si>
  <si>
    <t>Spec.
Ref</t>
  </si>
  <si>
    <t>FORM B:PRICES</t>
  </si>
  <si>
    <t>UNIT PRICES</t>
  </si>
  <si>
    <t>E15</t>
  </si>
  <si>
    <t>E22</t>
  </si>
  <si>
    <t>TOTAL BID PRICE (GST extra) (in numbers)</t>
  </si>
  <si>
    <t>Site Development and Restoration</t>
  </si>
  <si>
    <t>m</t>
  </si>
  <si>
    <t>Manhole</t>
  </si>
  <si>
    <t>CW 2130</t>
  </si>
  <si>
    <t>vm</t>
  </si>
  <si>
    <t>New Manhole on Existing Sewer</t>
  </si>
  <si>
    <t>Temporary Shoring for Gate Chamber</t>
  </si>
  <si>
    <t>Demolition</t>
  </si>
  <si>
    <t>Removal of Existing Sluice Gate</t>
  </si>
  <si>
    <t>Miscellaneous Metals</t>
  </si>
  <si>
    <t>Installation and Field Testing of Cast Iron Sluice Gate (Supplied by City of Winnipeg)</t>
  </si>
  <si>
    <t>Installation and Field Testing of Cast Iron Flap Gate (Supplied by City of Winnipeg)</t>
  </si>
  <si>
    <t>Cast-In-Place Concrete Gate Chamber</t>
  </si>
  <si>
    <t>Mechanical Pump and Piping</t>
  </si>
  <si>
    <t>Div. 22</t>
  </si>
  <si>
    <t>Instrumentation and Controls</t>
  </si>
  <si>
    <t xml:space="preserve">Div. 25 </t>
  </si>
  <si>
    <t>Electrical Works</t>
  </si>
  <si>
    <t>Div. 26</t>
  </si>
  <si>
    <t>Extra Work Allowance</t>
  </si>
  <si>
    <t>Forcemain Pipe Installation (Trenchless), and Fittings, Class B Sand Bedding, Class 3 backfill</t>
  </si>
  <si>
    <t>Pavement Removal</t>
  </si>
  <si>
    <t>CW 3110</t>
  </si>
  <si>
    <t>Concrete Curb Renewal - Barrier Curb</t>
  </si>
  <si>
    <r>
      <t>m</t>
    </r>
    <r>
      <rPr>
        <vertAlign val="superscript"/>
        <sz val="10"/>
        <rFont val="Arial"/>
        <family val="2"/>
      </rPr>
      <t>2</t>
    </r>
  </si>
  <si>
    <t xml:space="preserve">Sewer Inspection </t>
  </si>
  <si>
    <t>CW 2145</t>
  </si>
  <si>
    <t>E11</t>
  </si>
  <si>
    <t>E28
CW 3240</t>
  </si>
  <si>
    <t>E21</t>
  </si>
  <si>
    <t>E20</t>
  </si>
  <si>
    <t>E18</t>
  </si>
  <si>
    <t>E17</t>
  </si>
  <si>
    <t>E16</t>
  </si>
  <si>
    <t>E27</t>
  </si>
  <si>
    <t>(See B10)</t>
  </si>
  <si>
    <t>Cash Allowance</t>
  </si>
  <si>
    <t xml:space="preserve">Temporary Depressurization for Gate Chamber </t>
  </si>
  <si>
    <t>Sewer Installation - 300 mm Combined Sewer (0 to 4 m depth)</t>
  </si>
  <si>
    <t>Partial Slab Patches - 150 mm Reinforced Concrete Pavement</t>
  </si>
  <si>
    <t>Connecting to Existing Manhole - 150 mm Forcemain</t>
  </si>
  <si>
    <t>Connecting to Existing Manhole
 - 300 mm Combined Sewer</t>
  </si>
  <si>
    <t>Process Integration</t>
  </si>
  <si>
    <t>Div. 40</t>
  </si>
  <si>
    <t>E14
CW 2110</t>
  </si>
  <si>
    <t>E14
CW 2130</t>
  </si>
  <si>
    <t>E27
CW 3240</t>
  </si>
  <si>
    <t>Applicable MRST (For Items 20, 21, 22, and 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</si>
</sst>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  <numFmt numFmtId="176" formatCode="#,##0.0"/>
  </numFmts>
  <fonts count="3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</cellStyleXfs>
  <cellXfs count="7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2" fillId="0" borderId="20" xfId="0" applyFont="1" applyBorder="1" applyAlignment="1" applyProtection="1">
      <alignment wrapText="1"/>
    </xf>
    <xf numFmtId="0" fontId="0" fillId="0" borderId="0" xfId="0" applyAlignment="1">
      <alignment horizontal="center"/>
    </xf>
    <xf numFmtId="0" fontId="2" fillId="0" borderId="20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  <protection locked="0"/>
    </xf>
    <xf numFmtId="164" fontId="0" fillId="0" borderId="21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4" xfId="0" applyNumberFormat="1" applyBorder="1" applyAlignment="1" applyProtection="1">
      <alignment horizontal="right"/>
      <protection locked="0"/>
    </xf>
    <xf numFmtId="0" fontId="2" fillId="0" borderId="27" xfId="0" applyFont="1" applyBorder="1" applyAlignment="1" applyProtection="1">
      <alignment horizontal="center" wrapText="1"/>
    </xf>
    <xf numFmtId="0" fontId="0" fillId="0" borderId="30" xfId="0" applyBorder="1" applyAlignment="1" applyProtection="1">
      <alignment wrapText="1"/>
    </xf>
    <xf numFmtId="0" fontId="2" fillId="0" borderId="30" xfId="0" applyFont="1" applyBorder="1" applyAlignment="1" applyProtection="1">
      <alignment horizontal="center" wrapText="1"/>
    </xf>
    <xf numFmtId="3" fontId="0" fillId="0" borderId="27" xfId="0" applyNumberFormat="1" applyBorder="1" applyAlignment="1" applyProtection="1">
      <alignment horizontal="center"/>
    </xf>
    <xf numFmtId="3" fontId="2" fillId="0" borderId="20" xfId="0" applyNumberFormat="1" applyFont="1" applyBorder="1" applyAlignment="1" applyProtection="1">
      <alignment horizontal="center"/>
    </xf>
    <xf numFmtId="0" fontId="0" fillId="0" borderId="0" xfId="0" applyAlignment="1"/>
    <xf numFmtId="0" fontId="0" fillId="0" borderId="30" xfId="0" applyBorder="1" applyAlignment="1" applyProtection="1">
      <alignment horizontal="center" wrapText="1"/>
    </xf>
    <xf numFmtId="0" fontId="2" fillId="0" borderId="30" xfId="0" applyFont="1" applyBorder="1" applyAlignment="1" applyProtection="1">
      <alignment wrapText="1"/>
    </xf>
    <xf numFmtId="175" fontId="0" fillId="0" borderId="27" xfId="0" applyNumberFormat="1" applyBorder="1" applyAlignment="1" applyProtection="1">
      <alignment horizontal="right"/>
      <protection locked="0"/>
    </xf>
    <xf numFmtId="175" fontId="0" fillId="0" borderId="28" xfId="0" applyNumberFormat="1" applyBorder="1" applyAlignment="1" applyProtection="1">
      <alignment horizontal="right"/>
    </xf>
    <xf numFmtId="164" fontId="0" fillId="0" borderId="26" xfId="0" applyNumberFormat="1" applyBorder="1" applyAlignment="1" applyProtection="1">
      <alignment vertical="top"/>
    </xf>
    <xf numFmtId="164" fontId="0" fillId="0" borderId="29" xfId="0" applyNumberFormat="1" applyBorder="1" applyAlignment="1" applyProtection="1">
      <alignment vertical="top"/>
    </xf>
    <xf numFmtId="3" fontId="0" fillId="0" borderId="27" xfId="0" applyNumberFormat="1" applyBorder="1" applyAlignment="1" applyProtection="1">
      <alignment horizontal="center" wrapText="1"/>
    </xf>
    <xf numFmtId="176" fontId="0" fillId="0" borderId="27" xfId="0" applyNumberFormat="1" applyBorder="1" applyAlignment="1" applyProtection="1">
      <alignment horizontal="center"/>
    </xf>
    <xf numFmtId="0" fontId="35" fillId="24" borderId="17" xfId="1" applyNumberFormat="1" applyFont="1" applyBorder="1" applyAlignment="1" applyProtection="1">
      <alignment horizontal="left"/>
    </xf>
    <xf numFmtId="0" fontId="35" fillId="24" borderId="18" xfId="1" applyNumberFormat="1" applyFont="1" applyBorder="1" applyAlignment="1" applyProtection="1">
      <alignment horizontal="left"/>
    </xf>
    <xf numFmtId="0" fontId="35" fillId="24" borderId="18" xfId="1" applyNumberFormat="1" applyFont="1" applyBorder="1" applyAlignment="1" applyProtection="1">
      <alignment horizontal="center"/>
    </xf>
    <xf numFmtId="4" fontId="35" fillId="24" borderId="18" xfId="1" applyNumberFormat="1" applyFont="1" applyBorder="1" applyAlignment="1" applyProtection="1">
      <alignment horizontal="center"/>
    </xf>
    <xf numFmtId="4" fontId="35" fillId="24" borderId="18" xfId="1" applyNumberFormat="1" applyFont="1" applyBorder="1" applyAlignment="1" applyProtection="1">
      <alignment horizontal="left"/>
    </xf>
    <xf numFmtId="0" fontId="35" fillId="24" borderId="25" xfId="1" applyNumberFormat="1" applyFont="1" applyBorder="1" applyAlignment="1" applyProtection="1">
      <alignment horizontal="left"/>
    </xf>
    <xf numFmtId="0" fontId="35" fillId="24" borderId="16" xfId="1" applyNumberFormat="1" applyFont="1" applyBorder="1" applyAlignment="1" applyProtection="1">
      <alignment horizontal="left"/>
    </xf>
    <xf numFmtId="0" fontId="35" fillId="24" borderId="0" xfId="1" applyNumberFormat="1" applyFont="1" applyBorder="1" applyAlignment="1" applyProtection="1">
      <alignment horizontal="left"/>
    </xf>
    <xf numFmtId="0" fontId="35" fillId="24" borderId="0" xfId="1" applyNumberFormat="1" applyFont="1" applyBorder="1" applyAlignment="1" applyProtection="1">
      <alignment horizontal="center"/>
    </xf>
    <xf numFmtId="4" fontId="35" fillId="24" borderId="0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5" fillId="24" borderId="15" xfId="1" applyNumberFormat="1" applyFont="1" applyBorder="1" applyAlignment="1" applyProtection="1"/>
    <xf numFmtId="0" fontId="35" fillId="24" borderId="14" xfId="1" applyNumberFormat="1" applyFont="1" applyBorder="1" applyAlignment="1" applyProtection="1"/>
    <xf numFmtId="0" fontId="35" fillId="24" borderId="14" xfId="1" applyNumberFormat="1" applyFont="1" applyBorder="1" applyAlignment="1" applyProtection="1">
      <alignment horizontal="center"/>
    </xf>
    <xf numFmtId="4" fontId="35" fillId="24" borderId="14" xfId="1" applyNumberFormat="1" applyFont="1" applyBorder="1" applyAlignment="1" applyProtection="1">
      <alignment horizontal="center"/>
    </xf>
    <xf numFmtId="4" fontId="35" fillId="24" borderId="14" xfId="1" applyNumberFormat="1" applyFont="1" applyBorder="1" applyAlignment="1" applyProtection="1"/>
    <xf numFmtId="4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75" fontId="0" fillId="0" borderId="27" xfId="0" applyNumberFormat="1" applyBorder="1" applyAlignment="1" applyProtection="1">
      <alignment horizontal="right"/>
    </xf>
    <xf numFmtId="0" fontId="0" fillId="0" borderId="0" xfId="0" applyAlignment="1" applyProtection="1"/>
    <xf numFmtId="0" fontId="2" fillId="0" borderId="0" xfId="0" applyNumberFormat="1" applyFont="1" applyAlignment="1" applyProtection="1">
      <alignment horizontal="center"/>
    </xf>
    <xf numFmtId="7" fontId="35" fillId="24" borderId="14" xfId="1" applyNumberFormat="1" applyFont="1" applyBorder="1" applyAlignment="1" applyProtection="1">
      <alignment horizontal="center"/>
    </xf>
    <xf numFmtId="0" fontId="35" fillId="24" borderId="23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NumberForma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/>
    <xf numFmtId="7" fontId="35" fillId="24" borderId="0" xfId="1" applyNumberFormat="1" applyFont="1" applyBorder="1" applyAlignment="1" applyProtection="1">
      <alignment horizontal="center"/>
    </xf>
    <xf numFmtId="0" fontId="35" fillId="24" borderId="24" xfId="1" applyNumberFormat="1" applyFont="1" applyBorder="1" applyAlignment="1" applyProtection="1"/>
    <xf numFmtId="0" fontId="2" fillId="0" borderId="0" xfId="0" applyNumberFormat="1" applyFont="1" applyAlignment="1" applyProtection="1">
      <alignment horizontal="left"/>
    </xf>
    <xf numFmtId="0" fontId="2" fillId="0" borderId="0" xfId="0" applyNumberFormat="1" applyFont="1" applyAlignment="1" applyProtection="1">
      <alignment horizontal="center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40"/>
  <sheetViews>
    <sheetView showGridLines="0" tabSelected="1" view="pageLayout" topLeftCell="A9" zoomScaleNormal="100" zoomScaleSheetLayoutView="100" workbookViewId="0">
      <selection activeCell="C23" sqref="C23"/>
    </sheetView>
  </sheetViews>
  <sheetFormatPr defaultRowHeight="12.75" x14ac:dyDescent="0.2"/>
  <cols>
    <col min="1" max="1" width="5.7109375" style="30" customWidth="1"/>
    <col min="2" max="2" width="31.140625" style="30" customWidth="1"/>
    <col min="3" max="3" width="12.5703125" style="14" customWidth="1"/>
    <col min="4" max="4" width="13.7109375" style="14" customWidth="1"/>
    <col min="5" max="5" width="10.7109375" style="10" customWidth="1"/>
    <col min="6" max="6" width="12.42578125" style="1" customWidth="1"/>
    <col min="7" max="7" width="13.85546875" style="1" customWidth="1"/>
  </cols>
  <sheetData>
    <row r="1" spans="1:7" x14ac:dyDescent="0.2">
      <c r="A1" s="69"/>
      <c r="B1" s="69"/>
      <c r="C1" s="68" t="s">
        <v>10</v>
      </c>
      <c r="D1" s="68"/>
      <c r="E1" s="55"/>
      <c r="F1" s="6"/>
      <c r="G1" s="6"/>
    </row>
    <row r="2" spans="1:7" x14ac:dyDescent="0.2">
      <c r="A2" s="67"/>
      <c r="B2" s="67"/>
      <c r="C2" s="73" t="s">
        <v>50</v>
      </c>
      <c r="D2" s="73"/>
      <c r="E2" s="55"/>
      <c r="F2" s="7"/>
      <c r="G2" s="7"/>
    </row>
    <row r="3" spans="1:7" x14ac:dyDescent="0.2">
      <c r="A3" s="72"/>
      <c r="B3" s="67"/>
      <c r="C3" s="62"/>
      <c r="D3" s="56"/>
      <c r="E3" s="55"/>
      <c r="F3" s="7"/>
      <c r="G3" s="7"/>
    </row>
    <row r="4" spans="1:7" x14ac:dyDescent="0.2">
      <c r="A4" s="61" t="s">
        <v>11</v>
      </c>
      <c r="B4" s="61"/>
      <c r="C4" s="49"/>
      <c r="D4" s="49"/>
      <c r="E4" s="55"/>
      <c r="F4" s="7"/>
      <c r="G4" s="7"/>
    </row>
    <row r="5" spans="1:7" ht="22.5" x14ac:dyDescent="0.2">
      <c r="A5" s="57" t="s">
        <v>0</v>
      </c>
      <c r="B5" s="57" t="s">
        <v>1</v>
      </c>
      <c r="C5" s="58" t="s">
        <v>9</v>
      </c>
      <c r="D5" s="58" t="s">
        <v>3</v>
      </c>
      <c r="E5" s="59" t="s">
        <v>2</v>
      </c>
      <c r="F5" s="12" t="s">
        <v>4</v>
      </c>
      <c r="G5" s="12" t="s">
        <v>5</v>
      </c>
    </row>
    <row r="6" spans="1:7" x14ac:dyDescent="0.2">
      <c r="A6" s="35">
        <v>1</v>
      </c>
      <c r="B6" s="26" t="s">
        <v>15</v>
      </c>
      <c r="C6" s="27" t="s">
        <v>42</v>
      </c>
      <c r="D6" s="25" t="s">
        <v>6</v>
      </c>
      <c r="E6" s="28">
        <v>1</v>
      </c>
      <c r="F6" s="33">
        <v>0</v>
      </c>
      <c r="G6" s="34">
        <f t="shared" ref="G6" si="0">ROUND(E6*F6,2)</f>
        <v>0</v>
      </c>
    </row>
    <row r="7" spans="1:7" ht="25.5" x14ac:dyDescent="0.2">
      <c r="A7" s="36">
        <f>A6+1</f>
        <v>2</v>
      </c>
      <c r="B7" s="26" t="s">
        <v>53</v>
      </c>
      <c r="C7" s="31" t="s">
        <v>18</v>
      </c>
      <c r="D7" s="25" t="s">
        <v>16</v>
      </c>
      <c r="E7" s="28">
        <v>22</v>
      </c>
      <c r="F7" s="33">
        <v>0</v>
      </c>
      <c r="G7" s="34">
        <f t="shared" ref="G7:G29" si="1">ROUND(E7*F7,2)</f>
        <v>0</v>
      </c>
    </row>
    <row r="8" spans="1:7" x14ac:dyDescent="0.2">
      <c r="A8" s="36">
        <f t="shared" ref="A8:A30" si="2">A7+1</f>
        <v>3</v>
      </c>
      <c r="B8" s="26" t="s">
        <v>17</v>
      </c>
      <c r="C8" s="31" t="s">
        <v>18</v>
      </c>
      <c r="D8" s="25" t="s">
        <v>19</v>
      </c>
      <c r="E8" s="38">
        <v>3.1</v>
      </c>
      <c r="F8" s="33">
        <v>0</v>
      </c>
      <c r="G8" s="34">
        <f t="shared" si="1"/>
        <v>0</v>
      </c>
    </row>
    <row r="9" spans="1:7" x14ac:dyDescent="0.2">
      <c r="A9" s="36">
        <f t="shared" si="2"/>
        <v>4</v>
      </c>
      <c r="B9" s="26" t="s">
        <v>20</v>
      </c>
      <c r="C9" s="31" t="s">
        <v>18</v>
      </c>
      <c r="D9" s="25" t="s">
        <v>19</v>
      </c>
      <c r="E9" s="38">
        <v>3.2</v>
      </c>
      <c r="F9" s="33">
        <v>0</v>
      </c>
      <c r="G9" s="34">
        <f t="shared" si="1"/>
        <v>0</v>
      </c>
    </row>
    <row r="10" spans="1:7" ht="38.25" x14ac:dyDescent="0.2">
      <c r="A10" s="36">
        <f t="shared" si="2"/>
        <v>5</v>
      </c>
      <c r="B10" s="32" t="s">
        <v>35</v>
      </c>
      <c r="C10" s="27" t="s">
        <v>59</v>
      </c>
      <c r="D10" s="25" t="s">
        <v>16</v>
      </c>
      <c r="E10" s="28">
        <v>92</v>
      </c>
      <c r="F10" s="33">
        <v>0</v>
      </c>
      <c r="G10" s="34">
        <f t="shared" ref="G10:G16" si="3">ROUND(E10*F10,2)</f>
        <v>0</v>
      </c>
    </row>
    <row r="11" spans="1:7" ht="25.5" x14ac:dyDescent="0.2">
      <c r="A11" s="36">
        <f>A10+1</f>
        <v>6</v>
      </c>
      <c r="B11" s="26" t="s">
        <v>55</v>
      </c>
      <c r="C11" s="31" t="s">
        <v>60</v>
      </c>
      <c r="D11" s="25" t="s">
        <v>7</v>
      </c>
      <c r="E11" s="37">
        <v>1</v>
      </c>
      <c r="F11" s="33">
        <v>0</v>
      </c>
      <c r="G11" s="34">
        <f t="shared" ref="G11:G12" si="4">ROUND(E11*F11,2)</f>
        <v>0</v>
      </c>
    </row>
    <row r="12" spans="1:7" ht="25.5" x14ac:dyDescent="0.2">
      <c r="A12" s="36">
        <f t="shared" ref="A12:A13" si="5">A11+1</f>
        <v>7</v>
      </c>
      <c r="B12" s="26" t="s">
        <v>56</v>
      </c>
      <c r="C12" s="31" t="s">
        <v>18</v>
      </c>
      <c r="D12" s="25" t="s">
        <v>7</v>
      </c>
      <c r="E12" s="37">
        <v>1</v>
      </c>
      <c r="F12" s="33">
        <v>0</v>
      </c>
      <c r="G12" s="34">
        <f t="shared" si="4"/>
        <v>0</v>
      </c>
    </row>
    <row r="13" spans="1:7" ht="14.25" x14ac:dyDescent="0.2">
      <c r="A13" s="36">
        <f t="shared" si="5"/>
        <v>8</v>
      </c>
      <c r="B13" s="26" t="s">
        <v>36</v>
      </c>
      <c r="C13" s="31" t="s">
        <v>37</v>
      </c>
      <c r="D13" s="25" t="s">
        <v>39</v>
      </c>
      <c r="E13" s="28">
        <v>250</v>
      </c>
      <c r="F13" s="33">
        <v>0</v>
      </c>
      <c r="G13" s="34">
        <f t="shared" si="3"/>
        <v>0</v>
      </c>
    </row>
    <row r="14" spans="1:7" ht="25.5" x14ac:dyDescent="0.2">
      <c r="A14" s="36">
        <f t="shared" si="2"/>
        <v>9</v>
      </c>
      <c r="B14" s="32" t="s">
        <v>54</v>
      </c>
      <c r="C14" s="27" t="s">
        <v>43</v>
      </c>
      <c r="D14" s="25" t="s">
        <v>39</v>
      </c>
      <c r="E14" s="28">
        <v>250</v>
      </c>
      <c r="F14" s="33">
        <v>0</v>
      </c>
      <c r="G14" s="34">
        <f t="shared" si="3"/>
        <v>0</v>
      </c>
    </row>
    <row r="15" spans="1:7" ht="25.5" x14ac:dyDescent="0.2">
      <c r="A15" s="36">
        <f t="shared" si="2"/>
        <v>10</v>
      </c>
      <c r="B15" s="32" t="s">
        <v>38</v>
      </c>
      <c r="C15" s="27" t="s">
        <v>61</v>
      </c>
      <c r="D15" s="25" t="s">
        <v>16</v>
      </c>
      <c r="E15" s="28">
        <v>50</v>
      </c>
      <c r="F15" s="33">
        <v>0</v>
      </c>
      <c r="G15" s="34">
        <f t="shared" si="3"/>
        <v>0</v>
      </c>
    </row>
    <row r="16" spans="1:7" x14ac:dyDescent="0.2">
      <c r="A16" s="36">
        <f t="shared" si="2"/>
        <v>11</v>
      </c>
      <c r="B16" s="32" t="s">
        <v>40</v>
      </c>
      <c r="C16" s="27" t="s">
        <v>41</v>
      </c>
      <c r="D16" s="25" t="s">
        <v>16</v>
      </c>
      <c r="E16" s="28">
        <v>114</v>
      </c>
      <c r="F16" s="33">
        <v>0</v>
      </c>
      <c r="G16" s="34">
        <f t="shared" si="3"/>
        <v>0</v>
      </c>
    </row>
    <row r="17" spans="1:7" ht="25.5" x14ac:dyDescent="0.2">
      <c r="A17" s="36">
        <f t="shared" si="2"/>
        <v>12</v>
      </c>
      <c r="B17" s="32" t="s">
        <v>21</v>
      </c>
      <c r="C17" s="27" t="s">
        <v>12</v>
      </c>
      <c r="D17" s="25" t="s">
        <v>6</v>
      </c>
      <c r="E17" s="28">
        <v>1</v>
      </c>
      <c r="F17" s="33">
        <v>0</v>
      </c>
      <c r="G17" s="34">
        <f t="shared" ref="G17:G24" si="6">ROUND(E17*F17,2)</f>
        <v>0</v>
      </c>
    </row>
    <row r="18" spans="1:7" ht="25.5" x14ac:dyDescent="0.2">
      <c r="A18" s="36">
        <f t="shared" si="2"/>
        <v>13</v>
      </c>
      <c r="B18" s="32" t="s">
        <v>52</v>
      </c>
      <c r="C18" s="27" t="s">
        <v>12</v>
      </c>
      <c r="D18" s="25" t="s">
        <v>51</v>
      </c>
      <c r="E18" s="28">
        <v>1</v>
      </c>
      <c r="F18" s="60">
        <v>100000</v>
      </c>
      <c r="G18" s="34">
        <f t="shared" si="6"/>
        <v>100000</v>
      </c>
    </row>
    <row r="19" spans="1:7" x14ac:dyDescent="0.2">
      <c r="A19" s="36">
        <f t="shared" si="2"/>
        <v>14</v>
      </c>
      <c r="B19" s="32" t="s">
        <v>22</v>
      </c>
      <c r="C19" s="27" t="s">
        <v>48</v>
      </c>
      <c r="D19" s="25" t="s">
        <v>6</v>
      </c>
      <c r="E19" s="28">
        <v>1</v>
      </c>
      <c r="F19" s="33">
        <v>0</v>
      </c>
      <c r="G19" s="34">
        <f t="shared" si="6"/>
        <v>0</v>
      </c>
    </row>
    <row r="20" spans="1:7" ht="25.5" x14ac:dyDescent="0.2">
      <c r="A20" s="36">
        <f t="shared" si="2"/>
        <v>15</v>
      </c>
      <c r="B20" s="32" t="s">
        <v>27</v>
      </c>
      <c r="C20" s="27" t="s">
        <v>46</v>
      </c>
      <c r="D20" s="25" t="s">
        <v>6</v>
      </c>
      <c r="E20" s="28">
        <v>1</v>
      </c>
      <c r="F20" s="33">
        <v>0</v>
      </c>
      <c r="G20" s="34">
        <f t="shared" si="6"/>
        <v>0</v>
      </c>
    </row>
    <row r="21" spans="1:7" x14ac:dyDescent="0.2">
      <c r="A21" s="36">
        <f t="shared" si="2"/>
        <v>16</v>
      </c>
      <c r="B21" s="32" t="s">
        <v>24</v>
      </c>
      <c r="C21" s="27" t="s">
        <v>45</v>
      </c>
      <c r="D21" s="25" t="s">
        <v>6</v>
      </c>
      <c r="E21" s="28">
        <v>1</v>
      </c>
      <c r="F21" s="33">
        <v>0</v>
      </c>
      <c r="G21" s="34">
        <f t="shared" si="6"/>
        <v>0</v>
      </c>
    </row>
    <row r="22" spans="1:7" ht="38.25" x14ac:dyDescent="0.2">
      <c r="A22" s="36">
        <f t="shared" si="2"/>
        <v>17</v>
      </c>
      <c r="B22" s="32" t="s">
        <v>25</v>
      </c>
      <c r="C22" s="27" t="s">
        <v>44</v>
      </c>
      <c r="D22" s="25" t="s">
        <v>6</v>
      </c>
      <c r="E22" s="28">
        <v>1</v>
      </c>
      <c r="F22" s="33">
        <v>0</v>
      </c>
      <c r="G22" s="34">
        <f t="shared" si="6"/>
        <v>0</v>
      </c>
    </row>
    <row r="23" spans="1:7" ht="38.25" x14ac:dyDescent="0.2">
      <c r="A23" s="36">
        <f t="shared" si="2"/>
        <v>18</v>
      </c>
      <c r="B23" s="32" t="s">
        <v>26</v>
      </c>
      <c r="C23" s="27" t="s">
        <v>13</v>
      </c>
      <c r="D23" s="25" t="s">
        <v>6</v>
      </c>
      <c r="E23" s="28">
        <v>1</v>
      </c>
      <c r="F23" s="33">
        <v>0</v>
      </c>
      <c r="G23" s="34">
        <f t="shared" si="6"/>
        <v>0</v>
      </c>
    </row>
    <row r="24" spans="1:7" x14ac:dyDescent="0.2">
      <c r="A24" s="36">
        <f t="shared" si="2"/>
        <v>19</v>
      </c>
      <c r="B24" s="32" t="s">
        <v>23</v>
      </c>
      <c r="C24" s="27" t="s">
        <v>47</v>
      </c>
      <c r="D24" s="25" t="s">
        <v>6</v>
      </c>
      <c r="E24" s="28">
        <v>1</v>
      </c>
      <c r="F24" s="33">
        <v>0</v>
      </c>
      <c r="G24" s="34">
        <f t="shared" si="6"/>
        <v>0</v>
      </c>
    </row>
    <row r="25" spans="1:7" x14ac:dyDescent="0.2">
      <c r="A25" s="36">
        <f t="shared" si="2"/>
        <v>20</v>
      </c>
      <c r="B25" s="26" t="s">
        <v>28</v>
      </c>
      <c r="C25" s="31" t="s">
        <v>29</v>
      </c>
      <c r="D25" s="25" t="s">
        <v>6</v>
      </c>
      <c r="E25" s="28">
        <v>1</v>
      </c>
      <c r="F25" s="33">
        <v>0</v>
      </c>
      <c r="G25" s="34">
        <f t="shared" si="1"/>
        <v>0</v>
      </c>
    </row>
    <row r="26" spans="1:7" x14ac:dyDescent="0.2">
      <c r="A26" s="36">
        <f t="shared" si="2"/>
        <v>21</v>
      </c>
      <c r="B26" s="26" t="s">
        <v>30</v>
      </c>
      <c r="C26" s="31" t="s">
        <v>31</v>
      </c>
      <c r="D26" s="25" t="s">
        <v>6</v>
      </c>
      <c r="E26" s="28">
        <v>1</v>
      </c>
      <c r="F26" s="33">
        <v>0</v>
      </c>
      <c r="G26" s="34">
        <f t="shared" si="1"/>
        <v>0</v>
      </c>
    </row>
    <row r="27" spans="1:7" x14ac:dyDescent="0.2">
      <c r="A27" s="36">
        <f t="shared" si="2"/>
        <v>22</v>
      </c>
      <c r="B27" s="26" t="s">
        <v>32</v>
      </c>
      <c r="C27" s="31" t="s">
        <v>33</v>
      </c>
      <c r="D27" s="25" t="s">
        <v>6</v>
      </c>
      <c r="E27" s="28">
        <v>1</v>
      </c>
      <c r="F27" s="33">
        <v>0</v>
      </c>
      <c r="G27" s="34">
        <f t="shared" si="1"/>
        <v>0</v>
      </c>
    </row>
    <row r="28" spans="1:7" x14ac:dyDescent="0.2">
      <c r="A28" s="36">
        <f t="shared" si="2"/>
        <v>23</v>
      </c>
      <c r="B28" s="26" t="s">
        <v>57</v>
      </c>
      <c r="C28" s="31" t="s">
        <v>58</v>
      </c>
      <c r="D28" s="25" t="s">
        <v>6</v>
      </c>
      <c r="E28" s="28">
        <v>1</v>
      </c>
      <c r="F28" s="33">
        <v>0</v>
      </c>
      <c r="G28" s="34">
        <f t="shared" ref="G28" si="7">ROUND(E28*F28,2)</f>
        <v>0</v>
      </c>
    </row>
    <row r="29" spans="1:7" x14ac:dyDescent="0.2">
      <c r="A29" s="36">
        <f t="shared" si="2"/>
        <v>24</v>
      </c>
      <c r="B29" s="26" t="s">
        <v>34</v>
      </c>
      <c r="C29" s="27" t="s">
        <v>49</v>
      </c>
      <c r="D29" s="25" t="s">
        <v>6</v>
      </c>
      <c r="E29" s="28">
        <v>1</v>
      </c>
      <c r="F29" s="60">
        <v>50000</v>
      </c>
      <c r="G29" s="34">
        <f t="shared" si="1"/>
        <v>50000</v>
      </c>
    </row>
    <row r="30" spans="1:7" ht="26.25" thickBot="1" x14ac:dyDescent="0.25">
      <c r="A30" s="36">
        <f t="shared" si="2"/>
        <v>25</v>
      </c>
      <c r="B30" s="13" t="s">
        <v>62</v>
      </c>
      <c r="C30" s="15"/>
      <c r="D30" s="15" t="s">
        <v>6</v>
      </c>
      <c r="E30" s="29">
        <v>1</v>
      </c>
      <c r="F30" s="33">
        <v>0</v>
      </c>
      <c r="G30" s="34">
        <f>ROUND(E30*F30,2)</f>
        <v>0</v>
      </c>
    </row>
    <row r="31" spans="1:7" ht="15" thickTop="1" x14ac:dyDescent="0.2">
      <c r="A31" s="39"/>
      <c r="B31" s="40"/>
      <c r="C31" s="41"/>
      <c r="D31" s="41"/>
      <c r="E31" s="42"/>
      <c r="F31" s="43"/>
      <c r="G31" s="44"/>
    </row>
    <row r="32" spans="1:7" ht="14.25" x14ac:dyDescent="0.2">
      <c r="A32" s="45"/>
      <c r="B32" s="46"/>
      <c r="C32" s="47"/>
      <c r="D32" s="47"/>
      <c r="E32" s="48"/>
      <c r="F32" s="70"/>
      <c r="G32" s="71"/>
    </row>
    <row r="33" spans="1:7" ht="14.25" x14ac:dyDescent="0.2">
      <c r="A33" s="45" t="s">
        <v>14</v>
      </c>
      <c r="B33" s="61"/>
      <c r="C33" s="49"/>
      <c r="D33" s="47"/>
      <c r="E33" s="48"/>
      <c r="F33" s="63">
        <f>SUM(G6:G30)</f>
        <v>150000</v>
      </c>
      <c r="G33" s="64"/>
    </row>
    <row r="34" spans="1:7" ht="14.25" x14ac:dyDescent="0.2">
      <c r="A34" s="50"/>
      <c r="B34" s="51"/>
      <c r="C34" s="52"/>
      <c r="D34" s="52"/>
      <c r="E34" s="53"/>
      <c r="F34" s="54"/>
      <c r="G34" s="51"/>
    </row>
    <row r="35" spans="1:7" x14ac:dyDescent="0.2">
      <c r="A35" s="17"/>
      <c r="B35" s="3"/>
      <c r="C35" s="16"/>
      <c r="D35" s="16"/>
      <c r="E35" s="9"/>
      <c r="F35" s="2"/>
      <c r="G35" s="22"/>
    </row>
    <row r="36" spans="1:7" x14ac:dyDescent="0.2">
      <c r="A36" s="18"/>
      <c r="B36" s="3"/>
      <c r="C36" s="16"/>
      <c r="D36" s="16"/>
      <c r="E36" s="11"/>
      <c r="F36" s="8"/>
      <c r="G36" s="23"/>
    </row>
    <row r="37" spans="1:7" x14ac:dyDescent="0.2">
      <c r="A37" s="18"/>
      <c r="B37" s="3"/>
      <c r="C37" s="16"/>
      <c r="D37" s="16"/>
      <c r="E37" s="65" t="s">
        <v>8</v>
      </c>
      <c r="F37" s="65"/>
      <c r="G37" s="24"/>
    </row>
    <row r="38" spans="1:7" x14ac:dyDescent="0.2">
      <c r="A38" s="19"/>
      <c r="B38" s="20"/>
      <c r="C38" s="21"/>
      <c r="D38" s="21"/>
      <c r="E38" s="11"/>
      <c r="F38" s="8"/>
      <c r="G38" s="23"/>
    </row>
    <row r="40" spans="1:7" x14ac:dyDescent="0.2">
      <c r="A40" s="4"/>
      <c r="B40" s="66"/>
      <c r="C40" s="66"/>
      <c r="D40" s="66"/>
      <c r="E40" s="66"/>
      <c r="F40" s="5"/>
      <c r="G40" s="5"/>
    </row>
  </sheetData>
  <sheetProtection password="CF07" sheet="1" objects="1" scenarios="1"/>
  <dataConsolidate/>
  <mergeCells count="9">
    <mergeCell ref="F33:G33"/>
    <mergeCell ref="E37:F37"/>
    <mergeCell ref="B40:E40"/>
    <mergeCell ref="A2:B2"/>
    <mergeCell ref="C1:D1"/>
    <mergeCell ref="A1:B1"/>
    <mergeCell ref="F32:G32"/>
    <mergeCell ref="A3:B3"/>
    <mergeCell ref="C2:D2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30">
      <formula1>IF(F6&gt;=0.01,ROUND(F6,2),0.01)</formula1>
    </dataValidation>
  </dataValidations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Tender No.913-2019
&amp;C                     &amp;R Bid Submission
Page &amp;N of &amp;N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Patrick Boyd</cp:lastModifiedBy>
  <cp:lastPrinted>2019-07-17T15:52:54Z</cp:lastPrinted>
  <dcterms:created xsi:type="dcterms:W3CDTF">1999-10-18T14:40:40Z</dcterms:created>
  <dcterms:modified xsi:type="dcterms:W3CDTF">2019-09-16T19:58:29Z</dcterms:modified>
</cp:coreProperties>
</file>