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 B - PRICES" sheetId="1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'FORM B - PRICES'!#REF!</definedName>
    <definedName name="_12TENDER_SUBMISSI">'[2]FORM B; PRICES'!#REF!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'FORM B - PRICES'!#REF!</definedName>
    <definedName name="_4PAGE_1_OF_13">'[2]FORM B; PRICES'!#REF!</definedName>
    <definedName name="_8TENDER_NO._181" localSheetId="0">'FORM B - PRICES'!#REF!</definedName>
    <definedName name="_8TENDER_NO._181">'[2]FORM B; PRICES'!#REF!</definedName>
    <definedName name="_xlnm._FilterDatabase" localSheetId="0" hidden="1">'FORM B - PRICES'!$K$1:$K$152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'[2]FORM B; PRICES'!#REF!</definedName>
    <definedName name="_xlnm.Print_Area" localSheetId="0">'FORM B - PRICES'!$B$6:$H$151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'[2]FORM B; PRICES'!#REF!</definedName>
    <definedName name="TESTHEAD" localSheetId="0">'FORM B - PRICES'!#REF!</definedName>
    <definedName name="TESTHEAD">'[2]FORM B; PRICES'!#REF!</definedName>
    <definedName name="XEVERYTHING" localSheetId="0">'FORM B - PRICES'!$B$1:$IM$141</definedName>
    <definedName name="XEverything">#REF!</definedName>
    <definedName name="XITEMS" localSheetId="0">'FORM B - PRICES'!$B$6:$IM$141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C149" i="1" l="1"/>
  <c r="B149" i="1"/>
  <c r="C148" i="1"/>
  <c r="B148" i="1"/>
  <c r="C147" i="1"/>
  <c r="B147" i="1"/>
  <c r="C146" i="1"/>
  <c r="B146" i="1"/>
  <c r="C144" i="1"/>
  <c r="B144" i="1"/>
  <c r="H143" i="1"/>
  <c r="H144" i="1" s="1"/>
  <c r="H149" i="1" s="1"/>
  <c r="C141" i="1"/>
  <c r="B141" i="1"/>
  <c r="H140" i="1"/>
  <c r="H139" i="1"/>
  <c r="H137" i="1"/>
  <c r="H136" i="1"/>
  <c r="H133" i="1"/>
  <c r="H131" i="1"/>
  <c r="H129" i="1"/>
  <c r="H127" i="1"/>
  <c r="H124" i="1"/>
  <c r="H123" i="1"/>
  <c r="H122" i="1"/>
  <c r="H120" i="1"/>
  <c r="H118" i="1"/>
  <c r="H116" i="1"/>
  <c r="H113" i="1"/>
  <c r="H111" i="1"/>
  <c r="H109" i="1"/>
  <c r="H108" i="1"/>
  <c r="H106" i="1"/>
  <c r="H104" i="1"/>
  <c r="H103" i="1"/>
  <c r="C100" i="1"/>
  <c r="B100" i="1"/>
  <c r="H99" i="1"/>
  <c r="H98" i="1"/>
  <c r="H96" i="1"/>
  <c r="H95" i="1"/>
  <c r="H92" i="1"/>
  <c r="H90" i="1"/>
  <c r="H89" i="1"/>
  <c r="H88" i="1"/>
  <c r="H86" i="1"/>
  <c r="H83" i="1"/>
  <c r="H81" i="1"/>
  <c r="H79" i="1"/>
  <c r="H76" i="1"/>
  <c r="H75" i="1"/>
  <c r="H72" i="1"/>
  <c r="H71" i="1"/>
  <c r="H70" i="1"/>
  <c r="H68" i="1"/>
  <c r="H66" i="1"/>
  <c r="H63" i="1"/>
  <c r="H61" i="1"/>
  <c r="H59" i="1"/>
  <c r="H57" i="1"/>
  <c r="H56" i="1"/>
  <c r="H54" i="1"/>
  <c r="H52" i="1"/>
  <c r="H51" i="1"/>
  <c r="C48" i="1"/>
  <c r="B48" i="1"/>
  <c r="H47" i="1"/>
  <c r="H46" i="1"/>
  <c r="H43" i="1"/>
  <c r="H40" i="1"/>
  <c r="H39" i="1"/>
  <c r="H38" i="1"/>
  <c r="H36" i="1"/>
  <c r="H33" i="1"/>
  <c r="H31" i="1"/>
  <c r="H29" i="1"/>
  <c r="H25" i="1"/>
  <c r="H24" i="1"/>
  <c r="H21" i="1"/>
  <c r="H18" i="1"/>
  <c r="H16" i="1"/>
  <c r="H14" i="1"/>
  <c r="H13" i="1"/>
  <c r="H11" i="1"/>
  <c r="H9" i="1"/>
  <c r="H8" i="1"/>
  <c r="H100" i="1" l="1"/>
  <c r="H147" i="1" s="1"/>
  <c r="H48" i="1"/>
  <c r="H146" i="1" s="1"/>
  <c r="H141" i="1"/>
  <c r="H148" i="1" s="1"/>
  <c r="G150" i="1" l="1"/>
</calcChain>
</file>

<file path=xl/sharedStrings.xml><?xml version="1.0" encoding="utf-8"?>
<sst xmlns="http://schemas.openxmlformats.org/spreadsheetml/2006/main" count="544" uniqueCount="231">
  <si>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</si>
  <si>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</si>
  <si>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</si>
  <si>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</si>
  <si>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</si>
  <si>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</si>
  <si>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</si>
  <si>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</si>
  <si>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</si>
  <si>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</si>
  <si>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</si>
  <si>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</si>
  <si>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</si>
  <si>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</si>
  <si>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Tyndall Park Pathway - Burrows Avenue to Lane and Pathway to Tyndall Park School</t>
  </si>
  <si>
    <t/>
  </si>
  <si>
    <t>EARTH AND BASE WORKS</t>
  </si>
  <si>
    <t>A003</t>
  </si>
  <si>
    <t>A.1</t>
  </si>
  <si>
    <t>Excavation</t>
  </si>
  <si>
    <t>CW 3110-R20</t>
  </si>
  <si>
    <t>m³</t>
  </si>
  <si>
    <t>A004</t>
  </si>
  <si>
    <t>A.2</t>
  </si>
  <si>
    <t>Sub-Grade Compaction</t>
  </si>
  <si>
    <t>m²</t>
  </si>
  <si>
    <t>A007</t>
  </si>
  <si>
    <t>A.3</t>
  </si>
  <si>
    <t>Supplying and Placing Sub-base Material</t>
  </si>
  <si>
    <t>A007B1</t>
  </si>
  <si>
    <t>i)</t>
  </si>
  <si>
    <t>50 mm Granular B  Limestone</t>
  </si>
  <si>
    <t>tonne</t>
  </si>
  <si>
    <t>A010</t>
  </si>
  <si>
    <t>A.4</t>
  </si>
  <si>
    <t>Supplying and Placing Base Course Material</t>
  </si>
  <si>
    <t>A010B1</t>
  </si>
  <si>
    <t>Base Course Material - Granular B Limestone</t>
  </si>
  <si>
    <t>A012</t>
  </si>
  <si>
    <t>A.5</t>
  </si>
  <si>
    <t>Grading of Boulevards</t>
  </si>
  <si>
    <t>A022</t>
  </si>
  <si>
    <t>A.6</t>
  </si>
  <si>
    <t>Geotextile Fabric</t>
  </si>
  <si>
    <t>CW 3130-R5</t>
  </si>
  <si>
    <t>A022A2</t>
  </si>
  <si>
    <t>Separation/Filtration Fabric</t>
  </si>
  <si>
    <t>A022A4</t>
  </si>
  <si>
    <t>A.7</t>
  </si>
  <si>
    <t>Supply and Install Geogrid</t>
  </si>
  <si>
    <t>CW 3135-R2</t>
  </si>
  <si>
    <t>A022A6</t>
  </si>
  <si>
    <t>Class B Geogrid</t>
  </si>
  <si>
    <t>ROADWORKS - REMOVALS/RENEWALS</t>
  </si>
  <si>
    <t>B001</t>
  </si>
  <si>
    <t>A.8</t>
  </si>
  <si>
    <t>Pavement Removal</t>
  </si>
  <si>
    <t>B003</t>
  </si>
  <si>
    <t>Asphalt Pavement</t>
  </si>
  <si>
    <t>B114rl</t>
  </si>
  <si>
    <t>A.9</t>
  </si>
  <si>
    <t xml:space="preserve">Miscellaneous Concrete Slab Renewal </t>
  </si>
  <si>
    <t xml:space="preserve">CW 3235-R9  </t>
  </si>
  <si>
    <t>B118rl</t>
  </si>
  <si>
    <t xml:space="preserve"> i)</t>
  </si>
  <si>
    <t>100 mm Sidewalk</t>
  </si>
  <si>
    <t>SD-228A</t>
  </si>
  <si>
    <t>B119rl</t>
  </si>
  <si>
    <t>a)</t>
  </si>
  <si>
    <t>Less than 5 sq.m.</t>
  </si>
  <si>
    <t>B206</t>
  </si>
  <si>
    <t>A.10</t>
  </si>
  <si>
    <t>Pavement Repair Fabric</t>
  </si>
  <si>
    <t>ROADWORKS - NEW CONSTRUCTION</t>
  </si>
  <si>
    <t>C055</t>
  </si>
  <si>
    <t>A.11</t>
  </si>
  <si>
    <t xml:space="preserve">Construction of Asphaltic Concrete Pavements </t>
  </si>
  <si>
    <t>CW 3410-R12</t>
  </si>
  <si>
    <t>C056</t>
  </si>
  <si>
    <t>Main Line Paving</t>
  </si>
  <si>
    <t>C058</t>
  </si>
  <si>
    <t>Type IA</t>
  </si>
  <si>
    <t>C059</t>
  </si>
  <si>
    <t>ii)</t>
  </si>
  <si>
    <t>Tie-ins and Approaches</t>
  </si>
  <si>
    <t>C060</t>
  </si>
  <si>
    <t>JOINT AND CRACK SEALING</t>
  </si>
  <si>
    <t>D006</t>
  </si>
  <si>
    <t>A.12</t>
  </si>
  <si>
    <t xml:space="preserve">Reflective Crack Maintenance </t>
  </si>
  <si>
    <t>CW 3250-R7</t>
  </si>
  <si>
    <t>m</t>
  </si>
  <si>
    <t>ASSOCIATED DRAINAGE AND UNDERGROUND WORKS</t>
  </si>
  <si>
    <t>E065iA</t>
  </si>
  <si>
    <t>A.13</t>
  </si>
  <si>
    <t>High Density Polyethylene Pipe - Supply</t>
  </si>
  <si>
    <t>CW 3610-R5</t>
  </si>
  <si>
    <t>E065iB</t>
  </si>
  <si>
    <t>(300 mm)</t>
  </si>
  <si>
    <t>E065iC</t>
  </si>
  <si>
    <t>A.14</t>
  </si>
  <si>
    <t>High Density Polyethylene Pipe - Install</t>
  </si>
  <si>
    <t>E065iD</t>
  </si>
  <si>
    <t>E069</t>
  </si>
  <si>
    <t>A.15</t>
  </si>
  <si>
    <t>Removal of Existing Culverts</t>
  </si>
  <si>
    <t>E071</t>
  </si>
  <si>
    <t>A.16</t>
  </si>
  <si>
    <t>Culvert End Markers</t>
  </si>
  <si>
    <t>each</t>
  </si>
  <si>
    <t>LANDSCAPING</t>
  </si>
  <si>
    <t>G001</t>
  </si>
  <si>
    <t>A.17</t>
  </si>
  <si>
    <t>Sodding</t>
  </si>
  <si>
    <t>CW 3510-R9</t>
  </si>
  <si>
    <t>G003</t>
  </si>
  <si>
    <t xml:space="preserve"> width &gt; or = 600 mm</t>
  </si>
  <si>
    <t>MISCELLANEOUS</t>
  </si>
  <si>
    <t>H007</t>
  </si>
  <si>
    <t>A.18</t>
  </si>
  <si>
    <t>Chain Link Fence</t>
  </si>
  <si>
    <t>CW 3550-R3</t>
  </si>
  <si>
    <t>H008</t>
  </si>
  <si>
    <t>1.83m Height</t>
  </si>
  <si>
    <t>A.19</t>
  </si>
  <si>
    <t>Subtotal:</t>
  </si>
  <si>
    <t>B</t>
  </si>
  <si>
    <t>Albrin Park Pathway - Swan Lake Bay to Lake Albrin Bay</t>
  </si>
  <si>
    <t>B.1</t>
  </si>
  <si>
    <t>B.2</t>
  </si>
  <si>
    <t>B.3</t>
  </si>
  <si>
    <t>B.4</t>
  </si>
  <si>
    <t>B.5</t>
  </si>
  <si>
    <t>A016</t>
  </si>
  <si>
    <t>B.6</t>
  </si>
  <si>
    <t>Removal of Existing Concrete Bases</t>
  </si>
  <si>
    <t>A017</t>
  </si>
  <si>
    <t>600 mm Diameter or Less</t>
  </si>
  <si>
    <t>B.7</t>
  </si>
  <si>
    <t>B.8</t>
  </si>
  <si>
    <t>B.9</t>
  </si>
  <si>
    <t>B097</t>
  </si>
  <si>
    <t>B.10</t>
  </si>
  <si>
    <t>Drilled Tie Bars</t>
  </si>
  <si>
    <t xml:space="preserve">CW 3230-R8
</t>
  </si>
  <si>
    <t>.</t>
  </si>
  <si>
    <t>B097A</t>
  </si>
  <si>
    <t>15 M Deformed Tie Bar</t>
  </si>
  <si>
    <t>B100r</t>
  </si>
  <si>
    <t>B.11</t>
  </si>
  <si>
    <t>Miscellaneous Concrete Slab Removal</t>
  </si>
  <si>
    <t>B106r</t>
  </si>
  <si>
    <t>Monolithic Curb and Sidewalk</t>
  </si>
  <si>
    <t>B.12</t>
  </si>
  <si>
    <t>B219</t>
  </si>
  <si>
    <t>B.13</t>
  </si>
  <si>
    <t>Detectable Warning Surface Tiles</t>
  </si>
  <si>
    <t>CW 3326-R3</t>
  </si>
  <si>
    <t>C032</t>
  </si>
  <si>
    <t>B.14</t>
  </si>
  <si>
    <t>Concrete Curbs, Curb and Gutter, and Splash Strips</t>
  </si>
  <si>
    <t>CW 3310-R17</t>
  </si>
  <si>
    <t>C046A</t>
  </si>
  <si>
    <t>Construction of  Curb Ramp (8-12 mm ht, Monolithic)</t>
  </si>
  <si>
    <t>SD-229C</t>
  </si>
  <si>
    <t>C051</t>
  </si>
  <si>
    <t>B.15</t>
  </si>
  <si>
    <t>100 mm Concrete Sidewalk</t>
  </si>
  <si>
    <t xml:space="preserve">CW 3325-R5  </t>
  </si>
  <si>
    <t>B.16</t>
  </si>
  <si>
    <t>B.17</t>
  </si>
  <si>
    <t>B.18</t>
  </si>
  <si>
    <t>B.19</t>
  </si>
  <si>
    <t>B.20</t>
  </si>
  <si>
    <t>B.21</t>
  </si>
  <si>
    <t>ADJUSTMENTS</t>
  </si>
  <si>
    <t>F001</t>
  </si>
  <si>
    <t>B.22</t>
  </si>
  <si>
    <t>Adjustment of Manholes/Catch Basins Frames</t>
  </si>
  <si>
    <t>CW 3210-R8</t>
  </si>
  <si>
    <t>B.23</t>
  </si>
  <si>
    <t>G002</t>
  </si>
  <si>
    <t xml:space="preserve"> width &lt; 600 mm</t>
  </si>
  <si>
    <t>B.24</t>
  </si>
  <si>
    <t>B.25</t>
  </si>
  <si>
    <t>Remove and Replace Park  Benches</t>
  </si>
  <si>
    <t>C</t>
  </si>
  <si>
    <t>Bernadine Crescent  Park Pathway - Olson Way to Bernadine Crescent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</si>
  <si>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</si>
  <si>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</si>
  <si>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</si>
  <si>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</si>
  <si>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</si>
  <si>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</si>
  <si>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</si>
  <si>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</si>
  <si>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</si>
  <si>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B126r</t>
  </si>
  <si>
    <t>C.10</t>
  </si>
  <si>
    <t>Concrete Curb Removal</t>
  </si>
  <si>
    <t xml:space="preserve">CW 3240-R10 </t>
  </si>
  <si>
    <t>B130r</t>
  </si>
  <si>
    <t>Mountable Curb</t>
  </si>
  <si>
    <t>B135i</t>
  </si>
  <si>
    <t>C.11</t>
  </si>
  <si>
    <t>Concrete Curb Installation</t>
  </si>
  <si>
    <t>B150iA</t>
  </si>
  <si>
    <t>Curb Ramp (8-12 mm reveal ht, Monolithic)</t>
  </si>
  <si>
    <t>SD-229A,B,C</t>
  </si>
  <si>
    <t>C.12</t>
  </si>
  <si>
    <t>C.13</t>
  </si>
  <si>
    <t>C.14</t>
  </si>
  <si>
    <t>C.15</t>
  </si>
  <si>
    <t>C.16</t>
  </si>
  <si>
    <t>C.17</t>
  </si>
  <si>
    <t>C.18</t>
  </si>
  <si>
    <t>C.19</t>
  </si>
  <si>
    <t>Remove and Replaces Park  Benches</t>
  </si>
  <si>
    <t>D</t>
  </si>
  <si>
    <t>MOBILIZATION /DEMOBILIZATION</t>
  </si>
  <si>
    <t>I001</t>
  </si>
  <si>
    <t>D.1</t>
  </si>
  <si>
    <t>Mobilization/Demoblization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</si>
  <si>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</si>
  <si>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</si>
  <si>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</si>
  <si>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</si>
  <si>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Supply and Installation of Post Bollards</t>
  </si>
  <si>
    <t>E10</t>
  </si>
  <si>
    <t>E13</t>
  </si>
  <si>
    <t>E14, 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</si>
</sst>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#,##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color theme="1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Cambria"/>
      <family val="1"/>
    </font>
    <font>
      <sz val="12"/>
      <color theme="1"/>
      <name val="Arial"/>
      <family val="2"/>
    </font>
    <font>
      <b/>
      <sz val="10"/>
      <color theme="1"/>
      <name val="MS Sans Serif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1">
    <xf numFmtId="0" fontId="0" fillId="0" borderId="0"/>
    <xf numFmtId="0" fontId="2" fillId="2" borderId="0"/>
    <xf numFmtId="0" fontId="6" fillId="0" borderId="0"/>
    <xf numFmtId="0" fontId="6" fillId="0" borderId="0"/>
    <xf numFmtId="0" fontId="2" fillId="2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Fill="0">
      <alignment horizontal="right" vertical="top"/>
    </xf>
    <xf numFmtId="0" fontId="20" fillId="0" borderId="0" applyFill="0">
      <alignment horizontal="right" vertical="top"/>
    </xf>
    <xf numFmtId="0" fontId="20" fillId="0" borderId="0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169" fontId="21" fillId="0" borderId="40" applyFill="0">
      <alignment horizontal="right" vertical="top"/>
    </xf>
    <xf numFmtId="169" fontId="21" fillId="0" borderId="40" applyFill="0">
      <alignment horizontal="right" vertical="top"/>
    </xf>
    <xf numFmtId="169" fontId="21" fillId="0" borderId="40" applyFill="0">
      <alignment horizontal="right" vertical="top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2" fillId="0" borderId="41" applyFill="0">
      <alignment horizontal="center" vertical="center" wrapText="1"/>
    </xf>
    <xf numFmtId="0" fontId="22" fillId="0" borderId="41" applyFill="0">
      <alignment horizontal="center" vertical="center" wrapText="1"/>
    </xf>
    <xf numFmtId="0" fontId="22" fillId="0" borderId="41" applyFill="0">
      <alignment horizontal="center" vertical="center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165" fontId="24" fillId="0" borderId="42" applyFill="0">
      <alignment horizontal="centerContinuous" wrapText="1"/>
    </xf>
    <xf numFmtId="165" fontId="24" fillId="0" borderId="42" applyFill="0">
      <alignment horizontal="centerContinuous" wrapText="1"/>
    </xf>
    <xf numFmtId="165" fontId="24" fillId="0" borderId="42" applyFill="0">
      <alignment horizontal="centerContinuous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170" fontId="21" fillId="0" borderId="14" applyFill="0"/>
    <xf numFmtId="170" fontId="21" fillId="0" borderId="14" applyFill="0"/>
    <xf numFmtId="170" fontId="21" fillId="0" borderId="14" applyFill="0"/>
    <xf numFmtId="170" fontId="21" fillId="0" borderId="14" applyFill="0"/>
    <xf numFmtId="170" fontId="21" fillId="0" borderId="14" applyFill="0"/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/>
    <xf numFmtId="172" fontId="21" fillId="0" borderId="14" applyFill="0"/>
    <xf numFmtId="172" fontId="21" fillId="0" borderId="14" applyFill="0"/>
    <xf numFmtId="172" fontId="21" fillId="0" borderId="14" applyFill="0"/>
    <xf numFmtId="172" fontId="21" fillId="0" borderId="14" applyFill="0"/>
    <xf numFmtId="172" fontId="21" fillId="0" borderId="41" applyFill="0">
      <alignment horizontal="right"/>
    </xf>
    <xf numFmtId="172" fontId="21" fillId="0" borderId="41" applyFill="0">
      <alignment horizontal="right"/>
    </xf>
    <xf numFmtId="172" fontId="21" fillId="0" borderId="41" applyFill="0">
      <alignment horizontal="right"/>
    </xf>
    <xf numFmtId="0" fontId="25" fillId="24" borderId="43" applyNumberFormat="0" applyAlignment="0" applyProtection="0"/>
    <xf numFmtId="0" fontId="26" fillId="25" borderId="44" applyNumberFormat="0" applyAlignment="0" applyProtection="0"/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45" applyNumberFormat="0" applyFill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43" applyNumberFormat="0" applyAlignment="0" applyProtection="0"/>
    <xf numFmtId="0" fontId="34" fillId="0" borderId="48" applyNumberFormat="0" applyFill="0" applyAlignment="0" applyProtection="0"/>
    <xf numFmtId="0" fontId="35" fillId="26" borderId="0" applyNumberFormat="0" applyBorder="0" applyAlignment="0" applyProtection="0"/>
    <xf numFmtId="0" fontId="6" fillId="0" borderId="0"/>
    <xf numFmtId="0" fontId="2" fillId="2" borderId="0"/>
    <xf numFmtId="0" fontId="1" fillId="0" borderId="0"/>
    <xf numFmtId="0" fontId="1" fillId="0" borderId="0"/>
    <xf numFmtId="0" fontId="6" fillId="0" borderId="0"/>
    <xf numFmtId="0" fontId="2" fillId="27" borderId="49" applyNumberFormat="0" applyFont="0" applyAlignment="0" applyProtection="0"/>
    <xf numFmtId="173" fontId="22" fillId="0" borderId="41" applyNumberFormat="0" applyFont="0" applyFill="0" applyBorder="0" applyAlignment="0" applyProtection="0">
      <alignment horizontal="center" vertical="top" wrapText="1"/>
    </xf>
    <xf numFmtId="173" fontId="22" fillId="0" borderId="41" applyNumberFormat="0" applyFont="0" applyFill="0" applyBorder="0" applyAlignment="0" applyProtection="0">
      <alignment horizontal="center" vertical="top" wrapText="1"/>
    </xf>
    <xf numFmtId="173" fontId="22" fillId="0" borderId="41" applyNumberFormat="0" applyFont="0" applyFill="0" applyBorder="0" applyAlignment="0" applyProtection="0">
      <alignment horizontal="center" vertical="top" wrapText="1"/>
    </xf>
    <xf numFmtId="0" fontId="36" fillId="24" borderId="50" applyNumberFormat="0" applyAlignment="0" applyProtection="0"/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8" fillId="0" borderId="0" applyNumberFormat="0" applyFill="0" applyBorder="0" applyAlignment="0" applyProtection="0"/>
    <xf numFmtId="0" fontId="21" fillId="0" borderId="0" applyFill="0">
      <alignment horizontal="left"/>
    </xf>
    <xf numFmtId="0" fontId="21" fillId="0" borderId="0" applyFill="0">
      <alignment horizontal="left"/>
    </xf>
    <xf numFmtId="0" fontId="21" fillId="0" borderId="0" applyFill="0">
      <alignment horizontal="left"/>
    </xf>
    <xf numFmtId="0" fontId="39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174" fontId="40" fillId="0" borderId="0" applyFill="0">
      <alignment horizontal="centerContinuous" vertical="center"/>
    </xf>
    <xf numFmtId="174" fontId="40" fillId="0" borderId="0" applyFill="0">
      <alignment horizontal="centerContinuous" vertical="center"/>
    </xf>
    <xf numFmtId="174" fontId="40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0" fontId="21" fillId="0" borderId="41">
      <alignment horizontal="centerContinuous" wrapText="1"/>
    </xf>
    <xf numFmtId="0" fontId="21" fillId="0" borderId="41">
      <alignment horizontal="centerContinuous" wrapText="1"/>
    </xf>
    <xf numFmtId="0" fontId="21" fillId="0" borderId="41">
      <alignment horizontal="centerContinuous" wrapText="1"/>
    </xf>
    <xf numFmtId="176" fontId="41" fillId="0" borderId="0" applyFill="0">
      <alignment horizontal="left"/>
    </xf>
    <xf numFmtId="176" fontId="41" fillId="0" borderId="0" applyFill="0">
      <alignment horizontal="left"/>
    </xf>
    <xf numFmtId="176" fontId="41" fillId="0" borderId="0" applyFill="0">
      <alignment horizontal="left"/>
    </xf>
    <xf numFmtId="177" fontId="42" fillId="0" borderId="0" applyFill="0">
      <alignment horizontal="right"/>
    </xf>
    <xf numFmtId="177" fontId="42" fillId="0" borderId="0" applyFill="0">
      <alignment horizontal="right"/>
    </xf>
    <xf numFmtId="177" fontId="42" fillId="0" borderId="0" applyFill="0">
      <alignment horizontal="right"/>
    </xf>
    <xf numFmtId="0" fontId="21" fillId="0" borderId="38" applyFill="0"/>
    <xf numFmtId="0" fontId="21" fillId="0" borderId="38" applyFill="0"/>
    <xf numFmtId="0" fontId="21" fillId="0" borderId="38" applyFill="0"/>
    <xf numFmtId="0" fontId="43" fillId="0" borderId="51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/>
    <xf numFmtId="7" fontId="3" fillId="2" borderId="0" xfId="1" applyNumberFormat="1" applyFont="1" applyAlignment="1" applyProtection="1">
      <alignment horizontal="centerContinuous" vertical="center"/>
    </xf>
    <xf numFmtId="1" fontId="4" fillId="0" borderId="0" xfId="1" applyNumberFormat="1" applyFont="1" applyFill="1" applyAlignment="1" applyProtection="1">
      <alignment horizontal="centerContinuous" vertical="top"/>
    </xf>
    <xf numFmtId="0" fontId="4" fillId="0" borderId="0" xfId="1" applyNumberFormat="1" applyFont="1" applyFill="1" applyAlignment="1" applyProtection="1">
      <alignment horizontal="centerContinuous" vertical="center"/>
    </xf>
    <xf numFmtId="0" fontId="4" fillId="0" borderId="0" xfId="1" applyNumberFormat="1" applyFont="1" applyFill="1" applyAlignment="1" applyProtection="1">
      <alignment horizontal="centerContinuous"/>
    </xf>
    <xf numFmtId="7" fontId="3" fillId="0" borderId="0" xfId="1" applyNumberFormat="1" applyFont="1" applyFill="1" applyAlignment="1" applyProtection="1">
      <alignment horizontal="centerContinuous" vertical="center"/>
    </xf>
    <xf numFmtId="0" fontId="2" fillId="2" borderId="0" xfId="1" applyNumberFormat="1"/>
    <xf numFmtId="7" fontId="5" fillId="2" borderId="0" xfId="1" applyNumberFormat="1" applyFont="1" applyAlignment="1" applyProtection="1">
      <alignment horizontal="centerContinuous" vertical="center"/>
    </xf>
    <xf numFmtId="1" fontId="2" fillId="0" borderId="0" xfId="1" applyNumberFormat="1" applyFill="1" applyAlignment="1" applyProtection="1">
      <alignment horizontal="centerContinuous" vertical="top"/>
    </xf>
    <xf numFmtId="0" fontId="2" fillId="0" borderId="0" xfId="1" applyNumberFormat="1" applyFill="1" applyAlignment="1" applyProtection="1">
      <alignment horizontal="centerContinuous" vertical="center"/>
    </xf>
    <xf numFmtId="0" fontId="2" fillId="0" borderId="0" xfId="1" applyNumberFormat="1" applyFill="1" applyAlignment="1" applyProtection="1">
      <alignment horizontal="centerContinuous"/>
    </xf>
    <xf numFmtId="7" fontId="5" fillId="0" borderId="0" xfId="1" applyNumberFormat="1" applyFont="1" applyFill="1" applyAlignment="1" applyProtection="1">
      <alignment horizontal="centerContinuous" vertical="center"/>
    </xf>
    <xf numFmtId="7" fontId="2" fillId="2" borderId="0" xfId="1" applyNumberFormat="1" applyAlignment="1" applyProtection="1">
      <alignment horizontal="right"/>
    </xf>
    <xf numFmtId="0" fontId="2" fillId="0" borderId="0" xfId="1" applyNumberFormat="1" applyFill="1" applyAlignment="1" applyProtection="1">
      <alignment vertical="top"/>
    </xf>
    <xf numFmtId="0" fontId="2" fillId="0" borderId="0" xfId="1" applyNumberFormat="1" applyFill="1" applyAlignment="1" applyProtection="1"/>
    <xf numFmtId="7" fontId="2" fillId="0" borderId="0" xfId="1" applyNumberFormat="1" applyFill="1" applyAlignment="1" applyProtection="1">
      <alignment horizontal="centerContinuous" vertical="center"/>
    </xf>
    <xf numFmtId="2" fontId="2" fillId="0" borderId="0" xfId="1" applyNumberFormat="1" applyFill="1" applyAlignment="1" applyProtection="1">
      <alignment horizontal="centerContinuous"/>
    </xf>
    <xf numFmtId="7" fontId="2" fillId="2" borderId="1" xfId="1" applyNumberFormat="1" applyBorder="1" applyAlignment="1" applyProtection="1">
      <alignment horizontal="center"/>
    </xf>
    <xf numFmtId="0" fontId="2" fillId="0" borderId="1" xfId="1" applyNumberFormat="1" applyFill="1" applyBorder="1" applyAlignment="1" applyProtection="1">
      <alignment horizontal="center" vertical="top"/>
    </xf>
    <xf numFmtId="0" fontId="2" fillId="0" borderId="2" xfId="1" applyNumberFormat="1" applyFill="1" applyBorder="1" applyAlignment="1" applyProtection="1">
      <alignment horizontal="center"/>
    </xf>
    <xf numFmtId="0" fontId="2" fillId="0" borderId="1" xfId="1" applyNumberFormat="1" applyFill="1" applyBorder="1" applyAlignment="1" applyProtection="1">
      <alignment horizontal="center"/>
    </xf>
    <xf numFmtId="0" fontId="2" fillId="0" borderId="3" xfId="1" applyNumberFormat="1" applyFill="1" applyBorder="1" applyAlignment="1" applyProtection="1">
      <alignment horizontal="center"/>
    </xf>
    <xf numFmtId="7" fontId="2" fillId="0" borderId="3" xfId="1" applyNumberFormat="1" applyFill="1" applyBorder="1" applyAlignment="1" applyProtection="1">
      <alignment horizontal="right"/>
    </xf>
    <xf numFmtId="7" fontId="2" fillId="2" borderId="4" xfId="1" applyNumberFormat="1" applyBorder="1" applyAlignment="1" applyProtection="1">
      <alignment horizontal="right"/>
    </xf>
    <xf numFmtId="0" fontId="2" fillId="0" borderId="5" xfId="1" applyNumberFormat="1" applyFill="1" applyBorder="1" applyAlignment="1" applyProtection="1">
      <alignment vertical="top"/>
    </xf>
    <xf numFmtId="0" fontId="2" fillId="0" borderId="6" xfId="1" applyNumberFormat="1" applyFill="1" applyBorder="1" applyProtection="1"/>
    <xf numFmtId="0" fontId="2" fillId="0" borderId="5" xfId="1" applyNumberFormat="1" applyFill="1" applyBorder="1" applyAlignment="1" applyProtection="1">
      <alignment horizontal="center"/>
    </xf>
    <xf numFmtId="0" fontId="2" fillId="0" borderId="7" xfId="1" applyNumberFormat="1" applyFill="1" applyBorder="1" applyProtection="1"/>
    <xf numFmtId="0" fontId="2" fillId="0" borderId="7" xfId="1" applyNumberFormat="1" applyFill="1" applyBorder="1" applyAlignment="1" applyProtection="1">
      <alignment horizontal="center"/>
    </xf>
    <xf numFmtId="7" fontId="2" fillId="0" borderId="7" xfId="1" applyNumberFormat="1" applyFill="1" applyBorder="1" applyAlignment="1" applyProtection="1">
      <alignment horizontal="right"/>
    </xf>
    <xf numFmtId="0" fontId="2" fillId="0" borderId="7" xfId="1" applyNumberFormat="1" applyFill="1" applyBorder="1" applyAlignment="1" applyProtection="1">
      <alignment horizontal="right"/>
    </xf>
    <xf numFmtId="0" fontId="7" fillId="3" borderId="0" xfId="2" applyNumberFormat="1" applyFont="1" applyFill="1"/>
    <xf numFmtId="0" fontId="8" fillId="3" borderId="0" xfId="3" applyFont="1" applyFill="1" applyAlignment="1">
      <alignment wrapText="1"/>
    </xf>
    <xf numFmtId="0" fontId="8" fillId="3" borderId="0" xfId="2" applyNumberFormat="1" applyFont="1" applyFill="1" applyBorder="1" applyAlignment="1" applyProtection="1">
      <alignment horizontal="center"/>
    </xf>
    <xf numFmtId="0" fontId="8" fillId="3" borderId="0" xfId="2" applyNumberFormat="1" applyFont="1" applyFill="1"/>
    <xf numFmtId="0" fontId="8" fillId="3" borderId="0" xfId="2" applyNumberFormat="1" applyFont="1" applyFill="1" applyAlignment="1" applyProtection="1">
      <alignment horizontal="center"/>
    </xf>
    <xf numFmtId="0" fontId="9" fillId="4" borderId="0" xfId="2" applyFont="1" applyFill="1"/>
    <xf numFmtId="7" fontId="2" fillId="2" borderId="8" xfId="1" applyNumberFormat="1" applyBorder="1" applyAlignment="1" applyProtection="1">
      <alignment horizontal="right" vertical="center"/>
    </xf>
    <xf numFmtId="0" fontId="10" fillId="0" borderId="9" xfId="1" applyNumberFormat="1" applyFont="1" applyFill="1" applyBorder="1" applyAlignment="1" applyProtection="1">
      <alignment horizontal="center" vertical="center"/>
    </xf>
    <xf numFmtId="7" fontId="2" fillId="0" borderId="10" xfId="1" applyNumberFormat="1" applyFill="1" applyBorder="1" applyAlignment="1" applyProtection="1">
      <alignment horizontal="right" vertical="center"/>
    </xf>
    <xf numFmtId="7" fontId="2" fillId="0" borderId="13" xfId="1" applyNumberFormat="1" applyFill="1" applyBorder="1" applyAlignment="1" applyProtection="1">
      <alignment horizontal="right" vertical="center"/>
    </xf>
    <xf numFmtId="0" fontId="12" fillId="0" borderId="0" xfId="2" applyFont="1" applyAlignment="1" applyProtection="1">
      <alignment vertical="center"/>
    </xf>
    <xf numFmtId="164" fontId="2" fillId="5" borderId="0" xfId="2" applyNumberFormat="1" applyFont="1" applyFill="1" applyBorder="1" applyAlignment="1" applyProtection="1">
      <alignment vertical="center"/>
    </xf>
    <xf numFmtId="165" fontId="2" fillId="5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2" borderId="0" xfId="1" applyNumberFormat="1" applyAlignment="1">
      <alignment vertical="center"/>
    </xf>
    <xf numFmtId="7" fontId="2" fillId="2" borderId="8" xfId="1" applyNumberFormat="1" applyBorder="1" applyAlignment="1" applyProtection="1">
      <alignment horizontal="right"/>
    </xf>
    <xf numFmtId="0" fontId="10" fillId="0" borderId="9" xfId="1" applyNumberFormat="1" applyFont="1" applyFill="1" applyBorder="1" applyAlignment="1" applyProtection="1">
      <alignment vertical="top"/>
    </xf>
    <xf numFmtId="165" fontId="10" fillId="0" borderId="9" xfId="1" applyNumberFormat="1" applyFont="1" applyFill="1" applyBorder="1" applyAlignment="1" applyProtection="1">
      <alignment horizontal="left" vertical="center"/>
    </xf>
    <xf numFmtId="1" fontId="2" fillId="0" borderId="8" xfId="1" applyNumberFormat="1" applyFill="1" applyBorder="1" applyAlignment="1" applyProtection="1">
      <alignment horizontal="center" vertical="top"/>
    </xf>
    <xf numFmtId="0" fontId="2" fillId="0" borderId="8" xfId="1" applyNumberFormat="1" applyFill="1" applyBorder="1" applyAlignment="1" applyProtection="1">
      <alignment horizontal="center" vertical="top"/>
    </xf>
    <xf numFmtId="0" fontId="2" fillId="0" borderId="8" xfId="1" applyNumberFormat="1" applyFill="1" applyBorder="1" applyAlignment="1" applyProtection="1">
      <alignment horizontal="center"/>
    </xf>
    <xf numFmtId="7" fontId="2" fillId="0" borderId="8" xfId="1" applyNumberFormat="1" applyFill="1" applyBorder="1" applyAlignment="1" applyProtection="1">
      <alignment horizontal="right"/>
    </xf>
    <xf numFmtId="7" fontId="2" fillId="0" borderId="9" xfId="1" applyNumberFormat="1" applyFill="1" applyBorder="1" applyAlignment="1" applyProtection="1">
      <alignment horizontal="right"/>
    </xf>
    <xf numFmtId="4" fontId="13" fillId="4" borderId="14" xfId="1" applyNumberFormat="1" applyFont="1" applyFill="1" applyBorder="1" applyAlignment="1" applyProtection="1">
      <alignment horizontal="center" vertical="top" wrapText="1"/>
    </xf>
    <xf numFmtId="166" fontId="13" fillId="0" borderId="14" xfId="1" applyNumberFormat="1" applyFont="1" applyFill="1" applyBorder="1" applyAlignment="1" applyProtection="1">
      <alignment horizontal="left" vertical="top" wrapText="1"/>
    </xf>
    <xf numFmtId="165" fontId="13" fillId="0" borderId="14" xfId="1" applyNumberFormat="1" applyFont="1" applyFill="1" applyBorder="1" applyAlignment="1" applyProtection="1">
      <alignment horizontal="left" vertical="top" wrapText="1"/>
    </xf>
    <xf numFmtId="165" fontId="13" fillId="0" borderId="14" xfId="1" applyNumberFormat="1" applyFont="1" applyFill="1" applyBorder="1" applyAlignment="1" applyProtection="1">
      <alignment horizontal="center" vertical="top" wrapText="1"/>
    </xf>
    <xf numFmtId="0" fontId="13" fillId="0" borderId="14" xfId="1" applyNumberFormat="1" applyFont="1" applyFill="1" applyBorder="1" applyAlignment="1" applyProtection="1">
      <alignment horizontal="center" vertical="top" wrapText="1"/>
    </xf>
    <xf numFmtId="1" fontId="13" fillId="0" borderId="14" xfId="1" applyNumberFormat="1" applyFont="1" applyFill="1" applyBorder="1" applyAlignment="1" applyProtection="1">
      <alignment horizontal="right" vertical="top"/>
    </xf>
    <xf numFmtId="164" fontId="13" fillId="0" borderId="14" xfId="1" applyNumberFormat="1" applyFont="1" applyFill="1" applyBorder="1" applyAlignment="1" applyProtection="1">
      <alignment vertical="top"/>
    </xf>
    <xf numFmtId="0" fontId="9" fillId="4" borderId="0" xfId="1" applyFont="1" applyFill="1"/>
    <xf numFmtId="167" fontId="13" fillId="4" borderId="14" xfId="1" applyNumberFormat="1" applyFont="1" applyFill="1" applyBorder="1" applyAlignment="1" applyProtection="1">
      <alignment horizontal="center" vertical="top"/>
    </xf>
    <xf numFmtId="0" fontId="9" fillId="4" borderId="0" xfId="1" applyFont="1" applyFill="1" applyAlignment="1"/>
    <xf numFmtId="0" fontId="13" fillId="0" borderId="14" xfId="1" applyNumberFormat="1" applyFont="1" applyFill="1" applyBorder="1" applyAlignment="1" applyProtection="1">
      <alignment vertical="center"/>
    </xf>
    <xf numFmtId="166" fontId="13" fillId="0" borderId="14" xfId="1" applyNumberFormat="1" applyFont="1" applyFill="1" applyBorder="1" applyAlignment="1" applyProtection="1">
      <alignment horizontal="center" vertical="top" wrapText="1"/>
    </xf>
    <xf numFmtId="165" fontId="10" fillId="0" borderId="9" xfId="1" applyNumberFormat="1" applyFont="1" applyFill="1" applyBorder="1" applyAlignment="1" applyProtection="1">
      <alignment horizontal="left" vertical="center" wrapText="1"/>
    </xf>
    <xf numFmtId="1" fontId="2" fillId="0" borderId="8" xfId="1" applyNumberFormat="1" applyFill="1" applyBorder="1" applyAlignment="1" applyProtection="1">
      <alignment vertical="top"/>
    </xf>
    <xf numFmtId="4" fontId="13" fillId="4" borderId="14" xfId="1" applyNumberFormat="1" applyFont="1" applyFill="1" applyBorder="1" applyAlignment="1" applyProtection="1">
      <alignment horizontal="center" vertical="top"/>
    </xf>
    <xf numFmtId="166" fontId="13" fillId="0" borderId="14" xfId="1" applyNumberFormat="1" applyFont="1" applyFill="1" applyBorder="1" applyAlignment="1" applyProtection="1">
      <alignment horizontal="right" vertical="top" wrapText="1"/>
    </xf>
    <xf numFmtId="1" fontId="13" fillId="0" borderId="14" xfId="1" applyNumberFormat="1" applyFont="1" applyFill="1" applyBorder="1" applyAlignment="1" applyProtection="1">
      <alignment horizontal="right" vertical="top" wrapText="1"/>
    </xf>
    <xf numFmtId="0" fontId="2" fillId="0" borderId="9" xfId="1" applyNumberFormat="1" applyFill="1" applyBorder="1" applyAlignment="1" applyProtection="1">
      <alignment horizontal="center" vertical="top"/>
    </xf>
    <xf numFmtId="0" fontId="9" fillId="0" borderId="0" xfId="1" applyFont="1" applyFill="1" applyAlignment="1" applyProtection="1"/>
    <xf numFmtId="164" fontId="13" fillId="0" borderId="14" xfId="1" applyNumberFormat="1" applyFont="1" applyFill="1" applyBorder="1" applyAlignment="1" applyProtection="1">
      <alignment vertical="top" wrapText="1"/>
    </xf>
    <xf numFmtId="0" fontId="2" fillId="0" borderId="8" xfId="1" applyNumberFormat="1" applyFill="1" applyBorder="1" applyAlignment="1" applyProtection="1">
      <alignment vertical="top"/>
    </xf>
    <xf numFmtId="165" fontId="13" fillId="0" borderId="14" xfId="1" applyNumberFormat="1" applyFont="1" applyFill="1" applyBorder="1" applyAlignment="1" applyProtection="1">
      <alignment vertical="top" wrapText="1"/>
    </xf>
    <xf numFmtId="0" fontId="9" fillId="4" borderId="0" xfId="1" applyFont="1" applyFill="1" applyAlignment="1">
      <alignment vertical="top"/>
    </xf>
    <xf numFmtId="0" fontId="2" fillId="0" borderId="9" xfId="1" applyNumberFormat="1" applyFill="1" applyBorder="1" applyAlignment="1" applyProtection="1">
      <alignment horizontal="left" vertical="top"/>
    </xf>
    <xf numFmtId="166" fontId="13" fillId="0" borderId="14" xfId="1" applyNumberFormat="1" applyFont="1" applyFill="1" applyBorder="1" applyAlignment="1" applyProtection="1">
      <alignment horizontal="left" vertical="top"/>
    </xf>
    <xf numFmtId="7" fontId="2" fillId="2" borderId="15" xfId="1" applyNumberFormat="1" applyBorder="1" applyAlignment="1" applyProtection="1">
      <alignment horizontal="right"/>
    </xf>
    <xf numFmtId="0" fontId="10" fillId="0" borderId="15" xfId="1" applyNumberFormat="1" applyFont="1" applyFill="1" applyBorder="1" applyAlignment="1" applyProtection="1">
      <alignment horizontal="center" vertical="center"/>
    </xf>
    <xf numFmtId="7" fontId="2" fillId="0" borderId="15" xfId="1" applyNumberFormat="1" applyFill="1" applyBorder="1" applyAlignment="1" applyProtection="1">
      <alignment horizontal="right"/>
    </xf>
    <xf numFmtId="7" fontId="2" fillId="0" borderId="8" xfId="1" applyNumberFormat="1" applyFill="1" applyBorder="1" applyAlignment="1" applyProtection="1">
      <alignment horizontal="right" vertical="center"/>
    </xf>
    <xf numFmtId="7" fontId="2" fillId="0" borderId="9" xfId="1" applyNumberFormat="1" applyFill="1" applyBorder="1" applyAlignment="1" applyProtection="1">
      <alignment horizontal="right" vertical="center"/>
    </xf>
    <xf numFmtId="168" fontId="13" fillId="4" borderId="14" xfId="1" applyNumberFormat="1" applyFont="1" applyFill="1" applyBorder="1" applyAlignment="1" applyProtection="1">
      <alignment horizontal="center" vertical="top"/>
    </xf>
    <xf numFmtId="168" fontId="13" fillId="0" borderId="14" xfId="1" applyNumberFormat="1" applyFont="1" applyFill="1" applyBorder="1" applyAlignment="1" applyProtection="1">
      <alignment horizontal="center" vertical="top" wrapText="1"/>
    </xf>
    <xf numFmtId="168" fontId="13" fillId="0" borderId="14" xfId="1" applyNumberFormat="1" applyFont="1" applyFill="1" applyBorder="1" applyAlignment="1" applyProtection="1">
      <alignment horizontal="left" vertical="top" wrapText="1"/>
    </xf>
    <xf numFmtId="0" fontId="2" fillId="0" borderId="9" xfId="1" applyNumberFormat="1" applyFill="1" applyBorder="1" applyAlignment="1" applyProtection="1">
      <alignment vertical="top"/>
    </xf>
    <xf numFmtId="165" fontId="13" fillId="0" borderId="14" xfId="2" applyNumberFormat="1" applyFont="1" applyFill="1" applyBorder="1" applyAlignment="1" applyProtection="1">
      <alignment horizontal="left" vertical="top" wrapText="1"/>
    </xf>
    <xf numFmtId="165" fontId="13" fillId="0" borderId="14" xfId="2" applyNumberFormat="1" applyFont="1" applyFill="1" applyBorder="1" applyAlignment="1" applyProtection="1">
      <alignment horizontal="center" vertical="top" wrapText="1"/>
    </xf>
    <xf numFmtId="7" fontId="2" fillId="2" borderId="15" xfId="1" applyNumberFormat="1" applyBorder="1" applyAlignment="1" applyProtection="1">
      <alignment horizontal="right" vertical="center"/>
    </xf>
    <xf numFmtId="7" fontId="2" fillId="0" borderId="15" xfId="1" applyNumberFormat="1" applyFill="1" applyBorder="1" applyAlignment="1" applyProtection="1">
      <alignment horizontal="right" vertical="center"/>
    </xf>
    <xf numFmtId="0" fontId="14" fillId="4" borderId="0" xfId="1" applyFont="1" applyFill="1" applyAlignment="1"/>
    <xf numFmtId="7" fontId="2" fillId="2" borderId="8" xfId="4" applyNumberFormat="1" applyBorder="1" applyAlignment="1" applyProtection="1">
      <alignment horizontal="right" vertical="center"/>
    </xf>
    <xf numFmtId="0" fontId="10" fillId="0" borderId="20" xfId="4" applyNumberFormat="1" applyFont="1" applyFill="1" applyBorder="1" applyAlignment="1" applyProtection="1">
      <alignment horizontal="center" vertical="center"/>
    </xf>
    <xf numFmtId="7" fontId="2" fillId="0" borderId="8" xfId="4" applyNumberFormat="1" applyFill="1" applyBorder="1" applyAlignment="1" applyProtection="1">
      <alignment horizontal="right" vertical="center"/>
    </xf>
    <xf numFmtId="7" fontId="2" fillId="0" borderId="21" xfId="4" applyNumberFormat="1" applyFill="1" applyBorder="1" applyAlignment="1" applyProtection="1">
      <alignment horizontal="right" vertical="center"/>
    </xf>
    <xf numFmtId="0" fontId="2" fillId="2" borderId="0" xfId="4" applyNumberFormat="1" applyAlignment="1">
      <alignment vertical="center"/>
    </xf>
    <xf numFmtId="4" fontId="2" fillId="4" borderId="22" xfId="4" applyNumberFormat="1" applyFont="1" applyFill="1" applyBorder="1" applyAlignment="1" applyProtection="1">
      <alignment horizontal="center" vertical="top" wrapText="1"/>
    </xf>
    <xf numFmtId="166" fontId="2" fillId="0" borderId="14" xfId="4" applyNumberFormat="1" applyFont="1" applyFill="1" applyBorder="1" applyAlignment="1" applyProtection="1">
      <alignment horizontal="left" vertical="top" wrapText="1"/>
    </xf>
    <xf numFmtId="165" fontId="2" fillId="0" borderId="14" xfId="4" applyNumberFormat="1" applyFont="1" applyFill="1" applyBorder="1" applyAlignment="1" applyProtection="1">
      <alignment horizontal="left" vertical="top" wrapText="1"/>
    </xf>
    <xf numFmtId="165" fontId="2" fillId="0" borderId="14" xfId="2" applyNumberFormat="1" applyFont="1" applyFill="1" applyBorder="1" applyAlignment="1" applyProtection="1">
      <alignment horizontal="center" vertical="top" wrapText="1"/>
    </xf>
    <xf numFmtId="0" fontId="2" fillId="0" borderId="14" xfId="4" applyNumberFormat="1" applyFont="1" applyFill="1" applyBorder="1" applyAlignment="1" applyProtection="1">
      <alignment horizontal="center" vertical="top" wrapText="1"/>
    </xf>
    <xf numFmtId="1" fontId="13" fillId="0" borderId="14" xfId="4" applyNumberFormat="1" applyFont="1" applyFill="1" applyBorder="1" applyAlignment="1" applyProtection="1">
      <alignment horizontal="right" vertical="top" wrapText="1"/>
    </xf>
    <xf numFmtId="164" fontId="13" fillId="0" borderId="14" xfId="4" applyNumberFormat="1" applyFont="1" applyFill="1" applyBorder="1" applyAlignment="1" applyProtection="1">
      <alignment vertical="top"/>
      <protection locked="0"/>
    </xf>
    <xf numFmtId="164" fontId="13" fillId="0" borderId="14" xfId="4" applyNumberFormat="1" applyFont="1" applyFill="1" applyBorder="1" applyAlignment="1" applyProtection="1">
      <alignment vertical="top"/>
    </xf>
    <xf numFmtId="0" fontId="2" fillId="2" borderId="0" xfId="4" applyNumberFormat="1"/>
    <xf numFmtId="7" fontId="2" fillId="2" borderId="16" xfId="4" applyNumberFormat="1" applyBorder="1" applyAlignment="1" applyProtection="1">
      <alignment horizontal="right" vertical="center"/>
    </xf>
    <xf numFmtId="0" fontId="10" fillId="0" borderId="23" xfId="4" applyNumberFormat="1" applyFont="1" applyFill="1" applyBorder="1" applyAlignment="1" applyProtection="1">
      <alignment horizontal="center" vertical="center"/>
    </xf>
    <xf numFmtId="7" fontId="2" fillId="0" borderId="15" xfId="4" applyNumberFormat="1" applyFill="1" applyBorder="1" applyAlignment="1" applyProtection="1">
      <alignment horizontal="right" vertical="center"/>
    </xf>
    <xf numFmtId="7" fontId="2" fillId="0" borderId="24" xfId="4" applyNumberFormat="1" applyFill="1" applyBorder="1" applyAlignment="1" applyProtection="1">
      <alignment horizontal="right" vertical="center"/>
    </xf>
    <xf numFmtId="0" fontId="2" fillId="2" borderId="8" xfId="1" applyNumberFormat="1" applyBorder="1" applyAlignment="1" applyProtection="1">
      <alignment horizontal="right"/>
    </xf>
    <xf numFmtId="0" fontId="2" fillId="0" borderId="25" xfId="1" applyNumberFormat="1" applyFill="1" applyBorder="1" applyAlignment="1" applyProtection="1">
      <alignment vertical="top"/>
    </xf>
    <xf numFmtId="0" fontId="4" fillId="0" borderId="26" xfId="1" applyNumberFormat="1" applyFont="1" applyFill="1" applyBorder="1" applyProtection="1"/>
    <xf numFmtId="0" fontId="2" fillId="0" borderId="26" xfId="1" applyNumberFormat="1" applyFill="1" applyBorder="1" applyAlignment="1" applyProtection="1">
      <alignment horizontal="center"/>
    </xf>
    <xf numFmtId="0" fontId="2" fillId="0" borderId="26" xfId="1" applyNumberFormat="1" applyFill="1" applyBorder="1" applyProtection="1"/>
    <xf numFmtId="0" fontId="2" fillId="0" borderId="26" xfId="1" applyNumberFormat="1" applyFill="1" applyBorder="1" applyAlignment="1" applyProtection="1"/>
    <xf numFmtId="0" fontId="2" fillId="0" borderId="0" xfId="1" applyNumberFormat="1" applyFill="1" applyBorder="1" applyAlignment="1" applyProtection="1">
      <alignment horizontal="right"/>
    </xf>
    <xf numFmtId="0" fontId="2" fillId="0" borderId="27" xfId="1" applyNumberFormat="1" applyFill="1" applyBorder="1" applyAlignment="1" applyProtection="1">
      <alignment horizontal="right"/>
    </xf>
    <xf numFmtId="7" fontId="2" fillId="2" borderId="31" xfId="1" applyNumberFormat="1" applyBorder="1" applyAlignment="1" applyProtection="1">
      <alignment horizontal="right"/>
    </xf>
    <xf numFmtId="7" fontId="2" fillId="0" borderId="31" xfId="1" applyNumberFormat="1" applyFill="1" applyBorder="1" applyAlignment="1" applyProtection="1">
      <alignment horizontal="right"/>
    </xf>
    <xf numFmtId="0" fontId="2" fillId="2" borderId="0" xfId="1" applyNumberFormat="1" applyAlignment="1"/>
    <xf numFmtId="7" fontId="2" fillId="2" borderId="36" xfId="1" applyNumberFormat="1" applyBorder="1" applyAlignment="1" applyProtection="1">
      <alignment horizontal="right"/>
    </xf>
    <xf numFmtId="0" fontId="2" fillId="0" borderId="37" xfId="1" applyNumberFormat="1" applyFill="1" applyBorder="1" applyAlignment="1" applyProtection="1">
      <alignment vertical="top"/>
    </xf>
    <xf numFmtId="0" fontId="2" fillId="0" borderId="38" xfId="1" applyNumberFormat="1" applyFill="1" applyBorder="1" applyProtection="1"/>
    <xf numFmtId="0" fontId="2" fillId="0" borderId="38" xfId="1" applyNumberFormat="1" applyFill="1" applyBorder="1" applyAlignment="1" applyProtection="1">
      <alignment horizontal="center"/>
    </xf>
    <xf numFmtId="0" fontId="2" fillId="0" borderId="38" xfId="1" applyNumberFormat="1" applyFill="1" applyBorder="1" applyAlignment="1" applyProtection="1"/>
    <xf numFmtId="7" fontId="2" fillId="0" borderId="38" xfId="1" applyNumberFormat="1" applyFill="1" applyBorder="1" applyAlignment="1" applyProtection="1">
      <alignment horizontal="right"/>
    </xf>
    <xf numFmtId="0" fontId="2" fillId="0" borderId="39" xfId="1" applyNumberFormat="1" applyFill="1" applyBorder="1" applyAlignment="1" applyProtection="1">
      <alignment horizontal="right"/>
    </xf>
    <xf numFmtId="0" fontId="2" fillId="2" borderId="0" xfId="1" applyNumberFormat="1" applyAlignment="1" applyProtection="1">
      <alignment horizontal="right"/>
    </xf>
    <xf numFmtId="0" fontId="2" fillId="0" borderId="0" xfId="1" applyNumberFormat="1" applyFill="1" applyProtection="1"/>
    <xf numFmtId="0" fontId="2" fillId="0" borderId="0" xfId="1" applyNumberFormat="1" applyFill="1" applyAlignment="1" applyProtection="1">
      <alignment horizontal="center"/>
    </xf>
    <xf numFmtId="0" fontId="2" fillId="0" borderId="0" xfId="1" applyNumberFormat="1" applyFill="1" applyAlignment="1" applyProtection="1">
      <alignment horizontal="right"/>
    </xf>
    <xf numFmtId="164" fontId="13" fillId="0" borderId="14" xfId="1" applyNumberFormat="1" applyFont="1" applyFill="1" applyBorder="1" applyAlignment="1" applyProtection="1">
      <alignment vertical="top"/>
      <protection locked="0"/>
    </xf>
    <xf numFmtId="1" fontId="11" fillId="0" borderId="16" xfId="1" applyNumberFormat="1" applyFont="1" applyFill="1" applyBorder="1" applyAlignment="1" applyProtection="1">
      <alignment horizontal="left" vertical="center" wrapText="1"/>
    </xf>
    <xf numFmtId="0" fontId="2" fillId="0" borderId="17" xfId="1" applyNumberFormat="1" applyFill="1" applyBorder="1" applyAlignment="1" applyProtection="1">
      <alignment vertical="center" wrapText="1"/>
    </xf>
    <xf numFmtId="0" fontId="2" fillId="0" borderId="18" xfId="1" applyNumberFormat="1" applyFill="1" applyBorder="1" applyAlignment="1" applyProtection="1">
      <alignment vertical="center" wrapText="1"/>
    </xf>
    <xf numFmtId="1" fontId="11" fillId="0" borderId="10" xfId="1" applyNumberFormat="1" applyFont="1" applyFill="1" applyBorder="1" applyAlignment="1" applyProtection="1">
      <alignment horizontal="left" vertical="center" wrapText="1"/>
    </xf>
    <xf numFmtId="0" fontId="2" fillId="0" borderId="11" xfId="1" applyNumberFormat="1" applyFill="1" applyBorder="1" applyAlignment="1" applyProtection="1">
      <alignment vertical="center" wrapText="1"/>
    </xf>
    <xf numFmtId="0" fontId="2" fillId="0" borderId="12" xfId="1" applyNumberFormat="1" applyFill="1" applyBorder="1" applyAlignment="1" applyProtection="1">
      <alignment vertical="center" wrapText="1"/>
    </xf>
    <xf numFmtId="1" fontId="11" fillId="0" borderId="8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ill="1" applyBorder="1" applyAlignment="1" applyProtection="1">
      <alignment vertical="center" wrapText="1"/>
    </xf>
    <xf numFmtId="0" fontId="2" fillId="0" borderId="19" xfId="1" applyNumberFormat="1" applyFill="1" applyBorder="1" applyAlignment="1" applyProtection="1">
      <alignment vertical="center" wrapText="1"/>
    </xf>
    <xf numFmtId="0" fontId="2" fillId="0" borderId="32" xfId="1" applyNumberFormat="1" applyFill="1" applyBorder="1" applyAlignment="1" applyProtection="1"/>
    <xf numFmtId="0" fontId="2" fillId="0" borderId="33" xfId="1" applyNumberFormat="1" applyFill="1" applyBorder="1" applyAlignment="1" applyProtection="1"/>
    <xf numFmtId="7" fontId="2" fillId="0" borderId="34" xfId="1" applyNumberFormat="1" applyFill="1" applyBorder="1" applyAlignment="1" applyProtection="1">
      <alignment horizontal="center"/>
    </xf>
    <xf numFmtId="7" fontId="2" fillId="0" borderId="35" xfId="1" applyNumberFormat="1" applyFill="1" applyBorder="1" applyAlignment="1" applyProtection="1">
      <alignment horizontal="center"/>
    </xf>
    <xf numFmtId="1" fontId="11" fillId="0" borderId="8" xfId="4" applyNumberFormat="1" applyFont="1" applyFill="1" applyBorder="1" applyAlignment="1" applyProtection="1">
      <alignment horizontal="left" vertical="center" wrapText="1"/>
    </xf>
    <xf numFmtId="0" fontId="2" fillId="0" borderId="0" xfId="4" applyNumberFormat="1" applyFill="1" applyBorder="1" applyAlignment="1" applyProtection="1">
      <alignment vertical="center" wrapText="1"/>
    </xf>
    <xf numFmtId="0" fontId="2" fillId="0" borderId="19" xfId="4" applyNumberFormat="1" applyFill="1" applyBorder="1" applyAlignment="1" applyProtection="1">
      <alignment vertical="center" wrapText="1"/>
    </xf>
    <xf numFmtId="1" fontId="11" fillId="0" borderId="16" xfId="4" applyNumberFormat="1" applyFont="1" applyFill="1" applyBorder="1" applyAlignment="1" applyProtection="1">
      <alignment horizontal="left" vertical="center" wrapText="1"/>
    </xf>
    <xf numFmtId="0" fontId="2" fillId="0" borderId="17" xfId="4" applyNumberFormat="1" applyFill="1" applyBorder="1" applyAlignment="1" applyProtection="1">
      <alignment vertical="center" wrapText="1"/>
    </xf>
    <xf numFmtId="0" fontId="2" fillId="0" borderId="18" xfId="4" applyNumberFormat="1" applyFill="1" applyBorder="1" applyAlignment="1" applyProtection="1">
      <alignment vertical="center" wrapText="1"/>
    </xf>
    <xf numFmtId="1" fontId="15" fillId="0" borderId="16" xfId="1" applyNumberFormat="1" applyFont="1" applyFill="1" applyBorder="1" applyAlignment="1" applyProtection="1">
      <alignment horizontal="left" vertical="center" wrapText="1"/>
    </xf>
    <xf numFmtId="1" fontId="15" fillId="0" borderId="28" xfId="1" applyNumberFormat="1" applyFont="1" applyFill="1" applyBorder="1" applyAlignment="1" applyProtection="1">
      <alignment horizontal="left" vertical="center" wrapText="1"/>
    </xf>
    <xf numFmtId="0" fontId="2" fillId="0" borderId="29" xfId="1" applyNumberFormat="1" applyFill="1" applyBorder="1" applyAlignment="1" applyProtection="1">
      <alignment vertical="center" wrapText="1"/>
    </xf>
    <xf numFmtId="0" fontId="2" fillId="0" borderId="30" xfId="1" applyNumberFormat="1" applyFill="1" applyBorder="1" applyAlignment="1" applyProtection="1">
      <alignment vertical="center" wrapText="1"/>
    </xf>
    <xf numFmtId="1" fontId="16" fillId="0" borderId="28" xfId="1" applyNumberFormat="1" applyFont="1" applyFill="1" applyBorder="1" applyAlignment="1" applyProtection="1">
      <alignment horizontal="left" vertical="center" wrapText="1"/>
    </xf>
    <xf numFmtId="0" fontId="2" fillId="0" borderId="29" xfId="1" applyNumberFormat="1" applyFont="1" applyFill="1" applyBorder="1" applyAlignment="1" applyProtection="1">
      <alignment vertical="center" wrapText="1"/>
    </xf>
    <xf numFmtId="0" fontId="2" fillId="0" borderId="30" xfId="1" applyNumberFormat="1" applyFont="1" applyFill="1" applyBorder="1" applyAlignment="1" applyProtection="1">
      <alignment vertical="center" wrapText="1"/>
    </xf>
  </cellXfs>
  <cellStyles count="15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igLine" xfId="30"/>
    <cellStyle name="BigLine 2" xfId="31"/>
    <cellStyle name="BigLine 2 2" xfId="32"/>
    <cellStyle name="Blank" xfId="33"/>
    <cellStyle name="Blank 2" xfId="34"/>
    <cellStyle name="Blank 2 2" xfId="35"/>
    <cellStyle name="Blank 3" xfId="36"/>
    <cellStyle name="Blank 3 2" xfId="37"/>
    <cellStyle name="BLine" xfId="38"/>
    <cellStyle name="BLine 2" xfId="39"/>
    <cellStyle name="BLine 2 2" xfId="40"/>
    <cellStyle name="C2" xfId="41"/>
    <cellStyle name="C2 2" xfId="42"/>
    <cellStyle name="C2 2 2" xfId="43"/>
    <cellStyle name="C2 3" xfId="44"/>
    <cellStyle name="C2 3 2" xfId="45"/>
    <cellStyle name="C2Sctn" xfId="46"/>
    <cellStyle name="C2Sctn 2" xfId="47"/>
    <cellStyle name="C2Sctn 2 2" xfId="48"/>
    <cellStyle name="C3" xfId="49"/>
    <cellStyle name="C3 2" xfId="50"/>
    <cellStyle name="C3 2 2" xfId="51"/>
    <cellStyle name="C3 3" xfId="52"/>
    <cellStyle name="C3 3 2" xfId="53"/>
    <cellStyle name="C3Rem" xfId="54"/>
    <cellStyle name="C3Rem 2" xfId="55"/>
    <cellStyle name="C3Rem 2 2" xfId="56"/>
    <cellStyle name="C3Rem 3" xfId="57"/>
    <cellStyle name="C3Rem 3 2" xfId="58"/>
    <cellStyle name="C3Sctn" xfId="59"/>
    <cellStyle name="C3Sctn 2" xfId="60"/>
    <cellStyle name="C3Sctn 2 2" xfId="61"/>
    <cellStyle name="C4" xfId="62"/>
    <cellStyle name="C4 2" xfId="63"/>
    <cellStyle name="C4 2 2" xfId="64"/>
    <cellStyle name="C4 3" xfId="65"/>
    <cellStyle name="C4 3 2" xfId="66"/>
    <cellStyle name="C5" xfId="67"/>
    <cellStyle name="C5 2" xfId="68"/>
    <cellStyle name="C5 2 2" xfId="69"/>
    <cellStyle name="C5 3" xfId="70"/>
    <cellStyle name="C5 3 2" xfId="71"/>
    <cellStyle name="C6" xfId="72"/>
    <cellStyle name="C6 2" xfId="73"/>
    <cellStyle name="C6 2 2" xfId="74"/>
    <cellStyle name="C6 3" xfId="75"/>
    <cellStyle name="C6 3 2" xfId="76"/>
    <cellStyle name="C7" xfId="77"/>
    <cellStyle name="C7 2" xfId="78"/>
    <cellStyle name="C7 2 2" xfId="79"/>
    <cellStyle name="C7 3" xfId="80"/>
    <cellStyle name="C7 3 2" xfId="81"/>
    <cellStyle name="C7Create" xfId="82"/>
    <cellStyle name="C7Create 2" xfId="83"/>
    <cellStyle name="C7Create 2 2" xfId="84"/>
    <cellStyle name="C7Create 3" xfId="85"/>
    <cellStyle name="C7Create 3 2" xfId="86"/>
    <cellStyle name="C8" xfId="87"/>
    <cellStyle name="C8 2" xfId="88"/>
    <cellStyle name="C8 2 2" xfId="89"/>
    <cellStyle name="C8 3" xfId="90"/>
    <cellStyle name="C8 3 2" xfId="91"/>
    <cellStyle name="C8Sctn" xfId="92"/>
    <cellStyle name="C8Sctn 2" xfId="93"/>
    <cellStyle name="C8Sctn 2 2" xfId="94"/>
    <cellStyle name="Calculation 2" xfId="95"/>
    <cellStyle name="Check Cell 2" xfId="96"/>
    <cellStyle name="Continued" xfId="97"/>
    <cellStyle name="Continued 2" xfId="98"/>
    <cellStyle name="Continued 2 2" xfId="99"/>
    <cellStyle name="Continued 3" xfId="100"/>
    <cellStyle name="Continued 3 2" xfId="101"/>
    <cellStyle name="Explanatory Text 2" xfId="102"/>
    <cellStyle name="Good 2" xfId="103"/>
    <cellStyle name="Heading 1 2" xfId="104"/>
    <cellStyle name="Heading 2 2" xfId="105"/>
    <cellStyle name="Heading 3 2" xfId="106"/>
    <cellStyle name="Heading 4 2" xfId="107"/>
    <cellStyle name="Input 2" xfId="108"/>
    <cellStyle name="Linked Cell 2" xfId="109"/>
    <cellStyle name="Neutral 2" xfId="110"/>
    <cellStyle name="Normal" xfId="0" builtinId="0"/>
    <cellStyle name="Normal 2" xfId="2"/>
    <cellStyle name="Normal 2 2 2" xfId="111"/>
    <cellStyle name="Normal 3" xfId="4"/>
    <cellStyle name="Normal 3 2" xfId="112"/>
    <cellStyle name="Normal 4" xfId="1"/>
    <cellStyle name="Normal 5" xfId="113"/>
    <cellStyle name="Normal 5 2" xfId="114"/>
    <cellStyle name="Normal 6" xfId="115"/>
    <cellStyle name="Normal_Surface Works Pay Items" xfId="3"/>
    <cellStyle name="Note 2" xfId="116"/>
    <cellStyle name="Null" xfId="117"/>
    <cellStyle name="Null 2" xfId="118"/>
    <cellStyle name="Null 2 2" xfId="119"/>
    <cellStyle name="Output 2" xfId="120"/>
    <cellStyle name="Regular" xfId="121"/>
    <cellStyle name="Regular 2" xfId="122"/>
    <cellStyle name="Regular 2 2" xfId="123"/>
    <cellStyle name="Title 2" xfId="124"/>
    <cellStyle name="TitleA" xfId="125"/>
    <cellStyle name="TitleA 2" xfId="126"/>
    <cellStyle name="TitleA 2 2" xfId="127"/>
    <cellStyle name="TitleC" xfId="128"/>
    <cellStyle name="TitleC 2" xfId="129"/>
    <cellStyle name="TitleC 2 2" xfId="130"/>
    <cellStyle name="TitleE8" xfId="131"/>
    <cellStyle name="TitleE8 2" xfId="132"/>
    <cellStyle name="TitleE8 2 2" xfId="133"/>
    <cellStyle name="TitleE8x" xfId="134"/>
    <cellStyle name="TitleE8x 2" xfId="135"/>
    <cellStyle name="TitleE8x 2 2" xfId="136"/>
    <cellStyle name="TitleF" xfId="137"/>
    <cellStyle name="TitleF 2" xfId="138"/>
    <cellStyle name="TitleF 2 2" xfId="139"/>
    <cellStyle name="TitleT" xfId="140"/>
    <cellStyle name="TitleT 2" xfId="141"/>
    <cellStyle name="TitleT 2 2" xfId="142"/>
    <cellStyle name="TitleYC89" xfId="143"/>
    <cellStyle name="TitleYC89 2" xfId="144"/>
    <cellStyle name="TitleYC89 2 2" xfId="145"/>
    <cellStyle name="TitleZ" xfId="146"/>
    <cellStyle name="TitleZ 2" xfId="147"/>
    <cellStyle name="TitleZ 2 2" xfId="148"/>
    <cellStyle name="Total 2" xfId="149"/>
    <cellStyle name="Warning Text 2" xfId="150"/>
  </cellStyles>
  <dxfs count="27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51"/>
  <sheetViews>
    <sheetView showZeros="0" tabSelected="1" showOutlineSymbols="0" view="pageBreakPreview" topLeftCell="B1" zoomScale="75" zoomScaleNormal="75" zoomScaleSheetLayoutView="75" workbookViewId="0">
      <selection activeCell="G11" sqref="G11"/>
    </sheetView>
  </sheetViews>
  <sheetFormatPr defaultColWidth="13.5703125" defaultRowHeight="15" x14ac:dyDescent="0.2"/>
  <cols>
    <col min="1" max="1" width="10.85546875" style="129" hidden="1" customWidth="1"/>
    <col min="2" max="2" width="11.28515625" style="13" customWidth="1"/>
    <col min="3" max="3" width="47.28515625" style="130" customWidth="1"/>
    <col min="4" max="4" width="16.42578125" style="131" customWidth="1"/>
    <col min="5" max="5" width="8.7109375" style="130" customWidth="1"/>
    <col min="6" max="6" width="15.140625" style="14" customWidth="1"/>
    <col min="7" max="7" width="15.140625" style="132" customWidth="1"/>
    <col min="8" max="8" width="21.5703125" style="132" customWidth="1"/>
    <col min="9" max="9" width="13.5703125" style="6"/>
    <col min="10" max="10" width="69" style="6" customWidth="1"/>
    <col min="11" max="16384" width="13.5703125" style="6"/>
  </cols>
  <sheetData>
    <row r="1" spans="1:15" ht="15.75" x14ac:dyDescent="0.25">
      <c r="A1" s="1"/>
      <c r="B1" s="2" t="s">
        <v>0</v>
      </c>
      <c r="C1" s="3"/>
      <c r="D1" s="3"/>
      <c r="E1" s="3"/>
      <c r="F1" s="4"/>
      <c r="G1" s="5"/>
      <c r="H1" s="3"/>
    </row>
    <row r="2" spans="1:15" x14ac:dyDescent="0.2">
      <c r="A2" s="7"/>
      <c r="B2" s="8" t="s">
        <v>1</v>
      </c>
      <c r="C2" s="9"/>
      <c r="D2" s="9"/>
      <c r="E2" s="9"/>
      <c r="F2" s="10"/>
      <c r="G2" s="11"/>
      <c r="H2" s="9"/>
    </row>
    <row r="3" spans="1:15" x14ac:dyDescent="0.2">
      <c r="A3" s="12"/>
      <c r="B3" s="13" t="s">
        <v>2</v>
      </c>
      <c r="C3" s="14"/>
      <c r="D3" s="14"/>
      <c r="E3" s="14"/>
      <c r="G3" s="15"/>
      <c r="H3" s="16"/>
    </row>
    <row r="4" spans="1:15" x14ac:dyDescent="0.2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9</v>
      </c>
      <c r="H4" s="21" t="s">
        <v>10</v>
      </c>
    </row>
    <row r="5" spans="1:15" ht="19.5" customHeight="1" thickBot="1" x14ac:dyDescent="0.3">
      <c r="A5" s="23"/>
      <c r="B5" s="24"/>
      <c r="C5" s="25"/>
      <c r="D5" s="26" t="s">
        <v>11</v>
      </c>
      <c r="E5" s="27"/>
      <c r="F5" s="28" t="s">
        <v>12</v>
      </c>
      <c r="G5" s="29"/>
      <c r="H5" s="30"/>
      <c r="I5" s="31"/>
      <c r="J5" s="32"/>
      <c r="K5" s="33"/>
      <c r="L5" s="34"/>
      <c r="M5" s="35"/>
      <c r="N5" s="34"/>
      <c r="O5" s="36"/>
    </row>
    <row r="6" spans="1:15" s="45" customFormat="1" ht="30" customHeight="1" thickTop="1" x14ac:dyDescent="0.2">
      <c r="A6" s="37"/>
      <c r="B6" s="38" t="s">
        <v>13</v>
      </c>
      <c r="C6" s="137" t="s">
        <v>14</v>
      </c>
      <c r="D6" s="138"/>
      <c r="E6" s="138"/>
      <c r="F6" s="139"/>
      <c r="G6" s="39"/>
      <c r="H6" s="40" t="s">
        <v>15</v>
      </c>
      <c r="I6" s="41"/>
      <c r="J6" s="42"/>
      <c r="K6" s="43"/>
      <c r="L6" s="44"/>
      <c r="M6" s="44"/>
      <c r="N6" s="44"/>
      <c r="O6" s="36"/>
    </row>
    <row r="7" spans="1:15" ht="36" customHeight="1" x14ac:dyDescent="0.2">
      <c r="A7" s="46"/>
      <c r="B7" s="47"/>
      <c r="C7" s="48" t="s">
        <v>16</v>
      </c>
      <c r="D7" s="49"/>
      <c r="E7" s="50" t="s">
        <v>15</v>
      </c>
      <c r="F7" s="51" t="s">
        <v>15</v>
      </c>
      <c r="G7" s="52" t="s">
        <v>15</v>
      </c>
      <c r="H7" s="53"/>
      <c r="I7" s="41"/>
      <c r="J7" s="42"/>
      <c r="K7" s="43"/>
      <c r="L7" s="44"/>
      <c r="M7" s="44"/>
      <c r="N7" s="44"/>
    </row>
    <row r="8" spans="1:15" s="61" customFormat="1" ht="30" customHeight="1" x14ac:dyDescent="0.2">
      <c r="A8" s="54" t="s">
        <v>17</v>
      </c>
      <c r="B8" s="55" t="s">
        <v>18</v>
      </c>
      <c r="C8" s="56" t="s">
        <v>19</v>
      </c>
      <c r="D8" s="57" t="s">
        <v>20</v>
      </c>
      <c r="E8" s="58" t="s">
        <v>21</v>
      </c>
      <c r="F8" s="59">
        <v>404</v>
      </c>
      <c r="G8" s="133"/>
      <c r="H8" s="60">
        <f t="shared" ref="H8:H9" si="0">ROUND(G8*F8,2)</f>
        <v>0</v>
      </c>
      <c r="I8" s="41"/>
      <c r="J8" s="42"/>
      <c r="K8" s="43"/>
      <c r="L8" s="44"/>
      <c r="M8" s="44"/>
      <c r="N8" s="44"/>
    </row>
    <row r="9" spans="1:15" s="63" customFormat="1" ht="30" customHeight="1" x14ac:dyDescent="0.2">
      <c r="A9" s="62" t="s">
        <v>22</v>
      </c>
      <c r="B9" s="55" t="s">
        <v>23</v>
      </c>
      <c r="C9" s="56" t="s">
        <v>24</v>
      </c>
      <c r="D9" s="57" t="s">
        <v>20</v>
      </c>
      <c r="E9" s="58" t="s">
        <v>25</v>
      </c>
      <c r="F9" s="59">
        <v>1470</v>
      </c>
      <c r="G9" s="133"/>
      <c r="H9" s="60">
        <f t="shared" si="0"/>
        <v>0</v>
      </c>
      <c r="I9" s="41"/>
      <c r="J9" s="42"/>
      <c r="K9" s="43"/>
      <c r="L9" s="44"/>
      <c r="M9" s="44"/>
      <c r="N9" s="44"/>
    </row>
    <row r="10" spans="1:15" s="61" customFormat="1" ht="32.450000000000003" customHeight="1" x14ac:dyDescent="0.2">
      <c r="A10" s="62" t="s">
        <v>26</v>
      </c>
      <c r="B10" s="55" t="s">
        <v>27</v>
      </c>
      <c r="C10" s="56" t="s">
        <v>28</v>
      </c>
      <c r="D10" s="57" t="s">
        <v>20</v>
      </c>
      <c r="E10" s="58"/>
      <c r="F10" s="59"/>
      <c r="G10" s="64"/>
      <c r="H10" s="60"/>
      <c r="I10" s="41"/>
      <c r="J10" s="42"/>
      <c r="K10" s="43"/>
      <c r="L10" s="44"/>
      <c r="M10" s="44"/>
      <c r="N10" s="44"/>
    </row>
    <row r="11" spans="1:15" s="61" customFormat="1" ht="30" customHeight="1" x14ac:dyDescent="0.2">
      <c r="A11" s="62" t="s">
        <v>29</v>
      </c>
      <c r="B11" s="65" t="s">
        <v>30</v>
      </c>
      <c r="C11" s="56" t="s">
        <v>31</v>
      </c>
      <c r="D11" s="57" t="s">
        <v>15</v>
      </c>
      <c r="E11" s="58" t="s">
        <v>32</v>
      </c>
      <c r="F11" s="59">
        <v>507</v>
      </c>
      <c r="G11" s="133"/>
      <c r="H11" s="60">
        <f t="shared" ref="H11:H18" si="1">ROUND(G11*F11,2)</f>
        <v>0</v>
      </c>
      <c r="I11" s="41"/>
      <c r="J11" s="42"/>
      <c r="K11" s="43"/>
      <c r="L11" s="44"/>
      <c r="M11" s="44"/>
      <c r="N11" s="44"/>
    </row>
    <row r="12" spans="1:15" s="61" customFormat="1" ht="38.450000000000003" customHeight="1" x14ac:dyDescent="0.2">
      <c r="A12" s="62" t="s">
        <v>33</v>
      </c>
      <c r="B12" s="55" t="s">
        <v>34</v>
      </c>
      <c r="C12" s="56" t="s">
        <v>35</v>
      </c>
      <c r="D12" s="57" t="s">
        <v>20</v>
      </c>
      <c r="E12" s="58"/>
      <c r="F12" s="59"/>
      <c r="G12" s="64"/>
      <c r="H12" s="60"/>
      <c r="I12" s="41"/>
      <c r="J12" s="42"/>
      <c r="K12" s="43"/>
      <c r="L12" s="44"/>
      <c r="M12" s="44"/>
      <c r="N12" s="44"/>
    </row>
    <row r="13" spans="1:15" s="61" customFormat="1" ht="30" customHeight="1" x14ac:dyDescent="0.2">
      <c r="A13" s="62" t="s">
        <v>36</v>
      </c>
      <c r="B13" s="65" t="s">
        <v>30</v>
      </c>
      <c r="C13" s="56" t="s">
        <v>37</v>
      </c>
      <c r="D13" s="57" t="s">
        <v>15</v>
      </c>
      <c r="E13" s="58" t="s">
        <v>21</v>
      </c>
      <c r="F13" s="59">
        <v>51</v>
      </c>
      <c r="G13" s="133"/>
      <c r="H13" s="60">
        <f t="shared" si="1"/>
        <v>0</v>
      </c>
      <c r="I13" s="41"/>
      <c r="J13" s="42"/>
      <c r="K13" s="43"/>
      <c r="L13" s="44"/>
      <c r="M13" s="44"/>
      <c r="N13" s="44"/>
    </row>
    <row r="14" spans="1:15" s="63" customFormat="1" ht="30" customHeight="1" x14ac:dyDescent="0.2">
      <c r="A14" s="54" t="s">
        <v>38</v>
      </c>
      <c r="B14" s="55" t="s">
        <v>39</v>
      </c>
      <c r="C14" s="56" t="s">
        <v>40</v>
      </c>
      <c r="D14" s="57" t="s">
        <v>20</v>
      </c>
      <c r="E14" s="58" t="s">
        <v>25</v>
      </c>
      <c r="F14" s="59">
        <v>960</v>
      </c>
      <c r="G14" s="133"/>
      <c r="H14" s="60">
        <f t="shared" si="1"/>
        <v>0</v>
      </c>
      <c r="I14" s="41"/>
      <c r="J14" s="42"/>
      <c r="K14" s="43"/>
      <c r="L14" s="44"/>
      <c r="M14" s="44"/>
      <c r="N14" s="44"/>
    </row>
    <row r="15" spans="1:15" s="61" customFormat="1" ht="38.450000000000003" customHeight="1" x14ac:dyDescent="0.2">
      <c r="A15" s="62" t="s">
        <v>41</v>
      </c>
      <c r="B15" s="55" t="s">
        <v>42</v>
      </c>
      <c r="C15" s="56" t="s">
        <v>43</v>
      </c>
      <c r="D15" s="57" t="s">
        <v>44</v>
      </c>
      <c r="E15" s="58"/>
      <c r="F15" s="59"/>
      <c r="G15" s="60"/>
      <c r="H15" s="60"/>
      <c r="I15" s="41"/>
      <c r="J15" s="42"/>
      <c r="K15" s="43"/>
      <c r="L15" s="44"/>
      <c r="M15" s="44"/>
      <c r="N15" s="44"/>
    </row>
    <row r="16" spans="1:15" s="61" customFormat="1" ht="30" customHeight="1" x14ac:dyDescent="0.2">
      <c r="A16" s="62" t="s">
        <v>45</v>
      </c>
      <c r="B16" s="65" t="s">
        <v>30</v>
      </c>
      <c r="C16" s="56" t="s">
        <v>46</v>
      </c>
      <c r="D16" s="57" t="s">
        <v>15</v>
      </c>
      <c r="E16" s="58" t="s">
        <v>25</v>
      </c>
      <c r="F16" s="59">
        <v>1470</v>
      </c>
      <c r="G16" s="133"/>
      <c r="H16" s="60">
        <f t="shared" si="1"/>
        <v>0</v>
      </c>
      <c r="I16" s="41"/>
      <c r="J16" s="42"/>
      <c r="K16" s="43"/>
      <c r="L16" s="44"/>
      <c r="M16" s="44"/>
      <c r="N16" s="44"/>
    </row>
    <row r="17" spans="1:14" s="63" customFormat="1" ht="36.6" customHeight="1" x14ac:dyDescent="0.2">
      <c r="A17" s="62" t="s">
        <v>47</v>
      </c>
      <c r="B17" s="55" t="s">
        <v>48</v>
      </c>
      <c r="C17" s="56" t="s">
        <v>49</v>
      </c>
      <c r="D17" s="57" t="s">
        <v>50</v>
      </c>
      <c r="E17" s="58"/>
      <c r="F17" s="59"/>
      <c r="G17" s="64"/>
      <c r="H17" s="60"/>
      <c r="I17" s="41"/>
      <c r="J17" s="42"/>
      <c r="K17" s="43"/>
      <c r="L17" s="44"/>
      <c r="M17" s="44"/>
      <c r="N17" s="44"/>
    </row>
    <row r="18" spans="1:14" s="61" customFormat="1" ht="30" customHeight="1" x14ac:dyDescent="0.2">
      <c r="A18" s="62" t="s">
        <v>51</v>
      </c>
      <c r="B18" s="65" t="s">
        <v>30</v>
      </c>
      <c r="C18" s="56" t="s">
        <v>52</v>
      </c>
      <c r="D18" s="57" t="s">
        <v>15</v>
      </c>
      <c r="E18" s="58" t="s">
        <v>25</v>
      </c>
      <c r="F18" s="59">
        <v>1470</v>
      </c>
      <c r="G18" s="133"/>
      <c r="H18" s="60">
        <f t="shared" si="1"/>
        <v>0</v>
      </c>
      <c r="I18" s="41"/>
      <c r="J18" s="42"/>
      <c r="K18" s="43"/>
      <c r="L18" s="44"/>
      <c r="M18" s="44"/>
      <c r="N18" s="44"/>
    </row>
    <row r="19" spans="1:14" ht="36" customHeight="1" x14ac:dyDescent="0.2">
      <c r="A19" s="46"/>
      <c r="B19" s="47"/>
      <c r="C19" s="66" t="s">
        <v>53</v>
      </c>
      <c r="D19" s="49"/>
      <c r="E19" s="67"/>
      <c r="F19" s="49"/>
      <c r="G19" s="52"/>
      <c r="H19" s="53"/>
      <c r="I19" s="41"/>
      <c r="J19" s="42"/>
      <c r="K19" s="43"/>
      <c r="L19" s="44"/>
      <c r="M19" s="44"/>
      <c r="N19" s="44"/>
    </row>
    <row r="20" spans="1:14" s="61" customFormat="1" ht="30" customHeight="1" x14ac:dyDescent="0.2">
      <c r="A20" s="68" t="s">
        <v>54</v>
      </c>
      <c r="B20" s="55" t="s">
        <v>55</v>
      </c>
      <c r="C20" s="56" t="s">
        <v>56</v>
      </c>
      <c r="D20" s="57" t="s">
        <v>20</v>
      </c>
      <c r="E20" s="58"/>
      <c r="F20" s="59"/>
      <c r="G20" s="64"/>
      <c r="H20" s="60"/>
      <c r="I20" s="41"/>
      <c r="J20" s="42"/>
      <c r="K20" s="43"/>
      <c r="L20" s="44"/>
      <c r="M20" s="44"/>
      <c r="N20" s="44"/>
    </row>
    <row r="21" spans="1:14" s="63" customFormat="1" ht="30" customHeight="1" x14ac:dyDescent="0.2">
      <c r="A21" s="68" t="s">
        <v>57</v>
      </c>
      <c r="B21" s="65" t="s">
        <v>30</v>
      </c>
      <c r="C21" s="56" t="s">
        <v>58</v>
      </c>
      <c r="D21" s="57" t="s">
        <v>15</v>
      </c>
      <c r="E21" s="58" t="s">
        <v>25</v>
      </c>
      <c r="F21" s="59">
        <v>830</v>
      </c>
      <c r="G21" s="133"/>
      <c r="H21" s="60">
        <f>ROUND(G21*F21,2)</f>
        <v>0</v>
      </c>
      <c r="I21" s="41"/>
      <c r="J21" s="42"/>
      <c r="K21" s="43"/>
      <c r="L21" s="44"/>
      <c r="M21" s="44"/>
      <c r="N21" s="44"/>
    </row>
    <row r="22" spans="1:14" s="61" customFormat="1" ht="43.9" customHeight="1" x14ac:dyDescent="0.2">
      <c r="A22" s="68" t="s">
        <v>59</v>
      </c>
      <c r="B22" s="55" t="s">
        <v>60</v>
      </c>
      <c r="C22" s="56" t="s">
        <v>61</v>
      </c>
      <c r="D22" s="57" t="s">
        <v>62</v>
      </c>
      <c r="E22" s="58"/>
      <c r="F22" s="59"/>
      <c r="G22" s="64"/>
      <c r="H22" s="60"/>
      <c r="I22" s="41"/>
      <c r="J22" s="42"/>
      <c r="K22" s="43"/>
      <c r="L22" s="44"/>
      <c r="M22" s="44"/>
      <c r="N22" s="44"/>
    </row>
    <row r="23" spans="1:14" s="63" customFormat="1" ht="30" customHeight="1" x14ac:dyDescent="0.2">
      <c r="A23" s="68" t="s">
        <v>63</v>
      </c>
      <c r="B23" s="65" t="s">
        <v>64</v>
      </c>
      <c r="C23" s="56" t="s">
        <v>65</v>
      </c>
      <c r="D23" s="57" t="s">
        <v>66</v>
      </c>
      <c r="E23" s="58"/>
      <c r="F23" s="59"/>
      <c r="G23" s="64"/>
      <c r="H23" s="60"/>
      <c r="I23" s="41"/>
      <c r="J23" s="42"/>
      <c r="K23" s="43"/>
      <c r="L23" s="44"/>
      <c r="M23" s="44"/>
      <c r="N23" s="44"/>
    </row>
    <row r="24" spans="1:14" s="63" customFormat="1" ht="30" customHeight="1" x14ac:dyDescent="0.2">
      <c r="A24" s="68" t="s">
        <v>67</v>
      </c>
      <c r="B24" s="69" t="s">
        <v>68</v>
      </c>
      <c r="C24" s="56" t="s">
        <v>69</v>
      </c>
      <c r="D24" s="57"/>
      <c r="E24" s="58" t="s">
        <v>25</v>
      </c>
      <c r="F24" s="59">
        <v>5</v>
      </c>
      <c r="G24" s="133"/>
      <c r="H24" s="60">
        <f t="shared" ref="H24:H25" si="2">ROUND(G24*F24,2)</f>
        <v>0</v>
      </c>
      <c r="I24" s="41"/>
      <c r="J24" s="42"/>
      <c r="K24" s="43"/>
      <c r="L24" s="44"/>
      <c r="M24" s="44"/>
      <c r="N24" s="44"/>
    </row>
    <row r="25" spans="1:14" s="61" customFormat="1" ht="30" customHeight="1" x14ac:dyDescent="0.2">
      <c r="A25" s="68" t="s">
        <v>70</v>
      </c>
      <c r="B25" s="55" t="s">
        <v>71</v>
      </c>
      <c r="C25" s="56" t="s">
        <v>72</v>
      </c>
      <c r="D25" s="57" t="s">
        <v>228</v>
      </c>
      <c r="E25" s="58" t="s">
        <v>25</v>
      </c>
      <c r="F25" s="70">
        <v>200</v>
      </c>
      <c r="G25" s="133"/>
      <c r="H25" s="60">
        <f t="shared" si="2"/>
        <v>0</v>
      </c>
      <c r="I25" s="41"/>
      <c r="J25" s="42"/>
      <c r="K25" s="43"/>
      <c r="L25" s="44"/>
      <c r="M25" s="44"/>
      <c r="N25" s="44"/>
    </row>
    <row r="26" spans="1:14" ht="43.9" customHeight="1" x14ac:dyDescent="0.2">
      <c r="A26" s="46"/>
      <c r="B26" s="71"/>
      <c r="C26" s="66" t="s">
        <v>73</v>
      </c>
      <c r="D26" s="49"/>
      <c r="E26" s="50"/>
      <c r="F26" s="50"/>
      <c r="G26" s="52"/>
      <c r="H26" s="53"/>
      <c r="I26" s="41"/>
      <c r="J26" s="42"/>
      <c r="K26" s="43"/>
      <c r="L26" s="44"/>
      <c r="M26" s="44"/>
      <c r="N26" s="44"/>
    </row>
    <row r="27" spans="1:14" s="63" customFormat="1" ht="43.9" customHeight="1" x14ac:dyDescent="0.2">
      <c r="A27" s="54" t="s">
        <v>74</v>
      </c>
      <c r="B27" s="55" t="s">
        <v>75</v>
      </c>
      <c r="C27" s="56" t="s">
        <v>76</v>
      </c>
      <c r="D27" s="57" t="s">
        <v>77</v>
      </c>
      <c r="E27" s="72"/>
      <c r="F27" s="59"/>
      <c r="G27" s="64"/>
      <c r="H27" s="73"/>
      <c r="I27" s="41"/>
      <c r="J27" s="42"/>
      <c r="K27" s="43"/>
      <c r="L27" s="44"/>
      <c r="M27" s="44"/>
      <c r="N27" s="44"/>
    </row>
    <row r="28" spans="1:14" s="63" customFormat="1" ht="30" customHeight="1" x14ac:dyDescent="0.2">
      <c r="A28" s="54" t="s">
        <v>78</v>
      </c>
      <c r="B28" s="65" t="s">
        <v>30</v>
      </c>
      <c r="C28" s="56" t="s">
        <v>79</v>
      </c>
      <c r="D28" s="57"/>
      <c r="E28" s="58"/>
      <c r="F28" s="59"/>
      <c r="G28" s="64"/>
      <c r="H28" s="73"/>
      <c r="I28" s="41"/>
      <c r="J28" s="42"/>
      <c r="K28" s="43"/>
      <c r="L28" s="44"/>
      <c r="M28" s="44"/>
      <c r="N28" s="44"/>
    </row>
    <row r="29" spans="1:14" s="63" customFormat="1" ht="30" customHeight="1" x14ac:dyDescent="0.2">
      <c r="A29" s="54" t="s">
        <v>80</v>
      </c>
      <c r="B29" s="69" t="s">
        <v>68</v>
      </c>
      <c r="C29" s="56" t="s">
        <v>81</v>
      </c>
      <c r="D29" s="57"/>
      <c r="E29" s="58" t="s">
        <v>32</v>
      </c>
      <c r="F29" s="59">
        <v>213</v>
      </c>
      <c r="G29" s="133"/>
      <c r="H29" s="60">
        <f>ROUND(G29*F29,2)</f>
        <v>0</v>
      </c>
      <c r="I29" s="41"/>
      <c r="J29" s="42"/>
      <c r="K29" s="43"/>
      <c r="L29" s="44"/>
      <c r="M29" s="44"/>
      <c r="N29" s="44"/>
    </row>
    <row r="30" spans="1:14" s="63" customFormat="1" ht="30" customHeight="1" x14ac:dyDescent="0.2">
      <c r="A30" s="54" t="s">
        <v>82</v>
      </c>
      <c r="B30" s="65" t="s">
        <v>83</v>
      </c>
      <c r="C30" s="56" t="s">
        <v>84</v>
      </c>
      <c r="D30" s="57"/>
      <c r="E30" s="58"/>
      <c r="F30" s="59"/>
      <c r="G30" s="64"/>
      <c r="H30" s="73"/>
      <c r="I30" s="41"/>
      <c r="J30" s="42"/>
      <c r="K30" s="43"/>
      <c r="L30" s="44"/>
      <c r="M30" s="44"/>
      <c r="N30" s="44"/>
    </row>
    <row r="31" spans="1:14" s="63" customFormat="1" ht="30" customHeight="1" x14ac:dyDescent="0.2">
      <c r="A31" s="54" t="s">
        <v>85</v>
      </c>
      <c r="B31" s="69" t="s">
        <v>68</v>
      </c>
      <c r="C31" s="56" t="s">
        <v>81</v>
      </c>
      <c r="D31" s="57"/>
      <c r="E31" s="58" t="s">
        <v>32</v>
      </c>
      <c r="F31" s="59">
        <v>2</v>
      </c>
      <c r="G31" s="133"/>
      <c r="H31" s="60">
        <f>ROUND(G31*F31,2)</f>
        <v>0</v>
      </c>
      <c r="I31" s="41"/>
      <c r="J31" s="42"/>
      <c r="K31" s="43"/>
      <c r="L31" s="44"/>
      <c r="M31" s="44"/>
      <c r="N31" s="44"/>
    </row>
    <row r="32" spans="1:14" ht="36" customHeight="1" x14ac:dyDescent="0.2">
      <c r="A32" s="46"/>
      <c r="B32" s="71"/>
      <c r="C32" s="66" t="s">
        <v>86</v>
      </c>
      <c r="D32" s="49"/>
      <c r="E32" s="74"/>
      <c r="F32" s="50"/>
      <c r="G32" s="52"/>
      <c r="H32" s="53"/>
      <c r="I32" s="41"/>
      <c r="J32" s="42"/>
      <c r="K32" s="43"/>
      <c r="L32" s="44"/>
      <c r="M32" s="44"/>
      <c r="N32" s="44"/>
    </row>
    <row r="33" spans="1:14" s="61" customFormat="1" ht="30" customHeight="1" x14ac:dyDescent="0.2">
      <c r="A33" s="54" t="s">
        <v>87</v>
      </c>
      <c r="B33" s="55" t="s">
        <v>88</v>
      </c>
      <c r="C33" s="56" t="s">
        <v>89</v>
      </c>
      <c r="D33" s="57" t="s">
        <v>90</v>
      </c>
      <c r="E33" s="58" t="s">
        <v>91</v>
      </c>
      <c r="F33" s="70">
        <v>188</v>
      </c>
      <c r="G33" s="133"/>
      <c r="H33" s="60">
        <f>ROUND(G33*F33,2)</f>
        <v>0</v>
      </c>
      <c r="I33" s="41"/>
      <c r="J33" s="42"/>
      <c r="K33" s="43"/>
      <c r="L33" s="44"/>
      <c r="M33" s="44"/>
      <c r="N33" s="44"/>
    </row>
    <row r="34" spans="1:14" ht="48" customHeight="1" x14ac:dyDescent="0.2">
      <c r="A34" s="46"/>
      <c r="B34" s="71"/>
      <c r="C34" s="66" t="s">
        <v>92</v>
      </c>
      <c r="D34" s="49"/>
      <c r="E34" s="74"/>
      <c r="F34" s="50"/>
      <c r="G34" s="52"/>
      <c r="H34" s="53"/>
      <c r="I34" s="41"/>
      <c r="J34" s="42"/>
      <c r="K34" s="43"/>
      <c r="L34" s="44"/>
      <c r="M34" s="44"/>
      <c r="N34" s="44"/>
    </row>
    <row r="35" spans="1:14" s="76" customFormat="1" ht="30" customHeight="1" x14ac:dyDescent="0.25">
      <c r="A35" s="54" t="s">
        <v>93</v>
      </c>
      <c r="B35" s="55" t="s">
        <v>94</v>
      </c>
      <c r="C35" s="75" t="s">
        <v>95</v>
      </c>
      <c r="D35" s="57" t="s">
        <v>96</v>
      </c>
      <c r="E35" s="58"/>
      <c r="F35" s="70"/>
      <c r="G35" s="64"/>
      <c r="H35" s="73"/>
      <c r="I35" s="41"/>
      <c r="J35" s="42"/>
      <c r="K35" s="43"/>
      <c r="L35" s="44"/>
      <c r="M35" s="44"/>
      <c r="N35" s="44"/>
    </row>
    <row r="36" spans="1:14" s="63" customFormat="1" ht="30" customHeight="1" x14ac:dyDescent="0.2">
      <c r="A36" s="54" t="s">
        <v>97</v>
      </c>
      <c r="B36" s="65" t="s">
        <v>30</v>
      </c>
      <c r="C36" s="56" t="s">
        <v>98</v>
      </c>
      <c r="D36" s="57"/>
      <c r="E36" s="58" t="s">
        <v>91</v>
      </c>
      <c r="F36" s="70">
        <v>4</v>
      </c>
      <c r="G36" s="133"/>
      <c r="H36" s="60">
        <f>ROUND(G36*F36,2)</f>
        <v>0</v>
      </c>
      <c r="I36" s="41"/>
      <c r="J36" s="42"/>
      <c r="K36" s="43"/>
      <c r="L36" s="44"/>
      <c r="M36" s="44"/>
      <c r="N36" s="44"/>
    </row>
    <row r="37" spans="1:14" s="76" customFormat="1" ht="30" customHeight="1" x14ac:dyDescent="0.25">
      <c r="A37" s="54" t="s">
        <v>99</v>
      </c>
      <c r="B37" s="55" t="s">
        <v>100</v>
      </c>
      <c r="C37" s="75" t="s">
        <v>101</v>
      </c>
      <c r="D37" s="57" t="s">
        <v>96</v>
      </c>
      <c r="E37" s="58"/>
      <c r="F37" s="70"/>
      <c r="G37" s="64"/>
      <c r="H37" s="73"/>
      <c r="I37" s="41"/>
      <c r="J37" s="42"/>
      <c r="K37" s="43"/>
      <c r="L37" s="44"/>
      <c r="M37" s="44"/>
      <c r="N37" s="44"/>
    </row>
    <row r="38" spans="1:14" s="63" customFormat="1" ht="30" customHeight="1" x14ac:dyDescent="0.2">
      <c r="A38" s="54" t="s">
        <v>102</v>
      </c>
      <c r="B38" s="65" t="s">
        <v>30</v>
      </c>
      <c r="C38" s="56" t="s">
        <v>98</v>
      </c>
      <c r="D38" s="57"/>
      <c r="E38" s="58" t="s">
        <v>91</v>
      </c>
      <c r="F38" s="70">
        <v>4</v>
      </c>
      <c r="G38" s="133"/>
      <c r="H38" s="60">
        <f t="shared" ref="H38:H40" si="3">ROUND(G38*F38,2)</f>
        <v>0</v>
      </c>
      <c r="I38" s="41"/>
      <c r="J38" s="42"/>
      <c r="K38" s="43"/>
      <c r="L38" s="44"/>
      <c r="M38" s="44"/>
      <c r="N38" s="44"/>
    </row>
    <row r="39" spans="1:14" s="61" customFormat="1" ht="42.6" customHeight="1" x14ac:dyDescent="0.2">
      <c r="A39" s="54" t="s">
        <v>103</v>
      </c>
      <c r="B39" s="55" t="s">
        <v>104</v>
      </c>
      <c r="C39" s="56" t="s">
        <v>105</v>
      </c>
      <c r="D39" s="57" t="s">
        <v>96</v>
      </c>
      <c r="E39" s="58" t="s">
        <v>91</v>
      </c>
      <c r="F39" s="70">
        <v>1</v>
      </c>
      <c r="G39" s="133"/>
      <c r="H39" s="60">
        <f t="shared" si="3"/>
        <v>0</v>
      </c>
      <c r="I39" s="41"/>
      <c r="J39" s="42"/>
      <c r="K39" s="43"/>
      <c r="L39" s="44"/>
      <c r="M39" s="44"/>
      <c r="N39" s="44"/>
    </row>
    <row r="40" spans="1:14" s="76" customFormat="1" ht="30" customHeight="1" x14ac:dyDescent="0.25">
      <c r="A40" s="54" t="s">
        <v>106</v>
      </c>
      <c r="B40" s="55" t="s">
        <v>107</v>
      </c>
      <c r="C40" s="75" t="s">
        <v>108</v>
      </c>
      <c r="D40" s="57" t="s">
        <v>96</v>
      </c>
      <c r="E40" s="58" t="s">
        <v>109</v>
      </c>
      <c r="F40" s="70">
        <v>2</v>
      </c>
      <c r="G40" s="133"/>
      <c r="H40" s="60">
        <f t="shared" si="3"/>
        <v>0</v>
      </c>
      <c r="I40" s="41"/>
      <c r="J40" s="42"/>
      <c r="K40" s="43"/>
      <c r="L40" s="44"/>
      <c r="M40" s="44"/>
      <c r="N40" s="44"/>
    </row>
    <row r="41" spans="1:14" ht="36" customHeight="1" x14ac:dyDescent="0.2">
      <c r="A41" s="46"/>
      <c r="B41" s="47"/>
      <c r="C41" s="66" t="s">
        <v>110</v>
      </c>
      <c r="D41" s="49"/>
      <c r="E41" s="67"/>
      <c r="F41" s="49"/>
      <c r="G41" s="52"/>
      <c r="H41" s="53"/>
      <c r="I41" s="41"/>
      <c r="J41" s="42"/>
      <c r="K41" s="43"/>
      <c r="L41" s="44"/>
      <c r="M41" s="44"/>
      <c r="N41" s="44"/>
    </row>
    <row r="42" spans="1:14" s="61" customFormat="1" ht="30" customHeight="1" x14ac:dyDescent="0.2">
      <c r="A42" s="68" t="s">
        <v>111</v>
      </c>
      <c r="B42" s="55" t="s">
        <v>112</v>
      </c>
      <c r="C42" s="56" t="s">
        <v>113</v>
      </c>
      <c r="D42" s="57" t="s">
        <v>114</v>
      </c>
      <c r="E42" s="58"/>
      <c r="F42" s="59"/>
      <c r="G42" s="64"/>
      <c r="H42" s="60"/>
      <c r="I42" s="41"/>
      <c r="J42" s="42"/>
      <c r="K42" s="43"/>
      <c r="L42" s="44"/>
      <c r="M42" s="44"/>
      <c r="N42" s="44"/>
    </row>
    <row r="43" spans="1:14" s="63" customFormat="1" ht="30" customHeight="1" x14ac:dyDescent="0.2">
      <c r="A43" s="68" t="s">
        <v>115</v>
      </c>
      <c r="B43" s="65" t="s">
        <v>30</v>
      </c>
      <c r="C43" s="56" t="s">
        <v>116</v>
      </c>
      <c r="D43" s="57"/>
      <c r="E43" s="58" t="s">
        <v>25</v>
      </c>
      <c r="F43" s="59">
        <v>955</v>
      </c>
      <c r="G43" s="133"/>
      <c r="H43" s="60">
        <f>ROUND(G43*F43,2)</f>
        <v>0</v>
      </c>
      <c r="I43" s="41"/>
      <c r="J43" s="42"/>
      <c r="K43" s="43"/>
      <c r="L43" s="44"/>
      <c r="M43" s="44"/>
      <c r="N43" s="44"/>
    </row>
    <row r="44" spans="1:14" ht="36" customHeight="1" x14ac:dyDescent="0.2">
      <c r="A44" s="46"/>
      <c r="B44" s="77"/>
      <c r="C44" s="66" t="s">
        <v>117</v>
      </c>
      <c r="D44" s="49"/>
      <c r="E44" s="74"/>
      <c r="F44" s="50"/>
      <c r="G44" s="52"/>
      <c r="H44" s="53"/>
      <c r="I44" s="41"/>
      <c r="J44" s="42"/>
      <c r="K44" s="43"/>
      <c r="L44" s="44"/>
      <c r="M44" s="44"/>
      <c r="N44" s="44"/>
    </row>
    <row r="45" spans="1:14" s="61" customFormat="1" ht="30" customHeight="1" x14ac:dyDescent="0.2">
      <c r="A45" s="68" t="s">
        <v>118</v>
      </c>
      <c r="B45" s="78" t="s">
        <v>119</v>
      </c>
      <c r="C45" s="56" t="s">
        <v>120</v>
      </c>
      <c r="D45" s="57" t="s">
        <v>121</v>
      </c>
      <c r="E45" s="58"/>
      <c r="F45" s="59"/>
      <c r="G45" s="64"/>
      <c r="H45" s="60"/>
      <c r="I45" s="41"/>
      <c r="J45" s="42"/>
      <c r="K45" s="43"/>
      <c r="L45" s="44"/>
      <c r="M45" s="44"/>
      <c r="N45" s="44"/>
    </row>
    <row r="46" spans="1:14" s="61" customFormat="1" ht="30" customHeight="1" x14ac:dyDescent="0.2">
      <c r="A46" s="68" t="s">
        <v>122</v>
      </c>
      <c r="B46" s="65" t="s">
        <v>30</v>
      </c>
      <c r="C46" s="56" t="s">
        <v>123</v>
      </c>
      <c r="D46" s="57"/>
      <c r="E46" s="58" t="s">
        <v>91</v>
      </c>
      <c r="F46" s="59">
        <v>12</v>
      </c>
      <c r="G46" s="133"/>
      <c r="H46" s="60">
        <f t="shared" ref="H46:H47" si="4">ROUND(G46*F46,2)</f>
        <v>0</v>
      </c>
      <c r="I46" s="41"/>
      <c r="J46" s="42"/>
      <c r="K46" s="43"/>
      <c r="L46" s="44"/>
      <c r="M46" s="44"/>
      <c r="N46" s="44"/>
    </row>
    <row r="47" spans="1:14" s="61" customFormat="1" ht="30" customHeight="1" x14ac:dyDescent="0.2">
      <c r="A47" s="68"/>
      <c r="B47" s="78" t="s">
        <v>124</v>
      </c>
      <c r="C47" s="56" t="s">
        <v>227</v>
      </c>
      <c r="D47" s="57" t="s">
        <v>229</v>
      </c>
      <c r="E47" s="58" t="s">
        <v>109</v>
      </c>
      <c r="F47" s="59">
        <v>2</v>
      </c>
      <c r="G47" s="133"/>
      <c r="H47" s="60">
        <f t="shared" si="4"/>
        <v>0</v>
      </c>
      <c r="I47" s="41"/>
      <c r="J47" s="42"/>
      <c r="K47" s="43"/>
      <c r="L47" s="44"/>
      <c r="M47" s="44"/>
      <c r="N47" s="44"/>
    </row>
    <row r="48" spans="1:14" ht="30" customHeight="1" thickBot="1" x14ac:dyDescent="0.25">
      <c r="A48" s="79"/>
      <c r="B48" s="80" t="str">
        <f>B6</f>
        <v>A</v>
      </c>
      <c r="C48" s="134" t="str">
        <f>C6</f>
        <v>Tyndall Park Pathway - Burrows Avenue to Lane and Pathway to Tyndall Park School</v>
      </c>
      <c r="D48" s="135"/>
      <c r="E48" s="135"/>
      <c r="F48" s="136"/>
      <c r="G48" s="81" t="s">
        <v>125</v>
      </c>
      <c r="H48" s="81">
        <f>SUM(H6:H47)</f>
        <v>0</v>
      </c>
      <c r="I48" s="41"/>
      <c r="J48" s="42"/>
      <c r="K48" s="43"/>
      <c r="L48" s="44"/>
      <c r="M48" s="44"/>
      <c r="N48" s="44"/>
    </row>
    <row r="49" spans="1:14" s="45" customFormat="1" ht="30" customHeight="1" thickTop="1" x14ac:dyDescent="0.25">
      <c r="A49" s="37"/>
      <c r="B49" s="38" t="s">
        <v>126</v>
      </c>
      <c r="C49" s="140" t="s">
        <v>127</v>
      </c>
      <c r="D49" s="141"/>
      <c r="E49" s="141"/>
      <c r="F49" s="142"/>
      <c r="G49" s="82"/>
      <c r="H49" s="83"/>
      <c r="I49" s="41"/>
      <c r="J49" s="42"/>
      <c r="K49" s="43"/>
      <c r="L49" s="44"/>
      <c r="M49" s="44"/>
      <c r="N49" s="44"/>
    </row>
    <row r="50" spans="1:14" ht="36" customHeight="1" x14ac:dyDescent="0.2">
      <c r="A50" s="46"/>
      <c r="B50" s="47"/>
      <c r="C50" s="48" t="s">
        <v>16</v>
      </c>
      <c r="D50" s="49"/>
      <c r="E50" s="50" t="s">
        <v>15</v>
      </c>
      <c r="F50" s="51" t="s">
        <v>15</v>
      </c>
      <c r="G50" s="52" t="s">
        <v>15</v>
      </c>
      <c r="H50" s="53"/>
      <c r="I50" s="41"/>
      <c r="J50" s="42"/>
      <c r="K50" s="43"/>
      <c r="L50" s="44"/>
      <c r="M50" s="44"/>
      <c r="N50" s="44"/>
    </row>
    <row r="51" spans="1:14" s="61" customFormat="1" ht="30" customHeight="1" x14ac:dyDescent="0.2">
      <c r="A51" s="54" t="s">
        <v>17</v>
      </c>
      <c r="B51" s="55" t="s">
        <v>128</v>
      </c>
      <c r="C51" s="56" t="s">
        <v>19</v>
      </c>
      <c r="D51" s="57" t="s">
        <v>20</v>
      </c>
      <c r="E51" s="58" t="s">
        <v>21</v>
      </c>
      <c r="F51" s="59">
        <v>524</v>
      </c>
      <c r="G51" s="133"/>
      <c r="H51" s="60">
        <f t="shared" ref="H51:H52" si="5">ROUND(G51*F51,2)</f>
        <v>0</v>
      </c>
      <c r="I51" s="41"/>
      <c r="J51" s="42"/>
      <c r="K51" s="43"/>
      <c r="L51" s="44"/>
      <c r="M51" s="44"/>
      <c r="N51" s="44"/>
    </row>
    <row r="52" spans="1:14" s="63" customFormat="1" ht="30" customHeight="1" x14ac:dyDescent="0.2">
      <c r="A52" s="62" t="s">
        <v>22</v>
      </c>
      <c r="B52" s="55" t="s">
        <v>129</v>
      </c>
      <c r="C52" s="56" t="s">
        <v>24</v>
      </c>
      <c r="D52" s="57" t="s">
        <v>20</v>
      </c>
      <c r="E52" s="58" t="s">
        <v>25</v>
      </c>
      <c r="F52" s="59">
        <v>1904</v>
      </c>
      <c r="G52" s="133"/>
      <c r="H52" s="60">
        <f t="shared" si="5"/>
        <v>0</v>
      </c>
      <c r="I52" s="41"/>
      <c r="J52" s="42"/>
      <c r="K52" s="43"/>
      <c r="L52" s="44"/>
      <c r="M52" s="44"/>
      <c r="N52" s="44"/>
    </row>
    <row r="53" spans="1:14" s="61" customFormat="1" ht="32.450000000000003" customHeight="1" x14ac:dyDescent="0.2">
      <c r="A53" s="62" t="s">
        <v>26</v>
      </c>
      <c r="B53" s="55" t="s">
        <v>130</v>
      </c>
      <c r="C53" s="56" t="s">
        <v>28</v>
      </c>
      <c r="D53" s="57" t="s">
        <v>20</v>
      </c>
      <c r="E53" s="58"/>
      <c r="F53" s="59"/>
      <c r="G53" s="64"/>
      <c r="H53" s="60"/>
      <c r="I53" s="41"/>
      <c r="J53" s="42"/>
      <c r="K53" s="43"/>
      <c r="L53" s="44"/>
      <c r="M53" s="44"/>
      <c r="N53" s="44"/>
    </row>
    <row r="54" spans="1:14" s="61" customFormat="1" ht="30" customHeight="1" x14ac:dyDescent="0.2">
      <c r="A54" s="62" t="s">
        <v>29</v>
      </c>
      <c r="B54" s="65" t="s">
        <v>30</v>
      </c>
      <c r="C54" s="56" t="s">
        <v>31</v>
      </c>
      <c r="D54" s="57" t="s">
        <v>15</v>
      </c>
      <c r="E54" s="58" t="s">
        <v>32</v>
      </c>
      <c r="F54" s="59">
        <v>657</v>
      </c>
      <c r="G54" s="133"/>
      <c r="H54" s="60">
        <f t="shared" ref="H54" si="6">ROUND(G54*F54,2)</f>
        <v>0</v>
      </c>
      <c r="I54" s="41"/>
      <c r="J54" s="42"/>
      <c r="K54" s="43"/>
      <c r="L54" s="44"/>
      <c r="M54" s="44"/>
      <c r="N54" s="44"/>
    </row>
    <row r="55" spans="1:14" s="61" customFormat="1" ht="38.450000000000003" customHeight="1" x14ac:dyDescent="0.2">
      <c r="A55" s="62" t="s">
        <v>33</v>
      </c>
      <c r="B55" s="55" t="s">
        <v>131</v>
      </c>
      <c r="C55" s="56" t="s">
        <v>35</v>
      </c>
      <c r="D55" s="57" t="s">
        <v>20</v>
      </c>
      <c r="E55" s="58"/>
      <c r="F55" s="59"/>
      <c r="G55" s="64"/>
      <c r="H55" s="60"/>
      <c r="I55" s="41"/>
      <c r="J55" s="42"/>
      <c r="K55" s="43"/>
      <c r="L55" s="44"/>
      <c r="M55" s="44"/>
      <c r="N55" s="44"/>
    </row>
    <row r="56" spans="1:14" s="61" customFormat="1" ht="30" customHeight="1" x14ac:dyDescent="0.2">
      <c r="A56" s="62" t="s">
        <v>36</v>
      </c>
      <c r="B56" s="65" t="s">
        <v>30</v>
      </c>
      <c r="C56" s="56" t="s">
        <v>37</v>
      </c>
      <c r="D56" s="57" t="s">
        <v>15</v>
      </c>
      <c r="E56" s="58" t="s">
        <v>21</v>
      </c>
      <c r="F56" s="59">
        <v>238</v>
      </c>
      <c r="G56" s="133"/>
      <c r="H56" s="60">
        <f t="shared" ref="H56:H57" si="7">ROUND(G56*F56,2)</f>
        <v>0</v>
      </c>
      <c r="I56" s="41"/>
      <c r="J56" s="42"/>
      <c r="K56" s="43"/>
      <c r="L56" s="44"/>
      <c r="M56" s="44"/>
      <c r="N56" s="44"/>
    </row>
    <row r="57" spans="1:14" s="63" customFormat="1" ht="30" customHeight="1" x14ac:dyDescent="0.2">
      <c r="A57" s="54" t="s">
        <v>38</v>
      </c>
      <c r="B57" s="55" t="s">
        <v>132</v>
      </c>
      <c r="C57" s="56" t="s">
        <v>40</v>
      </c>
      <c r="D57" s="57" t="s">
        <v>20</v>
      </c>
      <c r="E57" s="58" t="s">
        <v>25</v>
      </c>
      <c r="F57" s="59">
        <v>1485</v>
      </c>
      <c r="G57" s="133"/>
      <c r="H57" s="60">
        <f t="shared" si="7"/>
        <v>0</v>
      </c>
      <c r="I57" s="41"/>
      <c r="J57" s="42"/>
      <c r="K57" s="43"/>
      <c r="L57" s="44"/>
      <c r="M57" s="44"/>
      <c r="N57" s="44"/>
    </row>
    <row r="58" spans="1:14" s="61" customFormat="1" ht="30" customHeight="1" x14ac:dyDescent="0.2">
      <c r="A58" s="62" t="s">
        <v>133</v>
      </c>
      <c r="B58" s="55" t="s">
        <v>134</v>
      </c>
      <c r="C58" s="56" t="s">
        <v>135</v>
      </c>
      <c r="D58" s="57" t="s">
        <v>20</v>
      </c>
      <c r="E58" s="58"/>
      <c r="F58" s="59"/>
      <c r="G58" s="64"/>
      <c r="H58" s="60"/>
      <c r="I58" s="41"/>
      <c r="J58" s="42"/>
      <c r="K58" s="43"/>
      <c r="L58" s="44"/>
      <c r="M58" s="44"/>
      <c r="N58" s="44"/>
    </row>
    <row r="59" spans="1:14" s="61" customFormat="1" ht="30" customHeight="1" x14ac:dyDescent="0.2">
      <c r="A59" s="54" t="s">
        <v>136</v>
      </c>
      <c r="B59" s="65" t="s">
        <v>30</v>
      </c>
      <c r="C59" s="56" t="s">
        <v>137</v>
      </c>
      <c r="D59" s="57" t="s">
        <v>15</v>
      </c>
      <c r="E59" s="58" t="s">
        <v>109</v>
      </c>
      <c r="F59" s="59">
        <v>3</v>
      </c>
      <c r="G59" s="133"/>
      <c r="H59" s="60">
        <f t="shared" ref="H59:H61" si="8">ROUND(G59*F59,2)</f>
        <v>0</v>
      </c>
      <c r="I59" s="41"/>
      <c r="J59" s="42"/>
      <c r="K59" s="43"/>
      <c r="L59" s="44"/>
      <c r="M59" s="44"/>
      <c r="N59" s="44"/>
    </row>
    <row r="60" spans="1:14" s="61" customFormat="1" ht="38.450000000000003" customHeight="1" x14ac:dyDescent="0.2">
      <c r="A60" s="62" t="s">
        <v>41</v>
      </c>
      <c r="B60" s="55" t="s">
        <v>138</v>
      </c>
      <c r="C60" s="56" t="s">
        <v>43</v>
      </c>
      <c r="D60" s="57" t="s">
        <v>44</v>
      </c>
      <c r="E60" s="58"/>
      <c r="F60" s="59"/>
      <c r="G60" s="60"/>
      <c r="H60" s="60"/>
      <c r="I60" s="41"/>
      <c r="J60" s="42"/>
      <c r="K60" s="43"/>
      <c r="L60" s="44"/>
      <c r="M60" s="44"/>
      <c r="N60" s="44"/>
    </row>
    <row r="61" spans="1:14" s="61" customFormat="1" ht="30" customHeight="1" x14ac:dyDescent="0.2">
      <c r="A61" s="62" t="s">
        <v>45</v>
      </c>
      <c r="B61" s="65" t="s">
        <v>30</v>
      </c>
      <c r="C61" s="56" t="s">
        <v>46</v>
      </c>
      <c r="D61" s="57" t="s">
        <v>15</v>
      </c>
      <c r="E61" s="58" t="s">
        <v>25</v>
      </c>
      <c r="F61" s="59">
        <v>1904</v>
      </c>
      <c r="G61" s="133"/>
      <c r="H61" s="60">
        <f t="shared" si="8"/>
        <v>0</v>
      </c>
      <c r="I61" s="41"/>
      <c r="J61" s="42"/>
      <c r="K61" s="43"/>
      <c r="L61" s="44"/>
      <c r="M61" s="44"/>
      <c r="N61" s="44"/>
    </row>
    <row r="62" spans="1:14" s="63" customFormat="1" ht="36.6" customHeight="1" x14ac:dyDescent="0.2">
      <c r="A62" s="62" t="s">
        <v>47</v>
      </c>
      <c r="B62" s="55" t="s">
        <v>139</v>
      </c>
      <c r="C62" s="56" t="s">
        <v>49</v>
      </c>
      <c r="D62" s="57" t="s">
        <v>50</v>
      </c>
      <c r="E62" s="58"/>
      <c r="F62" s="59"/>
      <c r="G62" s="64"/>
      <c r="H62" s="60"/>
      <c r="I62" s="41"/>
      <c r="J62" s="42"/>
      <c r="K62" s="43"/>
      <c r="L62" s="44"/>
      <c r="M62" s="44"/>
      <c r="N62" s="44"/>
    </row>
    <row r="63" spans="1:14" s="61" customFormat="1" ht="30" customHeight="1" x14ac:dyDescent="0.2">
      <c r="A63" s="62" t="s">
        <v>51</v>
      </c>
      <c r="B63" s="65" t="s">
        <v>30</v>
      </c>
      <c r="C63" s="56" t="s">
        <v>52</v>
      </c>
      <c r="D63" s="57" t="s">
        <v>15</v>
      </c>
      <c r="E63" s="58" t="s">
        <v>25</v>
      </c>
      <c r="F63" s="59">
        <v>1904</v>
      </c>
      <c r="G63" s="133"/>
      <c r="H63" s="60">
        <f t="shared" ref="H63" si="9">ROUND(G63*F63,2)</f>
        <v>0</v>
      </c>
      <c r="I63" s="41"/>
      <c r="J63" s="42"/>
      <c r="K63" s="43"/>
      <c r="L63" s="44"/>
      <c r="M63" s="44"/>
      <c r="N63" s="44"/>
    </row>
    <row r="64" spans="1:14" ht="36" customHeight="1" x14ac:dyDescent="0.2">
      <c r="A64" s="46"/>
      <c r="B64" s="47"/>
      <c r="C64" s="66" t="s">
        <v>53</v>
      </c>
      <c r="D64" s="49"/>
      <c r="E64" s="67"/>
      <c r="F64" s="49"/>
      <c r="G64" s="52"/>
      <c r="H64" s="53"/>
      <c r="I64" s="41"/>
      <c r="J64" s="42"/>
      <c r="K64" s="43"/>
      <c r="L64" s="44"/>
      <c r="M64" s="44"/>
      <c r="N64" s="44"/>
    </row>
    <row r="65" spans="1:14" s="61" customFormat="1" ht="30" customHeight="1" x14ac:dyDescent="0.2">
      <c r="A65" s="68" t="s">
        <v>54</v>
      </c>
      <c r="B65" s="55" t="s">
        <v>140</v>
      </c>
      <c r="C65" s="56" t="s">
        <v>56</v>
      </c>
      <c r="D65" s="57" t="s">
        <v>20</v>
      </c>
      <c r="E65" s="58"/>
      <c r="F65" s="59"/>
      <c r="G65" s="64"/>
      <c r="H65" s="60"/>
      <c r="I65" s="41"/>
      <c r="J65" s="42"/>
      <c r="K65" s="43"/>
      <c r="L65" s="44"/>
      <c r="M65" s="44"/>
      <c r="N65" s="44"/>
    </row>
    <row r="66" spans="1:14" s="63" customFormat="1" ht="30" customHeight="1" x14ac:dyDescent="0.2">
      <c r="A66" s="68" t="s">
        <v>57</v>
      </c>
      <c r="B66" s="65" t="s">
        <v>30</v>
      </c>
      <c r="C66" s="56" t="s">
        <v>58</v>
      </c>
      <c r="D66" s="57" t="s">
        <v>15</v>
      </c>
      <c r="E66" s="58" t="s">
        <v>25</v>
      </c>
      <c r="F66" s="59">
        <v>1252</v>
      </c>
      <c r="G66" s="133"/>
      <c r="H66" s="60">
        <f>ROUND(G66*F66,2)</f>
        <v>0</v>
      </c>
      <c r="I66" s="41"/>
      <c r="J66" s="42"/>
      <c r="K66" s="43"/>
      <c r="L66" s="44"/>
      <c r="M66" s="44"/>
      <c r="N66" s="44"/>
    </row>
    <row r="67" spans="1:14" s="63" customFormat="1" ht="30" customHeight="1" x14ac:dyDescent="0.2">
      <c r="A67" s="68" t="s">
        <v>141</v>
      </c>
      <c r="B67" s="55" t="s">
        <v>142</v>
      </c>
      <c r="C67" s="56" t="s">
        <v>143</v>
      </c>
      <c r="D67" s="57" t="s">
        <v>144</v>
      </c>
      <c r="E67" s="58"/>
      <c r="F67" s="59" t="s">
        <v>145</v>
      </c>
      <c r="G67" s="64"/>
      <c r="H67" s="60"/>
      <c r="I67" s="41"/>
      <c r="J67" s="42"/>
      <c r="K67" s="43"/>
      <c r="L67" s="44"/>
      <c r="M67" s="44"/>
      <c r="N67" s="44"/>
    </row>
    <row r="68" spans="1:14" s="63" customFormat="1" ht="30" customHeight="1" x14ac:dyDescent="0.2">
      <c r="A68" s="84" t="s">
        <v>146</v>
      </c>
      <c r="B68" s="85" t="s">
        <v>30</v>
      </c>
      <c r="C68" s="86" t="s">
        <v>147</v>
      </c>
      <c r="D68" s="85" t="s">
        <v>15</v>
      </c>
      <c r="E68" s="85" t="s">
        <v>109</v>
      </c>
      <c r="F68" s="59">
        <v>8</v>
      </c>
      <c r="G68" s="133"/>
      <c r="H68" s="60">
        <f>ROUND(G68*F68,2)</f>
        <v>0</v>
      </c>
      <c r="I68" s="41"/>
      <c r="J68" s="42"/>
      <c r="K68" s="43"/>
      <c r="L68" s="44"/>
      <c r="M68" s="44"/>
      <c r="N68" s="44"/>
    </row>
    <row r="69" spans="1:14" s="61" customFormat="1" ht="43.9" customHeight="1" x14ac:dyDescent="0.2">
      <c r="A69" s="68" t="s">
        <v>148</v>
      </c>
      <c r="B69" s="55" t="s">
        <v>149</v>
      </c>
      <c r="C69" s="56" t="s">
        <v>150</v>
      </c>
      <c r="D69" s="57" t="s">
        <v>62</v>
      </c>
      <c r="E69" s="58"/>
      <c r="F69" s="59"/>
      <c r="G69" s="64"/>
      <c r="H69" s="60"/>
      <c r="I69" s="41"/>
      <c r="J69" s="42"/>
      <c r="K69" s="43"/>
      <c r="L69" s="44"/>
      <c r="M69" s="44"/>
      <c r="N69" s="44"/>
    </row>
    <row r="70" spans="1:14" s="63" customFormat="1" ht="30" customHeight="1" x14ac:dyDescent="0.2">
      <c r="A70" s="68" t="s">
        <v>151</v>
      </c>
      <c r="B70" s="65" t="s">
        <v>30</v>
      </c>
      <c r="C70" s="56" t="s">
        <v>152</v>
      </c>
      <c r="D70" s="57" t="s">
        <v>15</v>
      </c>
      <c r="E70" s="58" t="s">
        <v>25</v>
      </c>
      <c r="F70" s="59">
        <v>5</v>
      </c>
      <c r="G70" s="133"/>
      <c r="H70" s="60">
        <f t="shared" ref="H70:H71" si="10">ROUND(G70*F70,2)</f>
        <v>0</v>
      </c>
      <c r="I70" s="41"/>
      <c r="J70" s="42"/>
      <c r="K70" s="43"/>
      <c r="L70" s="44"/>
      <c r="M70" s="44"/>
      <c r="N70" s="44"/>
    </row>
    <row r="71" spans="1:14" s="61" customFormat="1" ht="30" customHeight="1" x14ac:dyDescent="0.2">
      <c r="A71" s="68" t="s">
        <v>70</v>
      </c>
      <c r="B71" s="55" t="s">
        <v>153</v>
      </c>
      <c r="C71" s="56" t="s">
        <v>72</v>
      </c>
      <c r="D71" s="57" t="s">
        <v>228</v>
      </c>
      <c r="E71" s="58" t="s">
        <v>25</v>
      </c>
      <c r="F71" s="70">
        <v>263</v>
      </c>
      <c r="G71" s="133"/>
      <c r="H71" s="60">
        <f t="shared" si="10"/>
        <v>0</v>
      </c>
      <c r="I71" s="41"/>
      <c r="J71" s="42"/>
      <c r="K71" s="43"/>
      <c r="L71" s="44"/>
      <c r="M71" s="44"/>
      <c r="N71" s="44"/>
    </row>
    <row r="72" spans="1:14" s="63" customFormat="1" ht="30" customHeight="1" x14ac:dyDescent="0.2">
      <c r="A72" s="68" t="s">
        <v>154</v>
      </c>
      <c r="B72" s="55" t="s">
        <v>155</v>
      </c>
      <c r="C72" s="56" t="s">
        <v>156</v>
      </c>
      <c r="D72" s="57" t="s">
        <v>157</v>
      </c>
      <c r="E72" s="58" t="s">
        <v>109</v>
      </c>
      <c r="F72" s="70">
        <v>2</v>
      </c>
      <c r="G72" s="133"/>
      <c r="H72" s="60">
        <f>ROUND(G72*F72,2)</f>
        <v>0</v>
      </c>
      <c r="I72" s="41"/>
      <c r="J72" s="42"/>
      <c r="K72" s="43"/>
      <c r="L72" s="44"/>
      <c r="M72" s="44"/>
      <c r="N72" s="44"/>
    </row>
    <row r="73" spans="1:14" ht="36" customHeight="1" x14ac:dyDescent="0.2">
      <c r="A73" s="46"/>
      <c r="B73" s="71"/>
      <c r="C73" s="66" t="s">
        <v>73</v>
      </c>
      <c r="D73" s="49"/>
      <c r="E73" s="50"/>
      <c r="F73" s="50"/>
      <c r="G73" s="52"/>
      <c r="H73" s="53"/>
      <c r="I73" s="41"/>
      <c r="J73" s="42"/>
      <c r="K73" s="43"/>
      <c r="L73" s="44"/>
      <c r="M73" s="44"/>
      <c r="N73" s="44"/>
    </row>
    <row r="74" spans="1:14" s="61" customFormat="1" ht="43.9" customHeight="1" x14ac:dyDescent="0.2">
      <c r="A74" s="54" t="s">
        <v>158</v>
      </c>
      <c r="B74" s="55" t="s">
        <v>159</v>
      </c>
      <c r="C74" s="56" t="s">
        <v>160</v>
      </c>
      <c r="D74" s="57" t="s">
        <v>161</v>
      </c>
      <c r="E74" s="58"/>
      <c r="F74" s="70"/>
      <c r="G74" s="64"/>
      <c r="H74" s="73"/>
      <c r="I74" s="41"/>
      <c r="J74" s="42"/>
      <c r="K74" s="43"/>
      <c r="L74" s="44"/>
      <c r="M74" s="44"/>
      <c r="N74" s="44"/>
    </row>
    <row r="75" spans="1:14" s="63" customFormat="1" ht="43.9" customHeight="1" x14ac:dyDescent="0.2">
      <c r="A75" s="54" t="s">
        <v>162</v>
      </c>
      <c r="B75" s="65" t="s">
        <v>30</v>
      </c>
      <c r="C75" s="56" t="s">
        <v>163</v>
      </c>
      <c r="D75" s="57" t="s">
        <v>164</v>
      </c>
      <c r="E75" s="58" t="s">
        <v>91</v>
      </c>
      <c r="F75" s="59">
        <v>6</v>
      </c>
      <c r="G75" s="133"/>
      <c r="H75" s="60">
        <f t="shared" ref="H75:H76" si="11">ROUND(G75*F75,2)</f>
        <v>0</v>
      </c>
      <c r="I75" s="41"/>
      <c r="J75" s="42"/>
      <c r="K75" s="43"/>
      <c r="L75" s="44"/>
      <c r="M75" s="44"/>
      <c r="N75" s="44"/>
    </row>
    <row r="76" spans="1:14" s="61" customFormat="1" ht="30" customHeight="1" x14ac:dyDescent="0.2">
      <c r="A76" s="54" t="s">
        <v>165</v>
      </c>
      <c r="B76" s="55" t="s">
        <v>166</v>
      </c>
      <c r="C76" s="56" t="s">
        <v>167</v>
      </c>
      <c r="D76" s="57" t="s">
        <v>168</v>
      </c>
      <c r="E76" s="58" t="s">
        <v>25</v>
      </c>
      <c r="F76" s="70">
        <v>6</v>
      </c>
      <c r="G76" s="133"/>
      <c r="H76" s="60">
        <f t="shared" si="11"/>
        <v>0</v>
      </c>
      <c r="I76" s="41"/>
      <c r="J76" s="42"/>
      <c r="K76" s="43"/>
      <c r="L76" s="44"/>
      <c r="M76" s="44"/>
      <c r="N76" s="44"/>
    </row>
    <row r="77" spans="1:14" s="63" customFormat="1" ht="43.9" customHeight="1" x14ac:dyDescent="0.2">
      <c r="A77" s="54" t="s">
        <v>74</v>
      </c>
      <c r="B77" s="55" t="s">
        <v>169</v>
      </c>
      <c r="C77" s="56" t="s">
        <v>76</v>
      </c>
      <c r="D77" s="57" t="s">
        <v>77</v>
      </c>
      <c r="E77" s="72"/>
      <c r="F77" s="59"/>
      <c r="G77" s="64"/>
      <c r="H77" s="73"/>
      <c r="I77" s="41"/>
      <c r="J77" s="42"/>
      <c r="K77" s="43"/>
      <c r="L77" s="44"/>
      <c r="M77" s="44"/>
      <c r="N77" s="44"/>
    </row>
    <row r="78" spans="1:14" s="63" customFormat="1" ht="30" customHeight="1" x14ac:dyDescent="0.2">
      <c r="A78" s="54" t="s">
        <v>78</v>
      </c>
      <c r="B78" s="65" t="s">
        <v>30</v>
      </c>
      <c r="C78" s="56" t="s">
        <v>79</v>
      </c>
      <c r="D78" s="57"/>
      <c r="E78" s="58"/>
      <c r="F78" s="59"/>
      <c r="G78" s="64"/>
      <c r="H78" s="73"/>
      <c r="I78" s="41"/>
      <c r="J78" s="42"/>
      <c r="K78" s="43"/>
      <c r="L78" s="44"/>
      <c r="M78" s="44"/>
      <c r="N78" s="44"/>
    </row>
    <row r="79" spans="1:14" s="63" customFormat="1" ht="30" customHeight="1" x14ac:dyDescent="0.2">
      <c r="A79" s="54" t="s">
        <v>80</v>
      </c>
      <c r="B79" s="69" t="s">
        <v>68</v>
      </c>
      <c r="C79" s="56" t="s">
        <v>81</v>
      </c>
      <c r="D79" s="57"/>
      <c r="E79" s="58" t="s">
        <v>32</v>
      </c>
      <c r="F79" s="59">
        <v>296</v>
      </c>
      <c r="G79" s="133"/>
      <c r="H79" s="60">
        <f>ROUND(G79*F79,2)</f>
        <v>0</v>
      </c>
      <c r="I79" s="41"/>
      <c r="J79" s="42"/>
      <c r="K79" s="43"/>
      <c r="L79" s="44"/>
      <c r="M79" s="44"/>
      <c r="N79" s="44"/>
    </row>
    <row r="80" spans="1:14" s="63" customFormat="1" ht="30" customHeight="1" x14ac:dyDescent="0.2">
      <c r="A80" s="54" t="s">
        <v>82</v>
      </c>
      <c r="B80" s="65" t="s">
        <v>83</v>
      </c>
      <c r="C80" s="56" t="s">
        <v>84</v>
      </c>
      <c r="D80" s="57"/>
      <c r="E80" s="58"/>
      <c r="F80" s="59"/>
      <c r="G80" s="64"/>
      <c r="H80" s="73"/>
      <c r="I80" s="41"/>
      <c r="J80" s="42"/>
      <c r="K80" s="43"/>
      <c r="L80" s="44"/>
      <c r="M80" s="44"/>
      <c r="N80" s="44"/>
    </row>
    <row r="81" spans="1:14" s="63" customFormat="1" ht="30" customHeight="1" x14ac:dyDescent="0.2">
      <c r="A81" s="54" t="s">
        <v>85</v>
      </c>
      <c r="B81" s="69" t="s">
        <v>68</v>
      </c>
      <c r="C81" s="56" t="s">
        <v>81</v>
      </c>
      <c r="D81" s="57"/>
      <c r="E81" s="58" t="s">
        <v>32</v>
      </c>
      <c r="F81" s="59">
        <v>5</v>
      </c>
      <c r="G81" s="133"/>
      <c r="H81" s="60">
        <f>ROUND(G81*F81,2)</f>
        <v>0</v>
      </c>
      <c r="I81" s="41"/>
      <c r="J81" s="42"/>
      <c r="K81" s="43"/>
      <c r="L81" s="44"/>
      <c r="M81" s="44"/>
      <c r="N81" s="44"/>
    </row>
    <row r="82" spans="1:14" ht="43.9" customHeight="1" x14ac:dyDescent="0.2">
      <c r="A82" s="46"/>
      <c r="B82" s="71"/>
      <c r="C82" s="66" t="s">
        <v>86</v>
      </c>
      <c r="D82" s="49"/>
      <c r="E82" s="74"/>
      <c r="F82" s="50"/>
      <c r="G82" s="52"/>
      <c r="H82" s="53"/>
      <c r="I82" s="41"/>
      <c r="J82" s="42"/>
      <c r="K82" s="43"/>
      <c r="L82" s="44"/>
      <c r="M82" s="44"/>
      <c r="N82" s="44"/>
    </row>
    <row r="83" spans="1:14" s="61" customFormat="1" ht="30" customHeight="1" x14ac:dyDescent="0.2">
      <c r="A83" s="54" t="s">
        <v>87</v>
      </c>
      <c r="B83" s="55" t="s">
        <v>170</v>
      </c>
      <c r="C83" s="56" t="s">
        <v>89</v>
      </c>
      <c r="D83" s="57" t="s">
        <v>90</v>
      </c>
      <c r="E83" s="58" t="s">
        <v>91</v>
      </c>
      <c r="F83" s="70">
        <v>185</v>
      </c>
      <c r="G83" s="133"/>
      <c r="H83" s="60">
        <f>ROUND(G83*F83,2)</f>
        <v>0</v>
      </c>
      <c r="I83" s="41"/>
      <c r="J83" s="42"/>
      <c r="K83" s="43"/>
      <c r="L83" s="44"/>
      <c r="M83" s="44"/>
      <c r="N83" s="44"/>
    </row>
    <row r="84" spans="1:14" ht="48" customHeight="1" x14ac:dyDescent="0.2">
      <c r="A84" s="46"/>
      <c r="B84" s="71"/>
      <c r="C84" s="66" t="s">
        <v>92</v>
      </c>
      <c r="D84" s="49"/>
      <c r="E84" s="74"/>
      <c r="F84" s="50"/>
      <c r="G84" s="52"/>
      <c r="H84" s="53"/>
      <c r="I84" s="41"/>
      <c r="J84" s="42"/>
      <c r="K84" s="43"/>
      <c r="L84" s="44"/>
      <c r="M84" s="44"/>
      <c r="N84" s="44"/>
    </row>
    <row r="85" spans="1:14" s="76" customFormat="1" ht="30" customHeight="1" x14ac:dyDescent="0.25">
      <c r="A85" s="54" t="s">
        <v>93</v>
      </c>
      <c r="B85" s="55" t="s">
        <v>171</v>
      </c>
      <c r="C85" s="75" t="s">
        <v>95</v>
      </c>
      <c r="D85" s="57" t="s">
        <v>96</v>
      </c>
      <c r="E85" s="58"/>
      <c r="F85" s="70"/>
      <c r="G85" s="64"/>
      <c r="H85" s="73"/>
      <c r="I85" s="41"/>
      <c r="J85" s="42"/>
      <c r="K85" s="43"/>
      <c r="L85" s="44"/>
      <c r="M85" s="44"/>
      <c r="N85" s="44"/>
    </row>
    <row r="86" spans="1:14" s="63" customFormat="1" ht="30" customHeight="1" x14ac:dyDescent="0.2">
      <c r="A86" s="54" t="s">
        <v>97</v>
      </c>
      <c r="B86" s="65" t="s">
        <v>30</v>
      </c>
      <c r="C86" s="56" t="s">
        <v>98</v>
      </c>
      <c r="D86" s="57"/>
      <c r="E86" s="58" t="s">
        <v>91</v>
      </c>
      <c r="F86" s="70">
        <v>4</v>
      </c>
      <c r="G86" s="133"/>
      <c r="H86" s="60">
        <f>ROUND(G86*F86,2)</f>
        <v>0</v>
      </c>
      <c r="I86" s="41"/>
      <c r="J86" s="42"/>
      <c r="K86" s="43"/>
      <c r="L86" s="44"/>
      <c r="M86" s="44"/>
      <c r="N86" s="44"/>
    </row>
    <row r="87" spans="1:14" s="76" customFormat="1" ht="30" customHeight="1" x14ac:dyDescent="0.25">
      <c r="A87" s="54" t="s">
        <v>99</v>
      </c>
      <c r="B87" s="55" t="s">
        <v>172</v>
      </c>
      <c r="C87" s="75" t="s">
        <v>101</v>
      </c>
      <c r="D87" s="57" t="s">
        <v>96</v>
      </c>
      <c r="E87" s="58"/>
      <c r="F87" s="70"/>
      <c r="G87" s="64"/>
      <c r="H87" s="73"/>
      <c r="I87" s="41"/>
      <c r="J87" s="42"/>
      <c r="K87" s="43"/>
      <c r="L87" s="44"/>
      <c r="M87" s="44"/>
      <c r="N87" s="44"/>
    </row>
    <row r="88" spans="1:14" s="63" customFormat="1" ht="30" customHeight="1" x14ac:dyDescent="0.2">
      <c r="A88" s="54" t="s">
        <v>102</v>
      </c>
      <c r="B88" s="65" t="s">
        <v>30</v>
      </c>
      <c r="C88" s="56" t="s">
        <v>98</v>
      </c>
      <c r="D88" s="57"/>
      <c r="E88" s="58" t="s">
        <v>91</v>
      </c>
      <c r="F88" s="70">
        <v>4</v>
      </c>
      <c r="G88" s="133"/>
      <c r="H88" s="60">
        <f t="shared" ref="H88:H90" si="12">ROUND(G88*F88,2)</f>
        <v>0</v>
      </c>
      <c r="I88" s="41"/>
      <c r="J88" s="42"/>
      <c r="K88" s="43"/>
      <c r="L88" s="44"/>
      <c r="M88" s="44"/>
      <c r="N88" s="44"/>
    </row>
    <row r="89" spans="1:14" s="61" customFormat="1" ht="42.6" customHeight="1" x14ac:dyDescent="0.2">
      <c r="A89" s="54" t="s">
        <v>103</v>
      </c>
      <c r="B89" s="55" t="s">
        <v>173</v>
      </c>
      <c r="C89" s="56" t="s">
        <v>105</v>
      </c>
      <c r="D89" s="57" t="s">
        <v>96</v>
      </c>
      <c r="E89" s="58" t="s">
        <v>91</v>
      </c>
      <c r="F89" s="70">
        <v>4</v>
      </c>
      <c r="G89" s="133"/>
      <c r="H89" s="60">
        <f t="shared" si="12"/>
        <v>0</v>
      </c>
      <c r="I89" s="41"/>
      <c r="J89" s="42"/>
      <c r="K89" s="43"/>
      <c r="L89" s="44"/>
      <c r="M89" s="44"/>
      <c r="N89" s="44"/>
    </row>
    <row r="90" spans="1:14" s="76" customFormat="1" ht="30" customHeight="1" x14ac:dyDescent="0.25">
      <c r="A90" s="54" t="s">
        <v>106</v>
      </c>
      <c r="B90" s="55" t="s">
        <v>174</v>
      </c>
      <c r="C90" s="75" t="s">
        <v>108</v>
      </c>
      <c r="D90" s="57" t="s">
        <v>96</v>
      </c>
      <c r="E90" s="58" t="s">
        <v>109</v>
      </c>
      <c r="F90" s="70">
        <v>2</v>
      </c>
      <c r="G90" s="133"/>
      <c r="H90" s="60">
        <f t="shared" si="12"/>
        <v>0</v>
      </c>
      <c r="I90" s="41"/>
      <c r="J90" s="42"/>
      <c r="K90" s="43"/>
      <c r="L90" s="44"/>
      <c r="M90" s="44"/>
      <c r="N90" s="44"/>
    </row>
    <row r="91" spans="1:14" ht="36" customHeight="1" x14ac:dyDescent="0.2">
      <c r="A91" s="46"/>
      <c r="B91" s="87"/>
      <c r="C91" s="66" t="s">
        <v>175</v>
      </c>
      <c r="D91" s="49"/>
      <c r="E91" s="74"/>
      <c r="F91" s="50"/>
      <c r="G91" s="52"/>
      <c r="H91" s="53"/>
      <c r="I91" s="41"/>
      <c r="J91" s="42"/>
      <c r="K91" s="43"/>
      <c r="L91" s="44"/>
      <c r="M91" s="44"/>
      <c r="N91" s="44"/>
    </row>
    <row r="92" spans="1:14" s="63" customFormat="1" ht="43.9" customHeight="1" x14ac:dyDescent="0.2">
      <c r="A92" s="54" t="s">
        <v>176</v>
      </c>
      <c r="B92" s="55" t="s">
        <v>177</v>
      </c>
      <c r="C92" s="88" t="s">
        <v>178</v>
      </c>
      <c r="D92" s="89" t="s">
        <v>179</v>
      </c>
      <c r="E92" s="58" t="s">
        <v>109</v>
      </c>
      <c r="F92" s="70">
        <v>1</v>
      </c>
      <c r="G92" s="133"/>
      <c r="H92" s="60">
        <f>ROUND(G92*F92,2)</f>
        <v>0</v>
      </c>
      <c r="I92" s="41"/>
      <c r="J92" s="42"/>
      <c r="K92" s="43"/>
      <c r="L92" s="44"/>
      <c r="M92" s="44"/>
      <c r="N92" s="44"/>
    </row>
    <row r="93" spans="1:14" ht="36" customHeight="1" x14ac:dyDescent="0.2">
      <c r="A93" s="46"/>
      <c r="B93" s="47"/>
      <c r="C93" s="66" t="s">
        <v>110</v>
      </c>
      <c r="D93" s="49"/>
      <c r="E93" s="67"/>
      <c r="F93" s="49"/>
      <c r="G93" s="52"/>
      <c r="H93" s="53"/>
      <c r="I93" s="41"/>
      <c r="J93" s="42"/>
      <c r="K93" s="43"/>
      <c r="L93" s="44"/>
      <c r="M93" s="44"/>
      <c r="N93" s="44"/>
    </row>
    <row r="94" spans="1:14" s="61" customFormat="1" ht="30" customHeight="1" x14ac:dyDescent="0.2">
      <c r="A94" s="68" t="s">
        <v>111</v>
      </c>
      <c r="B94" s="55" t="s">
        <v>180</v>
      </c>
      <c r="C94" s="56" t="s">
        <v>113</v>
      </c>
      <c r="D94" s="57" t="s">
        <v>114</v>
      </c>
      <c r="E94" s="58"/>
      <c r="F94" s="59"/>
      <c r="G94" s="64"/>
      <c r="H94" s="60"/>
      <c r="I94" s="41"/>
      <c r="J94" s="42"/>
      <c r="K94" s="43"/>
      <c r="L94" s="44"/>
      <c r="M94" s="44"/>
      <c r="N94" s="44"/>
    </row>
    <row r="95" spans="1:14" s="63" customFormat="1" ht="30" customHeight="1" x14ac:dyDescent="0.2">
      <c r="A95" s="68" t="s">
        <v>181</v>
      </c>
      <c r="B95" s="65" t="s">
        <v>30</v>
      </c>
      <c r="C95" s="56" t="s">
        <v>182</v>
      </c>
      <c r="D95" s="57"/>
      <c r="E95" s="58" t="s">
        <v>25</v>
      </c>
      <c r="F95" s="59">
        <v>20</v>
      </c>
      <c r="G95" s="133"/>
      <c r="H95" s="60">
        <f>ROUND(G95*F95,2)</f>
        <v>0</v>
      </c>
      <c r="I95" s="41"/>
      <c r="J95" s="42"/>
      <c r="K95" s="43"/>
      <c r="L95" s="44"/>
      <c r="M95" s="44"/>
      <c r="N95" s="44"/>
    </row>
    <row r="96" spans="1:14" s="63" customFormat="1" ht="30" customHeight="1" x14ac:dyDescent="0.2">
      <c r="A96" s="68" t="s">
        <v>115</v>
      </c>
      <c r="B96" s="65" t="s">
        <v>83</v>
      </c>
      <c r="C96" s="56" t="s">
        <v>116</v>
      </c>
      <c r="D96" s="57"/>
      <c r="E96" s="58" t="s">
        <v>25</v>
      </c>
      <c r="F96" s="59">
        <v>1485</v>
      </c>
      <c r="G96" s="133"/>
      <c r="H96" s="60">
        <f>ROUND(G96*F96,2)</f>
        <v>0</v>
      </c>
      <c r="I96" s="41"/>
      <c r="J96" s="42"/>
      <c r="K96" s="43"/>
      <c r="L96" s="44"/>
      <c r="M96" s="44"/>
      <c r="N96" s="44"/>
    </row>
    <row r="97" spans="1:14" ht="36" customHeight="1" x14ac:dyDescent="0.2">
      <c r="A97" s="46"/>
      <c r="B97" s="77"/>
      <c r="C97" s="66" t="s">
        <v>117</v>
      </c>
      <c r="D97" s="49"/>
      <c r="E97" s="74"/>
      <c r="F97" s="50"/>
      <c r="G97" s="52"/>
      <c r="H97" s="53"/>
      <c r="I97" s="41"/>
      <c r="J97" s="42"/>
      <c r="K97" s="43"/>
      <c r="L97" s="44"/>
      <c r="M97" s="44"/>
      <c r="N97" s="44"/>
    </row>
    <row r="98" spans="1:14" s="61" customFormat="1" ht="30" customHeight="1" x14ac:dyDescent="0.2">
      <c r="A98" s="68"/>
      <c r="B98" s="78" t="s">
        <v>183</v>
      </c>
      <c r="C98" s="56" t="s">
        <v>227</v>
      </c>
      <c r="D98" s="57" t="s">
        <v>229</v>
      </c>
      <c r="E98" s="58" t="s">
        <v>109</v>
      </c>
      <c r="F98" s="59">
        <v>4</v>
      </c>
      <c r="G98" s="133"/>
      <c r="H98" s="60">
        <f t="shared" ref="H98:H99" si="13">ROUND(G98*F98,2)</f>
        <v>0</v>
      </c>
      <c r="I98" s="41"/>
      <c r="J98" s="42"/>
      <c r="K98" s="43"/>
      <c r="L98" s="44"/>
      <c r="M98" s="44"/>
      <c r="N98" s="44"/>
    </row>
    <row r="99" spans="1:14" s="61" customFormat="1" ht="30" customHeight="1" x14ac:dyDescent="0.2">
      <c r="A99" s="68"/>
      <c r="B99" s="78" t="s">
        <v>184</v>
      </c>
      <c r="C99" s="56" t="s">
        <v>185</v>
      </c>
      <c r="D99" s="57" t="s">
        <v>230</v>
      </c>
      <c r="E99" s="58" t="s">
        <v>109</v>
      </c>
      <c r="F99" s="59">
        <v>6</v>
      </c>
      <c r="G99" s="133"/>
      <c r="H99" s="60">
        <f t="shared" si="13"/>
        <v>0</v>
      </c>
      <c r="I99" s="41"/>
      <c r="J99" s="42"/>
      <c r="K99" s="43"/>
      <c r="L99" s="44"/>
      <c r="M99" s="44"/>
      <c r="N99" s="44"/>
    </row>
    <row r="100" spans="1:14" s="45" customFormat="1" ht="30" customHeight="1" thickBot="1" x14ac:dyDescent="0.3">
      <c r="A100" s="90"/>
      <c r="B100" s="80" t="str">
        <f>B49</f>
        <v>B</v>
      </c>
      <c r="C100" s="134" t="str">
        <f>C49</f>
        <v>Albrin Park Pathway - Swan Lake Bay to Lake Albrin Bay</v>
      </c>
      <c r="D100" s="135"/>
      <c r="E100" s="135"/>
      <c r="F100" s="136"/>
      <c r="G100" s="91" t="s">
        <v>125</v>
      </c>
      <c r="H100" s="91">
        <f>SUM(H49:H99)</f>
        <v>0</v>
      </c>
      <c r="I100" s="41"/>
      <c r="J100" s="42"/>
      <c r="K100" s="43"/>
      <c r="L100" s="44"/>
      <c r="M100" s="44"/>
      <c r="N100" s="44"/>
    </row>
    <row r="101" spans="1:14" s="45" customFormat="1" ht="30" customHeight="1" thickTop="1" x14ac:dyDescent="0.25">
      <c r="A101" s="37"/>
      <c r="B101" s="38" t="s">
        <v>186</v>
      </c>
      <c r="C101" s="140" t="s">
        <v>187</v>
      </c>
      <c r="D101" s="141"/>
      <c r="E101" s="141"/>
      <c r="F101" s="142"/>
      <c r="G101" s="82"/>
      <c r="H101" s="83"/>
      <c r="I101" s="41"/>
      <c r="J101" s="42"/>
      <c r="K101" s="43"/>
      <c r="L101" s="44"/>
      <c r="M101" s="44"/>
      <c r="N101" s="44"/>
    </row>
    <row r="102" spans="1:14" ht="36" customHeight="1" x14ac:dyDescent="0.2">
      <c r="A102" s="46"/>
      <c r="B102" s="47"/>
      <c r="C102" s="48" t="s">
        <v>16</v>
      </c>
      <c r="D102" s="49"/>
      <c r="E102" s="50" t="s">
        <v>15</v>
      </c>
      <c r="F102" s="51" t="s">
        <v>15</v>
      </c>
      <c r="G102" s="52" t="s">
        <v>15</v>
      </c>
      <c r="H102" s="53"/>
      <c r="I102" s="41"/>
      <c r="J102" s="42"/>
      <c r="K102" s="43"/>
      <c r="L102" s="44"/>
      <c r="M102" s="44"/>
      <c r="N102" s="44"/>
    </row>
    <row r="103" spans="1:14" s="61" customFormat="1" ht="30" customHeight="1" x14ac:dyDescent="0.2">
      <c r="A103" s="54" t="s">
        <v>17</v>
      </c>
      <c r="B103" s="55" t="s">
        <v>188</v>
      </c>
      <c r="C103" s="56" t="s">
        <v>19</v>
      </c>
      <c r="D103" s="57" t="s">
        <v>20</v>
      </c>
      <c r="E103" s="58" t="s">
        <v>21</v>
      </c>
      <c r="F103" s="59">
        <v>108</v>
      </c>
      <c r="G103" s="133"/>
      <c r="H103" s="60">
        <f t="shared" ref="H103:H104" si="14">ROUND(G103*F103,2)</f>
        <v>0</v>
      </c>
      <c r="I103" s="41"/>
      <c r="J103" s="42"/>
      <c r="K103" s="43"/>
      <c r="L103" s="44"/>
      <c r="M103" s="44"/>
      <c r="N103" s="44"/>
    </row>
    <row r="104" spans="1:14" s="63" customFormat="1" ht="30" customHeight="1" x14ac:dyDescent="0.2">
      <c r="A104" s="62" t="s">
        <v>22</v>
      </c>
      <c r="B104" s="55" t="s">
        <v>189</v>
      </c>
      <c r="C104" s="56" t="s">
        <v>24</v>
      </c>
      <c r="D104" s="57" t="s">
        <v>20</v>
      </c>
      <c r="E104" s="58" t="s">
        <v>25</v>
      </c>
      <c r="F104" s="59">
        <v>393</v>
      </c>
      <c r="G104" s="133"/>
      <c r="H104" s="60">
        <f t="shared" si="14"/>
        <v>0</v>
      </c>
      <c r="I104" s="41"/>
      <c r="J104" s="42"/>
      <c r="K104" s="43"/>
      <c r="L104" s="44"/>
      <c r="M104" s="44"/>
      <c r="N104" s="44"/>
    </row>
    <row r="105" spans="1:14" s="61" customFormat="1" ht="32.450000000000003" customHeight="1" x14ac:dyDescent="0.2">
      <c r="A105" s="62" t="s">
        <v>26</v>
      </c>
      <c r="B105" s="55" t="s">
        <v>190</v>
      </c>
      <c r="C105" s="56" t="s">
        <v>28</v>
      </c>
      <c r="D105" s="57" t="s">
        <v>20</v>
      </c>
      <c r="E105" s="58"/>
      <c r="F105" s="59"/>
      <c r="G105" s="64"/>
      <c r="H105" s="60"/>
      <c r="I105" s="41"/>
      <c r="J105" s="42"/>
      <c r="K105" s="43"/>
      <c r="L105" s="44"/>
      <c r="M105" s="44"/>
      <c r="N105" s="44"/>
    </row>
    <row r="106" spans="1:14" s="61" customFormat="1" ht="30" customHeight="1" x14ac:dyDescent="0.2">
      <c r="A106" s="62" t="s">
        <v>29</v>
      </c>
      <c r="B106" s="65" t="s">
        <v>30</v>
      </c>
      <c r="C106" s="56" t="s">
        <v>31</v>
      </c>
      <c r="D106" s="57" t="s">
        <v>15</v>
      </c>
      <c r="E106" s="58" t="s">
        <v>32</v>
      </c>
      <c r="F106" s="59">
        <v>136</v>
      </c>
      <c r="G106" s="133"/>
      <c r="H106" s="60">
        <f t="shared" ref="H106" si="15">ROUND(G106*F106,2)</f>
        <v>0</v>
      </c>
      <c r="I106" s="41"/>
      <c r="J106" s="42"/>
      <c r="K106" s="43"/>
      <c r="L106" s="44"/>
      <c r="M106" s="44"/>
      <c r="N106" s="44"/>
    </row>
    <row r="107" spans="1:14" s="61" customFormat="1" ht="38.450000000000003" customHeight="1" x14ac:dyDescent="0.2">
      <c r="A107" s="62" t="s">
        <v>33</v>
      </c>
      <c r="B107" s="55" t="s">
        <v>191</v>
      </c>
      <c r="C107" s="56" t="s">
        <v>35</v>
      </c>
      <c r="D107" s="57" t="s">
        <v>20</v>
      </c>
      <c r="E107" s="58"/>
      <c r="F107" s="59"/>
      <c r="G107" s="64"/>
      <c r="H107" s="60"/>
      <c r="I107" s="41"/>
      <c r="J107" s="42"/>
      <c r="K107" s="43"/>
      <c r="L107" s="44"/>
      <c r="M107" s="44"/>
      <c r="N107" s="44"/>
    </row>
    <row r="108" spans="1:14" s="61" customFormat="1" ht="30" customHeight="1" x14ac:dyDescent="0.2">
      <c r="A108" s="62" t="s">
        <v>36</v>
      </c>
      <c r="B108" s="65" t="s">
        <v>30</v>
      </c>
      <c r="C108" s="56" t="s">
        <v>37</v>
      </c>
      <c r="D108" s="57" t="s">
        <v>15</v>
      </c>
      <c r="E108" s="58" t="s">
        <v>21</v>
      </c>
      <c r="F108" s="59">
        <v>116</v>
      </c>
      <c r="G108" s="133"/>
      <c r="H108" s="60">
        <f t="shared" ref="H108:H111" si="16">ROUND(G108*F108,2)</f>
        <v>0</v>
      </c>
      <c r="I108" s="41"/>
      <c r="J108" s="42"/>
      <c r="K108" s="43"/>
      <c r="L108" s="44"/>
      <c r="M108" s="44"/>
      <c r="N108" s="44"/>
    </row>
    <row r="109" spans="1:14" s="63" customFormat="1" ht="30" customHeight="1" x14ac:dyDescent="0.2">
      <c r="A109" s="54" t="s">
        <v>38</v>
      </c>
      <c r="B109" s="55" t="s">
        <v>192</v>
      </c>
      <c r="C109" s="56" t="s">
        <v>40</v>
      </c>
      <c r="D109" s="57" t="s">
        <v>20</v>
      </c>
      <c r="E109" s="58" t="s">
        <v>25</v>
      </c>
      <c r="F109" s="59">
        <v>299</v>
      </c>
      <c r="G109" s="133"/>
      <c r="H109" s="60">
        <f t="shared" si="16"/>
        <v>0</v>
      </c>
      <c r="I109" s="41"/>
      <c r="J109" s="42"/>
      <c r="K109" s="43"/>
      <c r="L109" s="44"/>
      <c r="M109" s="44"/>
      <c r="N109" s="44"/>
    </row>
    <row r="110" spans="1:14" s="61" customFormat="1" ht="38.450000000000003" customHeight="1" x14ac:dyDescent="0.2">
      <c r="A110" s="62" t="s">
        <v>41</v>
      </c>
      <c r="B110" s="55" t="s">
        <v>193</v>
      </c>
      <c r="C110" s="56" t="s">
        <v>43</v>
      </c>
      <c r="D110" s="57" t="s">
        <v>44</v>
      </c>
      <c r="E110" s="58"/>
      <c r="F110" s="59"/>
      <c r="G110" s="60"/>
      <c r="H110" s="60"/>
      <c r="I110" s="41"/>
      <c r="J110" s="42"/>
      <c r="K110" s="43"/>
      <c r="L110" s="44"/>
      <c r="M110" s="44"/>
      <c r="N110" s="44"/>
    </row>
    <row r="111" spans="1:14" s="61" customFormat="1" ht="30" customHeight="1" x14ac:dyDescent="0.2">
      <c r="A111" s="62" t="s">
        <v>45</v>
      </c>
      <c r="B111" s="65" t="s">
        <v>30</v>
      </c>
      <c r="C111" s="56" t="s">
        <v>46</v>
      </c>
      <c r="D111" s="57" t="s">
        <v>15</v>
      </c>
      <c r="E111" s="58" t="s">
        <v>25</v>
      </c>
      <c r="F111" s="59">
        <v>393</v>
      </c>
      <c r="G111" s="133"/>
      <c r="H111" s="60">
        <f t="shared" si="16"/>
        <v>0</v>
      </c>
      <c r="I111" s="41"/>
      <c r="J111" s="42"/>
      <c r="K111" s="43"/>
      <c r="L111" s="44"/>
      <c r="M111" s="44"/>
      <c r="N111" s="44"/>
    </row>
    <row r="112" spans="1:14" s="63" customFormat="1" ht="36.6" customHeight="1" x14ac:dyDescent="0.2">
      <c r="A112" s="62" t="s">
        <v>47</v>
      </c>
      <c r="B112" s="55" t="s">
        <v>194</v>
      </c>
      <c r="C112" s="56" t="s">
        <v>49</v>
      </c>
      <c r="D112" s="57" t="s">
        <v>50</v>
      </c>
      <c r="E112" s="58"/>
      <c r="F112" s="59"/>
      <c r="G112" s="64"/>
      <c r="H112" s="60"/>
      <c r="I112" s="41"/>
      <c r="J112" s="42"/>
      <c r="K112" s="43"/>
      <c r="L112" s="44"/>
      <c r="M112" s="44"/>
      <c r="N112" s="44"/>
    </row>
    <row r="113" spans="1:14" s="61" customFormat="1" ht="30" customHeight="1" x14ac:dyDescent="0.2">
      <c r="A113" s="62" t="s">
        <v>51</v>
      </c>
      <c r="B113" s="65" t="s">
        <v>30</v>
      </c>
      <c r="C113" s="56" t="s">
        <v>52</v>
      </c>
      <c r="D113" s="57" t="s">
        <v>15</v>
      </c>
      <c r="E113" s="58" t="s">
        <v>25</v>
      </c>
      <c r="F113" s="59">
        <v>393</v>
      </c>
      <c r="G113" s="133"/>
      <c r="H113" s="60">
        <f t="shared" ref="H113" si="17">ROUND(G113*F113,2)</f>
        <v>0</v>
      </c>
      <c r="I113" s="41"/>
      <c r="J113" s="42"/>
      <c r="K113" s="43"/>
      <c r="L113" s="44"/>
      <c r="M113" s="44"/>
      <c r="N113" s="44"/>
    </row>
    <row r="114" spans="1:14" ht="36" customHeight="1" x14ac:dyDescent="0.2">
      <c r="A114" s="46"/>
      <c r="B114" s="47"/>
      <c r="C114" s="66" t="s">
        <v>53</v>
      </c>
      <c r="D114" s="49"/>
      <c r="E114" s="67"/>
      <c r="F114" s="49"/>
      <c r="G114" s="52"/>
      <c r="H114" s="53"/>
      <c r="I114" s="41"/>
      <c r="J114" s="42"/>
      <c r="K114" s="43"/>
      <c r="L114" s="44"/>
      <c r="M114" s="44"/>
      <c r="N114" s="44"/>
    </row>
    <row r="115" spans="1:14" s="61" customFormat="1" ht="30" customHeight="1" x14ac:dyDescent="0.2">
      <c r="A115" s="68" t="s">
        <v>54</v>
      </c>
      <c r="B115" s="55" t="s">
        <v>195</v>
      </c>
      <c r="C115" s="56" t="s">
        <v>56</v>
      </c>
      <c r="D115" s="57" t="s">
        <v>20</v>
      </c>
      <c r="E115" s="58"/>
      <c r="F115" s="59"/>
      <c r="G115" s="64"/>
      <c r="H115" s="60"/>
      <c r="I115" s="41"/>
      <c r="J115" s="42"/>
      <c r="K115" s="43"/>
      <c r="L115" s="44"/>
      <c r="M115" s="44"/>
      <c r="N115" s="44"/>
    </row>
    <row r="116" spans="1:14" s="63" customFormat="1" ht="30" customHeight="1" x14ac:dyDescent="0.2">
      <c r="A116" s="68" t="s">
        <v>57</v>
      </c>
      <c r="B116" s="65" t="s">
        <v>30</v>
      </c>
      <c r="C116" s="56" t="s">
        <v>58</v>
      </c>
      <c r="D116" s="57" t="s">
        <v>15</v>
      </c>
      <c r="E116" s="58" t="s">
        <v>25</v>
      </c>
      <c r="F116" s="59">
        <v>327</v>
      </c>
      <c r="G116" s="133"/>
      <c r="H116" s="60">
        <f>ROUND(G116*F116,2)</f>
        <v>0</v>
      </c>
      <c r="I116" s="41"/>
      <c r="J116" s="42"/>
      <c r="K116" s="43"/>
      <c r="L116" s="44"/>
      <c r="M116" s="44"/>
      <c r="N116" s="44"/>
    </row>
    <row r="117" spans="1:14" s="63" customFormat="1" ht="30" customHeight="1" x14ac:dyDescent="0.2">
      <c r="A117" s="68" t="s">
        <v>141</v>
      </c>
      <c r="B117" s="55" t="s">
        <v>196</v>
      </c>
      <c r="C117" s="56" t="s">
        <v>143</v>
      </c>
      <c r="D117" s="57" t="s">
        <v>144</v>
      </c>
      <c r="E117" s="58"/>
      <c r="F117" s="59"/>
      <c r="G117" s="64"/>
      <c r="H117" s="60"/>
      <c r="I117" s="41"/>
      <c r="J117" s="42"/>
      <c r="K117" s="43"/>
      <c r="L117" s="44"/>
      <c r="M117" s="44"/>
      <c r="N117" s="44"/>
    </row>
    <row r="118" spans="1:14" s="63" customFormat="1" ht="30" customHeight="1" x14ac:dyDescent="0.2">
      <c r="A118" s="84" t="s">
        <v>146</v>
      </c>
      <c r="B118" s="85" t="s">
        <v>30</v>
      </c>
      <c r="C118" s="86" t="s">
        <v>147</v>
      </c>
      <c r="D118" s="85" t="s">
        <v>15</v>
      </c>
      <c r="E118" s="85" t="s">
        <v>109</v>
      </c>
      <c r="F118" s="59">
        <v>12</v>
      </c>
      <c r="G118" s="133"/>
      <c r="H118" s="60">
        <f>ROUND(G118*F118,2)</f>
        <v>0</v>
      </c>
      <c r="I118" s="41"/>
      <c r="J118" s="42"/>
      <c r="K118" s="43"/>
      <c r="L118" s="44"/>
      <c r="M118" s="44"/>
      <c r="N118" s="44"/>
    </row>
    <row r="119" spans="1:14" s="61" customFormat="1" ht="30" customHeight="1" x14ac:dyDescent="0.2">
      <c r="A119" s="68" t="s">
        <v>197</v>
      </c>
      <c r="B119" s="55" t="s">
        <v>198</v>
      </c>
      <c r="C119" s="56" t="s">
        <v>199</v>
      </c>
      <c r="D119" s="57" t="s">
        <v>200</v>
      </c>
      <c r="E119" s="58"/>
      <c r="F119" s="59"/>
      <c r="G119" s="64"/>
      <c r="H119" s="60"/>
      <c r="I119" s="41"/>
      <c r="J119" s="42"/>
      <c r="K119" s="43"/>
      <c r="L119" s="44"/>
      <c r="M119" s="44"/>
      <c r="N119" s="44"/>
    </row>
    <row r="120" spans="1:14" s="63" customFormat="1" ht="30" customHeight="1" x14ac:dyDescent="0.2">
      <c r="A120" s="68" t="s">
        <v>201</v>
      </c>
      <c r="B120" s="65" t="s">
        <v>30</v>
      </c>
      <c r="C120" s="56" t="s">
        <v>202</v>
      </c>
      <c r="D120" s="57" t="s">
        <v>15</v>
      </c>
      <c r="E120" s="58" t="s">
        <v>91</v>
      </c>
      <c r="F120" s="59">
        <v>9</v>
      </c>
      <c r="G120" s="133"/>
      <c r="H120" s="60">
        <f t="shared" ref="H120" si="18">ROUND(G120*F120,2)</f>
        <v>0</v>
      </c>
      <c r="I120" s="41"/>
      <c r="J120" s="42"/>
      <c r="K120" s="43"/>
      <c r="L120" s="44"/>
      <c r="M120" s="44"/>
      <c r="N120" s="44"/>
    </row>
    <row r="121" spans="1:14" s="63" customFormat="1" ht="30" customHeight="1" x14ac:dyDescent="0.2">
      <c r="A121" s="68" t="s">
        <v>203</v>
      </c>
      <c r="B121" s="55" t="s">
        <v>204</v>
      </c>
      <c r="C121" s="56" t="s">
        <v>205</v>
      </c>
      <c r="D121" s="57" t="s">
        <v>200</v>
      </c>
      <c r="E121" s="58"/>
      <c r="F121" s="59"/>
      <c r="G121" s="64"/>
      <c r="H121" s="60"/>
      <c r="I121" s="41"/>
      <c r="J121" s="42"/>
      <c r="K121" s="43"/>
      <c r="L121" s="44"/>
      <c r="M121" s="44"/>
      <c r="N121" s="44"/>
    </row>
    <row r="122" spans="1:14" s="92" customFormat="1" ht="30" customHeight="1" x14ac:dyDescent="0.2">
      <c r="A122" s="68" t="s">
        <v>206</v>
      </c>
      <c r="B122" s="65" t="s">
        <v>30</v>
      </c>
      <c r="C122" s="56" t="s">
        <v>207</v>
      </c>
      <c r="D122" s="57" t="s">
        <v>208</v>
      </c>
      <c r="E122" s="58" t="s">
        <v>91</v>
      </c>
      <c r="F122" s="59">
        <v>9</v>
      </c>
      <c r="G122" s="133"/>
      <c r="H122" s="60">
        <f t="shared" ref="H122:H123" si="19">ROUND(G122*F122,2)</f>
        <v>0</v>
      </c>
      <c r="I122" s="41"/>
      <c r="J122" s="42"/>
      <c r="K122" s="43"/>
      <c r="L122" s="44"/>
      <c r="M122" s="44"/>
      <c r="N122" s="44"/>
    </row>
    <row r="123" spans="1:14" s="61" customFormat="1" ht="30" customHeight="1" x14ac:dyDescent="0.2">
      <c r="A123" s="68" t="s">
        <v>70</v>
      </c>
      <c r="B123" s="55" t="s">
        <v>209</v>
      </c>
      <c r="C123" s="56" t="s">
        <v>72</v>
      </c>
      <c r="D123" s="57" t="s">
        <v>228</v>
      </c>
      <c r="E123" s="58" t="s">
        <v>25</v>
      </c>
      <c r="F123" s="70">
        <v>50</v>
      </c>
      <c r="G123" s="133"/>
      <c r="H123" s="60">
        <f t="shared" si="19"/>
        <v>0</v>
      </c>
      <c r="I123" s="41"/>
      <c r="J123" s="42"/>
      <c r="K123" s="43"/>
      <c r="L123" s="44"/>
      <c r="M123" s="44"/>
      <c r="N123" s="44"/>
    </row>
    <row r="124" spans="1:14" s="63" customFormat="1" ht="30" customHeight="1" x14ac:dyDescent="0.2">
      <c r="A124" s="68" t="s">
        <v>154</v>
      </c>
      <c r="B124" s="55" t="s">
        <v>210</v>
      </c>
      <c r="C124" s="56" t="s">
        <v>156</v>
      </c>
      <c r="D124" s="57" t="s">
        <v>157</v>
      </c>
      <c r="E124" s="58" t="s">
        <v>109</v>
      </c>
      <c r="F124" s="70">
        <v>2</v>
      </c>
      <c r="G124" s="133"/>
      <c r="H124" s="60">
        <f>ROUND(G124*F124,2)</f>
        <v>0</v>
      </c>
      <c r="I124" s="41"/>
      <c r="J124" s="42"/>
      <c r="K124" s="43"/>
      <c r="L124" s="44"/>
      <c r="M124" s="44"/>
      <c r="N124" s="44"/>
    </row>
    <row r="125" spans="1:14" ht="36" customHeight="1" x14ac:dyDescent="0.2">
      <c r="A125" s="46"/>
      <c r="B125" s="71"/>
      <c r="C125" s="66" t="s">
        <v>73</v>
      </c>
      <c r="D125" s="49"/>
      <c r="E125" s="50"/>
      <c r="F125" s="50"/>
      <c r="G125" s="52"/>
      <c r="H125" s="53"/>
      <c r="I125" s="41"/>
      <c r="J125" s="42"/>
      <c r="K125" s="43"/>
      <c r="L125" s="44"/>
      <c r="M125" s="44"/>
      <c r="N125" s="44"/>
    </row>
    <row r="126" spans="1:14" s="61" customFormat="1" ht="43.9" customHeight="1" x14ac:dyDescent="0.2">
      <c r="A126" s="54" t="s">
        <v>158</v>
      </c>
      <c r="B126" s="55" t="s">
        <v>211</v>
      </c>
      <c r="C126" s="56" t="s">
        <v>160</v>
      </c>
      <c r="D126" s="57" t="s">
        <v>161</v>
      </c>
      <c r="E126" s="58"/>
      <c r="F126" s="70"/>
      <c r="G126" s="64"/>
      <c r="H126" s="73"/>
      <c r="I126" s="41"/>
      <c r="J126" s="42"/>
      <c r="K126" s="43"/>
      <c r="L126" s="44"/>
      <c r="M126" s="44"/>
      <c r="N126" s="44"/>
    </row>
    <row r="127" spans="1:14" s="61" customFormat="1" ht="30" customHeight="1" x14ac:dyDescent="0.2">
      <c r="A127" s="54" t="s">
        <v>165</v>
      </c>
      <c r="B127" s="55" t="s">
        <v>212</v>
      </c>
      <c r="C127" s="56" t="s">
        <v>167</v>
      </c>
      <c r="D127" s="57" t="s">
        <v>168</v>
      </c>
      <c r="E127" s="58" t="s">
        <v>25</v>
      </c>
      <c r="F127" s="70">
        <v>4</v>
      </c>
      <c r="G127" s="133"/>
      <c r="H127" s="60">
        <f t="shared" ref="H127" si="20">ROUND(G127*F127,2)</f>
        <v>0</v>
      </c>
      <c r="I127" s="41"/>
      <c r="J127" s="42"/>
      <c r="K127" s="43"/>
      <c r="L127" s="44"/>
      <c r="M127" s="44"/>
      <c r="N127" s="44"/>
    </row>
    <row r="128" spans="1:14" s="63" customFormat="1" ht="30" customHeight="1" x14ac:dyDescent="0.2">
      <c r="A128" s="54" t="s">
        <v>78</v>
      </c>
      <c r="B128" s="65" t="s">
        <v>30</v>
      </c>
      <c r="C128" s="56" t="s">
        <v>79</v>
      </c>
      <c r="D128" s="57"/>
      <c r="E128" s="58"/>
      <c r="F128" s="59"/>
      <c r="G128" s="64"/>
      <c r="H128" s="73"/>
      <c r="I128" s="41"/>
      <c r="J128" s="42"/>
      <c r="K128" s="43"/>
      <c r="L128" s="44"/>
      <c r="M128" s="44"/>
      <c r="N128" s="44"/>
    </row>
    <row r="129" spans="1:14" s="63" customFormat="1" ht="30" customHeight="1" x14ac:dyDescent="0.2">
      <c r="A129" s="54" t="s">
        <v>80</v>
      </c>
      <c r="B129" s="69" t="s">
        <v>68</v>
      </c>
      <c r="C129" s="56" t="s">
        <v>81</v>
      </c>
      <c r="D129" s="57"/>
      <c r="E129" s="58" t="s">
        <v>32</v>
      </c>
      <c r="F129" s="59">
        <v>67</v>
      </c>
      <c r="G129" s="133"/>
      <c r="H129" s="60">
        <f>ROUND(G129*F129,2)</f>
        <v>0</v>
      </c>
      <c r="I129" s="41"/>
      <c r="J129" s="42"/>
      <c r="K129" s="43"/>
      <c r="L129" s="44"/>
      <c r="M129" s="44"/>
      <c r="N129" s="44"/>
    </row>
    <row r="130" spans="1:14" s="63" customFormat="1" ht="30" customHeight="1" x14ac:dyDescent="0.2">
      <c r="A130" s="54" t="s">
        <v>82</v>
      </c>
      <c r="B130" s="65" t="s">
        <v>83</v>
      </c>
      <c r="C130" s="56" t="s">
        <v>84</v>
      </c>
      <c r="D130" s="57"/>
      <c r="E130" s="58"/>
      <c r="F130" s="59"/>
      <c r="G130" s="64"/>
      <c r="H130" s="73"/>
      <c r="I130" s="41"/>
      <c r="J130" s="42"/>
      <c r="K130" s="43"/>
      <c r="L130" s="44"/>
      <c r="M130" s="44"/>
      <c r="N130" s="44"/>
    </row>
    <row r="131" spans="1:14" s="63" customFormat="1" ht="30" customHeight="1" x14ac:dyDescent="0.2">
      <c r="A131" s="54" t="s">
        <v>85</v>
      </c>
      <c r="B131" s="69" t="s">
        <v>68</v>
      </c>
      <c r="C131" s="56" t="s">
        <v>81</v>
      </c>
      <c r="D131" s="57"/>
      <c r="E131" s="58" t="s">
        <v>32</v>
      </c>
      <c r="F131" s="59">
        <v>2</v>
      </c>
      <c r="G131" s="133"/>
      <c r="H131" s="60">
        <f>ROUND(G131*F131,2)</f>
        <v>0</v>
      </c>
      <c r="I131" s="41"/>
      <c r="J131" s="42"/>
      <c r="K131" s="43"/>
      <c r="L131" s="44"/>
      <c r="M131" s="44"/>
      <c r="N131" s="44"/>
    </row>
    <row r="132" spans="1:14" ht="43.9" customHeight="1" x14ac:dyDescent="0.2">
      <c r="A132" s="46"/>
      <c r="B132" s="71"/>
      <c r="C132" s="66" t="s">
        <v>86</v>
      </c>
      <c r="D132" s="49"/>
      <c r="E132" s="74"/>
      <c r="F132" s="50"/>
      <c r="G132" s="52"/>
      <c r="H132" s="53"/>
      <c r="I132" s="41"/>
      <c r="J132" s="42"/>
      <c r="K132" s="43"/>
      <c r="L132" s="44"/>
      <c r="M132" s="44"/>
      <c r="N132" s="44"/>
    </row>
    <row r="133" spans="1:14" s="61" customFormat="1" ht="30" customHeight="1" x14ac:dyDescent="0.2">
      <c r="A133" s="54" t="s">
        <v>87</v>
      </c>
      <c r="B133" s="55" t="s">
        <v>213</v>
      </c>
      <c r="C133" s="56" t="s">
        <v>89</v>
      </c>
      <c r="D133" s="57" t="s">
        <v>90</v>
      </c>
      <c r="E133" s="58" t="s">
        <v>91</v>
      </c>
      <c r="F133" s="70">
        <v>50</v>
      </c>
      <c r="G133" s="133"/>
      <c r="H133" s="60">
        <f>ROUND(G133*F133,2)</f>
        <v>0</v>
      </c>
      <c r="I133" s="41"/>
      <c r="J133" s="42"/>
      <c r="K133" s="43"/>
      <c r="L133" s="44"/>
      <c r="M133" s="44"/>
      <c r="N133" s="44"/>
    </row>
    <row r="134" spans="1:14" ht="36" customHeight="1" x14ac:dyDescent="0.2">
      <c r="A134" s="46"/>
      <c r="B134" s="47"/>
      <c r="C134" s="66" t="s">
        <v>110</v>
      </c>
      <c r="D134" s="49"/>
      <c r="E134" s="67"/>
      <c r="F134" s="49"/>
      <c r="G134" s="52"/>
      <c r="H134" s="53"/>
      <c r="I134" s="41"/>
      <c r="J134" s="42"/>
      <c r="K134" s="43"/>
      <c r="L134" s="44"/>
      <c r="M134" s="44"/>
      <c r="N134" s="44"/>
    </row>
    <row r="135" spans="1:14" s="61" customFormat="1" ht="30" customHeight="1" x14ac:dyDescent="0.2">
      <c r="A135" s="68" t="s">
        <v>111</v>
      </c>
      <c r="B135" s="55" t="s">
        <v>214</v>
      </c>
      <c r="C135" s="56" t="s">
        <v>113</v>
      </c>
      <c r="D135" s="57" t="s">
        <v>114</v>
      </c>
      <c r="E135" s="58"/>
      <c r="F135" s="59"/>
      <c r="G135" s="64"/>
      <c r="H135" s="60"/>
      <c r="I135" s="41"/>
      <c r="J135" s="42"/>
      <c r="K135" s="43"/>
      <c r="L135" s="44"/>
      <c r="M135" s="44"/>
      <c r="N135" s="44"/>
    </row>
    <row r="136" spans="1:14" s="63" customFormat="1" ht="30" customHeight="1" x14ac:dyDescent="0.2">
      <c r="A136" s="68" t="s">
        <v>181</v>
      </c>
      <c r="B136" s="65" t="s">
        <v>30</v>
      </c>
      <c r="C136" s="56" t="s">
        <v>182</v>
      </c>
      <c r="D136" s="57"/>
      <c r="E136" s="58" t="s">
        <v>25</v>
      </c>
      <c r="F136" s="59">
        <v>10</v>
      </c>
      <c r="G136" s="133"/>
      <c r="H136" s="60">
        <f>ROUND(G136*F136,2)</f>
        <v>0</v>
      </c>
      <c r="I136" s="41"/>
      <c r="J136" s="42"/>
      <c r="K136" s="43"/>
      <c r="L136" s="44"/>
      <c r="M136" s="44"/>
      <c r="N136" s="44"/>
    </row>
    <row r="137" spans="1:14" s="63" customFormat="1" ht="30" customHeight="1" x14ac:dyDescent="0.2">
      <c r="A137" s="68" t="s">
        <v>115</v>
      </c>
      <c r="B137" s="65" t="s">
        <v>83</v>
      </c>
      <c r="C137" s="56" t="s">
        <v>116</v>
      </c>
      <c r="D137" s="57"/>
      <c r="E137" s="58" t="s">
        <v>25</v>
      </c>
      <c r="F137" s="59">
        <v>290</v>
      </c>
      <c r="G137" s="133"/>
      <c r="H137" s="60">
        <f>ROUND(G137*F137,2)</f>
        <v>0</v>
      </c>
      <c r="I137" s="41"/>
      <c r="J137" s="42"/>
      <c r="K137" s="43"/>
      <c r="L137" s="44"/>
      <c r="M137" s="44"/>
      <c r="N137" s="44"/>
    </row>
    <row r="138" spans="1:14" ht="36" customHeight="1" x14ac:dyDescent="0.2">
      <c r="A138" s="46"/>
      <c r="B138" s="77"/>
      <c r="C138" s="66" t="s">
        <v>117</v>
      </c>
      <c r="D138" s="49"/>
      <c r="E138" s="74"/>
      <c r="F138" s="50"/>
      <c r="G138" s="52"/>
      <c r="H138" s="53"/>
      <c r="I138" s="41"/>
      <c r="J138" s="42"/>
      <c r="K138" s="43"/>
      <c r="L138" s="44"/>
      <c r="M138" s="44"/>
      <c r="N138" s="44"/>
    </row>
    <row r="139" spans="1:14" s="61" customFormat="1" ht="30" customHeight="1" x14ac:dyDescent="0.2">
      <c r="A139" s="68"/>
      <c r="B139" s="78" t="s">
        <v>215</v>
      </c>
      <c r="C139" s="56" t="s">
        <v>227</v>
      </c>
      <c r="D139" s="57" t="s">
        <v>229</v>
      </c>
      <c r="E139" s="58" t="s">
        <v>109</v>
      </c>
      <c r="F139" s="59">
        <v>2</v>
      </c>
      <c r="G139" s="133"/>
      <c r="H139" s="60">
        <f t="shared" ref="H139:H140" si="21">ROUND(G139*F139,2)</f>
        <v>0</v>
      </c>
      <c r="I139" s="41"/>
      <c r="J139" s="42"/>
      <c r="K139" s="43"/>
      <c r="L139" s="44"/>
      <c r="M139" s="44"/>
      <c r="N139" s="44"/>
    </row>
    <row r="140" spans="1:14" s="61" customFormat="1" ht="30" customHeight="1" x14ac:dyDescent="0.2">
      <c r="A140" s="68"/>
      <c r="B140" s="78" t="s">
        <v>216</v>
      </c>
      <c r="C140" s="56" t="s">
        <v>217</v>
      </c>
      <c r="D140" s="57" t="s">
        <v>230</v>
      </c>
      <c r="E140" s="58" t="s">
        <v>109</v>
      </c>
      <c r="F140" s="59">
        <v>1</v>
      </c>
      <c r="G140" s="133"/>
      <c r="H140" s="60">
        <f t="shared" si="21"/>
        <v>0</v>
      </c>
      <c r="I140" s="41"/>
      <c r="J140" s="42"/>
      <c r="K140" s="43"/>
      <c r="L140" s="44"/>
      <c r="M140" s="44"/>
      <c r="N140" s="44"/>
    </row>
    <row r="141" spans="1:14" s="45" customFormat="1" ht="30" customHeight="1" thickBot="1" x14ac:dyDescent="0.3">
      <c r="A141" s="90"/>
      <c r="B141" s="80" t="str">
        <f>B101</f>
        <v>C</v>
      </c>
      <c r="C141" s="134" t="str">
        <f>C101</f>
        <v>Bernadine Crescent  Park Pathway - Olson Way to Bernadine Crescent</v>
      </c>
      <c r="D141" s="135"/>
      <c r="E141" s="135"/>
      <c r="F141" s="136"/>
      <c r="G141" s="91" t="s">
        <v>125</v>
      </c>
      <c r="H141" s="91">
        <f>SUM(H101:H140)</f>
        <v>0</v>
      </c>
      <c r="I141" s="41"/>
      <c r="J141" s="42"/>
      <c r="K141" s="43"/>
      <c r="L141" s="44"/>
      <c r="M141" s="44"/>
      <c r="N141" s="44"/>
    </row>
    <row r="142" spans="1:14" s="97" customFormat="1" ht="30" customHeight="1" thickTop="1" x14ac:dyDescent="0.25">
      <c r="A142" s="93"/>
      <c r="B142" s="94" t="s">
        <v>218</v>
      </c>
      <c r="C142" s="147" t="s">
        <v>219</v>
      </c>
      <c r="D142" s="148"/>
      <c r="E142" s="148"/>
      <c r="F142" s="149"/>
      <c r="G142" s="95"/>
      <c r="H142" s="96"/>
      <c r="I142" s="41"/>
      <c r="J142" s="42"/>
      <c r="K142" s="43"/>
      <c r="L142" s="44"/>
      <c r="M142" s="44"/>
      <c r="N142" s="44"/>
    </row>
    <row r="143" spans="1:14" s="106" customFormat="1" ht="30" customHeight="1" x14ac:dyDescent="0.2">
      <c r="A143" s="98" t="s">
        <v>220</v>
      </c>
      <c r="B143" s="99" t="s">
        <v>221</v>
      </c>
      <c r="C143" s="100" t="s">
        <v>222</v>
      </c>
      <c r="D143" s="101" t="s">
        <v>223</v>
      </c>
      <c r="E143" s="102" t="s">
        <v>224</v>
      </c>
      <c r="F143" s="103">
        <v>1</v>
      </c>
      <c r="G143" s="104"/>
      <c r="H143" s="105">
        <f t="shared" ref="H143" si="22">ROUND(G143*F143,2)</f>
        <v>0</v>
      </c>
      <c r="I143" s="41"/>
      <c r="J143" s="42"/>
      <c r="K143" s="43"/>
      <c r="L143" s="44"/>
      <c r="M143" s="44"/>
      <c r="N143" s="44"/>
    </row>
    <row r="144" spans="1:14" s="97" customFormat="1" ht="30" customHeight="1" thickBot="1" x14ac:dyDescent="0.3">
      <c r="A144" s="107"/>
      <c r="B144" s="108" t="str">
        <f>B142</f>
        <v>D</v>
      </c>
      <c r="C144" s="150" t="str">
        <f>C142</f>
        <v>MOBILIZATION /DEMOBILIZATION</v>
      </c>
      <c r="D144" s="151"/>
      <c r="E144" s="151"/>
      <c r="F144" s="152"/>
      <c r="G144" s="109" t="s">
        <v>125</v>
      </c>
      <c r="H144" s="110">
        <f>H143</f>
        <v>0</v>
      </c>
      <c r="I144" s="41"/>
      <c r="J144" s="42"/>
      <c r="K144" s="43"/>
      <c r="L144" s="44"/>
      <c r="M144" s="44"/>
      <c r="N144" s="44"/>
    </row>
    <row r="145" spans="1:8" ht="36" customHeight="1" thickTop="1" x14ac:dyDescent="0.25">
      <c r="A145" s="111"/>
      <c r="B145" s="112"/>
      <c r="C145" s="113" t="s">
        <v>225</v>
      </c>
      <c r="D145" s="114"/>
      <c r="E145" s="115"/>
      <c r="F145" s="116"/>
      <c r="G145" s="117"/>
      <c r="H145" s="118"/>
    </row>
    <row r="146" spans="1:8" ht="30" customHeight="1" thickBot="1" x14ac:dyDescent="0.25">
      <c r="A146" s="79"/>
      <c r="B146" s="80" t="str">
        <f>B6</f>
        <v>A</v>
      </c>
      <c r="C146" s="153" t="str">
        <f>C6</f>
        <v>Tyndall Park Pathway - Burrows Avenue to Lane and Pathway to Tyndall Park School</v>
      </c>
      <c r="D146" s="135"/>
      <c r="E146" s="135"/>
      <c r="F146" s="136"/>
      <c r="G146" s="81" t="s">
        <v>125</v>
      </c>
      <c r="H146" s="81">
        <f>H48</f>
        <v>0</v>
      </c>
    </row>
    <row r="147" spans="1:8" ht="30" customHeight="1" thickTop="1" thickBot="1" x14ac:dyDescent="0.25">
      <c r="A147" s="79"/>
      <c r="B147" s="80" t="str">
        <f>B49</f>
        <v>B</v>
      </c>
      <c r="C147" s="154" t="str">
        <f>C49</f>
        <v>Albrin Park Pathway - Swan Lake Bay to Lake Albrin Bay</v>
      </c>
      <c r="D147" s="155"/>
      <c r="E147" s="155"/>
      <c r="F147" s="156"/>
      <c r="G147" s="81" t="s">
        <v>125</v>
      </c>
      <c r="H147" s="81">
        <f>H100</f>
        <v>0</v>
      </c>
    </row>
    <row r="148" spans="1:8" ht="30" customHeight="1" thickTop="1" thickBot="1" x14ac:dyDescent="0.25">
      <c r="A148" s="79"/>
      <c r="B148" s="80" t="str">
        <f>B101</f>
        <v>C</v>
      </c>
      <c r="C148" s="154" t="str">
        <f>C101</f>
        <v>Bernadine Crescent  Park Pathway - Olson Way to Bernadine Crescent</v>
      </c>
      <c r="D148" s="155"/>
      <c r="E148" s="155"/>
      <c r="F148" s="156"/>
      <c r="G148" s="81" t="s">
        <v>125</v>
      </c>
      <c r="H148" s="81">
        <f>H141</f>
        <v>0</v>
      </c>
    </row>
    <row r="149" spans="1:8" ht="30" customHeight="1" thickTop="1" thickBot="1" x14ac:dyDescent="0.25">
      <c r="A149" s="119"/>
      <c r="B149" s="80" t="str">
        <f>B142</f>
        <v>D</v>
      </c>
      <c r="C149" s="157" t="str">
        <f>C142</f>
        <v>MOBILIZATION /DEMOBILIZATION</v>
      </c>
      <c r="D149" s="158"/>
      <c r="E149" s="158"/>
      <c r="F149" s="159"/>
      <c r="G149" s="120" t="s">
        <v>125</v>
      </c>
      <c r="H149" s="120">
        <f>H144</f>
        <v>0</v>
      </c>
    </row>
    <row r="150" spans="1:8" s="121" customFormat="1" ht="37.9" customHeight="1" thickTop="1" x14ac:dyDescent="0.2">
      <c r="A150" s="46"/>
      <c r="B150" s="143" t="s">
        <v>226</v>
      </c>
      <c r="C150" s="144"/>
      <c r="D150" s="144"/>
      <c r="E150" s="144"/>
      <c r="F150" s="144"/>
      <c r="G150" s="145">
        <f>SUM(H146:H149)</f>
        <v>0</v>
      </c>
      <c r="H150" s="146"/>
    </row>
    <row r="151" spans="1:8" ht="15.95" customHeight="1" x14ac:dyDescent="0.2">
      <c r="A151" s="122"/>
      <c r="B151" s="123"/>
      <c r="C151" s="124"/>
      <c r="D151" s="125"/>
      <c r="E151" s="124"/>
      <c r="F151" s="126"/>
      <c r="G151" s="127"/>
      <c r="H151" s="128"/>
    </row>
  </sheetData>
  <sheetProtection password="CC3D" sheet="1" objects="1" scenarios="1" selectLockedCells="1"/>
  <mergeCells count="14">
    <mergeCell ref="B150:F150"/>
    <mergeCell ref="G150:H150"/>
    <mergeCell ref="C142:F142"/>
    <mergeCell ref="C144:F144"/>
    <mergeCell ref="C146:F146"/>
    <mergeCell ref="C147:F147"/>
    <mergeCell ref="C148:F148"/>
    <mergeCell ref="C149:F149"/>
    <mergeCell ref="C141:F141"/>
    <mergeCell ref="C6:F6"/>
    <mergeCell ref="C48:F48"/>
    <mergeCell ref="C49:F49"/>
    <mergeCell ref="C100:F100"/>
    <mergeCell ref="C101:F101"/>
  </mergeCells>
  <conditionalFormatting sqref="D143 D139 D99">
    <cfRule type="cellIs" dxfId="276" priority="284" stopIfTrue="1" operator="equal">
      <formula>"CW 2130-R11"</formula>
    </cfRule>
    <cfRule type="cellIs" dxfId="275" priority="285" stopIfTrue="1" operator="equal">
      <formula>"CW 3120-R2"</formula>
    </cfRule>
    <cfRule type="cellIs" dxfId="274" priority="286" stopIfTrue="1" operator="equal">
      <formula>"CW 3240-R7"</formula>
    </cfRule>
  </conditionalFormatting>
  <conditionalFormatting sqref="G143">
    <cfRule type="expression" dxfId="273" priority="283">
      <formula>G143&gt;G150*0.05</formula>
    </cfRule>
  </conditionalFormatting>
  <conditionalFormatting sqref="D8">
    <cfRule type="cellIs" dxfId="272" priority="280" stopIfTrue="1" operator="equal">
      <formula>"CW 2130-R11"</formula>
    </cfRule>
    <cfRule type="cellIs" dxfId="271" priority="281" stopIfTrue="1" operator="equal">
      <formula>"CW 3120-R2"</formula>
    </cfRule>
    <cfRule type="cellIs" dxfId="270" priority="282" stopIfTrue="1" operator="equal">
      <formula>"CW 3240-R7"</formula>
    </cfRule>
  </conditionalFormatting>
  <conditionalFormatting sqref="D9">
    <cfRule type="cellIs" dxfId="269" priority="277" stopIfTrue="1" operator="equal">
      <formula>"CW 2130-R11"</formula>
    </cfRule>
    <cfRule type="cellIs" dxfId="268" priority="278" stopIfTrue="1" operator="equal">
      <formula>"CW 3120-R2"</formula>
    </cfRule>
    <cfRule type="cellIs" dxfId="267" priority="279" stopIfTrue="1" operator="equal">
      <formula>"CW 3240-R7"</formula>
    </cfRule>
  </conditionalFormatting>
  <conditionalFormatting sqref="D10">
    <cfRule type="cellIs" dxfId="266" priority="274" stopIfTrue="1" operator="equal">
      <formula>"CW 2130-R11"</formula>
    </cfRule>
    <cfRule type="cellIs" dxfId="265" priority="275" stopIfTrue="1" operator="equal">
      <formula>"CW 3120-R2"</formula>
    </cfRule>
    <cfRule type="cellIs" dxfId="264" priority="276" stopIfTrue="1" operator="equal">
      <formula>"CW 3240-R7"</formula>
    </cfRule>
  </conditionalFormatting>
  <conditionalFormatting sqref="D11">
    <cfRule type="cellIs" dxfId="263" priority="271" stopIfTrue="1" operator="equal">
      <formula>"CW 2130-R11"</formula>
    </cfRule>
    <cfRule type="cellIs" dxfId="262" priority="272" stopIfTrue="1" operator="equal">
      <formula>"CW 3120-R2"</formula>
    </cfRule>
    <cfRule type="cellIs" dxfId="261" priority="273" stopIfTrue="1" operator="equal">
      <formula>"CW 3240-R7"</formula>
    </cfRule>
  </conditionalFormatting>
  <conditionalFormatting sqref="D13">
    <cfRule type="cellIs" dxfId="260" priority="268" stopIfTrue="1" operator="equal">
      <formula>"CW 2130-R11"</formula>
    </cfRule>
    <cfRule type="cellIs" dxfId="259" priority="269" stopIfTrue="1" operator="equal">
      <formula>"CW 3120-R2"</formula>
    </cfRule>
    <cfRule type="cellIs" dxfId="258" priority="270" stopIfTrue="1" operator="equal">
      <formula>"CW 3240-R7"</formula>
    </cfRule>
  </conditionalFormatting>
  <conditionalFormatting sqref="D14">
    <cfRule type="cellIs" dxfId="257" priority="265" stopIfTrue="1" operator="equal">
      <formula>"CW 2130-R11"</formula>
    </cfRule>
    <cfRule type="cellIs" dxfId="256" priority="266" stopIfTrue="1" operator="equal">
      <formula>"CW 3120-R2"</formula>
    </cfRule>
    <cfRule type="cellIs" dxfId="255" priority="267" stopIfTrue="1" operator="equal">
      <formula>"CW 3240-R7"</formula>
    </cfRule>
  </conditionalFormatting>
  <conditionalFormatting sqref="D15">
    <cfRule type="cellIs" dxfId="254" priority="262" stopIfTrue="1" operator="equal">
      <formula>"CW 2130-R11"</formula>
    </cfRule>
    <cfRule type="cellIs" dxfId="253" priority="263" stopIfTrue="1" operator="equal">
      <formula>"CW 3120-R2"</formula>
    </cfRule>
    <cfRule type="cellIs" dxfId="252" priority="264" stopIfTrue="1" operator="equal">
      <formula>"CW 3240-R7"</formula>
    </cfRule>
  </conditionalFormatting>
  <conditionalFormatting sqref="D16">
    <cfRule type="cellIs" dxfId="251" priority="259" stopIfTrue="1" operator="equal">
      <formula>"CW 2130-R11"</formula>
    </cfRule>
    <cfRule type="cellIs" dxfId="250" priority="260" stopIfTrue="1" operator="equal">
      <formula>"CW 3120-R2"</formula>
    </cfRule>
    <cfRule type="cellIs" dxfId="249" priority="261" stopIfTrue="1" operator="equal">
      <formula>"CW 3240-R7"</formula>
    </cfRule>
  </conditionalFormatting>
  <conditionalFormatting sqref="D18">
    <cfRule type="cellIs" dxfId="248" priority="256" stopIfTrue="1" operator="equal">
      <formula>"CW 2130-R11"</formula>
    </cfRule>
    <cfRule type="cellIs" dxfId="247" priority="257" stopIfTrue="1" operator="equal">
      <formula>"CW 3120-R2"</formula>
    </cfRule>
    <cfRule type="cellIs" dxfId="246" priority="258" stopIfTrue="1" operator="equal">
      <formula>"CW 3240-R7"</formula>
    </cfRule>
  </conditionalFormatting>
  <conditionalFormatting sqref="D20">
    <cfRule type="cellIs" dxfId="245" priority="253" stopIfTrue="1" operator="equal">
      <formula>"CW 2130-R11"</formula>
    </cfRule>
    <cfRule type="cellIs" dxfId="244" priority="254" stopIfTrue="1" operator="equal">
      <formula>"CW 3120-R2"</formula>
    </cfRule>
    <cfRule type="cellIs" dxfId="243" priority="255" stopIfTrue="1" operator="equal">
      <formula>"CW 3240-R7"</formula>
    </cfRule>
  </conditionalFormatting>
  <conditionalFormatting sqref="D21">
    <cfRule type="cellIs" dxfId="242" priority="250" stopIfTrue="1" operator="equal">
      <formula>"CW 2130-R11"</formula>
    </cfRule>
    <cfRule type="cellIs" dxfId="241" priority="251" stopIfTrue="1" operator="equal">
      <formula>"CW 3120-R2"</formula>
    </cfRule>
    <cfRule type="cellIs" dxfId="240" priority="252" stopIfTrue="1" operator="equal">
      <formula>"CW 3240-R7"</formula>
    </cfRule>
  </conditionalFormatting>
  <conditionalFormatting sqref="D22">
    <cfRule type="cellIs" dxfId="239" priority="247" stopIfTrue="1" operator="equal">
      <formula>"CW 2130-R11"</formula>
    </cfRule>
    <cfRule type="cellIs" dxfId="238" priority="248" stopIfTrue="1" operator="equal">
      <formula>"CW 3120-R2"</formula>
    </cfRule>
    <cfRule type="cellIs" dxfId="237" priority="249" stopIfTrue="1" operator="equal">
      <formula>"CW 3240-R7"</formula>
    </cfRule>
  </conditionalFormatting>
  <conditionalFormatting sqref="D23">
    <cfRule type="cellIs" dxfId="236" priority="244" stopIfTrue="1" operator="equal">
      <formula>"CW 2130-R11"</formula>
    </cfRule>
    <cfRule type="cellIs" dxfId="235" priority="245" stopIfTrue="1" operator="equal">
      <formula>"CW 3120-R2"</formula>
    </cfRule>
    <cfRule type="cellIs" dxfId="234" priority="246" stopIfTrue="1" operator="equal">
      <formula>"CW 3240-R7"</formula>
    </cfRule>
  </conditionalFormatting>
  <conditionalFormatting sqref="D24">
    <cfRule type="cellIs" dxfId="233" priority="241" stopIfTrue="1" operator="equal">
      <formula>"CW 2130-R11"</formula>
    </cfRule>
    <cfRule type="cellIs" dxfId="232" priority="242" stopIfTrue="1" operator="equal">
      <formula>"CW 3120-R2"</formula>
    </cfRule>
    <cfRule type="cellIs" dxfId="231" priority="243" stopIfTrue="1" operator="equal">
      <formula>"CW 3240-R7"</formula>
    </cfRule>
  </conditionalFormatting>
  <conditionalFormatting sqref="D28:D29">
    <cfRule type="cellIs" dxfId="230" priority="238" stopIfTrue="1" operator="equal">
      <formula>"CW 2130-R11"</formula>
    </cfRule>
    <cfRule type="cellIs" dxfId="229" priority="239" stopIfTrue="1" operator="equal">
      <formula>"CW 3120-R2"</formula>
    </cfRule>
    <cfRule type="cellIs" dxfId="228" priority="240" stopIfTrue="1" operator="equal">
      <formula>"CW 3240-R7"</formula>
    </cfRule>
  </conditionalFormatting>
  <conditionalFormatting sqref="D27">
    <cfRule type="cellIs" dxfId="227" priority="235" stopIfTrue="1" operator="equal">
      <formula>"CW 2130-R11"</formula>
    </cfRule>
    <cfRule type="cellIs" dxfId="226" priority="236" stopIfTrue="1" operator="equal">
      <formula>"CW 3120-R2"</formula>
    </cfRule>
    <cfRule type="cellIs" dxfId="225" priority="237" stopIfTrue="1" operator="equal">
      <formula>"CW 3240-R7"</formula>
    </cfRule>
  </conditionalFormatting>
  <conditionalFormatting sqref="D30:D31">
    <cfRule type="cellIs" dxfId="224" priority="232" stopIfTrue="1" operator="equal">
      <formula>"CW 2130-R11"</formula>
    </cfRule>
    <cfRule type="cellIs" dxfId="223" priority="233" stopIfTrue="1" operator="equal">
      <formula>"CW 3120-R2"</formula>
    </cfRule>
    <cfRule type="cellIs" dxfId="222" priority="234" stopIfTrue="1" operator="equal">
      <formula>"CW 3240-R7"</formula>
    </cfRule>
  </conditionalFormatting>
  <conditionalFormatting sqref="D25">
    <cfRule type="cellIs" dxfId="221" priority="229" stopIfTrue="1" operator="equal">
      <formula>"CW 2130-R11"</formula>
    </cfRule>
    <cfRule type="cellIs" dxfId="220" priority="230" stopIfTrue="1" operator="equal">
      <formula>"CW 3120-R2"</formula>
    </cfRule>
    <cfRule type="cellIs" dxfId="219" priority="231" stopIfTrue="1" operator="equal">
      <formula>"CW 3240-R7"</formula>
    </cfRule>
  </conditionalFormatting>
  <conditionalFormatting sqref="D36:D38">
    <cfRule type="cellIs" dxfId="218" priority="223" stopIfTrue="1" operator="equal">
      <formula>"CW 2130-R11"</formula>
    </cfRule>
    <cfRule type="cellIs" dxfId="217" priority="224" stopIfTrue="1" operator="equal">
      <formula>"CW 3120-R2"</formula>
    </cfRule>
    <cfRule type="cellIs" dxfId="216" priority="225" stopIfTrue="1" operator="equal">
      <formula>"CW 3240-R7"</formula>
    </cfRule>
  </conditionalFormatting>
  <conditionalFormatting sqref="D33">
    <cfRule type="cellIs" dxfId="215" priority="226" stopIfTrue="1" operator="equal">
      <formula>"CW 2130-R11"</formula>
    </cfRule>
    <cfRule type="cellIs" dxfId="214" priority="227" stopIfTrue="1" operator="equal">
      <formula>"CW 3120-R2"</formula>
    </cfRule>
    <cfRule type="cellIs" dxfId="213" priority="228" stopIfTrue="1" operator="equal">
      <formula>"CW 3240-R7"</formula>
    </cfRule>
  </conditionalFormatting>
  <conditionalFormatting sqref="D35">
    <cfRule type="cellIs" dxfId="212" priority="220" stopIfTrue="1" operator="equal">
      <formula>"CW 2130-R11"</formula>
    </cfRule>
    <cfRule type="cellIs" dxfId="211" priority="221" stopIfTrue="1" operator="equal">
      <formula>"CW 3120-R2"</formula>
    </cfRule>
    <cfRule type="cellIs" dxfId="210" priority="222" stopIfTrue="1" operator="equal">
      <formula>"CW 3240-R7"</formula>
    </cfRule>
  </conditionalFormatting>
  <conditionalFormatting sqref="D39">
    <cfRule type="cellIs" dxfId="209" priority="217" stopIfTrue="1" operator="equal">
      <formula>"CW 2130-R11"</formula>
    </cfRule>
    <cfRule type="cellIs" dxfId="208" priority="218" stopIfTrue="1" operator="equal">
      <formula>"CW 3120-R2"</formula>
    </cfRule>
    <cfRule type="cellIs" dxfId="207" priority="219" stopIfTrue="1" operator="equal">
      <formula>"CW 3240-R7"</formula>
    </cfRule>
  </conditionalFormatting>
  <conditionalFormatting sqref="D40">
    <cfRule type="cellIs" dxfId="206" priority="214" stopIfTrue="1" operator="equal">
      <formula>"CW 2130-R11"</formula>
    </cfRule>
    <cfRule type="cellIs" dxfId="205" priority="215" stopIfTrue="1" operator="equal">
      <formula>"CW 3120-R2"</formula>
    </cfRule>
    <cfRule type="cellIs" dxfId="204" priority="216" stopIfTrue="1" operator="equal">
      <formula>"CW 3240-R7"</formula>
    </cfRule>
  </conditionalFormatting>
  <conditionalFormatting sqref="D42">
    <cfRule type="cellIs" dxfId="203" priority="211" stopIfTrue="1" operator="equal">
      <formula>"CW 2130-R11"</formula>
    </cfRule>
    <cfRule type="cellIs" dxfId="202" priority="212" stopIfTrue="1" operator="equal">
      <formula>"CW 3120-R2"</formula>
    </cfRule>
    <cfRule type="cellIs" dxfId="201" priority="213" stopIfTrue="1" operator="equal">
      <formula>"CW 3240-R7"</formula>
    </cfRule>
  </conditionalFormatting>
  <conditionalFormatting sqref="D43">
    <cfRule type="cellIs" dxfId="200" priority="208" stopIfTrue="1" operator="equal">
      <formula>"CW 2130-R11"</formula>
    </cfRule>
    <cfRule type="cellIs" dxfId="199" priority="209" stopIfTrue="1" operator="equal">
      <formula>"CW 3120-R2"</formula>
    </cfRule>
    <cfRule type="cellIs" dxfId="198" priority="210" stopIfTrue="1" operator="equal">
      <formula>"CW 3240-R7"</formula>
    </cfRule>
  </conditionalFormatting>
  <conditionalFormatting sqref="D45:D46">
    <cfRule type="cellIs" dxfId="197" priority="205" stopIfTrue="1" operator="equal">
      <formula>"CW 2130-R11"</formula>
    </cfRule>
    <cfRule type="cellIs" dxfId="196" priority="206" stopIfTrue="1" operator="equal">
      <formula>"CW 3120-R2"</formula>
    </cfRule>
    <cfRule type="cellIs" dxfId="195" priority="207" stopIfTrue="1" operator="equal">
      <formula>"CW 3240-R7"</formula>
    </cfRule>
  </conditionalFormatting>
  <conditionalFormatting sqref="D51">
    <cfRule type="cellIs" dxfId="194" priority="199" stopIfTrue="1" operator="equal">
      <formula>"CW 2130-R11"</formula>
    </cfRule>
    <cfRule type="cellIs" dxfId="193" priority="200" stopIfTrue="1" operator="equal">
      <formula>"CW 3120-R2"</formula>
    </cfRule>
    <cfRule type="cellIs" dxfId="192" priority="201" stopIfTrue="1" operator="equal">
      <formula>"CW 3240-R7"</formula>
    </cfRule>
  </conditionalFormatting>
  <conditionalFormatting sqref="D52">
    <cfRule type="cellIs" dxfId="191" priority="196" stopIfTrue="1" operator="equal">
      <formula>"CW 2130-R11"</formula>
    </cfRule>
    <cfRule type="cellIs" dxfId="190" priority="197" stopIfTrue="1" operator="equal">
      <formula>"CW 3120-R2"</formula>
    </cfRule>
    <cfRule type="cellIs" dxfId="189" priority="198" stopIfTrue="1" operator="equal">
      <formula>"CW 3240-R7"</formula>
    </cfRule>
  </conditionalFormatting>
  <conditionalFormatting sqref="D53">
    <cfRule type="cellIs" dxfId="188" priority="193" stopIfTrue="1" operator="equal">
      <formula>"CW 2130-R11"</formula>
    </cfRule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54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55">
    <cfRule type="cellIs" dxfId="182" priority="187" stopIfTrue="1" operator="equal">
      <formula>"CW 2130-R11"</formula>
    </cfRule>
    <cfRule type="cellIs" dxfId="181" priority="188" stopIfTrue="1" operator="equal">
      <formula>"CW 3120-R2"</formula>
    </cfRule>
    <cfRule type="cellIs" dxfId="180" priority="189" stopIfTrue="1" operator="equal">
      <formula>"CW 3240-R7"</formula>
    </cfRule>
  </conditionalFormatting>
  <conditionalFormatting sqref="D12">
    <cfRule type="cellIs" dxfId="179" priority="184" stopIfTrue="1" operator="equal">
      <formula>"CW 2130-R11"</formula>
    </cfRule>
    <cfRule type="cellIs" dxfId="178" priority="185" stopIfTrue="1" operator="equal">
      <formula>"CW 3120-R2"</formula>
    </cfRule>
    <cfRule type="cellIs" dxfId="177" priority="186" stopIfTrue="1" operator="equal">
      <formula>"CW 3240-R7"</formula>
    </cfRule>
  </conditionalFormatting>
  <conditionalFormatting sqref="D56">
    <cfRule type="cellIs" dxfId="176" priority="181" stopIfTrue="1" operator="equal">
      <formula>"CW 2130-R11"</formula>
    </cfRule>
    <cfRule type="cellIs" dxfId="175" priority="182" stopIfTrue="1" operator="equal">
      <formula>"CW 3120-R2"</formula>
    </cfRule>
    <cfRule type="cellIs" dxfId="174" priority="183" stopIfTrue="1" operator="equal">
      <formula>"CW 3240-R7"</formula>
    </cfRule>
  </conditionalFormatting>
  <conditionalFormatting sqref="D57">
    <cfRule type="cellIs" dxfId="173" priority="178" stopIfTrue="1" operator="equal">
      <formula>"CW 2130-R11"</formula>
    </cfRule>
    <cfRule type="cellIs" dxfId="172" priority="179" stopIfTrue="1" operator="equal">
      <formula>"CW 3120-R2"</formula>
    </cfRule>
    <cfRule type="cellIs" dxfId="171" priority="180" stopIfTrue="1" operator="equal">
      <formula>"CW 3240-R7"</formula>
    </cfRule>
  </conditionalFormatting>
  <conditionalFormatting sqref="D58:D59">
    <cfRule type="cellIs" dxfId="170" priority="175" stopIfTrue="1" operator="equal">
      <formula>"CW 2130-R11"</formula>
    </cfRule>
    <cfRule type="cellIs" dxfId="169" priority="176" stopIfTrue="1" operator="equal">
      <formula>"CW 3120-R2"</formula>
    </cfRule>
    <cfRule type="cellIs" dxfId="168" priority="177" stopIfTrue="1" operator="equal">
      <formula>"CW 3240-R7"</formula>
    </cfRule>
  </conditionalFormatting>
  <conditionalFormatting sqref="D60">
    <cfRule type="cellIs" dxfId="167" priority="172" stopIfTrue="1" operator="equal">
      <formula>"CW 2130-R11"</formula>
    </cfRule>
    <cfRule type="cellIs" dxfId="166" priority="173" stopIfTrue="1" operator="equal">
      <formula>"CW 3120-R2"</formula>
    </cfRule>
    <cfRule type="cellIs" dxfId="165" priority="174" stopIfTrue="1" operator="equal">
      <formula>"CW 3240-R7"</formula>
    </cfRule>
  </conditionalFormatting>
  <conditionalFormatting sqref="D61">
    <cfRule type="cellIs" dxfId="164" priority="169" stopIfTrue="1" operator="equal">
      <formula>"CW 2130-R11"</formula>
    </cfRule>
    <cfRule type="cellIs" dxfId="163" priority="170" stopIfTrue="1" operator="equal">
      <formula>"CW 3120-R2"</formula>
    </cfRule>
    <cfRule type="cellIs" dxfId="162" priority="171" stopIfTrue="1" operator="equal">
      <formula>"CW 3240-R7"</formula>
    </cfRule>
  </conditionalFormatting>
  <conditionalFormatting sqref="D62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17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63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65">
    <cfRule type="cellIs" dxfId="152" priority="157" stopIfTrue="1" operator="equal">
      <formula>"CW 2130-R11"</formula>
    </cfRule>
    <cfRule type="cellIs" dxfId="151" priority="158" stopIfTrue="1" operator="equal">
      <formula>"CW 3120-R2"</formula>
    </cfRule>
    <cfRule type="cellIs" dxfId="150" priority="159" stopIfTrue="1" operator="equal">
      <formula>"CW 3240-R7"</formula>
    </cfRule>
  </conditionalFormatting>
  <conditionalFormatting sqref="D67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66">
    <cfRule type="cellIs" dxfId="146" priority="154" stopIfTrue="1" operator="equal">
      <formula>"CW 2130-R11"</formula>
    </cfRule>
    <cfRule type="cellIs" dxfId="145" priority="155" stopIfTrue="1" operator="equal">
      <formula>"CW 3120-R2"</formula>
    </cfRule>
    <cfRule type="cellIs" dxfId="144" priority="156" stopIfTrue="1" operator="equal">
      <formula>"CW 3240-R7"</formula>
    </cfRule>
  </conditionalFormatting>
  <conditionalFormatting sqref="D68">
    <cfRule type="cellIs" dxfId="143" priority="148" stopIfTrue="1" operator="equal">
      <formula>"CW 2130-R11"</formula>
    </cfRule>
    <cfRule type="cellIs" dxfId="142" priority="149" stopIfTrue="1" operator="equal">
      <formula>"CW 3120-R2"</formula>
    </cfRule>
    <cfRule type="cellIs" dxfId="141" priority="150" stopIfTrue="1" operator="equal">
      <formula>"CW 3240-R7"</formula>
    </cfRule>
  </conditionalFormatting>
  <conditionalFormatting sqref="D69">
    <cfRule type="cellIs" dxfId="140" priority="145" stopIfTrue="1" operator="equal">
      <formula>"CW 2130-R11"</formula>
    </cfRule>
    <cfRule type="cellIs" dxfId="139" priority="146" stopIfTrue="1" operator="equal">
      <formula>"CW 3120-R2"</formula>
    </cfRule>
    <cfRule type="cellIs" dxfId="138" priority="147" stopIfTrue="1" operator="equal">
      <formula>"CW 3240-R7"</formula>
    </cfRule>
  </conditionalFormatting>
  <conditionalFormatting sqref="D70">
    <cfRule type="cellIs" dxfId="137" priority="142" stopIfTrue="1" operator="equal">
      <formula>"CW 2130-R11"</formula>
    </cfRule>
    <cfRule type="cellIs" dxfId="136" priority="143" stopIfTrue="1" operator="equal">
      <formula>"CW 3120-R2"</formula>
    </cfRule>
    <cfRule type="cellIs" dxfId="135" priority="144" stopIfTrue="1" operator="equal">
      <formula>"CW 3240-R7"</formula>
    </cfRule>
  </conditionalFormatting>
  <conditionalFormatting sqref="D72">
    <cfRule type="cellIs" dxfId="134" priority="139" stopIfTrue="1" operator="equal">
      <formula>"CW 2130-R11"</formula>
    </cfRule>
    <cfRule type="cellIs" dxfId="133" priority="140" stopIfTrue="1" operator="equal">
      <formula>"CW 3120-R2"</formula>
    </cfRule>
    <cfRule type="cellIs" dxfId="132" priority="141" stopIfTrue="1" operator="equal">
      <formula>"CW 3240-R7"</formula>
    </cfRule>
  </conditionalFormatting>
  <conditionalFormatting sqref="D74">
    <cfRule type="cellIs" dxfId="131" priority="136" stopIfTrue="1" operator="equal">
      <formula>"CW 2130-R11"</formula>
    </cfRule>
    <cfRule type="cellIs" dxfId="130" priority="137" stopIfTrue="1" operator="equal">
      <formula>"CW 3120-R2"</formula>
    </cfRule>
    <cfRule type="cellIs" dxfId="129" priority="138" stopIfTrue="1" operator="equal">
      <formula>"CW 3240-R7"</formula>
    </cfRule>
  </conditionalFormatting>
  <conditionalFormatting sqref="D75">
    <cfRule type="cellIs" dxfId="128" priority="133" stopIfTrue="1" operator="equal">
      <formula>"CW 2130-R11"</formula>
    </cfRule>
    <cfRule type="cellIs" dxfId="127" priority="134" stopIfTrue="1" operator="equal">
      <formula>"CW 3120-R2"</formula>
    </cfRule>
    <cfRule type="cellIs" dxfId="126" priority="135" stopIfTrue="1" operator="equal">
      <formula>"CW 3240-R7"</formula>
    </cfRule>
  </conditionalFormatting>
  <conditionalFormatting sqref="D76">
    <cfRule type="cellIs" dxfId="125" priority="130" stopIfTrue="1" operator="equal">
      <formula>"CW 2130-R11"</formula>
    </cfRule>
    <cfRule type="cellIs" dxfId="124" priority="131" stopIfTrue="1" operator="equal">
      <formula>"CW 3120-R2"</formula>
    </cfRule>
    <cfRule type="cellIs" dxfId="123" priority="132" stopIfTrue="1" operator="equal">
      <formula>"CW 3240-R7"</formula>
    </cfRule>
  </conditionalFormatting>
  <conditionalFormatting sqref="D77:D79">
    <cfRule type="cellIs" dxfId="122" priority="127" stopIfTrue="1" operator="equal">
      <formula>"CW 2130-R11"</formula>
    </cfRule>
    <cfRule type="cellIs" dxfId="121" priority="128" stopIfTrue="1" operator="equal">
      <formula>"CW 3120-R2"</formula>
    </cfRule>
    <cfRule type="cellIs" dxfId="120" priority="129" stopIfTrue="1" operator="equal">
      <formula>"CW 3240-R7"</formula>
    </cfRule>
  </conditionalFormatting>
  <conditionalFormatting sqref="D80:D81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86:D88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83">
    <cfRule type="cellIs" dxfId="113" priority="121" stopIfTrue="1" operator="equal">
      <formula>"CW 2130-R11"</formula>
    </cfRule>
    <cfRule type="cellIs" dxfId="112" priority="122" stopIfTrue="1" operator="equal">
      <formula>"CW 3120-R2"</formula>
    </cfRule>
    <cfRule type="cellIs" dxfId="111" priority="123" stopIfTrue="1" operator="equal">
      <formula>"CW 3240-R7"</formula>
    </cfRule>
  </conditionalFormatting>
  <conditionalFormatting sqref="D85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89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90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92">
    <cfRule type="cellIs" dxfId="101" priority="106" stopIfTrue="1" operator="equal">
      <formula>"CW 2130-R11"</formula>
    </cfRule>
    <cfRule type="cellIs" dxfId="100" priority="107" stopIfTrue="1" operator="equal">
      <formula>"CW 3120-R2"</formula>
    </cfRule>
    <cfRule type="cellIs" dxfId="99" priority="108" stopIfTrue="1" operator="equal">
      <formula>"CW 3240-R7"</formula>
    </cfRule>
  </conditionalFormatting>
  <conditionalFormatting sqref="D94:D96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103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104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105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106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107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108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109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110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111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112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113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15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17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116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18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19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120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21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2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24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126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27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28:D129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30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33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35:D137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4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2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43">
      <formula1>IF(AND(G143&gt;=0.01,G143&lt;=G150*0.05),ROUND(G143,2),0.01)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54 G61 G21 G31 G29 G24:G25 G33 G36 G131 G43 G46:G47 G51:G52 G11 G13:G14 G56:G57 G59 G16 G18 G63 G66 G68 G136:G137 G75:G76 G79 G81 G83 G86 G88:G90 G92 G95:G96 G103:G104 G106 G108:G109 G111 G113 G116 G118 G120 G70:G72 G127 G129 G133 G122:G124 G38:G40 G139:G140 G98:G9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20 G22:G23 G27:G28 G30 G35 G37 G42 G45 G53 G12 G55 G58 G17 G62 G65 G67 G69 G74 G77:G78 G80 G85 G87 G94 G105 G107 G112 G135 G119 G121 G126 G128 G117 G115 G130">
      <formula1>"isblank(G3)"</formula1>
    </dataValidation>
  </dataValidations>
  <pageMargins left="0.5" right="0.5" top="0.75" bottom="0.75" header="0.25" footer="0.25"/>
  <pageSetup scale="70" fitToHeight="0" orientation="portrait" r:id="rId1"/>
  <headerFooter alignWithMargins="0">
    <oddHeader>&amp;L&amp;10The City of Winnipeg
Tender No. 22-2020
&amp;R&amp;10Bid Submission
&amp;P of &amp;N</oddHeader>
    <oddFooter xml:space="preserve">&amp;R                    </oddFooter>
  </headerFooter>
  <rowBreaks count="8" manualBreakCount="8">
    <brk id="31" min="1" max="7" man="1"/>
    <brk id="48" min="1" max="7" man="1"/>
    <brk id="72" min="1" max="7" man="1"/>
    <brk id="96" min="1" max="7" man="1"/>
    <brk id="100" min="1" max="7" man="1"/>
    <brk id="124" min="1" max="7" man="1"/>
    <brk id="141" min="1" max="7" man="1"/>
    <brk id="1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Checked by: TK_x000d_
Date checked: February 4, 2020_x000d_
_x000d_
_x000d_
_x000d_
_x000d_
_x000d_
_x000d_
_x000d_
_x000d_
_x000d_
_x000d_
size: 38,171</dc:description>
  <cp:lastModifiedBy>Windows User</cp:lastModifiedBy>
  <dcterms:created xsi:type="dcterms:W3CDTF">2020-02-03T21:54:26Z</dcterms:created>
  <dcterms:modified xsi:type="dcterms:W3CDTF">2020-02-04T22:18:24Z</dcterms:modified>
</cp:coreProperties>
</file>