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0\Checked Files\24-2020\"/>
    </mc:Choice>
  </mc:AlternateContent>
  <xr:revisionPtr revIDLastSave="0" documentId="13_ncr:1_{2F96031C-46F9-4CD9-9B75-F9C993175BCE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PRICES'!$B$7:$H$243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STHEAD">'FORM B - PRICES'!#REF!</definedName>
    <definedName name="XEVERYTHING">'FORM B - PRICES'!$B$1:$IV$214</definedName>
    <definedName name="XITEMS">'FORM B - PRICES'!$B$8:$IV$214</definedName>
  </definedNames>
  <calcPr calcId="191029" fullPrecision="0"/>
</workbook>
</file>

<file path=xl/calcChain.xml><?xml version="1.0" encoding="utf-8"?>
<calcChain xmlns="http://schemas.openxmlformats.org/spreadsheetml/2006/main">
  <c r="H224" i="1" l="1"/>
  <c r="H225" i="1"/>
  <c r="H226" i="1"/>
  <c r="H227" i="1"/>
  <c r="H228" i="1"/>
  <c r="H229" i="1"/>
  <c r="H230" i="1"/>
  <c r="H231" i="1"/>
  <c r="C240" i="1" l="1"/>
  <c r="B240" i="1"/>
  <c r="C232" i="1"/>
  <c r="B232" i="1"/>
  <c r="H223" i="1"/>
  <c r="H222" i="1"/>
  <c r="B234" i="1"/>
  <c r="H232" i="1" l="1"/>
  <c r="H240" i="1" s="1"/>
  <c r="H241" i="1" s="1"/>
  <c r="H80" i="1" l="1"/>
  <c r="H81" i="1" l="1"/>
  <c r="H79" i="1"/>
  <c r="H78" i="1"/>
  <c r="H77" i="1"/>
  <c r="H76" i="1"/>
  <c r="H75" i="1"/>
  <c r="H74" i="1"/>
  <c r="H73" i="1"/>
  <c r="H72" i="1"/>
  <c r="H71" i="1"/>
  <c r="H69" i="1"/>
  <c r="H68" i="1"/>
  <c r="H66" i="1"/>
  <c r="H65" i="1"/>
  <c r="H64" i="1"/>
  <c r="H62" i="1"/>
  <c r="H61" i="1"/>
  <c r="H60" i="1"/>
  <c r="H59" i="1"/>
  <c r="H58" i="1"/>
  <c r="H57" i="1"/>
  <c r="H217" i="1"/>
  <c r="H216" i="1"/>
  <c r="H38" i="1"/>
  <c r="H37" i="1"/>
  <c r="H35" i="1"/>
  <c r="H29" i="1"/>
  <c r="H19" i="1"/>
  <c r="H18" i="1"/>
  <c r="H137" i="1"/>
  <c r="H54" i="1" l="1"/>
  <c r="H52" i="1"/>
  <c r="H50" i="1"/>
  <c r="H49" i="1"/>
  <c r="H48" i="1"/>
  <c r="H47" i="1"/>
  <c r="H46" i="1"/>
  <c r="H45" i="1"/>
  <c r="H42" i="1"/>
  <c r="H41" i="1"/>
  <c r="H40" i="1"/>
  <c r="H36" i="1" l="1"/>
  <c r="H34" i="1"/>
  <c r="H33" i="1"/>
  <c r="H32" i="1"/>
  <c r="H28" i="1"/>
  <c r="H27" i="1"/>
  <c r="H24" i="1"/>
  <c r="H22" i="1"/>
  <c r="H17" i="1"/>
  <c r="H16" i="1"/>
  <c r="H14" i="1"/>
  <c r="H12" i="1"/>
  <c r="H11" i="1"/>
  <c r="H55" i="1" l="1"/>
  <c r="H210" i="1" l="1"/>
  <c r="H157" i="1" l="1"/>
  <c r="H156" i="1"/>
  <c r="H155" i="1"/>
  <c r="H153" i="1"/>
  <c r="H190" i="1" l="1"/>
  <c r="H148" i="1" l="1"/>
  <c r="H146" i="1"/>
  <c r="H177" i="1" l="1"/>
  <c r="H213" i="1"/>
  <c r="H212" i="1"/>
  <c r="H122" i="1"/>
  <c r="H208" i="1"/>
  <c r="H90" i="1"/>
  <c r="H88" i="1"/>
  <c r="H202" i="1"/>
  <c r="H201" i="1"/>
  <c r="H200" i="1"/>
  <c r="H199" i="1"/>
  <c r="H198" i="1"/>
  <c r="H196" i="1"/>
  <c r="H194" i="1"/>
  <c r="H126" i="1"/>
  <c r="H164" i="1"/>
  <c r="H206" i="1" l="1"/>
  <c r="H205" i="1"/>
  <c r="H162" i="1"/>
  <c r="H96" i="1" l="1"/>
  <c r="H114" i="1" l="1"/>
  <c r="H112" i="1"/>
  <c r="H111" i="1"/>
  <c r="H109" i="1"/>
  <c r="H108" i="1"/>
  <c r="H106" i="1"/>
  <c r="H105" i="1"/>
  <c r="H131" i="1" l="1"/>
  <c r="H143" i="1"/>
  <c r="H142" i="1"/>
  <c r="H141" i="1"/>
  <c r="H140" i="1"/>
  <c r="H139" i="1"/>
  <c r="H138" i="1"/>
  <c r="H136" i="1"/>
  <c r="H135" i="1"/>
  <c r="H134" i="1"/>
  <c r="H133" i="1"/>
  <c r="H125" i="1"/>
  <c r="H130" i="1"/>
  <c r="H128" i="1"/>
  <c r="H127" i="1"/>
  <c r="H160" i="1"/>
  <c r="H151" i="1"/>
  <c r="H150" i="1"/>
  <c r="H117" i="1" l="1"/>
  <c r="H121" i="1"/>
  <c r="H120" i="1"/>
  <c r="H118" i="1"/>
  <c r="H192" i="1" l="1"/>
  <c r="H191" i="1"/>
  <c r="H188" i="1"/>
  <c r="H187" i="1"/>
  <c r="H186" i="1"/>
  <c r="H185" i="1"/>
  <c r="H184" i="1"/>
  <c r="H183" i="1"/>
  <c r="H182" i="1"/>
  <c r="H181" i="1"/>
  <c r="H180" i="1"/>
  <c r="H176" i="1"/>
  <c r="H175" i="1"/>
  <c r="H173" i="1"/>
  <c r="H172" i="1"/>
  <c r="H169" i="1" l="1"/>
  <c r="H168" i="1"/>
  <c r="H167" i="1"/>
  <c r="H103" i="1" l="1"/>
  <c r="H102" i="1"/>
  <c r="H101" i="1"/>
  <c r="H98" i="1"/>
  <c r="H95" i="1"/>
  <c r="H93" i="1"/>
  <c r="H92" i="1"/>
  <c r="H91" i="1"/>
  <c r="H86" i="1"/>
  <c r="H85" i="1"/>
  <c r="H214" i="1" l="1"/>
  <c r="C238" i="1" l="1"/>
  <c r="B238" i="1"/>
  <c r="C219" i="1"/>
  <c r="B219" i="1"/>
  <c r="H218" i="1"/>
  <c r="H219" i="1" s="1"/>
  <c r="H238" i="1" l="1"/>
  <c r="H237" i="1"/>
  <c r="H82" i="1"/>
  <c r="H236" i="1" s="1"/>
  <c r="B237" i="1"/>
  <c r="B236" i="1"/>
  <c r="B235" i="1"/>
  <c r="B214" i="1"/>
  <c r="B82" i="1"/>
  <c r="B55" i="1"/>
  <c r="C237" i="1"/>
  <c r="C236" i="1"/>
  <c r="C235" i="1"/>
  <c r="C214" i="1"/>
  <c r="C82" i="1"/>
  <c r="C55" i="1"/>
  <c r="H235" i="1" l="1"/>
  <c r="H239" i="1" s="1"/>
  <c r="G242" i="1" s="1"/>
</calcChain>
</file>

<file path=xl/sharedStrings.xml><?xml version="1.0" encoding="utf-8"?>
<sst xmlns="http://schemas.openxmlformats.org/spreadsheetml/2006/main" count="857" uniqueCount="490">
  <si>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</si>
  <si>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</si>
  <si>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</si>
  <si>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</si>
  <si>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</si>
  <si>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</si>
  <si>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</si>
  <si>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</si>
  <si>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</si>
  <si>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</si>
  <si>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</si>
  <si>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</si>
  <si>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</si>
  <si>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</si>
  <si>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</si>
  <si>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</si>
  <si>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</si>
  <si>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</si>
  <si>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</si>
  <si>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</si>
  <si>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</si>
  <si>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</si>
  <si>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</si>
  <si>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</si>
  <si>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</si>
  <si>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</si>
  <si>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</si>
  <si>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</si>
  <si>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</si>
  <si>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</si>
  <si>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</si>
  <si>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</si>
  <si>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</si>
  <si>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</si>
  <si>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</si>
  <si>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</si>
  <si>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</si>
  <si>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</si>
  <si>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</si>
  <si>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</si>
  <si>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</si>
  <si>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</si>
  <si>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</si>
  <si>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</si>
  <si>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</si>
  <si>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</si>
  <si>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</si>
  <si>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</si>
  <si>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</si>
  <si>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</si>
  <si>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</si>
  <si>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</si>
  <si>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</si>
  <si>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</si>
  <si>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</si>
  <si>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</si>
  <si>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</si>
  <si>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</si>
  <si>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</si>
  <si>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</si>
  <si>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</si>
  <si>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</si>
  <si>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</si>
  <si>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</si>
  <si>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</si>
  <si>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</si>
  <si>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</si>
  <si>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</si>
  <si>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</si>
  <si>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</si>
  <si>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</si>
  <si>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</si>
  <si>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</si>
  <si>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</si>
  <si>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</si>
  <si>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</si>
  <si>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</si>
  <si>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</si>
  <si>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</si>
  <si>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</si>
  <si>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</si>
  <si>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</si>
  <si>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</si>
  <si>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</si>
  <si>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</si>
  <si>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</si>
  <si>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</si>
  <si>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A022</t>
  </si>
  <si>
    <t>Supply and Install Geogrid</t>
  </si>
  <si>
    <t xml:space="preserve">CW 3235-R9  </t>
  </si>
  <si>
    <t>100 mm Sidewalk</t>
  </si>
  <si>
    <t>a)</t>
  </si>
  <si>
    <t>b)</t>
  </si>
  <si>
    <t>c)</t>
  </si>
  <si>
    <t>SD-203B</t>
  </si>
  <si>
    <t>B200</t>
  </si>
  <si>
    <t>Planing of Pavement</t>
  </si>
  <si>
    <t>B201</t>
  </si>
  <si>
    <t>B219</t>
  </si>
  <si>
    <t>Detectable Warning Surface Tiles</t>
  </si>
  <si>
    <t>SD-205</t>
  </si>
  <si>
    <t>Construction of Modified Barrier (180 mm ht, Dowelled)</t>
  </si>
  <si>
    <t>vi)</t>
  </si>
  <si>
    <t>vii)</t>
  </si>
  <si>
    <t>Construction of  Curb Ramp (8-12 mm ht, Integral)</t>
  </si>
  <si>
    <t>SD-229C</t>
  </si>
  <si>
    <t>Type IA</t>
  </si>
  <si>
    <t>CW 3250-R7</t>
  </si>
  <si>
    <t>E003</t>
  </si>
  <si>
    <t xml:space="preserve">Catch Basin  </t>
  </si>
  <si>
    <t>CW 2130-R12</t>
  </si>
  <si>
    <t>SD-024, 1800 mm deep</t>
  </si>
  <si>
    <t>E008</t>
  </si>
  <si>
    <t>Sewer Service</t>
  </si>
  <si>
    <t>E009</t>
  </si>
  <si>
    <t>E010</t>
  </si>
  <si>
    <t>E036</t>
  </si>
  <si>
    <t xml:space="preserve">Connecting to Existing Sewer </t>
  </si>
  <si>
    <t>E037</t>
  </si>
  <si>
    <t>d)</t>
  </si>
  <si>
    <t>E050</t>
  </si>
  <si>
    <t>Abandoning Existing Drainage Inlets</t>
  </si>
  <si>
    <t>E051</t>
  </si>
  <si>
    <t>Installation of Subdrains</t>
  </si>
  <si>
    <t>CW 3120-R4</t>
  </si>
  <si>
    <t>Pre-cast Concrete Risers</t>
  </si>
  <si>
    <t>51 mm</t>
  </si>
  <si>
    <t>CW 3510-R9</t>
  </si>
  <si>
    <t>G002</t>
  </si>
  <si>
    <t xml:space="preserve"> width &lt; 600 mm</t>
  </si>
  <si>
    <t xml:space="preserve"> width &gt; or = 600 mm</t>
  </si>
  <si>
    <t>Construction of  Modified Barrier  (180 mm ht, Integral)</t>
  </si>
  <si>
    <t>E038</t>
  </si>
  <si>
    <t>B100r</t>
  </si>
  <si>
    <t>Miscellaneous Concrete Slab Removal</t>
  </si>
  <si>
    <t>B104r</t>
  </si>
  <si>
    <t>Construction of  Curb Ramp (8-12 mm ht, Monolithic)</t>
  </si>
  <si>
    <t>C051</t>
  </si>
  <si>
    <t>100 mm Concrete Sidewalk</t>
  </si>
  <si>
    <t xml:space="preserve">CW 3325-R5  </t>
  </si>
  <si>
    <t>(SEE B9)</t>
  </si>
  <si>
    <t>B003</t>
  </si>
  <si>
    <t>Asphalt Pavement</t>
  </si>
  <si>
    <t>Temporary Asphalt Pavement</t>
  </si>
  <si>
    <t xml:space="preserve">CW 3230-R8
</t>
  </si>
  <si>
    <t>B096</t>
  </si>
  <si>
    <t>28.6 mm Diameter</t>
  </si>
  <si>
    <t>B097A</t>
  </si>
  <si>
    <t>15 M Deformed Tie Bar</t>
  </si>
  <si>
    <t>B102r</t>
  </si>
  <si>
    <t>Monolithic Median Slab</t>
  </si>
  <si>
    <t>B190</t>
  </si>
  <si>
    <t xml:space="preserve">Construction of Asphaltic Concrete Overlay </t>
  </si>
  <si>
    <t>B194</t>
  </si>
  <si>
    <t>B195</t>
  </si>
  <si>
    <t>B199</t>
  </si>
  <si>
    <t>Construction of Asphalt Patches</t>
  </si>
  <si>
    <t>CW 3326-R3</t>
  </si>
  <si>
    <t>C007</t>
  </si>
  <si>
    <t>Construction of 200 mm Concrete Pavement (Reinforced)</t>
  </si>
  <si>
    <t>C014</t>
  </si>
  <si>
    <t>Construction of Concrete Median Slabs</t>
  </si>
  <si>
    <t>SD-227A</t>
  </si>
  <si>
    <t>C018</t>
  </si>
  <si>
    <t>Construction of Monolithic Concrete Bull-noses</t>
  </si>
  <si>
    <t>SD-227C</t>
  </si>
  <si>
    <t>Construction of  Barrier (180 mm ht, Dowelled)</t>
  </si>
  <si>
    <t>Construction of Barrier (180 mm ht, Integral)</t>
  </si>
  <si>
    <t>SD-204</t>
  </si>
  <si>
    <t>C046A</t>
  </si>
  <si>
    <t>viii)</t>
  </si>
  <si>
    <t>C050</t>
  </si>
  <si>
    <t>Supply and Installation of Dowel Assemblies</t>
  </si>
  <si>
    <t>CW 3310-R17</t>
  </si>
  <si>
    <t>SD-025, 1800 mm deep</t>
  </si>
  <si>
    <t>E011</t>
  </si>
  <si>
    <t>E026</t>
  </si>
  <si>
    <t>E040</t>
  </si>
  <si>
    <t>E046</t>
  </si>
  <si>
    <t>Removal of Existing Catch Basins</t>
  </si>
  <si>
    <t>E047</t>
  </si>
  <si>
    <t>Removal of Existing Catch Pit</t>
  </si>
  <si>
    <t>Abandoning Existing Sewer Services Under Pavement</t>
  </si>
  <si>
    <t>Existing Catch Basin Leads (250 mm or smaller)</t>
  </si>
  <si>
    <t>Watermain and Water Service Insulation</t>
  </si>
  <si>
    <t>Pipe Under Roadway Excavation (SD-018)</t>
  </si>
  <si>
    <t>C.1</t>
  </si>
  <si>
    <t>C.2</t>
  </si>
  <si>
    <t>C.3</t>
  </si>
  <si>
    <t>D.2</t>
  </si>
  <si>
    <t>D.3</t>
  </si>
  <si>
    <t>B126r</t>
  </si>
  <si>
    <t>Concrete Curb Removal</t>
  </si>
  <si>
    <t xml:space="preserve">CW 3240-R10 </t>
  </si>
  <si>
    <t>Main Line Paving</t>
  </si>
  <si>
    <t xml:space="preserve">CW 3450-R6 </t>
  </si>
  <si>
    <t>1 - 50 mm Depth (Asphalt)</t>
  </si>
  <si>
    <t>Frames &amp; Covers</t>
  </si>
  <si>
    <t>Adjustment of Manholes/Catch Basins Frames</t>
  </si>
  <si>
    <t>CW 3210-R8</t>
  </si>
  <si>
    <t>Lifter Rings (AP-010)</t>
  </si>
  <si>
    <t>F018</t>
  </si>
  <si>
    <t>Curb Stop Extensions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</si>
  <si>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</si>
  <si>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</si>
  <si>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</si>
  <si>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</si>
  <si>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</si>
  <si>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</si>
  <si>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</si>
  <si>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</si>
  <si>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</si>
  <si>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</si>
  <si>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</si>
  <si>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</si>
  <si>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</si>
  <si>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</si>
  <si>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</si>
  <si>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</si>
  <si>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</si>
  <si>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</si>
  <si>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</si>
  <si>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</si>
  <si>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</si>
  <si>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</si>
  <si>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</si>
  <si>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AP-006 - Standard Frame for Manhole and Catch Basin</t>
  </si>
  <si>
    <t>AP-007 - Standard Solid Cover for Standard Frame</t>
  </si>
  <si>
    <t>E004A</t>
  </si>
  <si>
    <t>C055</t>
  </si>
  <si>
    <t xml:space="preserve">Construction of Asphaltic Concrete Pavements </t>
  </si>
  <si>
    <t>C056</t>
  </si>
  <si>
    <t>C058</t>
  </si>
  <si>
    <t>C059</t>
  </si>
  <si>
    <t>C060</t>
  </si>
  <si>
    <t>C.26</t>
  </si>
  <si>
    <t>C.27</t>
  </si>
  <si>
    <t>C.28</t>
  </si>
  <si>
    <t>C.29</t>
  </si>
  <si>
    <t>C.30</t>
  </si>
  <si>
    <t>C.31</t>
  </si>
  <si>
    <t>C.32</t>
  </si>
  <si>
    <t>ROADWORKS - REMOVALS/RENEWALS</t>
  </si>
  <si>
    <t>I001</t>
  </si>
  <si>
    <t>TEMPORARY CONSTRUCTION/STAGING WORKS</t>
  </si>
  <si>
    <t>CW 3110-R21</t>
  </si>
  <si>
    <t>Supplying and Placing Sub-base Material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</si>
  <si>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</si>
  <si>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</si>
  <si>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</si>
  <si>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</si>
  <si>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</si>
  <si>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</si>
  <si>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</si>
  <si>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</si>
  <si>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A030</t>
  </si>
  <si>
    <t>Fill Material</t>
  </si>
  <si>
    <t>CW 3170-R3</t>
  </si>
  <si>
    <t>A031</t>
  </si>
  <si>
    <t>Placing Suitable Site Material</t>
  </si>
  <si>
    <t>E005A</t>
  </si>
  <si>
    <t>250 mm, CB Lead</t>
  </si>
  <si>
    <t>250 mm CB Lead Connecting Pipe</t>
  </si>
  <si>
    <t>E041A</t>
  </si>
  <si>
    <t>e)</t>
  </si>
  <si>
    <t>E041B</t>
  </si>
  <si>
    <t>f)</t>
  </si>
  <si>
    <t>Connecting to 300 mm Concrete Combined Sewer</t>
  </si>
  <si>
    <t>Connecting to 450 mm Concrete Combined Sewer</t>
  </si>
  <si>
    <t>Connecting to 450 mm CSP LDS</t>
  </si>
  <si>
    <t>Connecting to 600 mm Concrete Combined Sewer</t>
  </si>
  <si>
    <t>Connecting to 600 mm Concrete LDS</t>
  </si>
  <si>
    <t>Connecting to 750 mm Concrete LDS</t>
  </si>
  <si>
    <t>CW 3610-R5</t>
  </si>
  <si>
    <t>E069</t>
  </si>
  <si>
    <t>Removal of Existing Culverts</t>
  </si>
  <si>
    <t>SHERWIN ROAD - SASKATCHEWAN AVENUE TO NOTRE DAME AVENUE - CONCRETE RECONSTRUCTION</t>
  </si>
  <si>
    <t>In a Trench, Class 2 Type B Bedding, Class 2 Backfill</t>
  </si>
  <si>
    <t>CW 3410-R12</t>
  </si>
  <si>
    <t>C025-72</t>
  </si>
  <si>
    <t>Construction of 230 mm Concrete Pavement for Early Opening 72 Hour (Plain-Dowelled)</t>
  </si>
  <si>
    <t>Construction of 230 mm Concrete Pavement (Plain-Dowelled), Slip-formed</t>
  </si>
  <si>
    <t>C033B</t>
  </si>
  <si>
    <t>C035B</t>
  </si>
  <si>
    <t>C036B</t>
  </si>
  <si>
    <t>C037B</t>
  </si>
  <si>
    <t>C047</t>
  </si>
  <si>
    <t>SD-206B</t>
  </si>
  <si>
    <t>C047A</t>
  </si>
  <si>
    <t>Construction of Splash Strip (180 mm ht, Monolithic Barrier Curb,  750 mm width)</t>
  </si>
  <si>
    <t>SD-223A</t>
  </si>
  <si>
    <t>C026-72</t>
  </si>
  <si>
    <t>Construction of 200 mm Concrete Pavement for Early Opening 72 Hour (Reinforced)</t>
  </si>
  <si>
    <t>B127rA</t>
  </si>
  <si>
    <t>Barrier Integral</t>
  </si>
  <si>
    <t>A022A6</t>
  </si>
  <si>
    <t>Class B Geogrid</t>
  </si>
  <si>
    <t>A007A2</t>
  </si>
  <si>
    <t>50 mm Granular A</t>
  </si>
  <si>
    <t>A010A2</t>
  </si>
  <si>
    <t>Base Course Material - Granular A</t>
  </si>
  <si>
    <t>L.S.</t>
  </si>
  <si>
    <t>Removal of Existing Bollards</t>
  </si>
  <si>
    <t>Tree Removal</t>
  </si>
  <si>
    <t>0 - 10 cm diameter</t>
  </si>
  <si>
    <t>10 - 30 cm diameter</t>
  </si>
  <si>
    <t>AP-008 - Standard Grated Cover for Standard Frame</t>
  </si>
  <si>
    <t>C.33</t>
  </si>
  <si>
    <t>C.34</t>
  </si>
  <si>
    <t>C.35</t>
  </si>
  <si>
    <t>C.36</t>
  </si>
  <si>
    <t>C.37</t>
  </si>
  <si>
    <t>C.38</t>
  </si>
  <si>
    <t>C.39</t>
  </si>
  <si>
    <t>C.40</t>
  </si>
  <si>
    <t>C.41</t>
  </si>
  <si>
    <t>C.42</t>
  </si>
  <si>
    <t>C.43</t>
  </si>
  <si>
    <t>C.44</t>
  </si>
  <si>
    <t>C.45</t>
  </si>
  <si>
    <t>C.46</t>
  </si>
  <si>
    <t>C.47</t>
  </si>
  <si>
    <t>C.48</t>
  </si>
  <si>
    <t>C.49</t>
  </si>
  <si>
    <t>C.50</t>
  </si>
  <si>
    <t>C.51</t>
  </si>
  <si>
    <t>C.52</t>
  </si>
  <si>
    <t>Structural Mobilization/Demobilization (Part B)</t>
  </si>
  <si>
    <t>Watermain Renewal Mobilization/Demobilization (Part A)</t>
  </si>
  <si>
    <t>SHERWIN ROAD CULVERT REPLACEMENT AT OMANDS CREEK</t>
  </si>
  <si>
    <t>B.2</t>
  </si>
  <si>
    <t>Creek Flow Maintenance</t>
  </si>
  <si>
    <t>B.3</t>
  </si>
  <si>
    <t>Creek Bank Excavation</t>
  </si>
  <si>
    <t>B.4</t>
  </si>
  <si>
    <t>E13</t>
  </si>
  <si>
    <t>B.5</t>
  </si>
  <si>
    <t>Supply and Install Silt Fence Barrier</t>
  </si>
  <si>
    <t>E14</t>
  </si>
  <si>
    <t>B.6</t>
  </si>
  <si>
    <t>Supply and Install Erosion Control Blanket</t>
  </si>
  <si>
    <t>E15</t>
  </si>
  <si>
    <t>B.7</t>
  </si>
  <si>
    <t>Culvert Demolition and Removals</t>
  </si>
  <si>
    <t>B.8</t>
  </si>
  <si>
    <t>Structural Backfill</t>
  </si>
  <si>
    <t>E21</t>
  </si>
  <si>
    <t>B.9</t>
  </si>
  <si>
    <t>Supplying and Placing Reinforcing Steel</t>
  </si>
  <si>
    <t>E22</t>
  </si>
  <si>
    <t>Black</t>
  </si>
  <si>
    <t>kg</t>
  </si>
  <si>
    <t>B.10</t>
  </si>
  <si>
    <t>Supply and Place Structural Concrete</t>
  </si>
  <si>
    <t>Type 1</t>
  </si>
  <si>
    <t>Type 2</t>
  </si>
  <si>
    <t>B.11</t>
  </si>
  <si>
    <t>Board Insulation</t>
  </si>
  <si>
    <t>E24</t>
  </si>
  <si>
    <t>B.13</t>
  </si>
  <si>
    <t>Cellular Concrete</t>
  </si>
  <si>
    <t>E27</t>
  </si>
  <si>
    <t>B.14</t>
  </si>
  <si>
    <t>Hot-Poured Rubberized Asphalt Waterproofing</t>
  </si>
  <si>
    <t>E28</t>
  </si>
  <si>
    <t>B.15</t>
  </si>
  <si>
    <t>Random Stone Riprap</t>
  </si>
  <si>
    <t>B.17</t>
  </si>
  <si>
    <t>Subdrain Systems</t>
  </si>
  <si>
    <r>
      <t>m</t>
    </r>
    <r>
      <rPr>
        <vertAlign val="superscript"/>
        <sz val="12"/>
        <color theme="1"/>
        <rFont val="Arial"/>
        <family val="2"/>
      </rPr>
      <t>3</t>
    </r>
  </si>
  <si>
    <r>
      <t>m</t>
    </r>
    <r>
      <rPr>
        <vertAlign val="superscript"/>
        <sz val="12"/>
        <color theme="1"/>
        <rFont val="Arial"/>
        <family val="2"/>
      </rPr>
      <t>2</t>
    </r>
  </si>
  <si>
    <t>Concrete Heating and Hoarding</t>
  </si>
  <si>
    <t>B.12</t>
  </si>
  <si>
    <t>B.16</t>
  </si>
  <si>
    <t xml:space="preserve">A.1 </t>
  </si>
  <si>
    <t>WATER MAIN RENEWAL</t>
  </si>
  <si>
    <t>Water Main Renewal</t>
  </si>
  <si>
    <t>CW 2110-R11</t>
  </si>
  <si>
    <t>300 mm</t>
  </si>
  <si>
    <t>trenchless installation, class B sand bedding, Class 3 backfill</t>
  </si>
  <si>
    <t>trenchless installation, class B sand bedding, Class 5 backfill</t>
  </si>
  <si>
    <t>300 mm within an Encasement Pipe</t>
  </si>
  <si>
    <t>250 mm</t>
  </si>
  <si>
    <t>A.2</t>
  </si>
  <si>
    <t>Water Main Valve</t>
  </si>
  <si>
    <t>A.3</t>
  </si>
  <si>
    <t>Fittings</t>
  </si>
  <si>
    <t>Tees</t>
  </si>
  <si>
    <t>300 mm x 300 mm x 250 mm</t>
  </si>
  <si>
    <t>Bends (SD-004)</t>
  </si>
  <si>
    <t>300 mm - 45°</t>
  </si>
  <si>
    <t>A.4</t>
  </si>
  <si>
    <t>Water Services</t>
  </si>
  <si>
    <t>50 mm</t>
  </si>
  <si>
    <t>A.5</t>
  </si>
  <si>
    <t>Corporation Stops</t>
  </si>
  <si>
    <t>A.6</t>
  </si>
  <si>
    <t>Connecting to Existing Watermains and Large Diameter Water Services</t>
  </si>
  <si>
    <t>In-line connection - no plug existing</t>
  </si>
  <si>
    <t>250  mm</t>
  </si>
  <si>
    <t>A.7</t>
  </si>
  <si>
    <t>Connecting to Existing Copper Water Services to New Watermains</t>
  </si>
  <si>
    <t>A.8</t>
  </si>
  <si>
    <t>10.9 Kilogram Sacifical Zinc Anodes</t>
  </si>
  <si>
    <t>On Water Services</t>
  </si>
  <si>
    <t>A.9</t>
  </si>
  <si>
    <t>PROVISIONAL ITEMS</t>
  </si>
  <si>
    <t>Regrading of Existing Sewer Service - Up to 1.5 meters long</t>
  </si>
  <si>
    <t>150mm</t>
  </si>
  <si>
    <t>200mm</t>
  </si>
  <si>
    <t>250mm</t>
  </si>
  <si>
    <t>A.10</t>
  </si>
  <si>
    <t>Bends (SD-005)</t>
  </si>
  <si>
    <t>250 mm - 11.25°</t>
  </si>
  <si>
    <t>250 mm - 22.5°</t>
  </si>
  <si>
    <t>250 mm - 45°</t>
  </si>
  <si>
    <t>300 mm - 11.25°</t>
  </si>
  <si>
    <t>300 mm - 22.5°</t>
  </si>
  <si>
    <t>Curb Stops</t>
  </si>
  <si>
    <t>A.11</t>
  </si>
  <si>
    <t>A.12</t>
  </si>
  <si>
    <t>Curb Stops Boxes</t>
  </si>
  <si>
    <t>Trenchless Installation, Class B Sand Bedding, Class 3 Backfill</t>
  </si>
  <si>
    <t>Roadworks Mobilization/Demobilization (Part C)</t>
  </si>
  <si>
    <t>CW 2130-R12, E10</t>
  </si>
  <si>
    <t>CW 2110-R11, E10</t>
  </si>
  <si>
    <t>E17</t>
  </si>
  <si>
    <t>E2</t>
  </si>
  <si>
    <t>E16</t>
  </si>
  <si>
    <t>MOBILIZATION /DEMOBILIZATION</t>
  </si>
  <si>
    <t>E29</t>
  </si>
  <si>
    <t>E30</t>
  </si>
  <si>
    <t>E31</t>
  </si>
  <si>
    <t>E32</t>
  </si>
  <si>
    <t>E37</t>
  </si>
  <si>
    <t>B.1</t>
  </si>
  <si>
    <t>Construction of  Safety Curb (330 mm ht)</t>
  </si>
  <si>
    <t>C045</t>
  </si>
  <si>
    <t>Construction of   Lip Curb (40 mm ht, Integral)</t>
  </si>
  <si>
    <t>SD-202B</t>
  </si>
  <si>
    <t>ix)</t>
  </si>
  <si>
    <t>`</t>
  </si>
  <si>
    <t xml:space="preserve">Graded Granular Fill </t>
  </si>
  <si>
    <t>Granular Sub-Base Course Material</t>
  </si>
  <si>
    <t>Chain Link Fencing</t>
  </si>
  <si>
    <t>Rockfill Shear Key</t>
  </si>
  <si>
    <t>Native Grass Planting</t>
  </si>
  <si>
    <t>B.18</t>
  </si>
  <si>
    <t>Weed Control</t>
  </si>
  <si>
    <t>Remove, Salvage, and Reinstall Existing Brick Retaining Wall</t>
  </si>
  <si>
    <t>SD-025, 1200 mm deep c/w AP-006 and AP-009</t>
  </si>
  <si>
    <t>E20</t>
  </si>
  <si>
    <t>E23</t>
  </si>
  <si>
    <t>E26</t>
  </si>
  <si>
    <t>CW 3615-R4</t>
  </si>
  <si>
    <t>E34</t>
  </si>
  <si>
    <t>CW 3550-R3,    E35</t>
  </si>
  <si>
    <t>Stainless Steel</t>
  </si>
  <si>
    <t>E072</t>
  </si>
  <si>
    <t>E073</t>
  </si>
  <si>
    <t>FORM B (R1): PRICES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</si>
  <si>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</si>
  <si>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 (total price) PART 1</t>
  </si>
  <si>
    <t>E</t>
  </si>
  <si>
    <t>E.1</t>
  </si>
  <si>
    <t>E.2</t>
  </si>
  <si>
    <t>E.3</t>
  </si>
  <si>
    <t>E38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</si>
  <si>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B9.6, B17.2.1, B18.6, D3, D14.4-5, D15.5)</t>
    </r>
  </si>
  <si>
    <t>STREET LIGHTING AND ASSOCIATED WORKS</t>
  </si>
  <si>
    <t xml:space="preserve"> (total price) PART 2</t>
  </si>
  <si>
    <t>E.4</t>
  </si>
  <si>
    <t>E.5</t>
  </si>
  <si>
    <t>E.6</t>
  </si>
  <si>
    <t>E.7</t>
  </si>
  <si>
    <t>E.8</t>
  </si>
  <si>
    <t>E.9</t>
  </si>
  <si>
    <t>E.10</t>
  </si>
  <si>
    <t xml:space="preserve">Removal of 25' to 35' street light pole and precast, poured in place concrete, steel power installed base or direct buried including davit arm, luminaire and appurtenances  </t>
  </si>
  <si>
    <t>Removal of 25' street light pole  including davit arm, luminaire and appurtenances  and install 25' straight shaft c/w 2-1.8m arms and luminaires on existing base</t>
  </si>
  <si>
    <t xml:space="preserve">Installation of conduit and #4 AL C/N or 1/0 AL Triplex streetlight cable in conduit by open trench method. </t>
  </si>
  <si>
    <t xml:space="preserve">Installation of 25'/35' pole, davit arm and precast concrete base including luminaire and appurtenances. </t>
  </si>
  <si>
    <t xml:space="preserve">height adjustment for 25' pole, davit arm and precast concrete base including luminaire and appurtenances. 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</si>
  <si>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</si>
  <si>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Install lower 3 m of Cable Guard, ground lug, cable up pole, and first 3 m section of ground rod per Standard CD 315-5.</t>
  </si>
  <si>
    <t>Terminate 2/C #12 copper conductor to street light cables per Standard CD310-4, CD310-9 or CD310-10.</t>
  </si>
  <si>
    <r>
      <t xml:space="preserve">change out luminaire on davit or overhead street light arm </t>
    </r>
    <r>
      <rPr>
        <b/>
        <sz val="12"/>
        <color indexed="8"/>
        <rFont val="Arial"/>
        <family val="2"/>
      </rPr>
      <t xml:space="preserve"> </t>
    </r>
  </si>
  <si>
    <t>Expose underground cable entrance of existing streetlight pole and install new streetlight cable.</t>
  </si>
  <si>
    <t>set</t>
  </si>
  <si>
    <t>lin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</si>
</sst>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  <numFmt numFmtId="179" formatCode="0."/>
  </numFmts>
  <fonts count="57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sz val="12"/>
      <color indexed="8"/>
      <name val="Arial"/>
      <family val="2"/>
    </font>
    <font>
      <vertAlign val="superscript"/>
      <sz val="12"/>
      <color theme="1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10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9" fontId="11" fillId="0" borderId="2" applyFill="0">
      <alignment horizontal="right" vertical="top"/>
    </xf>
    <xf numFmtId="169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4" fontId="11" fillId="0" borderId="1" applyFill="0"/>
    <xf numFmtId="174" fontId="39" fillId="0" borderId="1" applyFill="0"/>
    <xf numFmtId="174" fontId="39" fillId="0" borderId="1" applyFill="0"/>
    <xf numFmtId="170" fontId="11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11" fillId="0" borderId="1" applyFill="0"/>
    <xf numFmtId="168" fontId="39" fillId="0" borderId="1" applyFill="0"/>
    <xf numFmtId="168" fontId="39" fillId="0" borderId="1" applyFill="0"/>
    <xf numFmtId="168" fontId="11" fillId="0" borderId="3" applyFill="0">
      <alignment horizontal="right"/>
    </xf>
    <xf numFmtId="168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6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1" fontId="19" fillId="0" borderId="0" applyFill="0">
      <alignment horizontal="left"/>
    </xf>
    <xf numFmtId="171" fontId="47" fillId="0" borderId="0" applyFill="0">
      <alignment horizontal="left"/>
    </xf>
    <xf numFmtId="172" fontId="20" fillId="0" borderId="0" applyFill="0">
      <alignment horizontal="right"/>
    </xf>
    <xf numFmtId="172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8" fillId="2" borderId="0"/>
  </cellStyleXfs>
  <cellXfs count="232">
    <xf numFmtId="0" fontId="0" fillId="2" borderId="0" xfId="0" applyNumberFormat="1"/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/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/>
    <xf numFmtId="7" fontId="0" fillId="0" borderId="0" xfId="0" applyNumberFormat="1" applyFill="1" applyAlignment="1">
      <alignment horizontal="centerContinuous" vertical="center"/>
    </xf>
    <xf numFmtId="2" fontId="0" fillId="0" borderId="0" xfId="0" applyNumberFormat="1" applyFill="1" applyAlignment="1">
      <alignment horizontal="centerContinuous"/>
    </xf>
    <xf numFmtId="7" fontId="0" fillId="0" borderId="16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 vertical="top"/>
    </xf>
    <xf numFmtId="0" fontId="0" fillId="0" borderId="17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7" fontId="0" fillId="0" borderId="18" xfId="0" applyNumberFormat="1" applyFill="1" applyBorder="1" applyAlignment="1">
      <alignment horizontal="right"/>
    </xf>
    <xf numFmtId="7" fontId="0" fillId="0" borderId="22" xfId="0" applyNumberFormat="1" applyFill="1" applyBorder="1" applyAlignment="1">
      <alignment horizontal="right"/>
    </xf>
    <xf numFmtId="0" fontId="0" fillId="0" borderId="23" xfId="0" applyNumberFormat="1" applyFill="1" applyBorder="1" applyAlignment="1">
      <alignment vertical="top"/>
    </xf>
    <xf numFmtId="0" fontId="0" fillId="0" borderId="25" xfId="0" applyNumberFormat="1" applyFill="1" applyBorder="1"/>
    <xf numFmtId="0" fontId="0" fillId="0" borderId="23" xfId="0" applyNumberFormat="1" applyFill="1" applyBorder="1" applyAlignment="1">
      <alignment horizontal="center"/>
    </xf>
    <xf numFmtId="0" fontId="0" fillId="0" borderId="26" xfId="0" applyNumberFormat="1" applyFill="1" applyBorder="1"/>
    <xf numFmtId="7" fontId="0" fillId="0" borderId="26" xfId="0" applyNumberFormat="1" applyFill="1" applyBorder="1" applyAlignment="1">
      <alignment horizontal="right"/>
    </xf>
    <xf numFmtId="0" fontId="0" fillId="0" borderId="26" xfId="0" applyNumberFormat="1" applyFill="1" applyBorder="1" applyAlignment="1">
      <alignment horizontal="right"/>
    </xf>
    <xf numFmtId="7" fontId="0" fillId="0" borderId="19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7" fontId="0" fillId="0" borderId="19" xfId="0" applyNumberFormat="1" applyFill="1" applyBorder="1" applyAlignment="1">
      <alignment horizontal="right"/>
    </xf>
    <xf numFmtId="7" fontId="0" fillId="0" borderId="21" xfId="0" applyNumberFormat="1" applyFill="1" applyBorder="1" applyAlignment="1">
      <alignment horizontal="right"/>
    </xf>
    <xf numFmtId="0" fontId="2" fillId="0" borderId="21" xfId="0" applyNumberFormat="1" applyFont="1" applyFill="1" applyBorder="1" applyAlignment="1">
      <alignment horizontal="center" vertical="center"/>
    </xf>
    <xf numFmtId="7" fontId="0" fillId="0" borderId="28" xfId="0" applyNumberFormat="1" applyFill="1" applyBorder="1" applyAlignment="1">
      <alignment horizontal="right"/>
    </xf>
    <xf numFmtId="0" fontId="0" fillId="0" borderId="27" xfId="0" applyNumberFormat="1" applyFill="1" applyBorder="1" applyAlignment="1">
      <alignment vertical="top"/>
    </xf>
    <xf numFmtId="0" fontId="0" fillId="0" borderId="13" xfId="0" applyNumberFormat="1" applyFill="1" applyBorder="1"/>
    <xf numFmtId="0" fontId="0" fillId="0" borderId="13" xfId="0" applyNumberFormat="1" applyFill="1" applyBorder="1" applyAlignment="1">
      <alignment horizontal="center"/>
    </xf>
    <xf numFmtId="0" fontId="0" fillId="0" borderId="29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7" fontId="0" fillId="0" borderId="31" xfId="0" applyNumberFormat="1" applyFill="1" applyBorder="1" applyAlignment="1">
      <alignment horizontal="right"/>
    </xf>
    <xf numFmtId="0" fontId="0" fillId="0" borderId="26" xfId="0" applyNumberFormat="1" applyFill="1" applyBorder="1" applyAlignment="1">
      <alignment horizontal="center"/>
    </xf>
    <xf numFmtId="7" fontId="0" fillId="0" borderId="21" xfId="0" applyNumberFormat="1" applyFill="1" applyBorder="1" applyAlignment="1">
      <alignment horizontal="right" vertical="center"/>
    </xf>
    <xf numFmtId="4" fontId="50" fillId="0" borderId="1" xfId="0" applyNumberFormat="1" applyFont="1" applyFill="1" applyBorder="1" applyAlignment="1" applyProtection="1">
      <alignment horizontal="center" vertical="top" wrapText="1"/>
    </xf>
    <xf numFmtId="167" fontId="50" fillId="0" borderId="1" xfId="0" applyNumberFormat="1" applyFont="1" applyFill="1" applyBorder="1" applyAlignment="1" applyProtection="1">
      <alignment horizontal="center" vertical="top"/>
    </xf>
    <xf numFmtId="4" fontId="50" fillId="0" borderId="1" xfId="0" applyNumberFormat="1" applyFont="1" applyFill="1" applyBorder="1" applyAlignment="1" applyProtection="1">
      <alignment horizontal="center" vertical="top"/>
    </xf>
    <xf numFmtId="177" fontId="50" fillId="0" borderId="1" xfId="0" applyNumberFormat="1" applyFont="1" applyFill="1" applyBorder="1" applyAlignment="1" applyProtection="1">
      <alignment horizontal="center" vertical="top"/>
    </xf>
    <xf numFmtId="4" fontId="50" fillId="0" borderId="1" xfId="80" applyNumberFormat="1" applyFont="1" applyFill="1" applyBorder="1" applyAlignment="1" applyProtection="1">
      <alignment horizontal="center" vertical="top" wrapText="1"/>
    </xf>
    <xf numFmtId="7" fontId="8" fillId="0" borderId="19" xfId="81" applyNumberFormat="1" applyFill="1" applyBorder="1" applyAlignment="1">
      <alignment horizontal="right" vertical="center"/>
    </xf>
    <xf numFmtId="0" fontId="2" fillId="0" borderId="44" xfId="81" applyNumberFormat="1" applyFont="1" applyFill="1" applyBorder="1" applyAlignment="1">
      <alignment horizontal="center" vertical="center"/>
    </xf>
    <xf numFmtId="7" fontId="8" fillId="0" borderId="30" xfId="81" applyNumberFormat="1" applyFill="1" applyBorder="1" applyAlignment="1">
      <alignment horizontal="right" vertical="center"/>
    </xf>
    <xf numFmtId="7" fontId="8" fillId="0" borderId="45" xfId="81" applyNumberFormat="1" applyFill="1" applyBorder="1" applyAlignment="1">
      <alignment horizontal="right" vertical="center"/>
    </xf>
    <xf numFmtId="0" fontId="8" fillId="0" borderId="0" xfId="81" applyNumberFormat="1" applyFill="1" applyAlignment="1">
      <alignment vertical="center"/>
    </xf>
    <xf numFmtId="7" fontId="8" fillId="0" borderId="0" xfId="81" applyNumberFormat="1" applyFill="1" applyBorder="1" applyAlignment="1">
      <alignment horizontal="right" vertical="center"/>
    </xf>
    <xf numFmtId="4" fontId="8" fillId="0" borderId="31" xfId="81" applyNumberFormat="1" applyFont="1" applyFill="1" applyBorder="1" applyAlignment="1" applyProtection="1">
      <alignment horizontal="center" vertical="top" wrapText="1"/>
    </xf>
    <xf numFmtId="0" fontId="8" fillId="0" borderId="0" xfId="81" applyNumberFormat="1" applyFill="1"/>
    <xf numFmtId="7" fontId="8" fillId="0" borderId="34" xfId="81" applyNumberFormat="1" applyFill="1" applyBorder="1" applyAlignment="1">
      <alignment horizontal="right" vertical="center"/>
    </xf>
    <xf numFmtId="0" fontId="2" fillId="0" borderId="42" xfId="81" applyNumberFormat="1" applyFont="1" applyFill="1" applyBorder="1" applyAlignment="1">
      <alignment horizontal="center" vertical="center"/>
    </xf>
    <xf numFmtId="7" fontId="8" fillId="0" borderId="21" xfId="81" applyNumberFormat="1" applyFill="1" applyBorder="1" applyAlignment="1">
      <alignment horizontal="right" vertical="center"/>
    </xf>
    <xf numFmtId="7" fontId="8" fillId="0" borderId="43" xfId="81" applyNumberFormat="1" applyFill="1" applyBorder="1" applyAlignment="1">
      <alignment horizontal="right" vertical="center"/>
    </xf>
    <xf numFmtId="0" fontId="0" fillId="0" borderId="19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7" fontId="0" fillId="0" borderId="0" xfId="0" applyNumberFormat="1" applyFill="1"/>
    <xf numFmtId="7" fontId="0" fillId="0" borderId="24" xfId="0" applyNumberFormat="1" applyFill="1" applyBorder="1" applyAlignment="1">
      <alignment horizontal="right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166" fontId="8" fillId="0" borderId="0" xfId="81" applyNumberFormat="1" applyFill="1" applyAlignment="1">
      <alignment vertical="center"/>
    </xf>
    <xf numFmtId="7" fontId="0" fillId="0" borderId="13" xfId="0" applyNumberFormat="1" applyFill="1" applyBorder="1" applyAlignment="1">
      <alignment horizontal="right" vertical="center"/>
    </xf>
    <xf numFmtId="7" fontId="0" fillId="0" borderId="50" xfId="0" applyNumberFormat="1" applyFill="1" applyBorder="1" applyAlignment="1">
      <alignment horizontal="right" vertical="center"/>
    </xf>
    <xf numFmtId="0" fontId="2" fillId="0" borderId="51" xfId="0" applyNumberFormat="1" applyFont="1" applyFill="1" applyBorder="1" applyAlignment="1">
      <alignment horizontal="center" vertical="center"/>
    </xf>
    <xf numFmtId="7" fontId="0" fillId="0" borderId="30" xfId="0" applyNumberFormat="1" applyFill="1" applyBorder="1" applyAlignment="1">
      <alignment horizontal="right" vertical="center"/>
    </xf>
    <xf numFmtId="7" fontId="0" fillId="0" borderId="51" xfId="0" applyNumberForma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left" vertical="top"/>
    </xf>
    <xf numFmtId="4" fontId="50" fillId="25" borderId="1" xfId="0" applyNumberFormat="1" applyFont="1" applyFill="1" applyBorder="1" applyAlignment="1" applyProtection="1">
      <alignment horizontal="center" vertical="top" wrapText="1"/>
    </xf>
    <xf numFmtId="7" fontId="8" fillId="0" borderId="21" xfId="0" applyNumberFormat="1" applyFont="1" applyFill="1" applyBorder="1" applyAlignment="1">
      <alignment horizontal="right" vertical="center"/>
    </xf>
    <xf numFmtId="7" fontId="0" fillId="0" borderId="0" xfId="0" applyNumberFormat="1" applyFill="1" applyBorder="1" applyAlignment="1">
      <alignment horizontal="right"/>
    </xf>
    <xf numFmtId="0" fontId="0" fillId="0" borderId="52" xfId="0" applyNumberFormat="1" applyFill="1" applyBorder="1" applyAlignment="1">
      <alignment horizontal="right"/>
    </xf>
    <xf numFmtId="0" fontId="2" fillId="0" borderId="56" xfId="0" applyNumberFormat="1" applyFont="1" applyFill="1" applyBorder="1" applyAlignment="1">
      <alignment horizontal="center"/>
    </xf>
    <xf numFmtId="1" fontId="3" fillId="0" borderId="57" xfId="0" applyNumberFormat="1" applyFont="1" applyFill="1" applyBorder="1" applyAlignment="1">
      <alignment horizontal="left"/>
    </xf>
    <xf numFmtId="1" fontId="0" fillId="0" borderId="57" xfId="0" applyNumberFormat="1" applyFill="1" applyBorder="1" applyAlignment="1">
      <alignment horizontal="center"/>
    </xf>
    <xf numFmtId="1" fontId="0" fillId="0" borderId="57" xfId="0" applyNumberFormat="1" applyFill="1" applyBorder="1"/>
    <xf numFmtId="7" fontId="4" fillId="0" borderId="58" xfId="0" applyNumberFormat="1" applyFont="1" applyFill="1" applyBorder="1" applyAlignment="1">
      <alignment horizontal="right"/>
    </xf>
    <xf numFmtId="7" fontId="0" fillId="0" borderId="58" xfId="0" applyNumberFormat="1" applyFill="1" applyBorder="1" applyAlignment="1">
      <alignment horizontal="right"/>
    </xf>
    <xf numFmtId="7" fontId="0" fillId="0" borderId="59" xfId="0" applyNumberFormat="1" applyFill="1" applyBorder="1" applyAlignment="1">
      <alignment horizontal="right"/>
    </xf>
    <xf numFmtId="0" fontId="2" fillId="0" borderId="60" xfId="0" applyNumberFormat="1" applyFont="1" applyFill="1" applyBorder="1" applyAlignment="1">
      <alignment horizontal="center"/>
    </xf>
    <xf numFmtId="164" fontId="8" fillId="0" borderId="3" xfId="81" applyNumberFormat="1" applyFont="1" applyFill="1" applyBorder="1" applyAlignment="1" applyProtection="1">
      <alignment horizontal="left" vertical="top" wrapText="1"/>
    </xf>
    <xf numFmtId="164" fontId="8" fillId="0" borderId="3" xfId="0" applyNumberFormat="1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>
      <alignment vertical="top" wrapText="1"/>
    </xf>
    <xf numFmtId="0" fontId="53" fillId="0" borderId="3" xfId="0" applyFont="1" applyFill="1" applyBorder="1" applyAlignment="1">
      <alignment vertical="top" wrapText="1"/>
    </xf>
    <xf numFmtId="165" fontId="8" fillId="0" borderId="3" xfId="81" applyNumberFormat="1" applyFont="1" applyFill="1" applyBorder="1" applyAlignment="1" applyProtection="1">
      <alignment horizontal="left" vertical="top" wrapText="1"/>
    </xf>
    <xf numFmtId="164" fontId="8" fillId="0" borderId="3" xfId="80" applyNumberFormat="1" applyFont="1" applyFill="1" applyBorder="1" applyAlignment="1" applyProtection="1">
      <alignment horizontal="center" vertical="top" wrapText="1"/>
    </xf>
    <xf numFmtId="0" fontId="50" fillId="0" borderId="3" xfId="0" applyNumberFormat="1" applyFont="1" applyFill="1" applyBorder="1" applyAlignment="1" applyProtection="1">
      <alignment horizontal="center" vertical="top" wrapText="1"/>
    </xf>
    <xf numFmtId="1" fontId="50" fillId="0" borderId="3" xfId="0" applyNumberFormat="1" applyFont="1" applyFill="1" applyBorder="1" applyAlignment="1" applyProtection="1">
      <alignment horizontal="right" vertical="top" wrapText="1"/>
    </xf>
    <xf numFmtId="166" fontId="50" fillId="0" borderId="3" xfId="0" applyNumberFormat="1" applyFont="1" applyFill="1" applyBorder="1" applyAlignment="1" applyProtection="1">
      <alignment vertical="top"/>
      <protection locked="0"/>
    </xf>
    <xf numFmtId="166" fontId="50" fillId="0" borderId="3" xfId="0" applyNumberFormat="1" applyFont="1" applyFill="1" applyBorder="1" applyAlignment="1" applyProtection="1">
      <alignment vertical="top"/>
    </xf>
    <xf numFmtId="165" fontId="8" fillId="0" borderId="61" xfId="81" applyNumberFormat="1" applyFont="1" applyFill="1" applyBorder="1" applyAlignment="1" applyProtection="1">
      <alignment horizontal="left" vertical="top" wrapText="1"/>
    </xf>
    <xf numFmtId="0" fontId="8" fillId="0" borderId="61" xfId="0" applyFont="1" applyFill="1" applyBorder="1" applyAlignment="1">
      <alignment vertical="top" wrapText="1"/>
    </xf>
    <xf numFmtId="164" fontId="8" fillId="0" borderId="61" xfId="80" applyNumberFormat="1" applyFont="1" applyFill="1" applyBorder="1" applyAlignment="1" applyProtection="1">
      <alignment horizontal="center" vertical="top" wrapText="1"/>
    </xf>
    <xf numFmtId="0" fontId="50" fillId="0" borderId="61" xfId="0" applyNumberFormat="1" applyFont="1" applyFill="1" applyBorder="1" applyAlignment="1" applyProtection="1">
      <alignment horizontal="center" vertical="top" wrapText="1"/>
    </xf>
    <xf numFmtId="1" fontId="50" fillId="0" borderId="61" xfId="0" applyNumberFormat="1" applyFont="1" applyFill="1" applyBorder="1" applyAlignment="1" applyProtection="1">
      <alignment horizontal="right" vertical="top" wrapText="1"/>
    </xf>
    <xf numFmtId="166" fontId="50" fillId="0" borderId="61" xfId="0" applyNumberFormat="1" applyFont="1" applyFill="1" applyBorder="1" applyAlignment="1" applyProtection="1">
      <alignment vertical="top"/>
      <protection locked="0"/>
    </xf>
    <xf numFmtId="166" fontId="50" fillId="0" borderId="61" xfId="0" applyNumberFormat="1" applyFont="1" applyFill="1" applyBorder="1" applyAlignment="1" applyProtection="1">
      <alignment vertical="top"/>
    </xf>
    <xf numFmtId="164" fontId="8" fillId="0" borderId="61" xfId="81" applyNumberFormat="1" applyFont="1" applyFill="1" applyBorder="1" applyAlignment="1" applyProtection="1">
      <alignment horizontal="left" vertical="top" wrapText="1"/>
    </xf>
    <xf numFmtId="1" fontId="50" fillId="0" borderId="61" xfId="81" applyNumberFormat="1" applyFont="1" applyFill="1" applyBorder="1" applyAlignment="1" applyProtection="1">
      <alignment horizontal="right" vertical="top" wrapText="1"/>
    </xf>
    <xf numFmtId="166" fontId="50" fillId="0" borderId="61" xfId="81" applyNumberFormat="1" applyFont="1" applyFill="1" applyBorder="1" applyAlignment="1" applyProtection="1">
      <alignment vertical="top"/>
      <protection locked="0"/>
    </xf>
    <xf numFmtId="166" fontId="50" fillId="0" borderId="61" xfId="81" applyNumberFormat="1" applyFont="1" applyFill="1" applyBorder="1" applyAlignment="1" applyProtection="1">
      <alignment vertical="top"/>
    </xf>
    <xf numFmtId="0" fontId="2" fillId="0" borderId="62" xfId="0" applyNumberFormat="1" applyFont="1" applyFill="1" applyBorder="1" applyAlignment="1">
      <alignment vertical="top"/>
    </xf>
    <xf numFmtId="164" fontId="6" fillId="0" borderId="62" xfId="0" applyNumberFormat="1" applyFont="1" applyFill="1" applyBorder="1" applyAlignment="1" applyProtection="1">
      <alignment horizontal="left" vertical="center"/>
    </xf>
    <xf numFmtId="1" fontId="0" fillId="0" borderId="63" xfId="0" applyNumberFormat="1" applyFill="1" applyBorder="1" applyAlignment="1">
      <alignment horizontal="center" vertical="top"/>
    </xf>
    <xf numFmtId="0" fontId="0" fillId="0" borderId="63" xfId="0" applyNumberFormat="1" applyFill="1" applyBorder="1" applyAlignment="1">
      <alignment horizontal="center" vertical="top"/>
    </xf>
    <xf numFmtId="7" fontId="0" fillId="0" borderId="63" xfId="0" applyNumberFormat="1" applyFill="1" applyBorder="1" applyAlignment="1">
      <alignment horizontal="right"/>
    </xf>
    <xf numFmtId="7" fontId="0" fillId="0" borderId="62" xfId="0" applyNumberFormat="1" applyFill="1" applyBorder="1" applyAlignment="1">
      <alignment horizontal="right"/>
    </xf>
    <xf numFmtId="165" fontId="50" fillId="0" borderId="3" xfId="0" applyNumberFormat="1" applyFont="1" applyFill="1" applyBorder="1" applyAlignment="1" applyProtection="1">
      <alignment horizontal="left" vertical="top" wrapText="1"/>
    </xf>
    <xf numFmtId="164" fontId="50" fillId="0" borderId="3" xfId="0" applyNumberFormat="1" applyFont="1" applyFill="1" applyBorder="1" applyAlignment="1" applyProtection="1">
      <alignment horizontal="left" vertical="top" wrapText="1"/>
    </xf>
    <xf numFmtId="164" fontId="50" fillId="0" borderId="3" xfId="0" applyNumberFormat="1" applyFont="1" applyFill="1" applyBorder="1" applyAlignment="1" applyProtection="1">
      <alignment horizontal="center" vertical="top" wrapText="1"/>
    </xf>
    <xf numFmtId="1" fontId="50" fillId="0" borderId="3" xfId="0" applyNumberFormat="1" applyFont="1" applyFill="1" applyBorder="1" applyAlignment="1" applyProtection="1">
      <alignment horizontal="right" vertical="top"/>
    </xf>
    <xf numFmtId="0" fontId="50" fillId="0" borderId="3" xfId="0" applyNumberFormat="1" applyFont="1" applyFill="1" applyBorder="1" applyAlignment="1" applyProtection="1">
      <alignment vertical="center"/>
    </xf>
    <xf numFmtId="165" fontId="50" fillId="0" borderId="3" xfId="0" applyNumberFormat="1" applyFont="1" applyFill="1" applyBorder="1" applyAlignment="1" applyProtection="1">
      <alignment horizontal="center" vertical="top" wrapText="1"/>
    </xf>
    <xf numFmtId="164" fontId="50" fillId="0" borderId="49" xfId="0" applyNumberFormat="1" applyFont="1" applyFill="1" applyBorder="1" applyAlignment="1" applyProtection="1">
      <alignment horizontal="center" vertical="top" wrapText="1"/>
    </xf>
    <xf numFmtId="1" fontId="50" fillId="0" borderId="49" xfId="0" applyNumberFormat="1" applyFont="1" applyFill="1" applyBorder="1" applyAlignment="1" applyProtection="1">
      <alignment horizontal="right" vertical="top"/>
    </xf>
    <xf numFmtId="164" fontId="6" fillId="0" borderId="62" xfId="0" applyNumberFormat="1" applyFont="1" applyFill="1" applyBorder="1" applyAlignment="1" applyProtection="1">
      <alignment horizontal="left" vertical="center" wrapText="1"/>
    </xf>
    <xf numFmtId="1" fontId="0" fillId="0" borderId="63" xfId="0" applyNumberFormat="1" applyFill="1" applyBorder="1" applyAlignment="1">
      <alignment vertical="top"/>
    </xf>
    <xf numFmtId="177" fontId="50" fillId="0" borderId="3" xfId="0" applyNumberFormat="1" applyFont="1" applyFill="1" applyBorder="1" applyAlignment="1" applyProtection="1">
      <alignment horizontal="center" vertical="top" wrapText="1"/>
    </xf>
    <xf numFmtId="177" fontId="50" fillId="0" borderId="3" xfId="0" applyNumberFormat="1" applyFont="1" applyFill="1" applyBorder="1" applyAlignment="1" applyProtection="1">
      <alignment horizontal="left" vertical="top" wrapText="1"/>
    </xf>
    <xf numFmtId="0" fontId="51" fillId="0" borderId="48" xfId="0" applyFont="1" applyFill="1" applyBorder="1" applyAlignment="1" applyProtection="1"/>
    <xf numFmtId="165" fontId="50" fillId="0" borderId="3" xfId="0" applyNumberFormat="1" applyFont="1" applyFill="1" applyBorder="1" applyAlignment="1" applyProtection="1">
      <alignment horizontal="right" vertical="top" wrapText="1"/>
    </xf>
    <xf numFmtId="0" fontId="0" fillId="0" borderId="62" xfId="0" applyNumberFormat="1" applyFill="1" applyBorder="1" applyAlignment="1">
      <alignment horizontal="center" vertical="top"/>
    </xf>
    <xf numFmtId="166" fontId="50" fillId="0" borderId="3" xfId="0" applyNumberFormat="1" applyFont="1" applyFill="1" applyBorder="1" applyAlignment="1" applyProtection="1">
      <alignment vertical="top" wrapText="1"/>
    </xf>
    <xf numFmtId="0" fontId="0" fillId="0" borderId="62" xfId="0" applyNumberFormat="1" applyFill="1" applyBorder="1" applyAlignment="1">
      <alignment vertical="top"/>
    </xf>
    <xf numFmtId="164" fontId="2" fillId="0" borderId="62" xfId="0" applyNumberFormat="1" applyFont="1" applyFill="1" applyBorder="1" applyAlignment="1" applyProtection="1">
      <alignment horizontal="left" vertical="center" wrapText="1"/>
    </xf>
    <xf numFmtId="0" fontId="0" fillId="0" borderId="63" xfId="0" applyNumberFormat="1" applyFill="1" applyBorder="1" applyAlignment="1">
      <alignment vertical="top"/>
    </xf>
    <xf numFmtId="178" fontId="50" fillId="0" borderId="3" xfId="0" applyNumberFormat="1" applyFont="1" applyFill="1" applyBorder="1" applyAlignment="1" applyProtection="1">
      <alignment horizontal="right" vertical="top" wrapText="1"/>
    </xf>
    <xf numFmtId="164" fontId="50" fillId="0" borderId="3" xfId="80" applyNumberFormat="1" applyFont="1" applyFill="1" applyBorder="1" applyAlignment="1" applyProtection="1">
      <alignment vertical="top" wrapText="1"/>
    </xf>
    <xf numFmtId="164" fontId="50" fillId="0" borderId="3" xfId="80" applyNumberFormat="1" applyFont="1" applyFill="1" applyBorder="1" applyAlignment="1" applyProtection="1">
      <alignment horizontal="center" vertical="top" wrapText="1"/>
    </xf>
    <xf numFmtId="164" fontId="50" fillId="0" borderId="3" xfId="80" applyNumberFormat="1" applyFont="1" applyFill="1" applyBorder="1" applyAlignment="1" applyProtection="1">
      <alignment horizontal="left" vertical="top" wrapText="1"/>
    </xf>
    <xf numFmtId="164" fontId="50" fillId="0" borderId="3" xfId="0" applyNumberFormat="1" applyFont="1" applyFill="1" applyBorder="1" applyAlignment="1" applyProtection="1">
      <alignment vertical="top" wrapText="1"/>
    </xf>
    <xf numFmtId="165" fontId="50" fillId="0" borderId="64" xfId="80" applyNumberFormat="1" applyFont="1" applyFill="1" applyBorder="1" applyAlignment="1" applyProtection="1">
      <alignment horizontal="left" vertical="top" wrapText="1"/>
    </xf>
    <xf numFmtId="164" fontId="8" fillId="0" borderId="3" xfId="0" applyNumberFormat="1" applyFont="1" applyFill="1" applyBorder="1" applyAlignment="1" applyProtection="1">
      <alignment horizontal="center" vertical="top" wrapText="1"/>
    </xf>
    <xf numFmtId="0" fontId="8" fillId="0" borderId="63" xfId="0" applyNumberFormat="1" applyFont="1" applyFill="1" applyBorder="1" applyAlignment="1">
      <alignment horizontal="center" vertical="top"/>
    </xf>
    <xf numFmtId="7" fontId="8" fillId="0" borderId="62" xfId="0" applyNumberFormat="1" applyFont="1" applyFill="1" applyBorder="1" applyAlignment="1">
      <alignment horizontal="right"/>
    </xf>
    <xf numFmtId="165" fontId="8" fillId="0" borderId="64" xfId="0" applyNumberFormat="1" applyFont="1" applyFill="1" applyBorder="1" applyAlignment="1" applyProtection="1">
      <alignment horizontal="center" vertical="top" wrapText="1"/>
    </xf>
    <xf numFmtId="0" fontId="8" fillId="0" borderId="3" xfId="0" applyNumberFormat="1" applyFont="1" applyFill="1" applyBorder="1" applyAlignment="1" applyProtection="1">
      <alignment horizontal="center" vertical="top" wrapText="1"/>
    </xf>
    <xf numFmtId="166" fontId="50" fillId="0" borderId="65" xfId="80" applyNumberFormat="1" applyFont="1" applyFill="1" applyBorder="1" applyAlignment="1" applyProtection="1">
      <alignment vertical="top"/>
    </xf>
    <xf numFmtId="165" fontId="50" fillId="0" borderId="3" xfId="80" applyNumberFormat="1" applyFont="1" applyFill="1" applyBorder="1" applyAlignment="1" applyProtection="1">
      <alignment horizontal="left" vertical="top" wrapText="1"/>
    </xf>
    <xf numFmtId="0" fontId="50" fillId="0" borderId="3" xfId="80" applyNumberFormat="1" applyFont="1" applyFill="1" applyBorder="1" applyAlignment="1" applyProtection="1">
      <alignment horizontal="center" vertical="top" wrapText="1"/>
    </xf>
    <xf numFmtId="1" fontId="50" fillId="0" borderId="3" xfId="80" applyNumberFormat="1" applyFont="1" applyFill="1" applyBorder="1" applyAlignment="1" applyProtection="1">
      <alignment horizontal="right" vertical="top" wrapText="1"/>
    </xf>
    <xf numFmtId="166" fontId="50" fillId="0" borderId="3" xfId="80" applyNumberFormat="1" applyFont="1" applyFill="1" applyBorder="1" applyAlignment="1" applyProtection="1">
      <alignment vertical="top"/>
      <protection locked="0"/>
    </xf>
    <xf numFmtId="166" fontId="50" fillId="0" borderId="3" xfId="80" applyNumberFormat="1" applyFont="1" applyFill="1" applyBorder="1" applyAlignment="1" applyProtection="1">
      <alignment vertical="top"/>
    </xf>
    <xf numFmtId="0" fontId="0" fillId="0" borderId="62" xfId="0" applyNumberFormat="1" applyFill="1" applyBorder="1" applyAlignment="1">
      <alignment horizontal="left" vertical="top"/>
    </xf>
    <xf numFmtId="1" fontId="50" fillId="0" borderId="49" xfId="0" applyNumberFormat="1" applyFont="1" applyFill="1" applyBorder="1" applyAlignment="1" applyProtection="1">
      <alignment horizontal="right" vertical="top" wrapText="1"/>
    </xf>
    <xf numFmtId="164" fontId="50" fillId="0" borderId="49" xfId="0" applyNumberFormat="1" applyFont="1" applyFill="1" applyBorder="1" applyAlignment="1" applyProtection="1">
      <alignment horizontal="left" vertical="top" wrapText="1"/>
    </xf>
    <xf numFmtId="165" fontId="50" fillId="0" borderId="61" xfId="0" applyNumberFormat="1" applyFont="1" applyFill="1" applyBorder="1" applyAlignment="1" applyProtection="1">
      <alignment horizontal="center" vertical="top" wrapText="1"/>
    </xf>
    <xf numFmtId="164" fontId="50" fillId="0" borderId="61" xfId="0" applyNumberFormat="1" applyFont="1" applyFill="1" applyBorder="1" applyAlignment="1" applyProtection="1">
      <alignment horizontal="left" vertical="top" wrapText="1"/>
    </xf>
    <xf numFmtId="164" fontId="50" fillId="0" borderId="61" xfId="0" applyNumberFormat="1" applyFont="1" applyFill="1" applyBorder="1" applyAlignment="1" applyProtection="1">
      <alignment horizontal="center" vertical="top" wrapText="1"/>
    </xf>
    <xf numFmtId="3" fontId="0" fillId="0" borderId="65" xfId="0" applyNumberFormat="1" applyFill="1" applyBorder="1" applyAlignment="1">
      <alignment horizontal="right" vertical="top" wrapText="1"/>
    </xf>
    <xf numFmtId="166" fontId="50" fillId="0" borderId="65" xfId="80" applyNumberFormat="1" applyFont="1" applyBorder="1" applyAlignment="1">
      <alignment vertical="top"/>
    </xf>
    <xf numFmtId="4" fontId="0" fillId="0" borderId="63" xfId="0" applyNumberFormat="1" applyFill="1" applyBorder="1" applyAlignment="1">
      <alignment vertical="top"/>
    </xf>
    <xf numFmtId="4" fontId="0" fillId="0" borderId="62" xfId="0" applyNumberFormat="1" applyFill="1" applyBorder="1" applyAlignment="1">
      <alignment vertical="top"/>
    </xf>
    <xf numFmtId="0" fontId="53" fillId="0" borderId="3" xfId="0" applyNumberFormat="1" applyFont="1" applyFill="1" applyBorder="1" applyAlignment="1">
      <alignment horizontal="center" vertical="top"/>
    </xf>
    <xf numFmtId="1" fontId="8" fillId="0" borderId="3" xfId="0" applyNumberFormat="1" applyFont="1" applyFill="1" applyBorder="1" applyAlignment="1">
      <alignment horizontal="center" vertical="top"/>
    </xf>
    <xf numFmtId="0" fontId="53" fillId="0" borderId="3" xfId="0" applyNumberFormat="1" applyFont="1" applyFill="1" applyBorder="1" applyAlignment="1">
      <alignment horizontal="left" vertical="top"/>
    </xf>
    <xf numFmtId="0" fontId="8" fillId="0" borderId="3" xfId="0" applyNumberFormat="1" applyFont="1" applyFill="1" applyBorder="1" applyAlignment="1">
      <alignment horizontal="left" vertical="top"/>
    </xf>
    <xf numFmtId="1" fontId="8" fillId="0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/>
    </xf>
    <xf numFmtId="177" fontId="0" fillId="0" borderId="65" xfId="0" applyNumberFormat="1" applyFill="1" applyBorder="1" applyAlignment="1">
      <alignment horizontal="right" vertical="top" wrapText="1"/>
    </xf>
    <xf numFmtId="3" fontId="0" fillId="0" borderId="3" xfId="0" applyNumberForma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horizontal="right" vertical="top" wrapText="1"/>
    </xf>
    <xf numFmtId="166" fontId="50" fillId="0" borderId="67" xfId="0" applyNumberFormat="1" applyFont="1" applyFill="1" applyBorder="1" applyAlignment="1" applyProtection="1">
      <alignment vertical="top"/>
      <protection locked="0"/>
    </xf>
    <xf numFmtId="166" fontId="50" fillId="0" borderId="66" xfId="80" applyNumberFormat="1" applyFont="1" applyBorder="1" applyAlignment="1">
      <alignment vertical="top"/>
    </xf>
    <xf numFmtId="7" fontId="0" fillId="0" borderId="48" xfId="0" applyNumberFormat="1" applyFill="1" applyBorder="1" applyAlignment="1">
      <alignment horizontal="right" vertical="top"/>
    </xf>
    <xf numFmtId="166" fontId="50" fillId="0" borderId="3" xfId="0" applyNumberFormat="1" applyFont="1" applyFill="1" applyBorder="1" applyAlignment="1" applyProtection="1">
      <alignment horizontal="right" vertical="top"/>
    </xf>
    <xf numFmtId="164" fontId="2" fillId="0" borderId="62" xfId="0" applyNumberFormat="1" applyFont="1" applyFill="1" applyBorder="1" applyAlignment="1">
      <alignment horizontal="left" vertical="center" wrapText="1"/>
    </xf>
    <xf numFmtId="0" fontId="50" fillId="0" borderId="48" xfId="0" applyNumberFormat="1" applyFont="1" applyFill="1" applyBorder="1" applyAlignment="1" applyProtection="1">
      <alignment horizontal="center" vertical="top" wrapText="1"/>
    </xf>
    <xf numFmtId="179" fontId="53" fillId="0" borderId="62" xfId="0" applyNumberFormat="1" applyFont="1" applyFill="1" applyBorder="1" applyAlignment="1">
      <alignment horizontal="left" vertical="top" wrapText="1"/>
    </xf>
    <xf numFmtId="164" fontId="53" fillId="0" borderId="63" xfId="0" applyNumberFormat="1" applyFont="1" applyFill="1" applyBorder="1" applyAlignment="1">
      <alignment horizontal="left" vertical="top" wrapText="1"/>
    </xf>
    <xf numFmtId="164" fontId="0" fillId="0" borderId="4" xfId="0" applyNumberForma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166" fontId="0" fillId="0" borderId="63" xfId="0" applyNumberFormat="1" applyFill="1" applyBorder="1" applyAlignment="1">
      <alignment vertical="top"/>
    </xf>
    <xf numFmtId="166" fontId="0" fillId="0" borderId="62" xfId="0" applyNumberFormat="1" applyFill="1" applyBorder="1" applyAlignment="1">
      <alignment vertical="top"/>
    </xf>
    <xf numFmtId="179" fontId="53" fillId="0" borderId="62" xfId="0" applyNumberFormat="1" applyFont="1" applyFill="1" applyBorder="1" applyAlignment="1">
      <alignment horizontal="center" vertical="top" wrapText="1"/>
    </xf>
    <xf numFmtId="0" fontId="53" fillId="0" borderId="63" xfId="0" applyFont="1" applyFill="1" applyBorder="1" applyAlignment="1">
      <alignment horizontal="left" vertical="top" wrapText="1"/>
    </xf>
    <xf numFmtId="179" fontId="53" fillId="0" borderId="68" xfId="0" applyNumberFormat="1" applyFont="1" applyFill="1" applyBorder="1" applyAlignment="1">
      <alignment horizontal="center" vertical="top" wrapText="1"/>
    </xf>
    <xf numFmtId="0" fontId="53" fillId="0" borderId="69" xfId="0" applyFont="1" applyFill="1" applyBorder="1" applyAlignment="1">
      <alignment horizontal="left" vertical="top" wrapText="1"/>
    </xf>
    <xf numFmtId="0" fontId="0" fillId="0" borderId="70" xfId="0" applyFill="1" applyBorder="1" applyAlignment="1">
      <alignment horizontal="center" vertical="top" wrapText="1"/>
    </xf>
    <xf numFmtId="3" fontId="0" fillId="0" borderId="71" xfId="0" applyNumberFormat="1" applyFill="1" applyBorder="1" applyAlignment="1">
      <alignment horizontal="right" vertical="top" wrapText="1"/>
    </xf>
    <xf numFmtId="166" fontId="50" fillId="0" borderId="71" xfId="80" applyNumberFormat="1" applyFont="1" applyBorder="1" applyAlignment="1">
      <alignment vertical="top"/>
    </xf>
    <xf numFmtId="0" fontId="55" fillId="0" borderId="53" xfId="0" applyNumberFormat="1" applyFont="1" applyFill="1" applyBorder="1" applyAlignment="1">
      <alignment vertical="top"/>
    </xf>
    <xf numFmtId="0" fontId="0" fillId="0" borderId="54" xfId="0" applyNumberFormat="1" applyFill="1" applyBorder="1" applyAlignment="1"/>
    <xf numFmtId="0" fontId="0" fillId="0" borderId="55" xfId="0" applyNumberFormat="1" applyFill="1" applyBorder="1" applyAlignment="1"/>
    <xf numFmtId="0" fontId="55" fillId="0" borderId="20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>
      <alignment vertical="center"/>
    </xf>
    <xf numFmtId="0" fontId="55" fillId="0" borderId="28" xfId="0" applyNumberFormat="1" applyFont="1" applyFill="1" applyBorder="1" applyAlignment="1">
      <alignment horizontal="center"/>
    </xf>
    <xf numFmtId="0" fontId="55" fillId="0" borderId="13" xfId="0" applyNumberFormat="1" applyFont="1" applyFill="1" applyBorder="1" applyAlignment="1">
      <alignment horizontal="center"/>
    </xf>
    <xf numFmtId="0" fontId="55" fillId="0" borderId="29" xfId="0" applyNumberFormat="1" applyFont="1" applyFill="1" applyBorder="1" applyAlignment="1">
      <alignment horizontal="center"/>
    </xf>
    <xf numFmtId="1" fontId="52" fillId="0" borderId="39" xfId="0" applyNumberFormat="1" applyFont="1" applyFill="1" applyBorder="1" applyAlignment="1">
      <alignment horizontal="left" vertical="center" wrapText="1"/>
    </xf>
    <xf numFmtId="0" fontId="8" fillId="0" borderId="40" xfId="0" applyNumberFormat="1" applyFont="1" applyFill="1" applyBorder="1" applyAlignment="1">
      <alignment vertical="center" wrapText="1"/>
    </xf>
    <xf numFmtId="0" fontId="8" fillId="0" borderId="41" xfId="0" applyNumberFormat="1" applyFont="1" applyFill="1" applyBorder="1" applyAlignment="1">
      <alignment vertical="center" wrapText="1"/>
    </xf>
    <xf numFmtId="0" fontId="55" fillId="0" borderId="53" xfId="0" applyNumberFormat="1" applyFont="1" applyFill="1" applyBorder="1" applyAlignment="1">
      <alignment vertical="top" wrapText="1"/>
    </xf>
    <xf numFmtId="0" fontId="0" fillId="0" borderId="54" xfId="0" applyNumberFormat="1" applyFill="1" applyBorder="1" applyAlignment="1">
      <alignment wrapText="1"/>
    </xf>
    <xf numFmtId="0" fontId="0" fillId="0" borderId="55" xfId="0" applyNumberFormat="1" applyFill="1" applyBorder="1" applyAlignment="1">
      <alignment wrapText="1"/>
    </xf>
    <xf numFmtId="1" fontId="7" fillId="0" borderId="30" xfId="81" applyNumberFormat="1" applyFont="1" applyFill="1" applyBorder="1" applyAlignment="1">
      <alignment horizontal="left" vertical="center" wrapText="1"/>
    </xf>
    <xf numFmtId="0" fontId="8" fillId="0" borderId="32" xfId="81" applyNumberFormat="1" applyFill="1" applyBorder="1" applyAlignment="1">
      <alignment vertical="center" wrapText="1"/>
    </xf>
    <xf numFmtId="0" fontId="8" fillId="0" borderId="33" xfId="81" applyNumberFormat="1" applyFill="1" applyBorder="1" applyAlignment="1">
      <alignment vertical="center" wrapText="1"/>
    </xf>
    <xf numFmtId="1" fontId="7" fillId="0" borderId="34" xfId="81" applyNumberFormat="1" applyFont="1" applyFill="1" applyBorder="1" applyAlignment="1">
      <alignment horizontal="left" vertical="center" wrapText="1"/>
    </xf>
    <xf numFmtId="0" fontId="8" fillId="0" borderId="35" xfId="81" applyNumberFormat="1" applyFill="1" applyBorder="1" applyAlignment="1">
      <alignment vertical="center" wrapText="1"/>
    </xf>
    <xf numFmtId="0" fontId="8" fillId="0" borderId="36" xfId="81" applyNumberFormat="1" applyFill="1" applyBorder="1" applyAlignment="1">
      <alignment vertical="center" wrapText="1"/>
    </xf>
    <xf numFmtId="1" fontId="7" fillId="0" borderId="30" xfId="0" applyNumberFormat="1" applyFont="1" applyFill="1" applyBorder="1" applyAlignment="1">
      <alignment horizontal="left" vertical="center" wrapText="1"/>
    </xf>
    <xf numFmtId="0" fontId="0" fillId="0" borderId="32" xfId="0" applyNumberFormat="1" applyFill="1" applyBorder="1" applyAlignment="1">
      <alignment vertical="center" wrapText="1"/>
    </xf>
    <xf numFmtId="0" fontId="0" fillId="0" borderId="33" xfId="0" applyNumberFormat="1" applyFill="1" applyBorder="1" applyAlignment="1">
      <alignment vertical="center" wrapText="1"/>
    </xf>
    <xf numFmtId="7" fontId="0" fillId="0" borderId="32" xfId="0" applyNumberFormat="1" applyFill="1" applyBorder="1" applyAlignment="1">
      <alignment horizontal="center"/>
    </xf>
    <xf numFmtId="0" fontId="0" fillId="0" borderId="33" xfId="0" applyNumberFormat="1" applyFill="1" applyBorder="1" applyAlignment="1"/>
    <xf numFmtId="1" fontId="7" fillId="0" borderId="34" xfId="0" applyNumberFormat="1" applyFont="1" applyFill="1" applyBorder="1" applyAlignment="1">
      <alignment horizontal="left" vertical="center" wrapText="1"/>
    </xf>
    <xf numFmtId="0" fontId="0" fillId="0" borderId="35" xfId="0" applyNumberFormat="1" applyFill="1" applyBorder="1" applyAlignment="1">
      <alignment vertical="center" wrapText="1"/>
    </xf>
    <xf numFmtId="0" fontId="0" fillId="0" borderId="36" xfId="0" applyNumberFormat="1" applyFill="1" applyBorder="1" applyAlignment="1">
      <alignment vertical="center" wrapText="1"/>
    </xf>
    <xf numFmtId="0" fontId="0" fillId="0" borderId="37" xfId="0" applyNumberFormat="1" applyFill="1" applyBorder="1" applyAlignment="1"/>
    <xf numFmtId="0" fontId="0" fillId="0" borderId="38" xfId="0" applyNumberFormat="1" applyFill="1" applyBorder="1" applyAlignment="1"/>
    <xf numFmtId="1" fontId="7" fillId="0" borderId="4" xfId="0" applyNumberFormat="1" applyFont="1" applyFill="1" applyBorder="1" applyAlignment="1">
      <alignment horizontal="left" vertical="center" wrapText="1"/>
    </xf>
    <xf numFmtId="0" fontId="0" fillId="0" borderId="48" xfId="0" applyNumberFormat="1" applyFill="1" applyBorder="1" applyAlignment="1">
      <alignment vertical="center" wrapText="1"/>
    </xf>
    <xf numFmtId="0" fontId="0" fillId="0" borderId="49" xfId="0" applyNumberFormat="1" applyFill="1" applyBorder="1" applyAlignment="1">
      <alignment vertical="center" wrapText="1"/>
    </xf>
    <xf numFmtId="1" fontId="7" fillId="0" borderId="47" xfId="0" applyNumberFormat="1" applyFont="1" applyFill="1" applyBorder="1" applyAlignment="1">
      <alignment horizontal="left" vertical="center" wrapText="1"/>
    </xf>
    <xf numFmtId="0" fontId="0" fillId="0" borderId="17" xfId="0" applyNumberFormat="1" applyFill="1" applyBorder="1" applyAlignment="1">
      <alignment vertical="center" wrapText="1"/>
    </xf>
    <xf numFmtId="0" fontId="0" fillId="0" borderId="18" xfId="0" applyNumberFormat="1" applyFill="1" applyBorder="1" applyAlignment="1">
      <alignment vertical="center" wrapText="1"/>
    </xf>
    <xf numFmtId="1" fontId="7" fillId="0" borderId="46" xfId="0" applyNumberFormat="1" applyFont="1" applyFill="1" applyBorder="1" applyAlignment="1">
      <alignment horizontal="left" vertical="center" wrapText="1"/>
    </xf>
    <xf numFmtId="0" fontId="0" fillId="0" borderId="25" xfId="0" applyNumberFormat="1" applyFill="1" applyBorder="1" applyAlignment="1">
      <alignment vertical="center" wrapText="1"/>
    </xf>
    <xf numFmtId="0" fontId="0" fillId="0" borderId="26" xfId="0" applyNumberFormat="1" applyFill="1" applyBorder="1" applyAlignment="1">
      <alignment vertical="center" wrapText="1"/>
    </xf>
    <xf numFmtId="1" fontId="3" fillId="0" borderId="34" xfId="0" applyNumberFormat="1" applyFont="1" applyFill="1" applyBorder="1" applyAlignment="1">
      <alignment horizontal="left" vertical="center" wrapText="1"/>
    </xf>
    <xf numFmtId="1" fontId="3" fillId="0" borderId="39" xfId="0" applyNumberFormat="1" applyFont="1" applyFill="1" applyBorder="1" applyAlignment="1">
      <alignment horizontal="left" vertical="center" wrapText="1"/>
    </xf>
    <xf numFmtId="0" fontId="0" fillId="0" borderId="40" xfId="0" applyNumberFormat="1" applyFill="1" applyBorder="1" applyAlignment="1">
      <alignment vertical="center" wrapText="1"/>
    </xf>
    <xf numFmtId="0" fontId="0" fillId="0" borderId="41" xfId="0" applyNumberFormat="1" applyFill="1" applyBorder="1" applyAlignment="1">
      <alignment vertical="center" wrapText="1"/>
    </xf>
    <xf numFmtId="0" fontId="0" fillId="0" borderId="19" xfId="0" applyNumberFormat="1" applyFill="1" applyBorder="1" applyAlignment="1">
      <alignment vertical="top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0" fillId="0" borderId="52" xfId="0" applyNumberFormat="1" applyFill="1" applyBorder="1" applyAlignment="1">
      <alignment horizontal="center"/>
    </xf>
  </cellXfs>
  <cellStyles count="11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 7" xfId="109" xr:uid="{00000000-0005-0000-0000-000054000000}"/>
    <cellStyle name="Note 2" xfId="84" xr:uid="{00000000-0005-0000-0000-000055000000}"/>
    <cellStyle name="Null" xfId="85" xr:uid="{00000000-0005-0000-0000-000056000000}"/>
    <cellStyle name="Null 2" xfId="86" xr:uid="{00000000-0005-0000-0000-000057000000}"/>
    <cellStyle name="Output 2" xfId="87" xr:uid="{00000000-0005-0000-0000-000058000000}"/>
    <cellStyle name="Regular" xfId="88" xr:uid="{00000000-0005-0000-0000-000059000000}"/>
    <cellStyle name="Regular 2" xfId="89" xr:uid="{00000000-0005-0000-0000-00005A000000}"/>
    <cellStyle name="Title 2" xfId="90" xr:uid="{00000000-0005-0000-0000-00005B000000}"/>
    <cellStyle name="TitleA" xfId="91" xr:uid="{00000000-0005-0000-0000-00005C000000}"/>
    <cellStyle name="TitleA 2" xfId="92" xr:uid="{00000000-0005-0000-0000-00005D000000}"/>
    <cellStyle name="TitleC" xfId="93" xr:uid="{00000000-0005-0000-0000-00005E000000}"/>
    <cellStyle name="TitleC 2" xfId="94" xr:uid="{00000000-0005-0000-0000-00005F000000}"/>
    <cellStyle name="TitleE8" xfId="95" xr:uid="{00000000-0005-0000-0000-000060000000}"/>
    <cellStyle name="TitleE8 2" xfId="96" xr:uid="{00000000-0005-0000-0000-000061000000}"/>
    <cellStyle name="TitleE8x" xfId="97" xr:uid="{00000000-0005-0000-0000-000062000000}"/>
    <cellStyle name="TitleE8x 2" xfId="98" xr:uid="{00000000-0005-0000-0000-000063000000}"/>
    <cellStyle name="TitleF" xfId="99" xr:uid="{00000000-0005-0000-0000-000064000000}"/>
    <cellStyle name="TitleF 2" xfId="100" xr:uid="{00000000-0005-0000-0000-000065000000}"/>
    <cellStyle name="TitleT" xfId="101" xr:uid="{00000000-0005-0000-0000-000066000000}"/>
    <cellStyle name="TitleT 2" xfId="102" xr:uid="{00000000-0005-0000-0000-000067000000}"/>
    <cellStyle name="TitleYC89" xfId="103" xr:uid="{00000000-0005-0000-0000-000068000000}"/>
    <cellStyle name="TitleYC89 2" xfId="104" xr:uid="{00000000-0005-0000-0000-000069000000}"/>
    <cellStyle name="TitleZ" xfId="105" xr:uid="{00000000-0005-0000-0000-00006A000000}"/>
    <cellStyle name="TitleZ 2" xfId="106" xr:uid="{00000000-0005-0000-0000-00006B000000}"/>
    <cellStyle name="Total 2" xfId="107" xr:uid="{00000000-0005-0000-0000-00006C000000}"/>
    <cellStyle name="Warning Text 2" xfId="108" xr:uid="{00000000-0005-0000-0000-00006D000000}"/>
  </cellStyles>
  <dxfs count="36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  <color auto="1"/>
      </font>
      <fill>
        <patternFill>
          <bgColor rgb="FFFF0000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J244"/>
  <sheetViews>
    <sheetView showZeros="0" tabSelected="1" showOutlineSymbols="0" view="pageBreakPreview" zoomScale="75" zoomScaleNormal="75" zoomScaleSheetLayoutView="75" workbookViewId="0">
      <selection activeCell="G11" sqref="G11"/>
    </sheetView>
  </sheetViews>
  <sheetFormatPr defaultColWidth="10.54296875" defaultRowHeight="15" x14ac:dyDescent="0.25"/>
  <cols>
    <col min="1" max="1" width="9.54296875" style="36" customWidth="1"/>
    <col min="2" max="2" width="8.81640625" style="9" customWidth="1"/>
    <col min="3" max="3" width="36.81640625" style="4" customWidth="1"/>
    <col min="4" max="4" width="12.81640625" style="37" customWidth="1"/>
    <col min="5" max="5" width="6.81640625" style="4" customWidth="1"/>
    <col min="6" max="6" width="11.81640625" style="4" customWidth="1"/>
    <col min="7" max="7" width="11.81640625" style="36" customWidth="1"/>
    <col min="8" max="8" width="16.81640625" style="36" customWidth="1"/>
    <col min="9" max="9" width="12.90625" style="4" customWidth="1"/>
    <col min="10" max="10" width="37.54296875" style="4" customWidth="1"/>
    <col min="11" max="16384" width="10.54296875" style="4"/>
  </cols>
  <sheetData>
    <row r="1" spans="1:8" ht="15.6" x14ac:dyDescent="0.25">
      <c r="A1" s="1"/>
      <c r="B1" s="2" t="s">
        <v>460</v>
      </c>
      <c r="C1" s="3"/>
      <c r="D1" s="3"/>
      <c r="E1" s="3"/>
      <c r="F1" s="3"/>
      <c r="G1" s="1"/>
      <c r="H1" s="3"/>
    </row>
    <row r="2" spans="1:8" x14ac:dyDescent="0.25">
      <c r="A2" s="5"/>
      <c r="B2" s="6" t="s">
        <v>140</v>
      </c>
      <c r="C2" s="7"/>
      <c r="D2" s="7"/>
      <c r="E2" s="7"/>
      <c r="F2" s="7"/>
      <c r="G2" s="5"/>
      <c r="H2" s="7"/>
    </row>
    <row r="3" spans="1:8" x14ac:dyDescent="0.25">
      <c r="A3" s="8"/>
      <c r="B3" s="9" t="s">
        <v>0</v>
      </c>
      <c r="C3" s="10"/>
      <c r="D3" s="10"/>
      <c r="E3" s="10"/>
      <c r="F3" s="10"/>
      <c r="G3" s="11"/>
      <c r="H3" s="12"/>
    </row>
    <row r="4" spans="1:8" x14ac:dyDescent="0.25">
      <c r="A4" s="13" t="s">
        <v>24</v>
      </c>
      <c r="B4" s="14" t="s">
        <v>2</v>
      </c>
      <c r="C4" s="15" t="s">
        <v>3</v>
      </c>
      <c r="D4" s="16" t="s">
        <v>4</v>
      </c>
      <c r="E4" s="17" t="s">
        <v>5</v>
      </c>
      <c r="F4" s="17" t="s">
        <v>6</v>
      </c>
      <c r="G4" s="18" t="s">
        <v>7</v>
      </c>
      <c r="H4" s="17" t="s">
        <v>8</v>
      </c>
    </row>
    <row r="5" spans="1:8" ht="15.6" thickBot="1" x14ac:dyDescent="0.3">
      <c r="A5" s="19"/>
      <c r="B5" s="20"/>
      <c r="C5" s="21"/>
      <c r="D5" s="22" t="s">
        <v>9</v>
      </c>
      <c r="E5" s="23"/>
      <c r="F5" s="39" t="s">
        <v>10</v>
      </c>
      <c r="G5" s="24"/>
      <c r="H5" s="25"/>
    </row>
    <row r="6" spans="1:8" ht="16.2" thickTop="1" thickBot="1" x14ac:dyDescent="0.3">
      <c r="A6" s="28"/>
      <c r="B6" s="228"/>
      <c r="C6" s="229"/>
      <c r="D6" s="230"/>
      <c r="E6" s="229"/>
      <c r="F6" s="231"/>
      <c r="G6" s="74"/>
      <c r="H6" s="75"/>
    </row>
    <row r="7" spans="1:8" ht="22.2" thickTop="1" thickBot="1" x14ac:dyDescent="0.3">
      <c r="A7" s="28"/>
      <c r="B7" s="185" t="s">
        <v>461</v>
      </c>
      <c r="C7" s="186"/>
      <c r="D7" s="186"/>
      <c r="E7" s="186"/>
      <c r="F7" s="187"/>
      <c r="G7" s="74"/>
      <c r="H7" s="75"/>
    </row>
    <row r="8" spans="1:8" s="27" customFormat="1" ht="48" customHeight="1" thickTop="1" x14ac:dyDescent="0.25">
      <c r="A8" s="26"/>
      <c r="B8" s="67" t="s">
        <v>11</v>
      </c>
      <c r="C8" s="205" t="s">
        <v>375</v>
      </c>
      <c r="D8" s="206"/>
      <c r="E8" s="206"/>
      <c r="F8" s="207"/>
      <c r="G8" s="68"/>
      <c r="H8" s="69" t="s">
        <v>1</v>
      </c>
    </row>
    <row r="9" spans="1:8" ht="36" customHeight="1" x14ac:dyDescent="0.25">
      <c r="A9" s="28"/>
      <c r="B9" s="111" t="s">
        <v>374</v>
      </c>
      <c r="C9" s="111" t="s">
        <v>376</v>
      </c>
      <c r="D9" s="113" t="s">
        <v>377</v>
      </c>
      <c r="E9" s="108" t="s">
        <v>1</v>
      </c>
      <c r="F9" s="108" t="s">
        <v>1</v>
      </c>
      <c r="G9" s="109" t="s">
        <v>1</v>
      </c>
      <c r="H9" s="110"/>
    </row>
    <row r="10" spans="1:8" ht="36" customHeight="1" x14ac:dyDescent="0.25">
      <c r="A10" s="28"/>
      <c r="B10" s="116" t="s">
        <v>28</v>
      </c>
      <c r="C10" s="112" t="s">
        <v>378</v>
      </c>
      <c r="D10" s="113"/>
      <c r="E10" s="90"/>
      <c r="F10" s="114"/>
      <c r="G10" s="115"/>
      <c r="H10" s="126"/>
    </row>
    <row r="11" spans="1:8" ht="36" customHeight="1" x14ac:dyDescent="0.25">
      <c r="A11" s="28"/>
      <c r="B11" s="124" t="s">
        <v>91</v>
      </c>
      <c r="C11" s="112" t="s">
        <v>379</v>
      </c>
      <c r="D11" s="113"/>
      <c r="E11" s="90" t="s">
        <v>44</v>
      </c>
      <c r="F11" s="114">
        <v>65</v>
      </c>
      <c r="G11" s="92"/>
      <c r="H11" s="93">
        <f>ROUND(G11*F11,2)</f>
        <v>0</v>
      </c>
    </row>
    <row r="12" spans="1:8" ht="36" customHeight="1" x14ac:dyDescent="0.25">
      <c r="A12" s="28"/>
      <c r="B12" s="124" t="s">
        <v>92</v>
      </c>
      <c r="C12" s="112" t="s">
        <v>380</v>
      </c>
      <c r="D12" s="113"/>
      <c r="E12" s="90" t="s">
        <v>44</v>
      </c>
      <c r="F12" s="114">
        <v>10</v>
      </c>
      <c r="G12" s="92"/>
      <c r="H12" s="93">
        <f>ROUND(G12*F12,2)</f>
        <v>0</v>
      </c>
    </row>
    <row r="13" spans="1:8" ht="36" customHeight="1" x14ac:dyDescent="0.25">
      <c r="A13" s="28"/>
      <c r="B13" s="116" t="s">
        <v>35</v>
      </c>
      <c r="C13" s="112" t="s">
        <v>381</v>
      </c>
      <c r="D13" s="113" t="s">
        <v>338</v>
      </c>
      <c r="E13" s="90"/>
      <c r="F13" s="114"/>
      <c r="G13" s="115"/>
      <c r="H13" s="126"/>
    </row>
    <row r="14" spans="1:8" ht="36" customHeight="1" x14ac:dyDescent="0.25">
      <c r="A14" s="28"/>
      <c r="B14" s="124" t="s">
        <v>91</v>
      </c>
      <c r="C14" s="112" t="s">
        <v>379</v>
      </c>
      <c r="D14" s="113"/>
      <c r="E14" s="90" t="s">
        <v>44</v>
      </c>
      <c r="F14" s="114">
        <v>20</v>
      </c>
      <c r="G14" s="92"/>
      <c r="H14" s="93">
        <f>ROUND(G14*F14,2)</f>
        <v>0</v>
      </c>
    </row>
    <row r="15" spans="1:8" ht="36" customHeight="1" x14ac:dyDescent="0.25">
      <c r="A15" s="28"/>
      <c r="B15" s="116" t="s">
        <v>45</v>
      </c>
      <c r="C15" s="112" t="s">
        <v>382</v>
      </c>
      <c r="D15" s="113"/>
      <c r="E15" s="90"/>
      <c r="F15" s="114"/>
      <c r="G15" s="115"/>
      <c r="H15" s="126"/>
    </row>
    <row r="16" spans="1:8" ht="36" customHeight="1" x14ac:dyDescent="0.25">
      <c r="A16" s="28"/>
      <c r="B16" s="124" t="s">
        <v>91</v>
      </c>
      <c r="C16" s="112" t="s">
        <v>379</v>
      </c>
      <c r="D16" s="113"/>
      <c r="E16" s="90" t="s">
        <v>44</v>
      </c>
      <c r="F16" s="114">
        <v>5</v>
      </c>
      <c r="G16" s="92"/>
      <c r="H16" s="93">
        <f>ROUND(G16*F16,2)</f>
        <v>0</v>
      </c>
    </row>
    <row r="17" spans="1:8" ht="36" customHeight="1" x14ac:dyDescent="0.25">
      <c r="A17" s="28"/>
      <c r="B17" s="111" t="s">
        <v>383</v>
      </c>
      <c r="C17" s="111" t="s">
        <v>384</v>
      </c>
      <c r="D17" s="113" t="s">
        <v>377</v>
      </c>
      <c r="E17" s="116"/>
      <c r="F17" s="124"/>
      <c r="G17" s="168"/>
      <c r="H17" s="169">
        <f t="shared" ref="H17" si="0">ROUND(G17*F17,2)</f>
        <v>0</v>
      </c>
    </row>
    <row r="18" spans="1:8" ht="36" customHeight="1" x14ac:dyDescent="0.25">
      <c r="A18" s="28"/>
      <c r="B18" s="116" t="s">
        <v>28</v>
      </c>
      <c r="C18" s="111" t="s">
        <v>382</v>
      </c>
      <c r="D18" s="116"/>
      <c r="E18" s="116" t="s">
        <v>34</v>
      </c>
      <c r="F18" s="114">
        <v>1</v>
      </c>
      <c r="G18" s="92"/>
      <c r="H18" s="93">
        <f>ROUND(G18*F18,2)</f>
        <v>0</v>
      </c>
    </row>
    <row r="19" spans="1:8" ht="36" customHeight="1" x14ac:dyDescent="0.25">
      <c r="A19" s="28"/>
      <c r="B19" s="116" t="s">
        <v>35</v>
      </c>
      <c r="C19" s="111" t="s">
        <v>378</v>
      </c>
      <c r="D19" s="116"/>
      <c r="E19" s="116" t="s">
        <v>34</v>
      </c>
      <c r="F19" s="114">
        <v>2</v>
      </c>
      <c r="G19" s="92"/>
      <c r="H19" s="93">
        <f>ROUND(G19*F19,2)</f>
        <v>0</v>
      </c>
    </row>
    <row r="20" spans="1:8" ht="36" customHeight="1" x14ac:dyDescent="0.25">
      <c r="A20" s="28"/>
      <c r="B20" s="111" t="s">
        <v>385</v>
      </c>
      <c r="C20" s="111" t="s">
        <v>386</v>
      </c>
      <c r="D20" s="113" t="s">
        <v>377</v>
      </c>
      <c r="E20" s="108" t="s">
        <v>1</v>
      </c>
      <c r="F20" s="108" t="s">
        <v>1</v>
      </c>
      <c r="G20" s="109"/>
      <c r="H20" s="110"/>
    </row>
    <row r="21" spans="1:8" ht="36" customHeight="1" x14ac:dyDescent="0.25">
      <c r="A21" s="28"/>
      <c r="B21" s="116" t="s">
        <v>28</v>
      </c>
      <c r="C21" s="112" t="s">
        <v>387</v>
      </c>
      <c r="D21" s="113"/>
      <c r="E21" s="90"/>
      <c r="F21" s="114"/>
      <c r="G21" s="115"/>
      <c r="H21" s="126"/>
    </row>
    <row r="22" spans="1:8" ht="36" customHeight="1" x14ac:dyDescent="0.25">
      <c r="A22" s="28"/>
      <c r="B22" s="124" t="s">
        <v>91</v>
      </c>
      <c r="C22" s="112" t="s">
        <v>388</v>
      </c>
      <c r="D22" s="113"/>
      <c r="E22" s="90" t="s">
        <v>34</v>
      </c>
      <c r="F22" s="114">
        <v>1</v>
      </c>
      <c r="G22" s="92"/>
      <c r="H22" s="93">
        <f>ROUND(G22*F22,2)</f>
        <v>0</v>
      </c>
    </row>
    <row r="23" spans="1:8" ht="36" customHeight="1" x14ac:dyDescent="0.25">
      <c r="A23" s="28"/>
      <c r="B23" s="116" t="s">
        <v>35</v>
      </c>
      <c r="C23" s="112" t="s">
        <v>389</v>
      </c>
      <c r="D23" s="113"/>
      <c r="E23" s="90"/>
      <c r="F23" s="114"/>
      <c r="G23" s="115"/>
      <c r="H23" s="126"/>
    </row>
    <row r="24" spans="1:8" ht="36" customHeight="1" x14ac:dyDescent="0.25">
      <c r="A24" s="28"/>
      <c r="B24" s="124" t="s">
        <v>91</v>
      </c>
      <c r="C24" s="112" t="s">
        <v>390</v>
      </c>
      <c r="D24" s="113"/>
      <c r="E24" s="90" t="s">
        <v>34</v>
      </c>
      <c r="F24" s="114">
        <v>4</v>
      </c>
      <c r="G24" s="92"/>
      <c r="H24" s="93">
        <f>ROUND(G24*F24,2)</f>
        <v>0</v>
      </c>
    </row>
    <row r="25" spans="1:8" ht="36" customHeight="1" x14ac:dyDescent="0.25">
      <c r="A25" s="28"/>
      <c r="B25" s="111" t="s">
        <v>391</v>
      </c>
      <c r="C25" s="111" t="s">
        <v>392</v>
      </c>
      <c r="D25" s="113" t="s">
        <v>377</v>
      </c>
      <c r="E25" s="108" t="s">
        <v>1</v>
      </c>
      <c r="F25" s="108" t="s">
        <v>1</v>
      </c>
      <c r="G25" s="109"/>
      <c r="H25" s="110"/>
    </row>
    <row r="26" spans="1:8" ht="36" customHeight="1" x14ac:dyDescent="0.25">
      <c r="A26" s="28"/>
      <c r="B26" s="116" t="s">
        <v>28</v>
      </c>
      <c r="C26" s="112" t="s">
        <v>393</v>
      </c>
      <c r="D26" s="113"/>
      <c r="E26" s="90"/>
      <c r="F26" s="114"/>
      <c r="G26" s="115"/>
      <c r="H26" s="126"/>
    </row>
    <row r="27" spans="1:8" ht="36" customHeight="1" x14ac:dyDescent="0.25">
      <c r="A27" s="28"/>
      <c r="B27" s="124" t="s">
        <v>91</v>
      </c>
      <c r="C27" s="112" t="s">
        <v>379</v>
      </c>
      <c r="D27" s="113"/>
      <c r="E27" s="90" t="s">
        <v>44</v>
      </c>
      <c r="F27" s="114">
        <v>10</v>
      </c>
      <c r="G27" s="92"/>
      <c r="H27" s="93">
        <f>ROUND(G27*F27,2)</f>
        <v>0</v>
      </c>
    </row>
    <row r="28" spans="1:8" ht="36" customHeight="1" x14ac:dyDescent="0.25">
      <c r="A28" s="28"/>
      <c r="B28" s="111" t="s">
        <v>394</v>
      </c>
      <c r="C28" s="111" t="s">
        <v>395</v>
      </c>
      <c r="D28" s="113" t="s">
        <v>377</v>
      </c>
      <c r="E28" s="116"/>
      <c r="F28" s="124"/>
      <c r="G28" s="168"/>
      <c r="H28" s="169">
        <f t="shared" ref="H28" si="1">ROUND(G28*F28,2)</f>
        <v>0</v>
      </c>
    </row>
    <row r="29" spans="1:8" ht="36" customHeight="1" x14ac:dyDescent="0.25">
      <c r="A29" s="28"/>
      <c r="B29" s="116" t="s">
        <v>28</v>
      </c>
      <c r="C29" s="111" t="s">
        <v>393</v>
      </c>
      <c r="D29" s="116"/>
      <c r="E29" s="116" t="s">
        <v>34</v>
      </c>
      <c r="F29" s="114">
        <v>1</v>
      </c>
      <c r="G29" s="92"/>
      <c r="H29" s="93">
        <f>ROUND(G29*F29,2)</f>
        <v>0</v>
      </c>
    </row>
    <row r="30" spans="1:8" ht="36" customHeight="1" x14ac:dyDescent="0.25">
      <c r="A30" s="28"/>
      <c r="B30" s="111" t="s">
        <v>396</v>
      </c>
      <c r="C30" s="111" t="s">
        <v>397</v>
      </c>
      <c r="D30" s="113" t="s">
        <v>377</v>
      </c>
      <c r="E30" s="108" t="s">
        <v>1</v>
      </c>
      <c r="F30" s="108" t="s">
        <v>1</v>
      </c>
      <c r="G30" s="109"/>
      <c r="H30" s="110"/>
    </row>
    <row r="31" spans="1:8" ht="36" customHeight="1" x14ac:dyDescent="0.25">
      <c r="A31" s="28"/>
      <c r="B31" s="116" t="s">
        <v>28</v>
      </c>
      <c r="C31" s="112" t="s">
        <v>398</v>
      </c>
      <c r="D31" s="113"/>
      <c r="E31" s="90"/>
      <c r="F31" s="114"/>
      <c r="G31" s="115"/>
      <c r="H31" s="126"/>
    </row>
    <row r="32" spans="1:8" ht="36" customHeight="1" x14ac:dyDescent="0.25">
      <c r="A32" s="28"/>
      <c r="B32" s="124" t="s">
        <v>91</v>
      </c>
      <c r="C32" s="112" t="s">
        <v>399</v>
      </c>
      <c r="D32" s="113"/>
      <c r="E32" s="90" t="s">
        <v>34</v>
      </c>
      <c r="F32" s="114">
        <v>1</v>
      </c>
      <c r="G32" s="92"/>
      <c r="H32" s="93">
        <f>ROUND(G32*F32,2)</f>
        <v>0</v>
      </c>
    </row>
    <row r="33" spans="1:8" ht="36" customHeight="1" x14ac:dyDescent="0.25">
      <c r="A33" s="28"/>
      <c r="B33" s="124" t="s">
        <v>92</v>
      </c>
      <c r="C33" s="112" t="s">
        <v>378</v>
      </c>
      <c r="D33" s="113"/>
      <c r="E33" s="90" t="s">
        <v>34</v>
      </c>
      <c r="F33" s="114">
        <v>2</v>
      </c>
      <c r="G33" s="92"/>
      <c r="H33" s="93">
        <f>ROUND(G33*F33,2)</f>
        <v>0</v>
      </c>
    </row>
    <row r="34" spans="1:8" ht="36" customHeight="1" x14ac:dyDescent="0.25">
      <c r="A34" s="28"/>
      <c r="B34" s="111" t="s">
        <v>400</v>
      </c>
      <c r="C34" s="111" t="s">
        <v>401</v>
      </c>
      <c r="D34" s="113" t="s">
        <v>377</v>
      </c>
      <c r="E34" s="116"/>
      <c r="F34" s="124"/>
      <c r="G34" s="168"/>
      <c r="H34" s="169">
        <f t="shared" ref="H34" si="2">ROUND(G34*F34,2)</f>
        <v>0</v>
      </c>
    </row>
    <row r="35" spans="1:8" ht="36" customHeight="1" x14ac:dyDescent="0.25">
      <c r="A35" s="28"/>
      <c r="B35" s="116" t="s">
        <v>28</v>
      </c>
      <c r="C35" s="111" t="s">
        <v>393</v>
      </c>
      <c r="D35" s="116"/>
      <c r="E35" s="116" t="s">
        <v>34</v>
      </c>
      <c r="F35" s="114">
        <v>1</v>
      </c>
      <c r="G35" s="92"/>
      <c r="H35" s="93">
        <f>ROUND(G35*F35,2)</f>
        <v>0</v>
      </c>
    </row>
    <row r="36" spans="1:8" ht="36" customHeight="1" x14ac:dyDescent="0.25">
      <c r="A36" s="28"/>
      <c r="B36" s="111" t="s">
        <v>402</v>
      </c>
      <c r="C36" s="111" t="s">
        <v>403</v>
      </c>
      <c r="D36" s="113" t="s">
        <v>377</v>
      </c>
      <c r="E36" s="116"/>
      <c r="F36" s="124"/>
      <c r="G36" s="168"/>
      <c r="H36" s="169">
        <f t="shared" ref="H36" si="3">ROUND(G36*F36,2)</f>
        <v>0</v>
      </c>
    </row>
    <row r="37" spans="1:8" ht="36" customHeight="1" x14ac:dyDescent="0.25">
      <c r="A37" s="28"/>
      <c r="B37" s="116" t="s">
        <v>28</v>
      </c>
      <c r="C37" s="111" t="s">
        <v>404</v>
      </c>
      <c r="D37" s="116"/>
      <c r="E37" s="116" t="s">
        <v>34</v>
      </c>
      <c r="F37" s="114">
        <v>1</v>
      </c>
      <c r="G37" s="92"/>
      <c r="H37" s="93">
        <f>ROUND(G37*F37,2)</f>
        <v>0</v>
      </c>
    </row>
    <row r="38" spans="1:8" ht="36" customHeight="1" x14ac:dyDescent="0.25">
      <c r="A38" s="28"/>
      <c r="B38" s="124"/>
      <c r="C38" s="170" t="s">
        <v>406</v>
      </c>
      <c r="D38" s="113"/>
      <c r="E38" s="171"/>
      <c r="F38" s="124"/>
      <c r="G38" s="168"/>
      <c r="H38" s="169">
        <f t="shared" ref="H38" si="4">ROUND(G38*F38,2)</f>
        <v>0</v>
      </c>
    </row>
    <row r="39" spans="1:8" ht="36" customHeight="1" x14ac:dyDescent="0.25">
      <c r="A39" s="28"/>
      <c r="B39" s="172" t="s">
        <v>405</v>
      </c>
      <c r="C39" s="173" t="s">
        <v>407</v>
      </c>
      <c r="D39" s="174" t="s">
        <v>424</v>
      </c>
      <c r="E39" s="175"/>
      <c r="F39" s="153"/>
      <c r="G39" s="176"/>
      <c r="H39" s="177"/>
    </row>
    <row r="40" spans="1:8" ht="36" customHeight="1" x14ac:dyDescent="0.25">
      <c r="A40" s="28"/>
      <c r="B40" s="178" t="s">
        <v>28</v>
      </c>
      <c r="C40" s="173" t="s">
        <v>408</v>
      </c>
      <c r="D40" s="175"/>
      <c r="E40" s="175" t="s">
        <v>34</v>
      </c>
      <c r="F40" s="153">
        <v>1</v>
      </c>
      <c r="G40" s="92"/>
      <c r="H40" s="154">
        <f t="shared" ref="H40:H42" si="5">ROUND(G40*F40,2)</f>
        <v>0</v>
      </c>
    </row>
    <row r="41" spans="1:8" ht="36" customHeight="1" x14ac:dyDescent="0.25">
      <c r="A41" s="28"/>
      <c r="B41" s="178" t="s">
        <v>35</v>
      </c>
      <c r="C41" s="173" t="s">
        <v>409</v>
      </c>
      <c r="D41" s="175"/>
      <c r="E41" s="175" t="s">
        <v>34</v>
      </c>
      <c r="F41" s="153">
        <v>1</v>
      </c>
      <c r="G41" s="92"/>
      <c r="H41" s="154">
        <f t="shared" si="5"/>
        <v>0</v>
      </c>
    </row>
    <row r="42" spans="1:8" ht="36" customHeight="1" x14ac:dyDescent="0.25">
      <c r="A42" s="28"/>
      <c r="B42" s="178" t="s">
        <v>45</v>
      </c>
      <c r="C42" s="173" t="s">
        <v>410</v>
      </c>
      <c r="D42" s="175"/>
      <c r="E42" s="175" t="s">
        <v>34</v>
      </c>
      <c r="F42" s="153">
        <v>1</v>
      </c>
      <c r="G42" s="92"/>
      <c r="H42" s="154">
        <f t="shared" si="5"/>
        <v>0</v>
      </c>
    </row>
    <row r="43" spans="1:8" ht="36" customHeight="1" x14ac:dyDescent="0.25">
      <c r="A43" s="28"/>
      <c r="B43" s="111" t="s">
        <v>411</v>
      </c>
      <c r="C43" s="111" t="s">
        <v>386</v>
      </c>
      <c r="D43" s="113" t="s">
        <v>425</v>
      </c>
      <c r="E43" s="108" t="s">
        <v>1</v>
      </c>
      <c r="F43" s="108" t="s">
        <v>1</v>
      </c>
      <c r="G43" s="109"/>
      <c r="H43" s="110"/>
    </row>
    <row r="44" spans="1:8" ht="36" customHeight="1" x14ac:dyDescent="0.25">
      <c r="A44" s="28"/>
      <c r="B44" s="116" t="s">
        <v>28</v>
      </c>
      <c r="C44" s="112" t="s">
        <v>412</v>
      </c>
      <c r="D44" s="113"/>
      <c r="E44" s="90"/>
      <c r="F44" s="114"/>
      <c r="G44" s="115"/>
      <c r="H44" s="126"/>
    </row>
    <row r="45" spans="1:8" ht="36" customHeight="1" x14ac:dyDescent="0.25">
      <c r="A45" s="28"/>
      <c r="B45" s="124" t="s">
        <v>91</v>
      </c>
      <c r="C45" s="112" t="s">
        <v>413</v>
      </c>
      <c r="D45" s="113"/>
      <c r="E45" s="90" t="s">
        <v>34</v>
      </c>
      <c r="F45" s="114">
        <v>2</v>
      </c>
      <c r="G45" s="92"/>
      <c r="H45" s="93">
        <f t="shared" ref="H45:H50" si="6">ROUND(G45*F45,2)</f>
        <v>0</v>
      </c>
    </row>
    <row r="46" spans="1:8" ht="36" customHeight="1" x14ac:dyDescent="0.25">
      <c r="A46" s="28"/>
      <c r="B46" s="124" t="s">
        <v>92</v>
      </c>
      <c r="C46" s="112" t="s">
        <v>414</v>
      </c>
      <c r="D46" s="113"/>
      <c r="E46" s="90" t="s">
        <v>34</v>
      </c>
      <c r="F46" s="114">
        <v>2</v>
      </c>
      <c r="G46" s="92"/>
      <c r="H46" s="93">
        <f t="shared" si="6"/>
        <v>0</v>
      </c>
    </row>
    <row r="47" spans="1:8" ht="36" customHeight="1" x14ac:dyDescent="0.25">
      <c r="A47" s="28"/>
      <c r="B47" s="124" t="s">
        <v>93</v>
      </c>
      <c r="C47" s="112" t="s">
        <v>415</v>
      </c>
      <c r="D47" s="113"/>
      <c r="E47" s="90" t="s">
        <v>34</v>
      </c>
      <c r="F47" s="114">
        <v>2</v>
      </c>
      <c r="G47" s="92"/>
      <c r="H47" s="93">
        <f t="shared" si="6"/>
        <v>0</v>
      </c>
    </row>
    <row r="48" spans="1:8" ht="36" customHeight="1" x14ac:dyDescent="0.25">
      <c r="A48" s="28"/>
      <c r="B48" s="124" t="s">
        <v>119</v>
      </c>
      <c r="C48" s="112" t="s">
        <v>416</v>
      </c>
      <c r="D48" s="113"/>
      <c r="E48" s="90" t="s">
        <v>34</v>
      </c>
      <c r="F48" s="114">
        <v>2</v>
      </c>
      <c r="G48" s="92"/>
      <c r="H48" s="93">
        <f t="shared" si="6"/>
        <v>0</v>
      </c>
    </row>
    <row r="49" spans="1:8" ht="36" customHeight="1" x14ac:dyDescent="0.25">
      <c r="A49" s="28"/>
      <c r="B49" s="124" t="s">
        <v>264</v>
      </c>
      <c r="C49" s="112" t="s">
        <v>417</v>
      </c>
      <c r="D49" s="113"/>
      <c r="E49" s="90" t="s">
        <v>34</v>
      </c>
      <c r="F49" s="114">
        <v>2</v>
      </c>
      <c r="G49" s="92"/>
      <c r="H49" s="93">
        <f t="shared" si="6"/>
        <v>0</v>
      </c>
    </row>
    <row r="50" spans="1:8" ht="36" customHeight="1" x14ac:dyDescent="0.25">
      <c r="A50" s="28"/>
      <c r="B50" s="124" t="s">
        <v>266</v>
      </c>
      <c r="C50" s="112" t="s">
        <v>390</v>
      </c>
      <c r="D50" s="113"/>
      <c r="E50" s="90" t="s">
        <v>34</v>
      </c>
      <c r="F50" s="114">
        <v>2</v>
      </c>
      <c r="G50" s="92"/>
      <c r="H50" s="93">
        <f t="shared" si="6"/>
        <v>0</v>
      </c>
    </row>
    <row r="51" spans="1:8" ht="36" customHeight="1" x14ac:dyDescent="0.25">
      <c r="A51" s="28"/>
      <c r="B51" s="172" t="s">
        <v>419</v>
      </c>
      <c r="C51" s="179" t="s">
        <v>418</v>
      </c>
      <c r="D51" s="174" t="s">
        <v>425</v>
      </c>
      <c r="E51" s="175"/>
      <c r="F51" s="153"/>
      <c r="G51" s="155"/>
      <c r="H51" s="156"/>
    </row>
    <row r="52" spans="1:8" ht="36" customHeight="1" x14ac:dyDescent="0.25">
      <c r="A52" s="28"/>
      <c r="B52" s="178" t="s">
        <v>28</v>
      </c>
      <c r="C52" s="179" t="s">
        <v>393</v>
      </c>
      <c r="D52" s="175"/>
      <c r="E52" s="175" t="s">
        <v>34</v>
      </c>
      <c r="F52" s="153">
        <v>1</v>
      </c>
      <c r="G52" s="92"/>
      <c r="H52" s="154">
        <f t="shared" ref="H52" si="7">ROUND(G52*F52,2)</f>
        <v>0</v>
      </c>
    </row>
    <row r="53" spans="1:8" ht="36" customHeight="1" x14ac:dyDescent="0.25">
      <c r="A53" s="28"/>
      <c r="B53" s="172" t="s">
        <v>420</v>
      </c>
      <c r="C53" s="179" t="s">
        <v>421</v>
      </c>
      <c r="D53" s="174" t="s">
        <v>425</v>
      </c>
      <c r="E53" s="175"/>
      <c r="F53" s="153"/>
      <c r="G53" s="155"/>
      <c r="H53" s="156"/>
    </row>
    <row r="54" spans="1:8" ht="36" customHeight="1" x14ac:dyDescent="0.25">
      <c r="A54" s="28"/>
      <c r="B54" s="180" t="s">
        <v>28</v>
      </c>
      <c r="C54" s="181" t="s">
        <v>393</v>
      </c>
      <c r="D54" s="182"/>
      <c r="E54" s="182" t="s">
        <v>34</v>
      </c>
      <c r="F54" s="183">
        <v>1</v>
      </c>
      <c r="G54" s="99"/>
      <c r="H54" s="184">
        <f t="shared" ref="H54" si="8">ROUND(G54*F54,2)</f>
        <v>0</v>
      </c>
    </row>
    <row r="55" spans="1:8" ht="48" customHeight="1" thickBot="1" x14ac:dyDescent="0.3">
      <c r="A55" s="29"/>
      <c r="B55" s="62" t="str">
        <f>B8</f>
        <v>A</v>
      </c>
      <c r="C55" s="218" t="str">
        <f>C8</f>
        <v>WATER MAIN RENEWAL</v>
      </c>
      <c r="D55" s="219"/>
      <c r="E55" s="219"/>
      <c r="F55" s="220"/>
      <c r="G55" s="29" t="s">
        <v>15</v>
      </c>
      <c r="H55" s="29">
        <f>SUM(H8:H54)</f>
        <v>0</v>
      </c>
    </row>
    <row r="56" spans="1:8" s="27" customFormat="1" ht="48" customHeight="1" thickTop="1" x14ac:dyDescent="0.25">
      <c r="A56" s="26"/>
      <c r="B56" s="70" t="s">
        <v>12</v>
      </c>
      <c r="C56" s="215" t="s">
        <v>329</v>
      </c>
      <c r="D56" s="216"/>
      <c r="E56" s="216"/>
      <c r="F56" s="217"/>
      <c r="G56" s="65"/>
      <c r="H56" s="66"/>
    </row>
    <row r="57" spans="1:8" ht="36" customHeight="1" x14ac:dyDescent="0.25">
      <c r="A57" s="28"/>
      <c r="B57" s="111" t="s">
        <v>435</v>
      </c>
      <c r="C57" s="112" t="s">
        <v>331</v>
      </c>
      <c r="D57" s="116" t="s">
        <v>451</v>
      </c>
      <c r="E57" s="116" t="s">
        <v>301</v>
      </c>
      <c r="F57" s="153">
        <v>1</v>
      </c>
      <c r="G57" s="92"/>
      <c r="H57" s="154">
        <f t="shared" ref="H57:H58" si="9">ROUND(G57*F57,2)</f>
        <v>0</v>
      </c>
    </row>
    <row r="58" spans="1:8" ht="36" customHeight="1" x14ac:dyDescent="0.25">
      <c r="A58" s="28"/>
      <c r="B58" s="111" t="s">
        <v>330</v>
      </c>
      <c r="C58" s="112" t="s">
        <v>333</v>
      </c>
      <c r="D58" s="116" t="s">
        <v>346</v>
      </c>
      <c r="E58" s="116" t="s">
        <v>301</v>
      </c>
      <c r="F58" s="153">
        <v>1</v>
      </c>
      <c r="G58" s="92"/>
      <c r="H58" s="154">
        <f t="shared" si="9"/>
        <v>0</v>
      </c>
    </row>
    <row r="59" spans="1:8" ht="36" customHeight="1" x14ac:dyDescent="0.25">
      <c r="A59" s="28"/>
      <c r="B59" s="111" t="s">
        <v>332</v>
      </c>
      <c r="C59" s="112" t="s">
        <v>445</v>
      </c>
      <c r="D59" s="116" t="s">
        <v>349</v>
      </c>
      <c r="E59" s="116" t="s">
        <v>29</v>
      </c>
      <c r="F59" s="153">
        <v>800</v>
      </c>
      <c r="G59" s="92"/>
      <c r="H59" s="154">
        <f t="shared" ref="H59:H62" si="10">ROUND(G59*F59,2)</f>
        <v>0</v>
      </c>
    </row>
    <row r="60" spans="1:8" ht="36" customHeight="1" x14ac:dyDescent="0.25">
      <c r="A60" s="28"/>
      <c r="B60" s="111" t="s">
        <v>334</v>
      </c>
      <c r="C60" s="112" t="s">
        <v>337</v>
      </c>
      <c r="D60" s="116" t="s">
        <v>452</v>
      </c>
      <c r="E60" s="116" t="s">
        <v>44</v>
      </c>
      <c r="F60" s="153">
        <v>100</v>
      </c>
      <c r="G60" s="92"/>
      <c r="H60" s="154">
        <f t="shared" si="10"/>
        <v>0</v>
      </c>
    </row>
    <row r="61" spans="1:8" ht="36" customHeight="1" x14ac:dyDescent="0.25">
      <c r="A61" s="28"/>
      <c r="B61" s="111" t="s">
        <v>336</v>
      </c>
      <c r="C61" s="112" t="s">
        <v>340</v>
      </c>
      <c r="D61" s="116" t="s">
        <v>358</v>
      </c>
      <c r="E61" s="116" t="s">
        <v>370</v>
      </c>
      <c r="F61" s="153">
        <v>650</v>
      </c>
      <c r="G61" s="92"/>
      <c r="H61" s="154">
        <f t="shared" si="10"/>
        <v>0</v>
      </c>
    </row>
    <row r="62" spans="1:8" ht="36" customHeight="1" x14ac:dyDescent="0.25">
      <c r="A62" s="28"/>
      <c r="B62" s="111" t="s">
        <v>339</v>
      </c>
      <c r="C62" s="112" t="s">
        <v>343</v>
      </c>
      <c r="D62" s="116" t="s">
        <v>453</v>
      </c>
      <c r="E62" s="116" t="s">
        <v>301</v>
      </c>
      <c r="F62" s="153">
        <v>1</v>
      </c>
      <c r="G62" s="92"/>
      <c r="H62" s="154">
        <f t="shared" si="10"/>
        <v>0</v>
      </c>
    </row>
    <row r="63" spans="1:8" ht="36" customHeight="1" x14ac:dyDescent="0.25">
      <c r="A63" s="28"/>
      <c r="B63" s="111" t="s">
        <v>342</v>
      </c>
      <c r="C63" s="112" t="s">
        <v>345</v>
      </c>
      <c r="D63" s="116" t="s">
        <v>361</v>
      </c>
      <c r="E63" s="116"/>
      <c r="F63" s="153"/>
      <c r="G63" s="155"/>
      <c r="H63" s="156"/>
    </row>
    <row r="64" spans="1:8" ht="36" customHeight="1" x14ac:dyDescent="0.25">
      <c r="A64" s="28"/>
      <c r="B64" s="116" t="s">
        <v>28</v>
      </c>
      <c r="C64" s="112" t="s">
        <v>300</v>
      </c>
      <c r="D64" s="116"/>
      <c r="E64" s="116" t="s">
        <v>301</v>
      </c>
      <c r="F64" s="153">
        <v>1</v>
      </c>
      <c r="G64" s="92"/>
      <c r="H64" s="154">
        <f t="shared" ref="H64:H66" si="11">ROUND(G64*F64,2)</f>
        <v>0</v>
      </c>
    </row>
    <row r="65" spans="1:8" ht="36" customHeight="1" x14ac:dyDescent="0.25">
      <c r="A65" s="28"/>
      <c r="B65" s="116" t="s">
        <v>35</v>
      </c>
      <c r="C65" s="112" t="s">
        <v>442</v>
      </c>
      <c r="D65" s="116"/>
      <c r="E65" s="116" t="s">
        <v>301</v>
      </c>
      <c r="F65" s="153">
        <v>1</v>
      </c>
      <c r="G65" s="92"/>
      <c r="H65" s="154">
        <f t="shared" si="11"/>
        <v>0</v>
      </c>
    </row>
    <row r="66" spans="1:8" ht="36" customHeight="1" x14ac:dyDescent="0.25">
      <c r="A66" s="28"/>
      <c r="B66" s="116" t="s">
        <v>45</v>
      </c>
      <c r="C66" s="112" t="s">
        <v>443</v>
      </c>
      <c r="D66" s="116"/>
      <c r="E66" s="116" t="s">
        <v>301</v>
      </c>
      <c r="F66" s="153">
        <v>1</v>
      </c>
      <c r="G66" s="92"/>
      <c r="H66" s="154">
        <f t="shared" si="11"/>
        <v>0</v>
      </c>
    </row>
    <row r="67" spans="1:8" ht="36" customHeight="1" x14ac:dyDescent="0.25">
      <c r="A67" s="28"/>
      <c r="B67" s="111" t="s">
        <v>344</v>
      </c>
      <c r="C67" s="112" t="s">
        <v>348</v>
      </c>
      <c r="D67" s="116" t="s">
        <v>364</v>
      </c>
      <c r="E67" s="116"/>
      <c r="F67" s="153"/>
      <c r="G67" s="155"/>
      <c r="H67" s="156"/>
    </row>
    <row r="68" spans="1:8" ht="36" customHeight="1" x14ac:dyDescent="0.25">
      <c r="A68" s="28"/>
      <c r="B68" s="116" t="s">
        <v>28</v>
      </c>
      <c r="C68" s="112" t="s">
        <v>350</v>
      </c>
      <c r="D68" s="116"/>
      <c r="E68" s="116" t="s">
        <v>351</v>
      </c>
      <c r="F68" s="153">
        <v>60000</v>
      </c>
      <c r="G68" s="92"/>
      <c r="H68" s="154">
        <f t="shared" ref="H68:H69" si="12">ROUND(G68*F68,2)</f>
        <v>0</v>
      </c>
    </row>
    <row r="69" spans="1:8" ht="36" customHeight="1" x14ac:dyDescent="0.25">
      <c r="A69" s="28"/>
      <c r="B69" s="157" t="s">
        <v>35</v>
      </c>
      <c r="C69" s="112" t="s">
        <v>457</v>
      </c>
      <c r="D69" s="158"/>
      <c r="E69" s="158" t="s">
        <v>351</v>
      </c>
      <c r="F69" s="153">
        <v>8458</v>
      </c>
      <c r="G69" s="92"/>
      <c r="H69" s="154">
        <f t="shared" si="12"/>
        <v>0</v>
      </c>
    </row>
    <row r="70" spans="1:8" ht="36" customHeight="1" x14ac:dyDescent="0.25">
      <c r="A70" s="28"/>
      <c r="B70" s="159" t="s">
        <v>347</v>
      </c>
      <c r="C70" s="112" t="s">
        <v>353</v>
      </c>
      <c r="D70" s="158" t="s">
        <v>430</v>
      </c>
      <c r="E70" s="158"/>
      <c r="F70" s="153"/>
      <c r="G70" s="155"/>
      <c r="H70" s="156"/>
    </row>
    <row r="71" spans="1:8" ht="36" customHeight="1" x14ac:dyDescent="0.25">
      <c r="A71" s="28"/>
      <c r="B71" s="157" t="s">
        <v>28</v>
      </c>
      <c r="C71" s="112" t="s">
        <v>354</v>
      </c>
      <c r="D71" s="158"/>
      <c r="E71" s="158" t="s">
        <v>301</v>
      </c>
      <c r="F71" s="153">
        <v>1</v>
      </c>
      <c r="G71" s="92"/>
      <c r="H71" s="154">
        <f t="shared" ref="H71:H73" si="13">ROUND(G71*F71,2)</f>
        <v>0</v>
      </c>
    </row>
    <row r="72" spans="1:8" ht="36" customHeight="1" x14ac:dyDescent="0.25">
      <c r="A72" s="28"/>
      <c r="B72" s="157" t="s">
        <v>35</v>
      </c>
      <c r="C72" s="112" t="s">
        <v>355</v>
      </c>
      <c r="D72" s="158"/>
      <c r="E72" s="158" t="s">
        <v>301</v>
      </c>
      <c r="F72" s="153">
        <v>1</v>
      </c>
      <c r="G72" s="92"/>
      <c r="H72" s="154">
        <f t="shared" si="13"/>
        <v>0</v>
      </c>
    </row>
    <row r="73" spans="1:8" ht="36" customHeight="1" x14ac:dyDescent="0.25">
      <c r="A73" s="28"/>
      <c r="B73" s="159" t="s">
        <v>352</v>
      </c>
      <c r="C73" s="112" t="s">
        <v>371</v>
      </c>
      <c r="D73" s="158" t="s">
        <v>430</v>
      </c>
      <c r="E73" s="158" t="s">
        <v>301</v>
      </c>
      <c r="F73" s="153">
        <v>1</v>
      </c>
      <c r="G73" s="92"/>
      <c r="H73" s="154">
        <f t="shared" si="13"/>
        <v>0</v>
      </c>
    </row>
    <row r="74" spans="1:8" ht="36" customHeight="1" x14ac:dyDescent="0.25">
      <c r="A74" s="28"/>
      <c r="B74" s="159" t="s">
        <v>356</v>
      </c>
      <c r="C74" s="112" t="s">
        <v>357</v>
      </c>
      <c r="D74" s="158" t="s">
        <v>431</v>
      </c>
      <c r="E74" s="116" t="s">
        <v>370</v>
      </c>
      <c r="F74" s="153">
        <v>375</v>
      </c>
      <c r="G74" s="92"/>
      <c r="H74" s="154">
        <f t="shared" ref="H74:H81" si="14">ROUND(G74*F74,2)</f>
        <v>0</v>
      </c>
    </row>
    <row r="75" spans="1:8" ht="36" customHeight="1" x14ac:dyDescent="0.25">
      <c r="A75" s="28"/>
      <c r="B75" s="159" t="s">
        <v>372</v>
      </c>
      <c r="C75" s="112" t="s">
        <v>360</v>
      </c>
      <c r="D75" s="158" t="s">
        <v>432</v>
      </c>
      <c r="E75" s="116" t="s">
        <v>369</v>
      </c>
      <c r="F75" s="153">
        <v>120</v>
      </c>
      <c r="G75" s="92"/>
      <c r="H75" s="154">
        <f t="shared" si="14"/>
        <v>0</v>
      </c>
    </row>
    <row r="76" spans="1:8" ht="36" customHeight="1" x14ac:dyDescent="0.25">
      <c r="A76" s="28"/>
      <c r="B76" s="160" t="s">
        <v>359</v>
      </c>
      <c r="C76" s="112" t="s">
        <v>363</v>
      </c>
      <c r="D76" s="158" t="s">
        <v>433</v>
      </c>
      <c r="E76" s="116" t="s">
        <v>370</v>
      </c>
      <c r="F76" s="153">
        <v>150</v>
      </c>
      <c r="G76" s="92"/>
      <c r="H76" s="154">
        <f t="shared" si="14"/>
        <v>0</v>
      </c>
    </row>
    <row r="77" spans="1:8" ht="36" customHeight="1" x14ac:dyDescent="0.25">
      <c r="A77" s="28"/>
      <c r="B77" s="160" t="s">
        <v>362</v>
      </c>
      <c r="C77" s="112" t="s">
        <v>366</v>
      </c>
      <c r="D77" s="158" t="s">
        <v>454</v>
      </c>
      <c r="E77" s="116" t="s">
        <v>369</v>
      </c>
      <c r="F77" s="153">
        <v>185</v>
      </c>
      <c r="G77" s="92"/>
      <c r="H77" s="154">
        <f t="shared" si="14"/>
        <v>0</v>
      </c>
    </row>
    <row r="78" spans="1:8" ht="36" customHeight="1" x14ac:dyDescent="0.25">
      <c r="A78" s="28"/>
      <c r="B78" s="160" t="s">
        <v>365</v>
      </c>
      <c r="C78" s="112" t="s">
        <v>444</v>
      </c>
      <c r="D78" s="161" t="s">
        <v>456</v>
      </c>
      <c r="E78" s="162" t="s">
        <v>301</v>
      </c>
      <c r="F78" s="163">
        <v>1</v>
      </c>
      <c r="G78" s="92"/>
      <c r="H78" s="154">
        <f t="shared" si="14"/>
        <v>0</v>
      </c>
    </row>
    <row r="79" spans="1:8" ht="36" customHeight="1" x14ac:dyDescent="0.25">
      <c r="A79" s="28"/>
      <c r="B79" s="160" t="s">
        <v>373</v>
      </c>
      <c r="C79" s="112" t="s">
        <v>368</v>
      </c>
      <c r="D79" s="158" t="s">
        <v>455</v>
      </c>
      <c r="E79" s="162" t="s">
        <v>301</v>
      </c>
      <c r="F79" s="153">
        <v>1</v>
      </c>
      <c r="G79" s="92"/>
      <c r="H79" s="154">
        <f t="shared" si="14"/>
        <v>0</v>
      </c>
    </row>
    <row r="80" spans="1:8" ht="36" customHeight="1" x14ac:dyDescent="0.25">
      <c r="A80" s="28"/>
      <c r="B80" s="160" t="s">
        <v>367</v>
      </c>
      <c r="C80" s="112" t="s">
        <v>446</v>
      </c>
      <c r="D80" s="158" t="s">
        <v>434</v>
      </c>
      <c r="E80" s="116" t="s">
        <v>370</v>
      </c>
      <c r="F80" s="164">
        <v>650</v>
      </c>
      <c r="G80" s="92"/>
      <c r="H80" s="154">
        <f t="shared" ref="H80" si="15">ROUND(G80*F80,2)</f>
        <v>0</v>
      </c>
    </row>
    <row r="81" spans="1:9" ht="36" customHeight="1" x14ac:dyDescent="0.25">
      <c r="A81" s="28"/>
      <c r="B81" s="160" t="s">
        <v>447</v>
      </c>
      <c r="C81" s="112" t="s">
        <v>448</v>
      </c>
      <c r="D81" s="158" t="s">
        <v>434</v>
      </c>
      <c r="E81" s="162" t="s">
        <v>301</v>
      </c>
      <c r="F81" s="165">
        <v>1</v>
      </c>
      <c r="G81" s="166"/>
      <c r="H81" s="167">
        <f t="shared" si="14"/>
        <v>0</v>
      </c>
    </row>
    <row r="82" spans="1:9" s="27" customFormat="1" ht="48" customHeight="1" thickBot="1" x14ac:dyDescent="0.3">
      <c r="A82" s="40"/>
      <c r="B82" s="63" t="str">
        <f>B56</f>
        <v>B</v>
      </c>
      <c r="C82" s="221" t="str">
        <f>C56</f>
        <v>SHERWIN ROAD CULVERT REPLACEMENT AT OMANDS CREEK</v>
      </c>
      <c r="D82" s="222"/>
      <c r="E82" s="222"/>
      <c r="F82" s="223"/>
      <c r="G82" s="73" t="s">
        <v>441</v>
      </c>
      <c r="H82" s="40">
        <f>SUM(H56:H81)</f>
        <v>0</v>
      </c>
    </row>
    <row r="83" spans="1:9" s="27" customFormat="1" ht="48" customHeight="1" thickTop="1" x14ac:dyDescent="0.25">
      <c r="A83" s="68"/>
      <c r="B83" s="67" t="s">
        <v>13</v>
      </c>
      <c r="C83" s="205" t="s">
        <v>276</v>
      </c>
      <c r="D83" s="206"/>
      <c r="E83" s="206"/>
      <c r="F83" s="207"/>
      <c r="G83" s="68"/>
      <c r="H83" s="69"/>
    </row>
    <row r="84" spans="1:9" ht="36" customHeight="1" x14ac:dyDescent="0.25">
      <c r="A84" s="28"/>
      <c r="B84" s="105"/>
      <c r="C84" s="106" t="s">
        <v>17</v>
      </c>
      <c r="D84" s="107"/>
      <c r="E84" s="108" t="s">
        <v>1</v>
      </c>
      <c r="F84" s="108" t="s">
        <v>1</v>
      </c>
      <c r="G84" s="109" t="s">
        <v>1</v>
      </c>
      <c r="H84" s="110"/>
    </row>
    <row r="85" spans="1:9" ht="36" customHeight="1" x14ac:dyDescent="0.25">
      <c r="A85" s="41" t="s">
        <v>82</v>
      </c>
      <c r="B85" s="111" t="s">
        <v>186</v>
      </c>
      <c r="C85" s="112" t="s">
        <v>83</v>
      </c>
      <c r="D85" s="113" t="s">
        <v>245</v>
      </c>
      <c r="E85" s="90" t="s">
        <v>26</v>
      </c>
      <c r="F85" s="114">
        <v>13000</v>
      </c>
      <c r="G85" s="92"/>
      <c r="H85" s="93">
        <f t="shared" ref="H85:H86" si="16">ROUND(G85*F85,2)</f>
        <v>0</v>
      </c>
    </row>
    <row r="86" spans="1:9" ht="36" customHeight="1" x14ac:dyDescent="0.25">
      <c r="A86" s="42" t="s">
        <v>84</v>
      </c>
      <c r="B86" s="111" t="s">
        <v>187</v>
      </c>
      <c r="C86" s="112" t="s">
        <v>85</v>
      </c>
      <c r="D86" s="113" t="s">
        <v>245</v>
      </c>
      <c r="E86" s="90" t="s">
        <v>27</v>
      </c>
      <c r="F86" s="114">
        <v>18000</v>
      </c>
      <c r="G86" s="92"/>
      <c r="H86" s="93">
        <f t="shared" si="16"/>
        <v>0</v>
      </c>
    </row>
    <row r="87" spans="1:9" ht="36" customHeight="1" x14ac:dyDescent="0.25">
      <c r="A87" s="42" t="s">
        <v>86</v>
      </c>
      <c r="B87" s="111" t="s">
        <v>188</v>
      </c>
      <c r="C87" s="112" t="s">
        <v>246</v>
      </c>
      <c r="D87" s="113" t="s">
        <v>245</v>
      </c>
      <c r="E87" s="90"/>
      <c r="F87" s="114"/>
      <c r="G87" s="115"/>
      <c r="H87" s="93"/>
    </row>
    <row r="88" spans="1:9" ht="36" customHeight="1" x14ac:dyDescent="0.25">
      <c r="A88" s="42" t="s">
        <v>297</v>
      </c>
      <c r="B88" s="116" t="s">
        <v>28</v>
      </c>
      <c r="C88" s="112" t="s">
        <v>298</v>
      </c>
      <c r="D88" s="113" t="s">
        <v>1</v>
      </c>
      <c r="E88" s="90" t="s">
        <v>29</v>
      </c>
      <c r="F88" s="114">
        <v>13500</v>
      </c>
      <c r="G88" s="92"/>
      <c r="H88" s="93">
        <f t="shared" ref="H88" si="17">ROUND(G88*F88,2)</f>
        <v>0</v>
      </c>
    </row>
    <row r="89" spans="1:9" ht="36" customHeight="1" x14ac:dyDescent="0.25">
      <c r="A89" s="42" t="s">
        <v>30</v>
      </c>
      <c r="B89" s="111" t="s">
        <v>203</v>
      </c>
      <c r="C89" s="112" t="s">
        <v>31</v>
      </c>
      <c r="D89" s="113" t="s">
        <v>245</v>
      </c>
      <c r="E89" s="90"/>
      <c r="F89" s="114"/>
      <c r="G89" s="115"/>
      <c r="H89" s="93"/>
    </row>
    <row r="90" spans="1:9" ht="36" customHeight="1" x14ac:dyDescent="0.25">
      <c r="A90" s="42" t="s">
        <v>299</v>
      </c>
      <c r="B90" s="116" t="s">
        <v>28</v>
      </c>
      <c r="C90" s="112" t="s">
        <v>300</v>
      </c>
      <c r="D90" s="113" t="s">
        <v>1</v>
      </c>
      <c r="E90" s="90" t="s">
        <v>26</v>
      </c>
      <c r="F90" s="114">
        <v>3000</v>
      </c>
      <c r="G90" s="92"/>
      <c r="H90" s="93">
        <f t="shared" ref="H90" si="18">ROUND(G90*F90,2)</f>
        <v>0</v>
      </c>
      <c r="I90" s="9"/>
    </row>
    <row r="91" spans="1:9" ht="36" customHeight="1" x14ac:dyDescent="0.25">
      <c r="A91" s="41" t="s">
        <v>32</v>
      </c>
      <c r="B91" s="111" t="s">
        <v>204</v>
      </c>
      <c r="C91" s="112" t="s">
        <v>33</v>
      </c>
      <c r="D91" s="113" t="s">
        <v>245</v>
      </c>
      <c r="E91" s="90" t="s">
        <v>27</v>
      </c>
      <c r="F91" s="114">
        <v>12000</v>
      </c>
      <c r="G91" s="92"/>
      <c r="H91" s="93">
        <f t="shared" ref="H91:H93" si="19">ROUND(G91*F91,2)</f>
        <v>0</v>
      </c>
    </row>
    <row r="92" spans="1:9" ht="36" customHeight="1" x14ac:dyDescent="0.25">
      <c r="A92" s="42" t="s">
        <v>87</v>
      </c>
      <c r="B92" s="111" t="s">
        <v>205</v>
      </c>
      <c r="C92" s="112" t="s">
        <v>247</v>
      </c>
      <c r="D92" s="113" t="s">
        <v>248</v>
      </c>
      <c r="E92" s="90"/>
      <c r="F92" s="114"/>
      <c r="G92" s="93"/>
      <c r="H92" s="93">
        <f t="shared" si="19"/>
        <v>0</v>
      </c>
    </row>
    <row r="93" spans="1:9" ht="36" customHeight="1" x14ac:dyDescent="0.25">
      <c r="A93" s="42" t="s">
        <v>249</v>
      </c>
      <c r="B93" s="116" t="s">
        <v>28</v>
      </c>
      <c r="C93" s="112" t="s">
        <v>250</v>
      </c>
      <c r="D93" s="113" t="s">
        <v>1</v>
      </c>
      <c r="E93" s="90" t="s">
        <v>27</v>
      </c>
      <c r="F93" s="114">
        <v>18000</v>
      </c>
      <c r="G93" s="92"/>
      <c r="H93" s="93">
        <f t="shared" si="19"/>
        <v>0</v>
      </c>
    </row>
    <row r="94" spans="1:9" ht="36" customHeight="1" x14ac:dyDescent="0.25">
      <c r="A94" s="42" t="s">
        <v>251</v>
      </c>
      <c r="B94" s="111" t="s">
        <v>206</v>
      </c>
      <c r="C94" s="112" t="s">
        <v>88</v>
      </c>
      <c r="D94" s="113" t="s">
        <v>252</v>
      </c>
      <c r="E94" s="90"/>
      <c r="F94" s="114"/>
      <c r="G94" s="115"/>
      <c r="H94" s="93"/>
    </row>
    <row r="95" spans="1:9" ht="36" customHeight="1" x14ac:dyDescent="0.25">
      <c r="A95" s="42" t="s">
        <v>253</v>
      </c>
      <c r="B95" s="116" t="s">
        <v>28</v>
      </c>
      <c r="C95" s="112" t="s">
        <v>254</v>
      </c>
      <c r="D95" s="113" t="s">
        <v>1</v>
      </c>
      <c r="E95" s="90" t="s">
        <v>27</v>
      </c>
      <c r="F95" s="114">
        <v>1300</v>
      </c>
      <c r="G95" s="92"/>
      <c r="H95" s="93">
        <f t="shared" ref="H95:H96" si="20">ROUND(G95*F95,2)</f>
        <v>0</v>
      </c>
    </row>
    <row r="96" spans="1:9" ht="36" customHeight="1" x14ac:dyDescent="0.25">
      <c r="A96" s="42" t="s">
        <v>295</v>
      </c>
      <c r="B96" s="116" t="s">
        <v>35</v>
      </c>
      <c r="C96" s="112" t="s">
        <v>296</v>
      </c>
      <c r="D96" s="113" t="s">
        <v>1</v>
      </c>
      <c r="E96" s="90" t="s">
        <v>27</v>
      </c>
      <c r="F96" s="114">
        <v>2000</v>
      </c>
      <c r="G96" s="92"/>
      <c r="H96" s="93">
        <f t="shared" si="20"/>
        <v>0</v>
      </c>
    </row>
    <row r="97" spans="1:9" ht="36" customHeight="1" x14ac:dyDescent="0.25">
      <c r="A97" s="41" t="s">
        <v>255</v>
      </c>
      <c r="B97" s="111" t="s">
        <v>207</v>
      </c>
      <c r="C97" s="112" t="s">
        <v>256</v>
      </c>
      <c r="D97" s="113" t="s">
        <v>257</v>
      </c>
      <c r="E97" s="90"/>
      <c r="F97" s="114"/>
      <c r="G97" s="115"/>
      <c r="H97" s="93"/>
    </row>
    <row r="98" spans="1:9" ht="36" customHeight="1" x14ac:dyDescent="0.25">
      <c r="A98" s="42" t="s">
        <v>258</v>
      </c>
      <c r="B98" s="116" t="s">
        <v>28</v>
      </c>
      <c r="C98" s="112" t="s">
        <v>259</v>
      </c>
      <c r="D98" s="117"/>
      <c r="E98" s="90" t="s">
        <v>26</v>
      </c>
      <c r="F98" s="118">
        <v>1000</v>
      </c>
      <c r="G98" s="92"/>
      <c r="H98" s="93">
        <f>ROUND(G98*F98,2)</f>
        <v>0</v>
      </c>
      <c r="I98" s="71"/>
    </row>
    <row r="99" spans="1:9" ht="36" customHeight="1" x14ac:dyDescent="0.25">
      <c r="A99" s="28"/>
      <c r="B99" s="105"/>
      <c r="C99" s="119" t="s">
        <v>242</v>
      </c>
      <c r="D99" s="107"/>
      <c r="E99" s="120"/>
      <c r="F99" s="107"/>
      <c r="G99" s="109"/>
      <c r="H99" s="110"/>
    </row>
    <row r="100" spans="1:9" ht="36" customHeight="1" x14ac:dyDescent="0.25">
      <c r="A100" s="43" t="s">
        <v>61</v>
      </c>
      <c r="B100" s="111" t="s">
        <v>208</v>
      </c>
      <c r="C100" s="112" t="s">
        <v>62</v>
      </c>
      <c r="D100" s="113" t="s">
        <v>245</v>
      </c>
      <c r="E100" s="90"/>
      <c r="F100" s="114"/>
      <c r="G100" s="115"/>
      <c r="H100" s="93"/>
    </row>
    <row r="101" spans="1:9" ht="36" customHeight="1" x14ac:dyDescent="0.25">
      <c r="A101" s="43" t="s">
        <v>63</v>
      </c>
      <c r="B101" s="116" t="s">
        <v>28</v>
      </c>
      <c r="C101" s="112" t="s">
        <v>64</v>
      </c>
      <c r="D101" s="113" t="s">
        <v>1</v>
      </c>
      <c r="E101" s="90" t="s">
        <v>27</v>
      </c>
      <c r="F101" s="114">
        <v>13000</v>
      </c>
      <c r="G101" s="92"/>
      <c r="H101" s="93">
        <f>ROUND(G101*F101,2)</f>
        <v>0</v>
      </c>
    </row>
    <row r="102" spans="1:9" ht="36" customHeight="1" x14ac:dyDescent="0.25">
      <c r="A102" s="43" t="s">
        <v>141</v>
      </c>
      <c r="B102" s="116" t="s">
        <v>35</v>
      </c>
      <c r="C102" s="112" t="s">
        <v>142</v>
      </c>
      <c r="D102" s="113" t="s">
        <v>1</v>
      </c>
      <c r="E102" s="90" t="s">
        <v>27</v>
      </c>
      <c r="F102" s="114">
        <v>2200</v>
      </c>
      <c r="G102" s="92"/>
      <c r="H102" s="93">
        <f>ROUND(G102*F102,2)</f>
        <v>0</v>
      </c>
    </row>
    <row r="103" spans="1:9" ht="36" customHeight="1" x14ac:dyDescent="0.25">
      <c r="A103" s="43"/>
      <c r="B103" s="116" t="s">
        <v>45</v>
      </c>
      <c r="C103" s="112" t="s">
        <v>143</v>
      </c>
      <c r="D103" s="113" t="s">
        <v>1</v>
      </c>
      <c r="E103" s="90" t="s">
        <v>27</v>
      </c>
      <c r="F103" s="114">
        <v>3000</v>
      </c>
      <c r="G103" s="92"/>
      <c r="H103" s="93">
        <f>ROUND(G103*F103,2)</f>
        <v>0</v>
      </c>
    </row>
    <row r="104" spans="1:9" ht="36" customHeight="1" x14ac:dyDescent="0.25">
      <c r="A104" s="43" t="s">
        <v>36</v>
      </c>
      <c r="B104" s="111" t="s">
        <v>209</v>
      </c>
      <c r="C104" s="112" t="s">
        <v>37</v>
      </c>
      <c r="D104" s="113" t="s">
        <v>144</v>
      </c>
      <c r="E104" s="90"/>
      <c r="F104" s="114"/>
      <c r="G104" s="115"/>
      <c r="H104" s="93"/>
    </row>
    <row r="105" spans="1:9" ht="36" customHeight="1" x14ac:dyDescent="0.25">
      <c r="A105" s="43" t="s">
        <v>38</v>
      </c>
      <c r="B105" s="116" t="s">
        <v>28</v>
      </c>
      <c r="C105" s="112" t="s">
        <v>39</v>
      </c>
      <c r="D105" s="113" t="s">
        <v>1</v>
      </c>
      <c r="E105" s="90" t="s">
        <v>34</v>
      </c>
      <c r="F105" s="114">
        <v>100</v>
      </c>
      <c r="G105" s="92"/>
      <c r="H105" s="93">
        <f>ROUND(G105*F105,2)</f>
        <v>0</v>
      </c>
    </row>
    <row r="106" spans="1:9" ht="36" customHeight="1" x14ac:dyDescent="0.25">
      <c r="A106" s="43" t="s">
        <v>145</v>
      </c>
      <c r="B106" s="116" t="s">
        <v>35</v>
      </c>
      <c r="C106" s="112" t="s">
        <v>146</v>
      </c>
      <c r="D106" s="113" t="s">
        <v>1</v>
      </c>
      <c r="E106" s="90" t="s">
        <v>34</v>
      </c>
      <c r="F106" s="114">
        <v>660</v>
      </c>
      <c r="G106" s="92"/>
      <c r="H106" s="93">
        <f>ROUND(G106*F106,2)</f>
        <v>0</v>
      </c>
    </row>
    <row r="107" spans="1:9" ht="36" customHeight="1" x14ac:dyDescent="0.25">
      <c r="A107" s="43" t="s">
        <v>40</v>
      </c>
      <c r="B107" s="111" t="s">
        <v>210</v>
      </c>
      <c r="C107" s="112" t="s">
        <v>41</v>
      </c>
      <c r="D107" s="113" t="s">
        <v>144</v>
      </c>
      <c r="E107" s="90"/>
      <c r="F107" s="114"/>
      <c r="G107" s="115"/>
      <c r="H107" s="93"/>
    </row>
    <row r="108" spans="1:9" ht="36" customHeight="1" x14ac:dyDescent="0.25">
      <c r="A108" s="44" t="s">
        <v>147</v>
      </c>
      <c r="B108" s="121" t="s">
        <v>28</v>
      </c>
      <c r="C108" s="122" t="s">
        <v>148</v>
      </c>
      <c r="D108" s="121" t="s">
        <v>1</v>
      </c>
      <c r="E108" s="121" t="s">
        <v>34</v>
      </c>
      <c r="F108" s="114">
        <v>75</v>
      </c>
      <c r="G108" s="92"/>
      <c r="H108" s="93">
        <f>ROUND(G108*F108,2)</f>
        <v>0</v>
      </c>
    </row>
    <row r="109" spans="1:9" ht="36" customHeight="1" x14ac:dyDescent="0.25">
      <c r="A109" s="43" t="s">
        <v>42</v>
      </c>
      <c r="B109" s="116" t="s">
        <v>35</v>
      </c>
      <c r="C109" s="112" t="s">
        <v>43</v>
      </c>
      <c r="D109" s="113" t="s">
        <v>1</v>
      </c>
      <c r="E109" s="90" t="s">
        <v>34</v>
      </c>
      <c r="F109" s="114">
        <v>650</v>
      </c>
      <c r="G109" s="92"/>
      <c r="H109" s="93">
        <f>ROUND(G109*F109,2)</f>
        <v>0</v>
      </c>
    </row>
    <row r="110" spans="1:9" ht="36" customHeight="1" x14ac:dyDescent="0.25">
      <c r="A110" s="43" t="s">
        <v>133</v>
      </c>
      <c r="B110" s="111" t="s">
        <v>211</v>
      </c>
      <c r="C110" s="112" t="s">
        <v>134</v>
      </c>
      <c r="D110" s="113" t="s">
        <v>89</v>
      </c>
      <c r="E110" s="90"/>
      <c r="F110" s="114"/>
      <c r="G110" s="115"/>
      <c r="H110" s="93"/>
    </row>
    <row r="111" spans="1:9" ht="36" customHeight="1" x14ac:dyDescent="0.25">
      <c r="A111" s="43" t="s">
        <v>149</v>
      </c>
      <c r="B111" s="116" t="s">
        <v>28</v>
      </c>
      <c r="C111" s="112" t="s">
        <v>150</v>
      </c>
      <c r="D111" s="113" t="s">
        <v>1</v>
      </c>
      <c r="E111" s="90" t="s">
        <v>27</v>
      </c>
      <c r="F111" s="114">
        <v>35</v>
      </c>
      <c r="G111" s="92"/>
      <c r="H111" s="93">
        <f t="shared" ref="H111:H112" si="21">ROUND(G111*F111,2)</f>
        <v>0</v>
      </c>
    </row>
    <row r="112" spans="1:9" ht="36" customHeight="1" x14ac:dyDescent="0.25">
      <c r="A112" s="43" t="s">
        <v>135</v>
      </c>
      <c r="B112" s="116" t="s">
        <v>35</v>
      </c>
      <c r="C112" s="112" t="s">
        <v>90</v>
      </c>
      <c r="D112" s="113" t="s">
        <v>1</v>
      </c>
      <c r="E112" s="90" t="s">
        <v>27</v>
      </c>
      <c r="F112" s="114">
        <v>20</v>
      </c>
      <c r="G112" s="92"/>
      <c r="H112" s="93">
        <f t="shared" si="21"/>
        <v>0</v>
      </c>
    </row>
    <row r="113" spans="1:8" ht="36" customHeight="1" x14ac:dyDescent="0.25">
      <c r="A113" s="43" t="s">
        <v>191</v>
      </c>
      <c r="B113" s="111" t="s">
        <v>212</v>
      </c>
      <c r="C113" s="112" t="s">
        <v>192</v>
      </c>
      <c r="D113" s="113" t="s">
        <v>193</v>
      </c>
      <c r="E113" s="90"/>
      <c r="F113" s="114"/>
      <c r="G113" s="115"/>
      <c r="H113" s="93"/>
    </row>
    <row r="114" spans="1:8" ht="36" customHeight="1" x14ac:dyDescent="0.25">
      <c r="A114" s="43" t="s">
        <v>293</v>
      </c>
      <c r="B114" s="116" t="s">
        <v>28</v>
      </c>
      <c r="C114" s="112" t="s">
        <v>294</v>
      </c>
      <c r="D114" s="113" t="s">
        <v>1</v>
      </c>
      <c r="E114" s="90" t="s">
        <v>44</v>
      </c>
      <c r="F114" s="114">
        <v>800</v>
      </c>
      <c r="G114" s="92"/>
      <c r="H114" s="93">
        <f>ROUND(G114*F114,2)</f>
        <v>0</v>
      </c>
    </row>
    <row r="115" spans="1:8" ht="36" customHeight="1" x14ac:dyDescent="0.25">
      <c r="A115" s="43" t="s">
        <v>151</v>
      </c>
      <c r="B115" s="111" t="s">
        <v>213</v>
      </c>
      <c r="C115" s="112" t="s">
        <v>152</v>
      </c>
      <c r="D115" s="113" t="s">
        <v>278</v>
      </c>
      <c r="E115" s="123"/>
      <c r="F115" s="114"/>
      <c r="G115" s="115"/>
      <c r="H115" s="93"/>
    </row>
    <row r="116" spans="1:8" ht="36" customHeight="1" x14ac:dyDescent="0.25">
      <c r="A116" s="43" t="s">
        <v>153</v>
      </c>
      <c r="B116" s="116" t="s">
        <v>28</v>
      </c>
      <c r="C116" s="112" t="s">
        <v>65</v>
      </c>
      <c r="D116" s="113"/>
      <c r="E116" s="90"/>
      <c r="F116" s="114"/>
      <c r="G116" s="115"/>
      <c r="H116" s="93"/>
    </row>
    <row r="117" spans="1:8" ht="36" customHeight="1" x14ac:dyDescent="0.25">
      <c r="A117" s="43" t="s">
        <v>154</v>
      </c>
      <c r="B117" s="124" t="s">
        <v>91</v>
      </c>
      <c r="C117" s="112" t="s">
        <v>106</v>
      </c>
      <c r="D117" s="113"/>
      <c r="E117" s="90" t="s">
        <v>29</v>
      </c>
      <c r="F117" s="114">
        <v>40</v>
      </c>
      <c r="G117" s="92"/>
      <c r="H117" s="93">
        <f>ROUND(G117*F117,2)</f>
        <v>0</v>
      </c>
    </row>
    <row r="118" spans="1:8" ht="36" customHeight="1" x14ac:dyDescent="0.25">
      <c r="A118" s="43" t="s">
        <v>155</v>
      </c>
      <c r="B118" s="111" t="s">
        <v>214</v>
      </c>
      <c r="C118" s="112" t="s">
        <v>156</v>
      </c>
      <c r="D118" s="113" t="s">
        <v>278</v>
      </c>
      <c r="E118" s="90" t="s">
        <v>27</v>
      </c>
      <c r="F118" s="114">
        <v>400</v>
      </c>
      <c r="G118" s="92"/>
      <c r="H118" s="93">
        <f>ROUND(G118*F118,2)</f>
        <v>0</v>
      </c>
    </row>
    <row r="119" spans="1:8" ht="36" customHeight="1" x14ac:dyDescent="0.25">
      <c r="A119" s="43" t="s">
        <v>95</v>
      </c>
      <c r="B119" s="111" t="s">
        <v>215</v>
      </c>
      <c r="C119" s="112" t="s">
        <v>96</v>
      </c>
      <c r="D119" s="113" t="s">
        <v>195</v>
      </c>
      <c r="E119" s="90"/>
      <c r="F119" s="114"/>
      <c r="G119" s="115"/>
      <c r="H119" s="93"/>
    </row>
    <row r="120" spans="1:8" ht="36" customHeight="1" x14ac:dyDescent="0.25">
      <c r="A120" s="43" t="s">
        <v>97</v>
      </c>
      <c r="B120" s="116" t="s">
        <v>28</v>
      </c>
      <c r="C120" s="112" t="s">
        <v>196</v>
      </c>
      <c r="D120" s="113" t="s">
        <v>1</v>
      </c>
      <c r="E120" s="90" t="s">
        <v>27</v>
      </c>
      <c r="F120" s="114">
        <v>225</v>
      </c>
      <c r="G120" s="92"/>
      <c r="H120" s="93">
        <f t="shared" ref="H120" si="22">ROUND(G120*F120,2)</f>
        <v>0</v>
      </c>
    </row>
    <row r="121" spans="1:8" ht="36" customHeight="1" x14ac:dyDescent="0.25">
      <c r="A121" s="43" t="s">
        <v>98</v>
      </c>
      <c r="B121" s="111" t="s">
        <v>216</v>
      </c>
      <c r="C121" s="112" t="s">
        <v>99</v>
      </c>
      <c r="D121" s="113" t="s">
        <v>157</v>
      </c>
      <c r="E121" s="90" t="s">
        <v>34</v>
      </c>
      <c r="F121" s="91">
        <v>18</v>
      </c>
      <c r="G121" s="92"/>
      <c r="H121" s="93">
        <f>ROUND(G121*F121,2)</f>
        <v>0</v>
      </c>
    </row>
    <row r="122" spans="1:8" ht="36" customHeight="1" x14ac:dyDescent="0.25">
      <c r="A122" s="41"/>
      <c r="B122" s="111" t="s">
        <v>217</v>
      </c>
      <c r="C122" s="112" t="s">
        <v>302</v>
      </c>
      <c r="D122" s="113" t="s">
        <v>341</v>
      </c>
      <c r="E122" s="90" t="s">
        <v>34</v>
      </c>
      <c r="F122" s="91">
        <v>6</v>
      </c>
      <c r="G122" s="92"/>
      <c r="H122" s="93">
        <f t="shared" ref="H122" si="23">ROUND(G122*F122,2)</f>
        <v>0</v>
      </c>
    </row>
    <row r="123" spans="1:8" ht="36" customHeight="1" x14ac:dyDescent="0.25">
      <c r="A123" s="28"/>
      <c r="B123" s="125"/>
      <c r="C123" s="119" t="s">
        <v>18</v>
      </c>
      <c r="D123" s="107"/>
      <c r="E123" s="108"/>
      <c r="F123" s="108"/>
      <c r="G123" s="109"/>
      <c r="H123" s="110"/>
    </row>
    <row r="124" spans="1:8" ht="36" customHeight="1" x14ac:dyDescent="0.25">
      <c r="A124" s="41" t="s">
        <v>46</v>
      </c>
      <c r="B124" s="111" t="s">
        <v>218</v>
      </c>
      <c r="C124" s="112" t="s">
        <v>47</v>
      </c>
      <c r="D124" s="113" t="s">
        <v>173</v>
      </c>
      <c r="E124" s="90"/>
      <c r="F124" s="91"/>
      <c r="G124" s="115"/>
      <c r="H124" s="126"/>
    </row>
    <row r="125" spans="1:8" ht="36" customHeight="1" x14ac:dyDescent="0.25">
      <c r="A125" s="41" t="s">
        <v>158</v>
      </c>
      <c r="B125" s="116" t="s">
        <v>28</v>
      </c>
      <c r="C125" s="112" t="s">
        <v>281</v>
      </c>
      <c r="D125" s="113" t="s">
        <v>1</v>
      </c>
      <c r="E125" s="90" t="s">
        <v>27</v>
      </c>
      <c r="F125" s="91">
        <v>8200</v>
      </c>
      <c r="G125" s="92"/>
      <c r="H125" s="93">
        <f t="shared" ref="H125:H128" si="24">ROUND(G125*F125,2)</f>
        <v>0</v>
      </c>
    </row>
    <row r="126" spans="1:8" ht="36" customHeight="1" x14ac:dyDescent="0.25">
      <c r="A126" s="41" t="s">
        <v>71</v>
      </c>
      <c r="B126" s="116" t="s">
        <v>35</v>
      </c>
      <c r="C126" s="112" t="s">
        <v>159</v>
      </c>
      <c r="D126" s="113" t="s">
        <v>1</v>
      </c>
      <c r="E126" s="90" t="s">
        <v>27</v>
      </c>
      <c r="F126" s="91">
        <v>2000</v>
      </c>
      <c r="G126" s="92"/>
      <c r="H126" s="93">
        <f t="shared" si="24"/>
        <v>0</v>
      </c>
    </row>
    <row r="127" spans="1:8" ht="36" customHeight="1" x14ac:dyDescent="0.25">
      <c r="A127" s="41" t="s">
        <v>160</v>
      </c>
      <c r="B127" s="116" t="s">
        <v>45</v>
      </c>
      <c r="C127" s="112" t="s">
        <v>161</v>
      </c>
      <c r="D127" s="113" t="s">
        <v>162</v>
      </c>
      <c r="E127" s="90" t="s">
        <v>27</v>
      </c>
      <c r="F127" s="91">
        <v>40</v>
      </c>
      <c r="G127" s="92"/>
      <c r="H127" s="93">
        <f t="shared" si="24"/>
        <v>0</v>
      </c>
    </row>
    <row r="128" spans="1:8" ht="36" customHeight="1" x14ac:dyDescent="0.25">
      <c r="A128" s="41" t="s">
        <v>163</v>
      </c>
      <c r="B128" s="116" t="s">
        <v>56</v>
      </c>
      <c r="C128" s="112" t="s">
        <v>164</v>
      </c>
      <c r="D128" s="113" t="s">
        <v>165</v>
      </c>
      <c r="E128" s="90" t="s">
        <v>27</v>
      </c>
      <c r="F128" s="91">
        <v>5</v>
      </c>
      <c r="G128" s="92"/>
      <c r="H128" s="93">
        <f t="shared" si="24"/>
        <v>0</v>
      </c>
    </row>
    <row r="129" spans="1:8" ht="36" customHeight="1" x14ac:dyDescent="0.25">
      <c r="A129" s="41" t="s">
        <v>72</v>
      </c>
      <c r="B129" s="111" t="s">
        <v>219</v>
      </c>
      <c r="C129" s="112" t="s">
        <v>73</v>
      </c>
      <c r="D129" s="113" t="s">
        <v>173</v>
      </c>
      <c r="E129" s="90"/>
      <c r="F129" s="91"/>
      <c r="G129" s="115"/>
      <c r="H129" s="126"/>
    </row>
    <row r="130" spans="1:8" ht="49.5" customHeight="1" x14ac:dyDescent="0.25">
      <c r="A130" s="41" t="s">
        <v>279</v>
      </c>
      <c r="B130" s="116" t="s">
        <v>28</v>
      </c>
      <c r="C130" s="112" t="s">
        <v>280</v>
      </c>
      <c r="D130" s="113"/>
      <c r="E130" s="90" t="s">
        <v>27</v>
      </c>
      <c r="F130" s="91">
        <v>1900</v>
      </c>
      <c r="G130" s="92"/>
      <c r="H130" s="93">
        <f t="shared" ref="H130:H131" si="25">ROUND(G130*F130,2)</f>
        <v>0</v>
      </c>
    </row>
    <row r="131" spans="1:8" ht="48.75" customHeight="1" x14ac:dyDescent="0.25">
      <c r="A131" s="41" t="s">
        <v>291</v>
      </c>
      <c r="B131" s="116" t="s">
        <v>35</v>
      </c>
      <c r="C131" s="112" t="s">
        <v>292</v>
      </c>
      <c r="D131" s="113"/>
      <c r="E131" s="90" t="s">
        <v>27</v>
      </c>
      <c r="F131" s="91">
        <v>1350</v>
      </c>
      <c r="G131" s="92"/>
      <c r="H131" s="93">
        <f t="shared" si="25"/>
        <v>0</v>
      </c>
    </row>
    <row r="132" spans="1:8" ht="36" customHeight="1" x14ac:dyDescent="0.25">
      <c r="A132" s="41" t="s">
        <v>48</v>
      </c>
      <c r="B132" s="111" t="s">
        <v>220</v>
      </c>
      <c r="C132" s="112" t="s">
        <v>49</v>
      </c>
      <c r="D132" s="113" t="s">
        <v>173</v>
      </c>
      <c r="E132" s="90"/>
      <c r="F132" s="91"/>
      <c r="G132" s="115"/>
      <c r="H132" s="126"/>
    </row>
    <row r="133" spans="1:8" ht="36" customHeight="1" x14ac:dyDescent="0.25">
      <c r="A133" s="41" t="s">
        <v>282</v>
      </c>
      <c r="B133" s="116" t="s">
        <v>28</v>
      </c>
      <c r="C133" s="112" t="s">
        <v>166</v>
      </c>
      <c r="D133" s="113" t="s">
        <v>100</v>
      </c>
      <c r="E133" s="90" t="s">
        <v>44</v>
      </c>
      <c r="F133" s="114">
        <v>775</v>
      </c>
      <c r="G133" s="92"/>
      <c r="H133" s="93">
        <f>ROUND(G133*F133,2)</f>
        <v>0</v>
      </c>
    </row>
    <row r="134" spans="1:8" ht="36" customHeight="1" x14ac:dyDescent="0.25">
      <c r="A134" s="41" t="s">
        <v>283</v>
      </c>
      <c r="B134" s="116" t="s">
        <v>35</v>
      </c>
      <c r="C134" s="112" t="s">
        <v>167</v>
      </c>
      <c r="D134" s="113" t="s">
        <v>168</v>
      </c>
      <c r="E134" s="90" t="s">
        <v>44</v>
      </c>
      <c r="F134" s="114">
        <v>695</v>
      </c>
      <c r="G134" s="92"/>
      <c r="H134" s="93">
        <f>ROUND(G134*F134,2)</f>
        <v>0</v>
      </c>
    </row>
    <row r="135" spans="1:8" ht="36" customHeight="1" x14ac:dyDescent="0.25">
      <c r="A135" s="41" t="s">
        <v>284</v>
      </c>
      <c r="B135" s="116" t="s">
        <v>45</v>
      </c>
      <c r="C135" s="112" t="s">
        <v>101</v>
      </c>
      <c r="D135" s="113" t="s">
        <v>94</v>
      </c>
      <c r="E135" s="90" t="s">
        <v>44</v>
      </c>
      <c r="F135" s="114">
        <v>180</v>
      </c>
      <c r="G135" s="92"/>
      <c r="H135" s="93">
        <f>ROUND(G135*F135,2)</f>
        <v>0</v>
      </c>
    </row>
    <row r="136" spans="1:8" ht="36" customHeight="1" x14ac:dyDescent="0.25">
      <c r="A136" s="41" t="s">
        <v>285</v>
      </c>
      <c r="B136" s="116" t="s">
        <v>56</v>
      </c>
      <c r="C136" s="112" t="s">
        <v>131</v>
      </c>
      <c r="D136" s="113" t="s">
        <v>94</v>
      </c>
      <c r="E136" s="90" t="s">
        <v>44</v>
      </c>
      <c r="F136" s="114">
        <v>475</v>
      </c>
      <c r="G136" s="92"/>
      <c r="H136" s="93">
        <f>ROUND(G136*F136,2)</f>
        <v>0</v>
      </c>
    </row>
    <row r="137" spans="1:8" ht="36" customHeight="1" x14ac:dyDescent="0.25">
      <c r="A137" s="72" t="s">
        <v>437</v>
      </c>
      <c r="B137" s="116" t="s">
        <v>60</v>
      </c>
      <c r="C137" s="112" t="s">
        <v>438</v>
      </c>
      <c r="D137" s="113" t="s">
        <v>439</v>
      </c>
      <c r="E137" s="90" t="s">
        <v>44</v>
      </c>
      <c r="F137" s="114">
        <v>20</v>
      </c>
      <c r="G137" s="92"/>
      <c r="H137" s="93">
        <f t="shared" ref="H137" si="26">ROUND(G137*F137,2)</f>
        <v>0</v>
      </c>
    </row>
    <row r="138" spans="1:8" ht="36" customHeight="1" x14ac:dyDescent="0.25">
      <c r="A138" s="41" t="s">
        <v>50</v>
      </c>
      <c r="B138" s="116" t="s">
        <v>102</v>
      </c>
      <c r="C138" s="112" t="s">
        <v>104</v>
      </c>
      <c r="D138" s="113" t="s">
        <v>105</v>
      </c>
      <c r="E138" s="90" t="s">
        <v>44</v>
      </c>
      <c r="F138" s="114">
        <v>35</v>
      </c>
      <c r="G138" s="92"/>
      <c r="H138" s="93">
        <f t="shared" ref="H138:H143" si="27">ROUND(G138*F138,2)</f>
        <v>0</v>
      </c>
    </row>
    <row r="139" spans="1:8" ht="36" customHeight="1" x14ac:dyDescent="0.25">
      <c r="A139" s="41" t="s">
        <v>169</v>
      </c>
      <c r="B139" s="116" t="s">
        <v>103</v>
      </c>
      <c r="C139" s="112" t="s">
        <v>136</v>
      </c>
      <c r="D139" s="113" t="s">
        <v>105</v>
      </c>
      <c r="E139" s="90" t="s">
        <v>44</v>
      </c>
      <c r="F139" s="114">
        <v>85</v>
      </c>
      <c r="G139" s="92"/>
      <c r="H139" s="93">
        <f t="shared" si="27"/>
        <v>0</v>
      </c>
    </row>
    <row r="140" spans="1:8" ht="36" customHeight="1" x14ac:dyDescent="0.25">
      <c r="A140" s="41" t="s">
        <v>286</v>
      </c>
      <c r="B140" s="116" t="s">
        <v>170</v>
      </c>
      <c r="C140" s="112" t="s">
        <v>436</v>
      </c>
      <c r="D140" s="113" t="s">
        <v>287</v>
      </c>
      <c r="E140" s="90" t="s">
        <v>44</v>
      </c>
      <c r="F140" s="114">
        <v>50</v>
      </c>
      <c r="G140" s="92"/>
      <c r="H140" s="93">
        <f t="shared" si="27"/>
        <v>0</v>
      </c>
    </row>
    <row r="141" spans="1:8" ht="36" customHeight="1" x14ac:dyDescent="0.25">
      <c r="A141" s="41" t="s">
        <v>288</v>
      </c>
      <c r="B141" s="116" t="s">
        <v>440</v>
      </c>
      <c r="C141" s="112" t="s">
        <v>289</v>
      </c>
      <c r="D141" s="113" t="s">
        <v>290</v>
      </c>
      <c r="E141" s="90" t="s">
        <v>44</v>
      </c>
      <c r="F141" s="114">
        <v>285</v>
      </c>
      <c r="G141" s="92"/>
      <c r="H141" s="93">
        <f t="shared" si="27"/>
        <v>0</v>
      </c>
    </row>
    <row r="142" spans="1:8" ht="36" customHeight="1" x14ac:dyDescent="0.25">
      <c r="A142" s="41" t="s">
        <v>171</v>
      </c>
      <c r="B142" s="111" t="s">
        <v>221</v>
      </c>
      <c r="C142" s="112" t="s">
        <v>172</v>
      </c>
      <c r="D142" s="113" t="s">
        <v>173</v>
      </c>
      <c r="E142" s="90" t="s">
        <v>44</v>
      </c>
      <c r="F142" s="91">
        <v>2300</v>
      </c>
      <c r="G142" s="92"/>
      <c r="H142" s="93">
        <f t="shared" si="27"/>
        <v>0</v>
      </c>
    </row>
    <row r="143" spans="1:8" ht="36" customHeight="1" x14ac:dyDescent="0.25">
      <c r="A143" s="41" t="s">
        <v>137</v>
      </c>
      <c r="B143" s="111" t="s">
        <v>222</v>
      </c>
      <c r="C143" s="112" t="s">
        <v>138</v>
      </c>
      <c r="D143" s="113" t="s">
        <v>139</v>
      </c>
      <c r="E143" s="90" t="s">
        <v>27</v>
      </c>
      <c r="F143" s="91">
        <v>150</v>
      </c>
      <c r="G143" s="92"/>
      <c r="H143" s="93">
        <f t="shared" si="27"/>
        <v>0</v>
      </c>
    </row>
    <row r="144" spans="1:8" ht="36" customHeight="1" x14ac:dyDescent="0.25">
      <c r="A144" s="41" t="s">
        <v>229</v>
      </c>
      <c r="B144" s="111" t="s">
        <v>223</v>
      </c>
      <c r="C144" s="112" t="s">
        <v>230</v>
      </c>
      <c r="D144" s="113" t="s">
        <v>278</v>
      </c>
      <c r="E144" s="123"/>
      <c r="F144" s="114"/>
      <c r="G144" s="115"/>
      <c r="H144" s="126"/>
    </row>
    <row r="145" spans="1:8" ht="36" customHeight="1" x14ac:dyDescent="0.25">
      <c r="A145" s="41" t="s">
        <v>231</v>
      </c>
      <c r="B145" s="116" t="s">
        <v>28</v>
      </c>
      <c r="C145" s="112" t="s">
        <v>194</v>
      </c>
      <c r="D145" s="113"/>
      <c r="E145" s="90"/>
      <c r="F145" s="114"/>
      <c r="G145" s="115"/>
      <c r="H145" s="126"/>
    </row>
    <row r="146" spans="1:8" ht="36" customHeight="1" x14ac:dyDescent="0.25">
      <c r="A146" s="41" t="s">
        <v>232</v>
      </c>
      <c r="B146" s="124" t="s">
        <v>91</v>
      </c>
      <c r="C146" s="112" t="s">
        <v>106</v>
      </c>
      <c r="D146" s="113"/>
      <c r="E146" s="90" t="s">
        <v>29</v>
      </c>
      <c r="F146" s="114">
        <v>325</v>
      </c>
      <c r="G146" s="92"/>
      <c r="H146" s="93">
        <f>ROUND(G146*F146,2)</f>
        <v>0</v>
      </c>
    </row>
    <row r="147" spans="1:8" ht="36" customHeight="1" x14ac:dyDescent="0.25">
      <c r="A147" s="41" t="s">
        <v>233</v>
      </c>
      <c r="B147" s="116" t="s">
        <v>35</v>
      </c>
      <c r="C147" s="112" t="s">
        <v>65</v>
      </c>
      <c r="D147" s="113"/>
      <c r="E147" s="90"/>
      <c r="F147" s="114"/>
      <c r="G147" s="115"/>
      <c r="H147" s="126"/>
    </row>
    <row r="148" spans="1:8" ht="36" customHeight="1" x14ac:dyDescent="0.25">
      <c r="A148" s="41" t="s">
        <v>234</v>
      </c>
      <c r="B148" s="124" t="s">
        <v>91</v>
      </c>
      <c r="C148" s="112" t="s">
        <v>106</v>
      </c>
      <c r="D148" s="113"/>
      <c r="E148" s="90" t="s">
        <v>29</v>
      </c>
      <c r="F148" s="114">
        <v>20</v>
      </c>
      <c r="G148" s="92"/>
      <c r="H148" s="93">
        <f>ROUND(G148*F148,2)</f>
        <v>0</v>
      </c>
    </row>
    <row r="149" spans="1:8" ht="36" customHeight="1" x14ac:dyDescent="0.25">
      <c r="A149" s="28"/>
      <c r="B149" s="127"/>
      <c r="C149" s="128" t="s">
        <v>244</v>
      </c>
      <c r="D149" s="107"/>
      <c r="E149" s="129"/>
      <c r="F149" s="108"/>
      <c r="G149" s="109"/>
      <c r="H149" s="110"/>
    </row>
    <row r="150" spans="1:8" ht="36" customHeight="1" x14ac:dyDescent="0.25">
      <c r="A150" s="41" t="s">
        <v>82</v>
      </c>
      <c r="B150" s="111" t="s">
        <v>224</v>
      </c>
      <c r="C150" s="112" t="s">
        <v>83</v>
      </c>
      <c r="D150" s="113" t="s">
        <v>245</v>
      </c>
      <c r="E150" s="90" t="s">
        <v>26</v>
      </c>
      <c r="F150" s="114">
        <v>200</v>
      </c>
      <c r="G150" s="92"/>
      <c r="H150" s="93">
        <f t="shared" ref="H150:H151" si="28">ROUND(G150*F150,2)</f>
        <v>0</v>
      </c>
    </row>
    <row r="151" spans="1:8" ht="36" customHeight="1" x14ac:dyDescent="0.25">
      <c r="A151" s="42" t="s">
        <v>84</v>
      </c>
      <c r="B151" s="111" t="s">
        <v>235</v>
      </c>
      <c r="C151" s="112" t="s">
        <v>85</v>
      </c>
      <c r="D151" s="113" t="s">
        <v>245</v>
      </c>
      <c r="E151" s="90" t="s">
        <v>27</v>
      </c>
      <c r="F151" s="114">
        <v>375</v>
      </c>
      <c r="G151" s="92"/>
      <c r="H151" s="93">
        <f t="shared" si="28"/>
        <v>0</v>
      </c>
    </row>
    <row r="152" spans="1:8" ht="36" customHeight="1" x14ac:dyDescent="0.25">
      <c r="A152" s="42" t="s">
        <v>86</v>
      </c>
      <c r="B152" s="111" t="s">
        <v>236</v>
      </c>
      <c r="C152" s="112" t="s">
        <v>246</v>
      </c>
      <c r="D152" s="113" t="s">
        <v>245</v>
      </c>
      <c r="E152" s="90"/>
      <c r="F152" s="114"/>
      <c r="G152" s="115"/>
      <c r="H152" s="93"/>
    </row>
    <row r="153" spans="1:8" ht="36" customHeight="1" x14ac:dyDescent="0.25">
      <c r="A153" s="42" t="s">
        <v>297</v>
      </c>
      <c r="B153" s="116" t="s">
        <v>28</v>
      </c>
      <c r="C153" s="112" t="s">
        <v>298</v>
      </c>
      <c r="D153" s="113" t="s">
        <v>1</v>
      </c>
      <c r="E153" s="90" t="s">
        <v>29</v>
      </c>
      <c r="F153" s="114">
        <v>275</v>
      </c>
      <c r="G153" s="92"/>
      <c r="H153" s="93">
        <f t="shared" ref="H153" si="29">ROUND(G153*F153,2)</f>
        <v>0</v>
      </c>
    </row>
    <row r="154" spans="1:8" ht="36" customHeight="1" x14ac:dyDescent="0.25">
      <c r="A154" s="42" t="s">
        <v>30</v>
      </c>
      <c r="B154" s="111" t="s">
        <v>237</v>
      </c>
      <c r="C154" s="112" t="s">
        <v>31</v>
      </c>
      <c r="D154" s="113" t="s">
        <v>245</v>
      </c>
      <c r="E154" s="90"/>
      <c r="F154" s="114"/>
      <c r="G154" s="115"/>
      <c r="H154" s="93"/>
    </row>
    <row r="155" spans="1:8" ht="36" customHeight="1" x14ac:dyDescent="0.25">
      <c r="A155" s="42" t="s">
        <v>299</v>
      </c>
      <c r="B155" s="116" t="s">
        <v>28</v>
      </c>
      <c r="C155" s="112" t="s">
        <v>300</v>
      </c>
      <c r="D155" s="113" t="s">
        <v>1</v>
      </c>
      <c r="E155" s="90" t="s">
        <v>26</v>
      </c>
      <c r="F155" s="114">
        <v>50</v>
      </c>
      <c r="G155" s="92"/>
      <c r="H155" s="93">
        <f t="shared" ref="H155:H157" si="30">ROUND(G155*F155,2)</f>
        <v>0</v>
      </c>
    </row>
    <row r="156" spans="1:8" ht="36" customHeight="1" x14ac:dyDescent="0.25">
      <c r="A156" s="42" t="s">
        <v>87</v>
      </c>
      <c r="B156" s="111" t="s">
        <v>238</v>
      </c>
      <c r="C156" s="112" t="s">
        <v>247</v>
      </c>
      <c r="D156" s="113" t="s">
        <v>248</v>
      </c>
      <c r="E156" s="90"/>
      <c r="F156" s="114"/>
      <c r="G156" s="93"/>
      <c r="H156" s="93">
        <f t="shared" si="30"/>
        <v>0</v>
      </c>
    </row>
    <row r="157" spans="1:8" ht="36" customHeight="1" x14ac:dyDescent="0.25">
      <c r="A157" s="42" t="s">
        <v>249</v>
      </c>
      <c r="B157" s="116" t="s">
        <v>28</v>
      </c>
      <c r="C157" s="112" t="s">
        <v>250</v>
      </c>
      <c r="D157" s="113" t="s">
        <v>1</v>
      </c>
      <c r="E157" s="90" t="s">
        <v>27</v>
      </c>
      <c r="F157" s="114">
        <v>375</v>
      </c>
      <c r="G157" s="92"/>
      <c r="H157" s="93">
        <f t="shared" si="30"/>
        <v>0</v>
      </c>
    </row>
    <row r="158" spans="1:8" ht="36" customHeight="1" x14ac:dyDescent="0.25">
      <c r="A158" s="41" t="s">
        <v>229</v>
      </c>
      <c r="B158" s="111" t="s">
        <v>239</v>
      </c>
      <c r="C158" s="112" t="s">
        <v>230</v>
      </c>
      <c r="D158" s="113" t="s">
        <v>278</v>
      </c>
      <c r="E158" s="123"/>
      <c r="F158" s="114"/>
      <c r="G158" s="115"/>
      <c r="H158" s="126"/>
    </row>
    <row r="159" spans="1:8" ht="36" customHeight="1" x14ac:dyDescent="0.25">
      <c r="A159" s="41" t="s">
        <v>231</v>
      </c>
      <c r="B159" s="116" t="s">
        <v>28</v>
      </c>
      <c r="C159" s="112" t="s">
        <v>194</v>
      </c>
      <c r="D159" s="113"/>
      <c r="E159" s="90"/>
      <c r="F159" s="114"/>
      <c r="G159" s="115"/>
      <c r="H159" s="126"/>
    </row>
    <row r="160" spans="1:8" ht="36" customHeight="1" x14ac:dyDescent="0.25">
      <c r="A160" s="41" t="s">
        <v>232</v>
      </c>
      <c r="B160" s="124" t="s">
        <v>91</v>
      </c>
      <c r="C160" s="112" t="s">
        <v>106</v>
      </c>
      <c r="D160" s="113"/>
      <c r="E160" s="90" t="s">
        <v>29</v>
      </c>
      <c r="F160" s="114">
        <v>525</v>
      </c>
      <c r="G160" s="92"/>
      <c r="H160" s="93">
        <f>ROUND(G160*F160,2)</f>
        <v>0</v>
      </c>
    </row>
    <row r="161" spans="1:8" ht="36" customHeight="1" x14ac:dyDescent="0.25">
      <c r="A161" s="41" t="s">
        <v>233</v>
      </c>
      <c r="B161" s="116" t="s">
        <v>35</v>
      </c>
      <c r="C161" s="112" t="s">
        <v>65</v>
      </c>
      <c r="D161" s="113"/>
      <c r="E161" s="90"/>
      <c r="F161" s="114"/>
      <c r="G161" s="115"/>
      <c r="H161" s="126"/>
    </row>
    <row r="162" spans="1:8" ht="36" customHeight="1" x14ac:dyDescent="0.25">
      <c r="A162" s="41" t="s">
        <v>234</v>
      </c>
      <c r="B162" s="124" t="s">
        <v>91</v>
      </c>
      <c r="C162" s="112" t="s">
        <v>106</v>
      </c>
      <c r="D162" s="113"/>
      <c r="E162" s="90" t="s">
        <v>29</v>
      </c>
      <c r="F162" s="114">
        <v>25</v>
      </c>
      <c r="G162" s="92"/>
      <c r="H162" s="93">
        <f>ROUND(G162*F162,2)</f>
        <v>0</v>
      </c>
    </row>
    <row r="163" spans="1:8" ht="36" customHeight="1" x14ac:dyDescent="0.25">
      <c r="A163" s="28"/>
      <c r="B163" s="125"/>
      <c r="C163" s="119" t="s">
        <v>19</v>
      </c>
      <c r="D163" s="107"/>
      <c r="E163" s="129"/>
      <c r="F163" s="108"/>
      <c r="G163" s="109"/>
      <c r="H163" s="110"/>
    </row>
    <row r="164" spans="1:8" ht="36" customHeight="1" x14ac:dyDescent="0.25">
      <c r="A164" s="41" t="s">
        <v>51</v>
      </c>
      <c r="B164" s="111" t="s">
        <v>240</v>
      </c>
      <c r="C164" s="112" t="s">
        <v>52</v>
      </c>
      <c r="D164" s="113" t="s">
        <v>107</v>
      </c>
      <c r="E164" s="90" t="s">
        <v>44</v>
      </c>
      <c r="F164" s="91">
        <v>50</v>
      </c>
      <c r="G164" s="92"/>
      <c r="H164" s="93">
        <f>ROUND(G164*F164,2)</f>
        <v>0</v>
      </c>
    </row>
    <row r="165" spans="1:8" ht="48" customHeight="1" x14ac:dyDescent="0.25">
      <c r="A165" s="28"/>
      <c r="B165" s="125"/>
      <c r="C165" s="119" t="s">
        <v>20</v>
      </c>
      <c r="D165" s="107"/>
      <c r="E165" s="129"/>
      <c r="F165" s="108"/>
      <c r="G165" s="109"/>
      <c r="H165" s="110"/>
    </row>
    <row r="166" spans="1:8" ht="36" customHeight="1" x14ac:dyDescent="0.25">
      <c r="A166" s="41" t="s">
        <v>108</v>
      </c>
      <c r="B166" s="111" t="s">
        <v>241</v>
      </c>
      <c r="C166" s="112" t="s">
        <v>109</v>
      </c>
      <c r="D166" s="113" t="s">
        <v>110</v>
      </c>
      <c r="E166" s="90"/>
      <c r="F166" s="91"/>
      <c r="G166" s="115"/>
      <c r="H166" s="126"/>
    </row>
    <row r="167" spans="1:8" ht="36" customHeight="1" x14ac:dyDescent="0.25">
      <c r="A167" s="41" t="s">
        <v>228</v>
      </c>
      <c r="B167" s="116" t="s">
        <v>28</v>
      </c>
      <c r="C167" s="112" t="s">
        <v>111</v>
      </c>
      <c r="D167" s="113"/>
      <c r="E167" s="90" t="s">
        <v>34</v>
      </c>
      <c r="F167" s="91">
        <v>15</v>
      </c>
      <c r="G167" s="92"/>
      <c r="H167" s="93">
        <f>ROUND(G167*F167,2)</f>
        <v>0</v>
      </c>
    </row>
    <row r="168" spans="1:8" ht="36" customHeight="1" x14ac:dyDescent="0.25">
      <c r="A168" s="41"/>
      <c r="B168" s="116" t="s">
        <v>35</v>
      </c>
      <c r="C168" s="85" t="s">
        <v>450</v>
      </c>
      <c r="D168" s="113"/>
      <c r="E168" s="90" t="s">
        <v>34</v>
      </c>
      <c r="F168" s="91">
        <v>1</v>
      </c>
      <c r="G168" s="92"/>
      <c r="H168" s="93">
        <f>ROUND(G168*F168,2)</f>
        <v>0</v>
      </c>
    </row>
    <row r="169" spans="1:8" ht="36" customHeight="1" x14ac:dyDescent="0.25">
      <c r="A169" s="41" t="s">
        <v>260</v>
      </c>
      <c r="B169" s="116" t="s">
        <v>45</v>
      </c>
      <c r="C169" s="112" t="s">
        <v>174</v>
      </c>
      <c r="D169" s="113"/>
      <c r="E169" s="90" t="s">
        <v>34</v>
      </c>
      <c r="F169" s="91">
        <v>1</v>
      </c>
      <c r="G169" s="92"/>
      <c r="H169" s="93">
        <f>ROUND(G169*F169,2)</f>
        <v>0</v>
      </c>
    </row>
    <row r="170" spans="1:8" ht="36" customHeight="1" x14ac:dyDescent="0.25">
      <c r="A170" s="41" t="s">
        <v>112</v>
      </c>
      <c r="B170" s="111" t="s">
        <v>307</v>
      </c>
      <c r="C170" s="112" t="s">
        <v>113</v>
      </c>
      <c r="D170" s="113" t="s">
        <v>110</v>
      </c>
      <c r="E170" s="90"/>
      <c r="F170" s="91"/>
      <c r="G170" s="115"/>
      <c r="H170" s="126"/>
    </row>
    <row r="171" spans="1:8" ht="36" customHeight="1" x14ac:dyDescent="0.25">
      <c r="A171" s="41" t="s">
        <v>114</v>
      </c>
      <c r="B171" s="116" t="s">
        <v>28</v>
      </c>
      <c r="C171" s="112" t="s">
        <v>261</v>
      </c>
      <c r="D171" s="113"/>
      <c r="E171" s="90"/>
      <c r="F171" s="91"/>
      <c r="G171" s="115"/>
      <c r="H171" s="126"/>
    </row>
    <row r="172" spans="1:8" ht="36" customHeight="1" x14ac:dyDescent="0.25">
      <c r="A172" s="41" t="s">
        <v>115</v>
      </c>
      <c r="B172" s="124" t="s">
        <v>91</v>
      </c>
      <c r="C172" s="112" t="s">
        <v>277</v>
      </c>
      <c r="D172" s="113"/>
      <c r="E172" s="90" t="s">
        <v>44</v>
      </c>
      <c r="F172" s="130">
        <v>60</v>
      </c>
      <c r="G172" s="92"/>
      <c r="H172" s="93">
        <f>ROUND(G172*F172,2)</f>
        <v>0</v>
      </c>
    </row>
    <row r="173" spans="1:8" ht="36" customHeight="1" x14ac:dyDescent="0.25">
      <c r="A173" s="41" t="s">
        <v>175</v>
      </c>
      <c r="B173" s="124" t="s">
        <v>92</v>
      </c>
      <c r="C173" s="112" t="s">
        <v>422</v>
      </c>
      <c r="D173" s="113"/>
      <c r="E173" s="90" t="s">
        <v>44</v>
      </c>
      <c r="F173" s="130">
        <v>60</v>
      </c>
      <c r="G173" s="92"/>
      <c r="H173" s="93">
        <f>ROUND(G173*F173,2)</f>
        <v>0</v>
      </c>
    </row>
    <row r="174" spans="1:8" ht="36" customHeight="1" x14ac:dyDescent="0.25">
      <c r="A174" s="41" t="s">
        <v>74</v>
      </c>
      <c r="B174" s="111" t="s">
        <v>308</v>
      </c>
      <c r="C174" s="131" t="s">
        <v>197</v>
      </c>
      <c r="D174" s="132" t="s">
        <v>199</v>
      </c>
      <c r="E174" s="90"/>
      <c r="F174" s="91"/>
      <c r="G174" s="115"/>
      <c r="H174" s="126"/>
    </row>
    <row r="175" spans="1:8" ht="36" customHeight="1" x14ac:dyDescent="0.25">
      <c r="A175" s="41" t="s">
        <v>75</v>
      </c>
      <c r="B175" s="116" t="s">
        <v>28</v>
      </c>
      <c r="C175" s="133" t="s">
        <v>226</v>
      </c>
      <c r="D175" s="113"/>
      <c r="E175" s="90" t="s">
        <v>34</v>
      </c>
      <c r="F175" s="91">
        <v>11</v>
      </c>
      <c r="G175" s="92"/>
      <c r="H175" s="93">
        <f t="shared" ref="H175:H177" si="31">ROUND(G175*F175,2)</f>
        <v>0</v>
      </c>
    </row>
    <row r="176" spans="1:8" ht="36" customHeight="1" x14ac:dyDescent="0.25">
      <c r="A176" s="41" t="s">
        <v>76</v>
      </c>
      <c r="B176" s="116" t="s">
        <v>35</v>
      </c>
      <c r="C176" s="133" t="s">
        <v>227</v>
      </c>
      <c r="D176" s="113"/>
      <c r="E176" s="90" t="s">
        <v>34</v>
      </c>
      <c r="F176" s="91">
        <v>10</v>
      </c>
      <c r="G176" s="92"/>
      <c r="H176" s="93">
        <f t="shared" si="31"/>
        <v>0</v>
      </c>
    </row>
    <row r="177" spans="1:8" ht="36" customHeight="1" x14ac:dyDescent="0.25">
      <c r="A177" s="41" t="s">
        <v>176</v>
      </c>
      <c r="B177" s="116" t="s">
        <v>45</v>
      </c>
      <c r="C177" s="133" t="s">
        <v>306</v>
      </c>
      <c r="D177" s="113"/>
      <c r="E177" s="90" t="s">
        <v>34</v>
      </c>
      <c r="F177" s="91">
        <v>1</v>
      </c>
      <c r="G177" s="92"/>
      <c r="H177" s="93">
        <f t="shared" si="31"/>
        <v>0</v>
      </c>
    </row>
    <row r="178" spans="1:8" ht="36" customHeight="1" x14ac:dyDescent="0.25">
      <c r="A178" s="41" t="s">
        <v>116</v>
      </c>
      <c r="B178" s="111" t="s">
        <v>309</v>
      </c>
      <c r="C178" s="134" t="s">
        <v>117</v>
      </c>
      <c r="D178" s="113" t="s">
        <v>110</v>
      </c>
      <c r="E178" s="90"/>
      <c r="F178" s="91"/>
      <c r="G178" s="115"/>
      <c r="H178" s="126"/>
    </row>
    <row r="179" spans="1:8" ht="36" customHeight="1" x14ac:dyDescent="0.25">
      <c r="A179" s="41" t="s">
        <v>118</v>
      </c>
      <c r="B179" s="116" t="s">
        <v>28</v>
      </c>
      <c r="C179" s="134" t="s">
        <v>262</v>
      </c>
      <c r="D179" s="113"/>
      <c r="E179" s="90"/>
      <c r="F179" s="91"/>
      <c r="G179" s="115"/>
      <c r="H179" s="126"/>
    </row>
    <row r="180" spans="1:8" ht="36" customHeight="1" x14ac:dyDescent="0.25">
      <c r="A180" s="41" t="s">
        <v>132</v>
      </c>
      <c r="B180" s="124" t="s">
        <v>91</v>
      </c>
      <c r="C180" s="112" t="s">
        <v>267</v>
      </c>
      <c r="D180" s="113"/>
      <c r="E180" s="90" t="s">
        <v>34</v>
      </c>
      <c r="F180" s="91">
        <v>2</v>
      </c>
      <c r="G180" s="92"/>
      <c r="H180" s="93">
        <f t="shared" ref="H180:H181" si="32">ROUND(G180*F180,2)</f>
        <v>0</v>
      </c>
    </row>
    <row r="181" spans="1:8" ht="36" customHeight="1" x14ac:dyDescent="0.25">
      <c r="A181" s="41" t="s">
        <v>177</v>
      </c>
      <c r="B181" s="124" t="s">
        <v>92</v>
      </c>
      <c r="C181" s="112" t="s">
        <v>268</v>
      </c>
      <c r="D181" s="113"/>
      <c r="E181" s="90" t="s">
        <v>34</v>
      </c>
      <c r="F181" s="91">
        <v>2</v>
      </c>
      <c r="G181" s="92"/>
      <c r="H181" s="93">
        <f t="shared" si="32"/>
        <v>0</v>
      </c>
    </row>
    <row r="182" spans="1:8" ht="36" customHeight="1" x14ac:dyDescent="0.25">
      <c r="A182" s="41" t="s">
        <v>177</v>
      </c>
      <c r="B182" s="124" t="s">
        <v>93</v>
      </c>
      <c r="C182" s="112" t="s">
        <v>269</v>
      </c>
      <c r="D182" s="113"/>
      <c r="E182" s="90" t="s">
        <v>34</v>
      </c>
      <c r="F182" s="91">
        <v>1</v>
      </c>
      <c r="G182" s="92"/>
      <c r="H182" s="93">
        <f t="shared" ref="H182:H192" si="33">ROUND(G182*F182,2)</f>
        <v>0</v>
      </c>
    </row>
    <row r="183" spans="1:8" ht="36" customHeight="1" x14ac:dyDescent="0.25">
      <c r="A183" s="41" t="s">
        <v>263</v>
      </c>
      <c r="B183" s="124" t="s">
        <v>119</v>
      </c>
      <c r="C183" s="112" t="s">
        <v>270</v>
      </c>
      <c r="D183" s="113"/>
      <c r="E183" s="90" t="s">
        <v>34</v>
      </c>
      <c r="F183" s="91">
        <v>2</v>
      </c>
      <c r="G183" s="92"/>
      <c r="H183" s="93">
        <f t="shared" si="33"/>
        <v>0</v>
      </c>
    </row>
    <row r="184" spans="1:8" ht="36" customHeight="1" x14ac:dyDescent="0.25">
      <c r="A184" s="41" t="s">
        <v>263</v>
      </c>
      <c r="B184" s="124" t="s">
        <v>264</v>
      </c>
      <c r="C184" s="112" t="s">
        <v>271</v>
      </c>
      <c r="D184" s="113"/>
      <c r="E184" s="90" t="s">
        <v>34</v>
      </c>
      <c r="F184" s="91">
        <v>4</v>
      </c>
      <c r="G184" s="92"/>
      <c r="H184" s="93">
        <f t="shared" si="33"/>
        <v>0</v>
      </c>
    </row>
    <row r="185" spans="1:8" ht="36" customHeight="1" x14ac:dyDescent="0.25">
      <c r="A185" s="45" t="s">
        <v>265</v>
      </c>
      <c r="B185" s="124" t="s">
        <v>266</v>
      </c>
      <c r="C185" s="112" t="s">
        <v>272</v>
      </c>
      <c r="D185" s="113"/>
      <c r="E185" s="90" t="s">
        <v>34</v>
      </c>
      <c r="F185" s="91">
        <v>6</v>
      </c>
      <c r="G185" s="92"/>
      <c r="H185" s="93">
        <f t="shared" si="33"/>
        <v>0</v>
      </c>
    </row>
    <row r="186" spans="1:8" ht="36" customHeight="1" x14ac:dyDescent="0.25">
      <c r="A186" s="41" t="s">
        <v>178</v>
      </c>
      <c r="B186" s="111" t="s">
        <v>310</v>
      </c>
      <c r="C186" s="112" t="s">
        <v>179</v>
      </c>
      <c r="D186" s="113" t="s">
        <v>110</v>
      </c>
      <c r="E186" s="90" t="s">
        <v>34</v>
      </c>
      <c r="F186" s="91">
        <v>12</v>
      </c>
      <c r="G186" s="92"/>
      <c r="H186" s="93">
        <f t="shared" si="33"/>
        <v>0</v>
      </c>
    </row>
    <row r="187" spans="1:8" ht="36" customHeight="1" x14ac:dyDescent="0.25">
      <c r="A187" s="41" t="s">
        <v>180</v>
      </c>
      <c r="B187" s="111" t="s">
        <v>311</v>
      </c>
      <c r="C187" s="112" t="s">
        <v>181</v>
      </c>
      <c r="D187" s="113" t="s">
        <v>110</v>
      </c>
      <c r="E187" s="90" t="s">
        <v>34</v>
      </c>
      <c r="F187" s="91">
        <v>3</v>
      </c>
      <c r="G187" s="92"/>
      <c r="H187" s="93">
        <f t="shared" si="33"/>
        <v>0</v>
      </c>
    </row>
    <row r="188" spans="1:8" ht="36" customHeight="1" x14ac:dyDescent="0.25">
      <c r="A188" s="41" t="s">
        <v>120</v>
      </c>
      <c r="B188" s="111" t="s">
        <v>312</v>
      </c>
      <c r="C188" s="112" t="s">
        <v>121</v>
      </c>
      <c r="D188" s="113" t="s">
        <v>110</v>
      </c>
      <c r="E188" s="90" t="s">
        <v>34</v>
      </c>
      <c r="F188" s="91">
        <v>1</v>
      </c>
      <c r="G188" s="92"/>
      <c r="H188" s="93">
        <f t="shared" si="33"/>
        <v>0</v>
      </c>
    </row>
    <row r="189" spans="1:8" ht="36" customHeight="1" x14ac:dyDescent="0.25">
      <c r="A189" s="38"/>
      <c r="B189" s="135" t="s">
        <v>313</v>
      </c>
      <c r="C189" s="85" t="s">
        <v>182</v>
      </c>
      <c r="D189" s="136" t="s">
        <v>110</v>
      </c>
      <c r="E189" s="129"/>
      <c r="F189" s="137"/>
      <c r="G189" s="138"/>
      <c r="H189" s="138"/>
    </row>
    <row r="190" spans="1:8" ht="36" customHeight="1" x14ac:dyDescent="0.25">
      <c r="A190" s="38"/>
      <c r="B190" s="139" t="s">
        <v>28</v>
      </c>
      <c r="C190" s="85" t="s">
        <v>183</v>
      </c>
      <c r="D190" s="136"/>
      <c r="E190" s="140" t="s">
        <v>34</v>
      </c>
      <c r="F190" s="91">
        <v>14</v>
      </c>
      <c r="G190" s="92"/>
      <c r="H190" s="141">
        <f>ROUND(G190*F190,2)</f>
        <v>0</v>
      </c>
    </row>
    <row r="191" spans="1:8" ht="36" customHeight="1" x14ac:dyDescent="0.25">
      <c r="A191" s="41" t="s">
        <v>122</v>
      </c>
      <c r="B191" s="111" t="s">
        <v>314</v>
      </c>
      <c r="C191" s="112" t="s">
        <v>123</v>
      </c>
      <c r="D191" s="113" t="s">
        <v>124</v>
      </c>
      <c r="E191" s="90" t="s">
        <v>44</v>
      </c>
      <c r="F191" s="91">
        <v>192</v>
      </c>
      <c r="G191" s="92"/>
      <c r="H191" s="93">
        <f t="shared" si="33"/>
        <v>0</v>
      </c>
    </row>
    <row r="192" spans="1:8" ht="36" customHeight="1" x14ac:dyDescent="0.25">
      <c r="A192" s="41" t="s">
        <v>274</v>
      </c>
      <c r="B192" s="111" t="s">
        <v>315</v>
      </c>
      <c r="C192" s="112" t="s">
        <v>275</v>
      </c>
      <c r="D192" s="113" t="s">
        <v>273</v>
      </c>
      <c r="E192" s="90" t="s">
        <v>44</v>
      </c>
      <c r="F192" s="91">
        <v>25</v>
      </c>
      <c r="G192" s="92"/>
      <c r="H192" s="93">
        <f t="shared" si="33"/>
        <v>0</v>
      </c>
    </row>
    <row r="193" spans="1:8" ht="36" customHeight="1" x14ac:dyDescent="0.25">
      <c r="A193" s="28"/>
      <c r="B193" s="127"/>
      <c r="C193" s="119" t="s">
        <v>21</v>
      </c>
      <c r="D193" s="107"/>
      <c r="E193" s="129"/>
      <c r="F193" s="108"/>
      <c r="G193" s="109"/>
      <c r="H193" s="110"/>
    </row>
    <row r="194" spans="1:8" ht="36" customHeight="1" x14ac:dyDescent="0.25">
      <c r="A194" s="41" t="s">
        <v>53</v>
      </c>
      <c r="B194" s="111" t="s">
        <v>316</v>
      </c>
      <c r="C194" s="133" t="s">
        <v>198</v>
      </c>
      <c r="D194" s="132" t="s">
        <v>199</v>
      </c>
      <c r="E194" s="90" t="s">
        <v>34</v>
      </c>
      <c r="F194" s="91">
        <v>11</v>
      </c>
      <c r="G194" s="92"/>
      <c r="H194" s="93">
        <f>ROUND(G194*F194,2)</f>
        <v>0</v>
      </c>
    </row>
    <row r="195" spans="1:8" ht="36" customHeight="1" x14ac:dyDescent="0.25">
      <c r="A195" s="41" t="s">
        <v>66</v>
      </c>
      <c r="B195" s="111" t="s">
        <v>317</v>
      </c>
      <c r="C195" s="112" t="s">
        <v>77</v>
      </c>
      <c r="D195" s="113" t="s">
        <v>110</v>
      </c>
      <c r="E195" s="90"/>
      <c r="F195" s="91"/>
      <c r="G195" s="93"/>
      <c r="H195" s="126"/>
    </row>
    <row r="196" spans="1:8" ht="36" customHeight="1" x14ac:dyDescent="0.25">
      <c r="A196" s="41" t="s">
        <v>78</v>
      </c>
      <c r="B196" s="116" t="s">
        <v>28</v>
      </c>
      <c r="C196" s="112" t="s">
        <v>125</v>
      </c>
      <c r="D196" s="113"/>
      <c r="E196" s="90" t="s">
        <v>67</v>
      </c>
      <c r="F196" s="130">
        <v>1</v>
      </c>
      <c r="G196" s="92"/>
      <c r="H196" s="93">
        <f>ROUND(G196*F196,2)</f>
        <v>0</v>
      </c>
    </row>
    <row r="197" spans="1:8" ht="36" customHeight="1" x14ac:dyDescent="0.25">
      <c r="A197" s="41" t="s">
        <v>54</v>
      </c>
      <c r="B197" s="111" t="s">
        <v>318</v>
      </c>
      <c r="C197" s="133" t="s">
        <v>200</v>
      </c>
      <c r="D197" s="132" t="s">
        <v>199</v>
      </c>
      <c r="E197" s="90"/>
      <c r="F197" s="91"/>
      <c r="G197" s="115"/>
      <c r="H197" s="126"/>
    </row>
    <row r="198" spans="1:8" ht="36" customHeight="1" x14ac:dyDescent="0.25">
      <c r="A198" s="41" t="s">
        <v>55</v>
      </c>
      <c r="B198" s="116" t="s">
        <v>28</v>
      </c>
      <c r="C198" s="112" t="s">
        <v>126</v>
      </c>
      <c r="D198" s="113"/>
      <c r="E198" s="90" t="s">
        <v>34</v>
      </c>
      <c r="F198" s="91">
        <v>11</v>
      </c>
      <c r="G198" s="92"/>
      <c r="H198" s="93">
        <f>ROUND(G198*F198,2)</f>
        <v>0</v>
      </c>
    </row>
    <row r="199" spans="1:8" ht="36" customHeight="1" x14ac:dyDescent="0.25">
      <c r="A199" s="41" t="s">
        <v>68</v>
      </c>
      <c r="B199" s="111" t="s">
        <v>319</v>
      </c>
      <c r="C199" s="112" t="s">
        <v>79</v>
      </c>
      <c r="D199" s="132" t="s">
        <v>199</v>
      </c>
      <c r="E199" s="90" t="s">
        <v>34</v>
      </c>
      <c r="F199" s="91">
        <v>20</v>
      </c>
      <c r="G199" s="92"/>
      <c r="H199" s="93">
        <f t="shared" ref="H199:H201" si="34">ROUND(G199*F199,2)</f>
        <v>0</v>
      </c>
    </row>
    <row r="200" spans="1:8" ht="36" customHeight="1" x14ac:dyDescent="0.25">
      <c r="A200" s="41" t="s">
        <v>69</v>
      </c>
      <c r="B200" s="111" t="s">
        <v>320</v>
      </c>
      <c r="C200" s="112" t="s">
        <v>80</v>
      </c>
      <c r="D200" s="132" t="s">
        <v>199</v>
      </c>
      <c r="E200" s="90" t="s">
        <v>34</v>
      </c>
      <c r="F200" s="91">
        <v>5</v>
      </c>
      <c r="G200" s="92"/>
      <c r="H200" s="93">
        <f t="shared" si="34"/>
        <v>0</v>
      </c>
    </row>
    <row r="201" spans="1:8" ht="36" customHeight="1" x14ac:dyDescent="0.25">
      <c r="A201" s="41" t="s">
        <v>70</v>
      </c>
      <c r="B201" s="111" t="s">
        <v>321</v>
      </c>
      <c r="C201" s="112" t="s">
        <v>81</v>
      </c>
      <c r="D201" s="132" t="s">
        <v>199</v>
      </c>
      <c r="E201" s="90" t="s">
        <v>34</v>
      </c>
      <c r="F201" s="91">
        <v>10</v>
      </c>
      <c r="G201" s="92"/>
      <c r="H201" s="93">
        <f t="shared" si="34"/>
        <v>0</v>
      </c>
    </row>
    <row r="202" spans="1:8" ht="36" customHeight="1" x14ac:dyDescent="0.25">
      <c r="A202" s="45" t="s">
        <v>201</v>
      </c>
      <c r="B202" s="142" t="s">
        <v>322</v>
      </c>
      <c r="C202" s="133" t="s">
        <v>202</v>
      </c>
      <c r="D202" s="132" t="s">
        <v>199</v>
      </c>
      <c r="E202" s="143" t="s">
        <v>34</v>
      </c>
      <c r="F202" s="144">
        <v>5</v>
      </c>
      <c r="G202" s="145"/>
      <c r="H202" s="146">
        <f>ROUND(G202*F202,2)</f>
        <v>0</v>
      </c>
    </row>
    <row r="203" spans="1:8" ht="36" customHeight="1" x14ac:dyDescent="0.25">
      <c r="A203" s="28"/>
      <c r="B203" s="105"/>
      <c r="C203" s="119" t="s">
        <v>22</v>
      </c>
      <c r="D203" s="107"/>
      <c r="E203" s="120"/>
      <c r="F203" s="107"/>
      <c r="G203" s="109"/>
      <c r="H203" s="110"/>
    </row>
    <row r="204" spans="1:8" ht="36" customHeight="1" x14ac:dyDescent="0.25">
      <c r="A204" s="43" t="s">
        <v>57</v>
      </c>
      <c r="B204" s="111" t="s">
        <v>323</v>
      </c>
      <c r="C204" s="112" t="s">
        <v>58</v>
      </c>
      <c r="D204" s="113" t="s">
        <v>127</v>
      </c>
      <c r="E204" s="90"/>
      <c r="F204" s="114"/>
      <c r="G204" s="115"/>
      <c r="H204" s="93"/>
    </row>
    <row r="205" spans="1:8" ht="36" customHeight="1" x14ac:dyDescent="0.25">
      <c r="A205" s="43" t="s">
        <v>128</v>
      </c>
      <c r="B205" s="116" t="s">
        <v>28</v>
      </c>
      <c r="C205" s="112" t="s">
        <v>129</v>
      </c>
      <c r="D205" s="113"/>
      <c r="E205" s="90" t="s">
        <v>27</v>
      </c>
      <c r="F205" s="114">
        <v>400</v>
      </c>
      <c r="G205" s="92"/>
      <c r="H205" s="93">
        <f>ROUND(G205*F205,2)</f>
        <v>0</v>
      </c>
    </row>
    <row r="206" spans="1:8" ht="36" customHeight="1" x14ac:dyDescent="0.25">
      <c r="A206" s="43" t="s">
        <v>59</v>
      </c>
      <c r="B206" s="116" t="s">
        <v>35</v>
      </c>
      <c r="C206" s="112" t="s">
        <v>130</v>
      </c>
      <c r="D206" s="113"/>
      <c r="E206" s="90" t="s">
        <v>27</v>
      </c>
      <c r="F206" s="114">
        <v>11600</v>
      </c>
      <c r="G206" s="92"/>
      <c r="H206" s="93">
        <f>ROUND(G206*F206,2)</f>
        <v>0</v>
      </c>
    </row>
    <row r="207" spans="1:8" ht="36" customHeight="1" x14ac:dyDescent="0.25">
      <c r="A207" s="28"/>
      <c r="B207" s="147"/>
      <c r="C207" s="119" t="s">
        <v>23</v>
      </c>
      <c r="D207" s="107"/>
      <c r="E207" s="129"/>
      <c r="F207" s="108"/>
      <c r="G207" s="109"/>
      <c r="H207" s="110"/>
    </row>
    <row r="208" spans="1:8" ht="36" customHeight="1" x14ac:dyDescent="0.25">
      <c r="A208" s="41"/>
      <c r="B208" s="111" t="s">
        <v>324</v>
      </c>
      <c r="C208" s="112" t="s">
        <v>449</v>
      </c>
      <c r="D208" s="113" t="s">
        <v>426</v>
      </c>
      <c r="E208" s="90" t="s">
        <v>301</v>
      </c>
      <c r="F208" s="91">
        <v>1</v>
      </c>
      <c r="G208" s="92"/>
      <c r="H208" s="93">
        <f t="shared" ref="H208" si="35">ROUND(G208*F208,2)</f>
        <v>0</v>
      </c>
    </row>
    <row r="209" spans="1:9" ht="36" customHeight="1" x14ac:dyDescent="0.25">
      <c r="A209" s="41" t="s">
        <v>458</v>
      </c>
      <c r="B209" s="111" t="s">
        <v>325</v>
      </c>
      <c r="C209" s="134" t="s">
        <v>184</v>
      </c>
      <c r="D209" s="117" t="s">
        <v>335</v>
      </c>
      <c r="E209" s="90"/>
      <c r="F209" s="148"/>
      <c r="G209" s="93"/>
      <c r="H209" s="93"/>
    </row>
    <row r="210" spans="1:9" ht="36" customHeight="1" x14ac:dyDescent="0.25">
      <c r="A210" s="41" t="s">
        <v>459</v>
      </c>
      <c r="B210" s="116" t="s">
        <v>28</v>
      </c>
      <c r="C210" s="149" t="s">
        <v>185</v>
      </c>
      <c r="D210" s="117"/>
      <c r="E210" s="90" t="s">
        <v>27</v>
      </c>
      <c r="F210" s="91">
        <v>75</v>
      </c>
      <c r="G210" s="92"/>
      <c r="H210" s="93">
        <f>ROUND(G210*F210,2)</f>
        <v>0</v>
      </c>
    </row>
    <row r="211" spans="1:9" ht="36" customHeight="1" x14ac:dyDescent="0.25">
      <c r="A211" s="41"/>
      <c r="B211" s="111" t="s">
        <v>326</v>
      </c>
      <c r="C211" s="112" t="s">
        <v>303</v>
      </c>
      <c r="D211" s="113" t="s">
        <v>428</v>
      </c>
      <c r="E211" s="90"/>
      <c r="F211" s="91"/>
      <c r="G211" s="115"/>
      <c r="H211" s="126"/>
    </row>
    <row r="212" spans="1:9" ht="36" customHeight="1" x14ac:dyDescent="0.25">
      <c r="A212" s="41"/>
      <c r="B212" s="116" t="s">
        <v>28</v>
      </c>
      <c r="C212" s="112" t="s">
        <v>304</v>
      </c>
      <c r="D212" s="113"/>
      <c r="E212" s="90" t="s">
        <v>34</v>
      </c>
      <c r="F212" s="91">
        <v>2</v>
      </c>
      <c r="G212" s="92"/>
      <c r="H212" s="93">
        <f t="shared" ref="H212:H213" si="36">ROUND(G212*F212,2)</f>
        <v>0</v>
      </c>
    </row>
    <row r="213" spans="1:9" ht="36" customHeight="1" x14ac:dyDescent="0.25">
      <c r="A213" s="41"/>
      <c r="B213" s="150" t="s">
        <v>35</v>
      </c>
      <c r="C213" s="151" t="s">
        <v>305</v>
      </c>
      <c r="D213" s="152"/>
      <c r="E213" s="97" t="s">
        <v>34</v>
      </c>
      <c r="F213" s="98">
        <v>1</v>
      </c>
      <c r="G213" s="99"/>
      <c r="H213" s="100">
        <f t="shared" si="36"/>
        <v>0</v>
      </c>
    </row>
    <row r="214" spans="1:9" s="27" customFormat="1" ht="48" customHeight="1" thickBot="1" x14ac:dyDescent="0.3">
      <c r="A214" s="40"/>
      <c r="B214" s="30" t="str">
        <f>B83</f>
        <v>C</v>
      </c>
      <c r="C214" s="210" t="str">
        <f>C83</f>
        <v>SHERWIN ROAD - SASKATCHEWAN AVENUE TO NOTRE DAME AVENUE - CONCRETE RECONSTRUCTION</v>
      </c>
      <c r="D214" s="211"/>
      <c r="E214" s="211"/>
      <c r="F214" s="212"/>
      <c r="G214" s="40" t="s">
        <v>15</v>
      </c>
      <c r="H214" s="40">
        <f>SUM(H83:H213)</f>
        <v>0</v>
      </c>
    </row>
    <row r="215" spans="1:9" s="50" customFormat="1" ht="48" customHeight="1" thickTop="1" x14ac:dyDescent="0.25">
      <c r="A215" s="46"/>
      <c r="B215" s="47" t="s">
        <v>14</v>
      </c>
      <c r="C215" s="199" t="s">
        <v>429</v>
      </c>
      <c r="D215" s="200"/>
      <c r="E215" s="200"/>
      <c r="F215" s="201"/>
      <c r="G215" s="48"/>
      <c r="H215" s="49"/>
    </row>
    <row r="216" spans="1:9" s="50" customFormat="1" ht="36" customHeight="1" x14ac:dyDescent="0.25">
      <c r="A216" s="51"/>
      <c r="B216" s="88" t="s">
        <v>225</v>
      </c>
      <c r="C216" s="84" t="s">
        <v>328</v>
      </c>
      <c r="D216" s="89" t="s">
        <v>427</v>
      </c>
      <c r="E216" s="90" t="s">
        <v>301</v>
      </c>
      <c r="F216" s="91">
        <v>1</v>
      </c>
      <c r="G216" s="92"/>
      <c r="H216" s="93">
        <f t="shared" ref="H216:H217" si="37">ROUND(G216*F216,2)</f>
        <v>0</v>
      </c>
    </row>
    <row r="217" spans="1:9" s="50" customFormat="1" ht="36" customHeight="1" x14ac:dyDescent="0.25">
      <c r="A217" s="51"/>
      <c r="B217" s="88" t="s">
        <v>189</v>
      </c>
      <c r="C217" s="84" t="s">
        <v>327</v>
      </c>
      <c r="D217" s="89" t="s">
        <v>427</v>
      </c>
      <c r="E217" s="90" t="s">
        <v>301</v>
      </c>
      <c r="F217" s="91">
        <v>1</v>
      </c>
      <c r="G217" s="92"/>
      <c r="H217" s="93">
        <f t="shared" si="37"/>
        <v>0</v>
      </c>
    </row>
    <row r="218" spans="1:9" s="53" customFormat="1" ht="36" customHeight="1" x14ac:dyDescent="0.25">
      <c r="A218" s="52" t="s">
        <v>243</v>
      </c>
      <c r="B218" s="94" t="s">
        <v>190</v>
      </c>
      <c r="C218" s="101" t="s">
        <v>423</v>
      </c>
      <c r="D218" s="96" t="s">
        <v>427</v>
      </c>
      <c r="E218" s="97" t="s">
        <v>301</v>
      </c>
      <c r="F218" s="102">
        <v>1</v>
      </c>
      <c r="G218" s="103"/>
      <c r="H218" s="104">
        <f t="shared" ref="H218" si="38">ROUND(G218*F218,2)</f>
        <v>0</v>
      </c>
    </row>
    <row r="219" spans="1:9" s="50" customFormat="1" ht="48" customHeight="1" thickBot="1" x14ac:dyDescent="0.3">
      <c r="A219" s="54"/>
      <c r="B219" s="55" t="str">
        <f>B215</f>
        <v>D</v>
      </c>
      <c r="C219" s="202" t="str">
        <f>C215</f>
        <v>MOBILIZATION /DEMOBILIZATION</v>
      </c>
      <c r="D219" s="203"/>
      <c r="E219" s="203"/>
      <c r="F219" s="204"/>
      <c r="G219" s="56" t="s">
        <v>15</v>
      </c>
      <c r="H219" s="57">
        <f>SUM(H216:H218)</f>
        <v>0</v>
      </c>
      <c r="I219" s="64"/>
    </row>
    <row r="220" spans="1:9" s="50" customFormat="1" ht="48" customHeight="1" thickTop="1" thickBot="1" x14ac:dyDescent="0.3">
      <c r="A220" s="46"/>
      <c r="B220" s="196" t="s">
        <v>468</v>
      </c>
      <c r="C220" s="197"/>
      <c r="D220" s="197"/>
      <c r="E220" s="197"/>
      <c r="F220" s="197"/>
      <c r="G220" s="198"/>
      <c r="H220" s="51"/>
      <c r="I220" s="64"/>
    </row>
    <row r="221" spans="1:9" s="50" customFormat="1" ht="48" customHeight="1" thickTop="1" x14ac:dyDescent="0.25">
      <c r="A221" s="46"/>
      <c r="B221" s="47" t="s">
        <v>463</v>
      </c>
      <c r="C221" s="199" t="s">
        <v>469</v>
      </c>
      <c r="D221" s="200"/>
      <c r="E221" s="200"/>
      <c r="F221" s="201"/>
      <c r="G221" s="48"/>
      <c r="H221" s="49"/>
      <c r="I221" s="64"/>
    </row>
    <row r="222" spans="1:9" s="50" customFormat="1" ht="79.5" customHeight="1" x14ac:dyDescent="0.25">
      <c r="A222" s="46"/>
      <c r="B222" s="88" t="s">
        <v>464</v>
      </c>
      <c r="C222" s="84" t="s">
        <v>478</v>
      </c>
      <c r="D222" s="89" t="s">
        <v>467</v>
      </c>
      <c r="E222" s="90" t="s">
        <v>34</v>
      </c>
      <c r="F222" s="91">
        <v>2</v>
      </c>
      <c r="G222" s="92"/>
      <c r="H222" s="93">
        <f t="shared" ref="H222:H223" si="39">ROUND(G222*F222,2)</f>
        <v>0</v>
      </c>
      <c r="I222" s="64"/>
    </row>
    <row r="223" spans="1:9" s="50" customFormat="1" ht="66.75" customHeight="1" x14ac:dyDescent="0.25">
      <c r="A223" s="46"/>
      <c r="B223" s="88" t="s">
        <v>465</v>
      </c>
      <c r="C223" s="84" t="s">
        <v>479</v>
      </c>
      <c r="D223" s="89" t="s">
        <v>467</v>
      </c>
      <c r="E223" s="90" t="s">
        <v>34</v>
      </c>
      <c r="F223" s="91">
        <v>13</v>
      </c>
      <c r="G223" s="92"/>
      <c r="H223" s="93">
        <f t="shared" si="39"/>
        <v>0</v>
      </c>
      <c r="I223" s="64"/>
    </row>
    <row r="224" spans="1:9" s="50" customFormat="1" ht="51" customHeight="1" x14ac:dyDescent="0.25">
      <c r="A224" s="46"/>
      <c r="B224" s="88" t="s">
        <v>466</v>
      </c>
      <c r="C224" s="84" t="s">
        <v>480</v>
      </c>
      <c r="D224" s="89" t="s">
        <v>467</v>
      </c>
      <c r="E224" s="90" t="s">
        <v>489</v>
      </c>
      <c r="F224" s="91">
        <v>660</v>
      </c>
      <c r="G224" s="92"/>
      <c r="H224" s="93">
        <f t="shared" ref="H224:H231" si="40">ROUND(G224*F224,2)</f>
        <v>0</v>
      </c>
      <c r="I224" s="64"/>
    </row>
    <row r="225" spans="1:10" s="50" customFormat="1" ht="51.75" customHeight="1" x14ac:dyDescent="0.25">
      <c r="A225" s="46"/>
      <c r="B225" s="88" t="s">
        <v>471</v>
      </c>
      <c r="C225" s="85" t="s">
        <v>481</v>
      </c>
      <c r="D225" s="89" t="s">
        <v>467</v>
      </c>
      <c r="E225" s="90" t="s">
        <v>34</v>
      </c>
      <c r="F225" s="91">
        <v>9</v>
      </c>
      <c r="G225" s="92"/>
      <c r="H225" s="93">
        <f t="shared" si="40"/>
        <v>0</v>
      </c>
      <c r="I225" s="64"/>
    </row>
    <row r="226" spans="1:10" s="50" customFormat="1" ht="54" customHeight="1" x14ac:dyDescent="0.25">
      <c r="A226" s="46"/>
      <c r="B226" s="88" t="s">
        <v>472</v>
      </c>
      <c r="C226" s="85" t="s">
        <v>482</v>
      </c>
      <c r="D226" s="89" t="s">
        <v>467</v>
      </c>
      <c r="E226" s="90" t="s">
        <v>34</v>
      </c>
      <c r="F226" s="91">
        <v>2</v>
      </c>
      <c r="G226" s="92"/>
      <c r="H226" s="93">
        <f t="shared" si="40"/>
        <v>0</v>
      </c>
      <c r="I226" s="64"/>
    </row>
    <row r="227" spans="1:10" s="50" customFormat="1" ht="112.5" customHeight="1" x14ac:dyDescent="0.25">
      <c r="A227" s="46"/>
      <c r="B227" s="88" t="s">
        <v>473</v>
      </c>
      <c r="C227" s="86" t="s">
        <v>483</v>
      </c>
      <c r="D227" s="89" t="s">
        <v>467</v>
      </c>
      <c r="E227" s="90" t="s">
        <v>34</v>
      </c>
      <c r="F227" s="91">
        <v>6</v>
      </c>
      <c r="G227" s="92"/>
      <c r="H227" s="93">
        <f t="shared" si="40"/>
        <v>0</v>
      </c>
      <c r="I227" s="64"/>
    </row>
    <row r="228" spans="1:10" s="50" customFormat="1" ht="54" customHeight="1" x14ac:dyDescent="0.25">
      <c r="A228" s="46"/>
      <c r="B228" s="88" t="s">
        <v>474</v>
      </c>
      <c r="C228" s="86" t="s">
        <v>484</v>
      </c>
      <c r="D228" s="89" t="s">
        <v>467</v>
      </c>
      <c r="E228" s="90" t="s">
        <v>34</v>
      </c>
      <c r="F228" s="91">
        <v>1</v>
      </c>
      <c r="G228" s="92"/>
      <c r="H228" s="93">
        <f t="shared" si="40"/>
        <v>0</v>
      </c>
      <c r="I228" s="64"/>
    </row>
    <row r="229" spans="1:10" s="50" customFormat="1" ht="54" customHeight="1" x14ac:dyDescent="0.25">
      <c r="A229" s="46"/>
      <c r="B229" s="88" t="s">
        <v>475</v>
      </c>
      <c r="C229" s="86" t="s">
        <v>485</v>
      </c>
      <c r="D229" s="89" t="s">
        <v>467</v>
      </c>
      <c r="E229" s="90" t="s">
        <v>488</v>
      </c>
      <c r="F229" s="91">
        <v>13</v>
      </c>
      <c r="G229" s="92"/>
      <c r="H229" s="93">
        <f t="shared" si="40"/>
        <v>0</v>
      </c>
      <c r="I229" s="64"/>
    </row>
    <row r="230" spans="1:10" s="50" customFormat="1" ht="41.25" customHeight="1" x14ac:dyDescent="0.25">
      <c r="A230" s="46"/>
      <c r="B230" s="88" t="s">
        <v>476</v>
      </c>
      <c r="C230" s="87" t="s">
        <v>486</v>
      </c>
      <c r="D230" s="89" t="s">
        <v>467</v>
      </c>
      <c r="E230" s="90" t="s">
        <v>34</v>
      </c>
      <c r="F230" s="91">
        <v>13</v>
      </c>
      <c r="G230" s="92"/>
      <c r="H230" s="93">
        <f t="shared" si="40"/>
        <v>0</v>
      </c>
      <c r="I230" s="64"/>
    </row>
    <row r="231" spans="1:10" s="50" customFormat="1" ht="57.75" customHeight="1" x14ac:dyDescent="0.25">
      <c r="A231" s="46"/>
      <c r="B231" s="94" t="s">
        <v>477</v>
      </c>
      <c r="C231" s="95" t="s">
        <v>487</v>
      </c>
      <c r="D231" s="96" t="s">
        <v>467</v>
      </c>
      <c r="E231" s="97" t="s">
        <v>34</v>
      </c>
      <c r="F231" s="98">
        <v>3</v>
      </c>
      <c r="G231" s="99"/>
      <c r="H231" s="100">
        <f t="shared" si="40"/>
        <v>0</v>
      </c>
      <c r="I231" s="64"/>
    </row>
    <row r="232" spans="1:10" s="50" customFormat="1" ht="48" customHeight="1" thickBot="1" x14ac:dyDescent="0.3">
      <c r="A232" s="46"/>
      <c r="B232" s="55" t="str">
        <f>B221</f>
        <v>E</v>
      </c>
      <c r="C232" s="202" t="str">
        <f>C221</f>
        <v>STREET LIGHTING AND ASSOCIATED WORKS</v>
      </c>
      <c r="D232" s="203"/>
      <c r="E232" s="203"/>
      <c r="F232" s="204"/>
      <c r="G232" s="56" t="s">
        <v>15</v>
      </c>
      <c r="H232" s="57">
        <f>SUM(H222:H231)</f>
        <v>0</v>
      </c>
      <c r="I232" s="64"/>
    </row>
    <row r="233" spans="1:10" ht="48" customHeight="1" thickTop="1" x14ac:dyDescent="0.4">
      <c r="A233" s="58"/>
      <c r="B233" s="190" t="s">
        <v>16</v>
      </c>
      <c r="C233" s="191"/>
      <c r="D233" s="191"/>
      <c r="E233" s="191"/>
      <c r="F233" s="191"/>
      <c r="G233" s="191"/>
      <c r="H233" s="192"/>
    </row>
    <row r="234" spans="1:10" ht="48" customHeight="1" x14ac:dyDescent="0.25">
      <c r="A234" s="58"/>
      <c r="B234" s="188" t="str">
        <f>B7</f>
        <v>PART 1      CITY FUNDED WORK</v>
      </c>
      <c r="C234" s="189"/>
      <c r="D234" s="189"/>
      <c r="E234" s="189"/>
      <c r="F234" s="189"/>
      <c r="G234" s="59"/>
      <c r="H234" s="75"/>
    </row>
    <row r="235" spans="1:10" ht="48" customHeight="1" thickBot="1" x14ac:dyDescent="0.3">
      <c r="A235" s="29"/>
      <c r="B235" s="30" t="str">
        <f>B8</f>
        <v>A</v>
      </c>
      <c r="C235" s="224" t="str">
        <f>C8</f>
        <v>WATER MAIN RENEWAL</v>
      </c>
      <c r="D235" s="211"/>
      <c r="E235" s="211"/>
      <c r="F235" s="212"/>
      <c r="G235" s="29" t="s">
        <v>15</v>
      </c>
      <c r="H235" s="29">
        <f>H55</f>
        <v>0</v>
      </c>
    </row>
    <row r="236" spans="1:10" ht="48" customHeight="1" thickTop="1" thickBot="1" x14ac:dyDescent="0.3">
      <c r="A236" s="29"/>
      <c r="B236" s="30" t="str">
        <f>B56</f>
        <v>B</v>
      </c>
      <c r="C236" s="225" t="str">
        <f>C56</f>
        <v>SHERWIN ROAD CULVERT REPLACEMENT AT OMANDS CREEK</v>
      </c>
      <c r="D236" s="226"/>
      <c r="E236" s="226"/>
      <c r="F236" s="227"/>
      <c r="G236" s="29" t="s">
        <v>15</v>
      </c>
      <c r="H236" s="29">
        <f>H82</f>
        <v>0</v>
      </c>
    </row>
    <row r="237" spans="1:10" ht="48" customHeight="1" thickTop="1" thickBot="1" x14ac:dyDescent="0.3">
      <c r="A237" s="29"/>
      <c r="B237" s="30" t="str">
        <f>B83</f>
        <v>C</v>
      </c>
      <c r="C237" s="225" t="str">
        <f>C83</f>
        <v>SHERWIN ROAD - SASKATCHEWAN AVENUE TO NOTRE DAME AVENUE - CONCRETE RECONSTRUCTION</v>
      </c>
      <c r="D237" s="226"/>
      <c r="E237" s="226"/>
      <c r="F237" s="227"/>
      <c r="G237" s="29" t="s">
        <v>15</v>
      </c>
      <c r="H237" s="29">
        <f>H214</f>
        <v>0</v>
      </c>
      <c r="J237" s="60"/>
    </row>
    <row r="238" spans="1:10" ht="48" customHeight="1" thickTop="1" thickBot="1" x14ac:dyDescent="0.3">
      <c r="A238" s="61"/>
      <c r="B238" s="30" t="str">
        <f>B215</f>
        <v>D</v>
      </c>
      <c r="C238" s="193" t="str">
        <f>C215</f>
        <v>MOBILIZATION /DEMOBILIZATION</v>
      </c>
      <c r="D238" s="194"/>
      <c r="E238" s="194"/>
      <c r="F238" s="195"/>
      <c r="G238" s="61" t="s">
        <v>15</v>
      </c>
      <c r="H238" s="61">
        <f>H219</f>
        <v>0</v>
      </c>
    </row>
    <row r="239" spans="1:10" ht="48" customHeight="1" thickTop="1" thickBot="1" x14ac:dyDescent="0.35">
      <c r="A239" s="28"/>
      <c r="B239" s="83"/>
      <c r="C239" s="77"/>
      <c r="D239" s="78"/>
      <c r="E239" s="79"/>
      <c r="F239" s="79"/>
      <c r="G239" s="80" t="s">
        <v>462</v>
      </c>
      <c r="H239" s="81">
        <f>SUM(H235:H238)</f>
        <v>0</v>
      </c>
    </row>
    <row r="240" spans="1:10" ht="48" customHeight="1" thickTop="1" thickBot="1" x14ac:dyDescent="0.3">
      <c r="A240" s="28"/>
      <c r="B240" s="63" t="str">
        <f>B232</f>
        <v>E</v>
      </c>
      <c r="C240" s="193" t="str">
        <f>C232</f>
        <v>STREET LIGHTING AND ASSOCIATED WORKS</v>
      </c>
      <c r="D240" s="194"/>
      <c r="E240" s="194"/>
      <c r="F240" s="195"/>
      <c r="G240" s="61" t="s">
        <v>15</v>
      </c>
      <c r="H240" s="61">
        <f>H232</f>
        <v>0</v>
      </c>
    </row>
    <row r="241" spans="1:8" ht="48" customHeight="1" thickTop="1" thickBot="1" x14ac:dyDescent="0.35">
      <c r="A241" s="28"/>
      <c r="B241" s="76"/>
      <c r="C241" s="77"/>
      <c r="D241" s="78"/>
      <c r="E241" s="79"/>
      <c r="F241" s="79"/>
      <c r="G241" s="80" t="s">
        <v>470</v>
      </c>
      <c r="H241" s="81">
        <f>H240</f>
        <v>0</v>
      </c>
    </row>
    <row r="242" spans="1:8" s="10" customFormat="1" ht="48" customHeight="1" thickTop="1" x14ac:dyDescent="0.25">
      <c r="A242" s="28"/>
      <c r="B242" s="213" t="s">
        <v>25</v>
      </c>
      <c r="C242" s="214"/>
      <c r="D242" s="214"/>
      <c r="E242" s="214"/>
      <c r="F242" s="214"/>
      <c r="G242" s="208">
        <f>H239+H241</f>
        <v>0</v>
      </c>
      <c r="H242" s="209"/>
    </row>
    <row r="243" spans="1:8" ht="48" customHeight="1" thickBot="1" x14ac:dyDescent="0.3">
      <c r="A243" s="31"/>
      <c r="B243" s="32"/>
      <c r="C243" s="33"/>
      <c r="D243" s="34"/>
      <c r="E243" s="33"/>
      <c r="F243" s="33"/>
      <c r="G243" s="82"/>
      <c r="H243" s="35"/>
    </row>
    <row r="244" spans="1:8" ht="15.6" thickTop="1" x14ac:dyDescent="0.25"/>
  </sheetData>
  <sheetProtection algorithmName="SHA-512" hashValue="L3cv9E9nrcYoB9USzV5yY850Vx0zAdo+v6HmOW2V2xVdh0aAJkY4vY2iMR6oCxmQ7vbxSXIkDRJgXdvOzdbndg==" saltValue="WSrgWArp6Z8MyPISl6nBGA==" spinCount="100000" sheet="1" objects="1" scenarios="1" selectLockedCells="1"/>
  <mergeCells count="21">
    <mergeCell ref="G242:H242"/>
    <mergeCell ref="C8:F8"/>
    <mergeCell ref="C214:F214"/>
    <mergeCell ref="B242:F242"/>
    <mergeCell ref="C56:F56"/>
    <mergeCell ref="C55:F55"/>
    <mergeCell ref="C82:F82"/>
    <mergeCell ref="C235:F235"/>
    <mergeCell ref="C236:F236"/>
    <mergeCell ref="C237:F237"/>
    <mergeCell ref="C215:F215"/>
    <mergeCell ref="C219:F219"/>
    <mergeCell ref="B7:F7"/>
    <mergeCell ref="B234:F234"/>
    <mergeCell ref="B233:H233"/>
    <mergeCell ref="C240:F240"/>
    <mergeCell ref="B220:G220"/>
    <mergeCell ref="C221:F221"/>
    <mergeCell ref="C232:F232"/>
    <mergeCell ref="C238:F238"/>
    <mergeCell ref="C83:F83"/>
  </mergeCells>
  <phoneticPr fontId="0" type="noConversion"/>
  <conditionalFormatting sqref="D218 D110:D111">
    <cfRule type="cellIs" dxfId="364" priority="445" stopIfTrue="1" operator="equal">
      <formula>"CW 2130-R11"</formula>
    </cfRule>
    <cfRule type="cellIs" dxfId="363" priority="446" stopIfTrue="1" operator="equal">
      <formula>"CW 3120-R2"</formula>
    </cfRule>
    <cfRule type="cellIs" dxfId="362" priority="447" stopIfTrue="1" operator="equal">
      <formula>"CW 3240-R7"</formula>
    </cfRule>
  </conditionalFormatting>
  <conditionalFormatting sqref="G218">
    <cfRule type="expression" dxfId="361" priority="441">
      <formula>G218&gt;H237*0.05</formula>
    </cfRule>
  </conditionalFormatting>
  <conditionalFormatting sqref="D85:D86">
    <cfRule type="cellIs" dxfId="360" priority="435" stopIfTrue="1" operator="equal">
      <formula>"CW 2130-R11"</formula>
    </cfRule>
    <cfRule type="cellIs" dxfId="359" priority="436" stopIfTrue="1" operator="equal">
      <formula>"CW 3120-R2"</formula>
    </cfRule>
    <cfRule type="cellIs" dxfId="358" priority="437" stopIfTrue="1" operator="equal">
      <formula>"CW 3240-R7"</formula>
    </cfRule>
  </conditionalFormatting>
  <conditionalFormatting sqref="D87">
    <cfRule type="cellIs" dxfId="357" priority="432" stopIfTrue="1" operator="equal">
      <formula>"CW 2130-R11"</formula>
    </cfRule>
    <cfRule type="cellIs" dxfId="356" priority="433" stopIfTrue="1" operator="equal">
      <formula>"CW 3120-R2"</formula>
    </cfRule>
    <cfRule type="cellIs" dxfId="355" priority="434" stopIfTrue="1" operator="equal">
      <formula>"CW 3240-R7"</formula>
    </cfRule>
  </conditionalFormatting>
  <conditionalFormatting sqref="D93">
    <cfRule type="cellIs" dxfId="354" priority="411" stopIfTrue="1" operator="equal">
      <formula>"CW 2130-R11"</formula>
    </cfRule>
    <cfRule type="cellIs" dxfId="353" priority="412" stopIfTrue="1" operator="equal">
      <formula>"CW 3120-R2"</formula>
    </cfRule>
    <cfRule type="cellIs" dxfId="352" priority="413" stopIfTrue="1" operator="equal">
      <formula>"CW 3240-R7"</formula>
    </cfRule>
  </conditionalFormatting>
  <conditionalFormatting sqref="D101:D102">
    <cfRule type="cellIs" dxfId="351" priority="396" stopIfTrue="1" operator="equal">
      <formula>"CW 2130-R11"</formula>
    </cfRule>
    <cfRule type="cellIs" dxfId="350" priority="397" stopIfTrue="1" operator="equal">
      <formula>"CW 3120-R2"</formula>
    </cfRule>
    <cfRule type="cellIs" dxfId="349" priority="398" stopIfTrue="1" operator="equal">
      <formula>"CW 3240-R7"</formula>
    </cfRule>
  </conditionalFormatting>
  <conditionalFormatting sqref="D89">
    <cfRule type="cellIs" dxfId="348" priority="423" stopIfTrue="1" operator="equal">
      <formula>"CW 2130-R11"</formula>
    </cfRule>
    <cfRule type="cellIs" dxfId="347" priority="424" stopIfTrue="1" operator="equal">
      <formula>"CW 3120-R2"</formula>
    </cfRule>
    <cfRule type="cellIs" dxfId="346" priority="425" stopIfTrue="1" operator="equal">
      <formula>"CW 3240-R7"</formula>
    </cfRule>
  </conditionalFormatting>
  <conditionalFormatting sqref="D95">
    <cfRule type="cellIs" dxfId="345" priority="405" stopIfTrue="1" operator="equal">
      <formula>"CW 2130-R11"</formula>
    </cfRule>
    <cfRule type="cellIs" dxfId="344" priority="406" stopIfTrue="1" operator="equal">
      <formula>"CW 3120-R2"</formula>
    </cfRule>
    <cfRule type="cellIs" dxfId="343" priority="407" stopIfTrue="1" operator="equal">
      <formula>"CW 3240-R7"</formula>
    </cfRule>
  </conditionalFormatting>
  <conditionalFormatting sqref="D91">
    <cfRule type="cellIs" dxfId="342" priority="417" stopIfTrue="1" operator="equal">
      <formula>"CW 2130-R11"</formula>
    </cfRule>
    <cfRule type="cellIs" dxfId="341" priority="418" stopIfTrue="1" operator="equal">
      <formula>"CW 3120-R2"</formula>
    </cfRule>
    <cfRule type="cellIs" dxfId="340" priority="419" stopIfTrue="1" operator="equal">
      <formula>"CW 3240-R7"</formula>
    </cfRule>
  </conditionalFormatting>
  <conditionalFormatting sqref="D92">
    <cfRule type="cellIs" dxfId="339" priority="414" stopIfTrue="1" operator="equal">
      <formula>"CW 2130-R11"</formula>
    </cfRule>
    <cfRule type="cellIs" dxfId="338" priority="415" stopIfTrue="1" operator="equal">
      <formula>"CW 3120-R2"</formula>
    </cfRule>
    <cfRule type="cellIs" dxfId="337" priority="416" stopIfTrue="1" operator="equal">
      <formula>"CW 3240-R7"</formula>
    </cfRule>
  </conditionalFormatting>
  <conditionalFormatting sqref="D94">
    <cfRule type="cellIs" dxfId="336" priority="408" stopIfTrue="1" operator="equal">
      <formula>"CW 2130-R11"</formula>
    </cfRule>
    <cfRule type="cellIs" dxfId="335" priority="409" stopIfTrue="1" operator="equal">
      <formula>"CW 3120-R2"</formula>
    </cfRule>
    <cfRule type="cellIs" dxfId="334" priority="410" stopIfTrue="1" operator="equal">
      <formula>"CW 3240-R7"</formula>
    </cfRule>
  </conditionalFormatting>
  <conditionalFormatting sqref="D97:D98">
    <cfRule type="cellIs" dxfId="333" priority="402" stopIfTrue="1" operator="equal">
      <formula>"CW 2130-R11"</formula>
    </cfRule>
    <cfRule type="cellIs" dxfId="332" priority="403" stopIfTrue="1" operator="equal">
      <formula>"CW 3120-R2"</formula>
    </cfRule>
    <cfRule type="cellIs" dxfId="331" priority="404" stopIfTrue="1" operator="equal">
      <formula>"CW 3240-R7"</formula>
    </cfRule>
  </conditionalFormatting>
  <conditionalFormatting sqref="D100">
    <cfRule type="cellIs" dxfId="330" priority="399" stopIfTrue="1" operator="equal">
      <formula>"CW 2130-R11"</formula>
    </cfRule>
    <cfRule type="cellIs" dxfId="329" priority="400" stopIfTrue="1" operator="equal">
      <formula>"CW 3120-R2"</formula>
    </cfRule>
    <cfRule type="cellIs" dxfId="328" priority="401" stopIfTrue="1" operator="equal">
      <formula>"CW 3240-R7"</formula>
    </cfRule>
  </conditionalFormatting>
  <conditionalFormatting sqref="D103">
    <cfRule type="cellIs" dxfId="327" priority="393" stopIfTrue="1" operator="equal">
      <formula>"CW 2130-R11"</formula>
    </cfRule>
    <cfRule type="cellIs" dxfId="326" priority="394" stopIfTrue="1" operator="equal">
      <formula>"CW 3120-R2"</formula>
    </cfRule>
    <cfRule type="cellIs" dxfId="325" priority="395" stopIfTrue="1" operator="equal">
      <formula>"CW 3240-R7"</formula>
    </cfRule>
  </conditionalFormatting>
  <conditionalFormatting sqref="D166">
    <cfRule type="cellIs" dxfId="324" priority="391" stopIfTrue="1" operator="equal">
      <formula>"CW 3120-R2"</formula>
    </cfRule>
    <cfRule type="cellIs" dxfId="323" priority="392" stopIfTrue="1" operator="equal">
      <formula>"CW 3240-R7"</formula>
    </cfRule>
  </conditionalFormatting>
  <conditionalFormatting sqref="D167">
    <cfRule type="cellIs" dxfId="322" priority="388" stopIfTrue="1" operator="equal">
      <formula>"CW 2130-R11"</formula>
    </cfRule>
    <cfRule type="cellIs" dxfId="321" priority="389" stopIfTrue="1" operator="equal">
      <formula>"CW 3120-R2"</formula>
    </cfRule>
    <cfRule type="cellIs" dxfId="320" priority="390" stopIfTrue="1" operator="equal">
      <formula>"CW 3240-R7"</formula>
    </cfRule>
  </conditionalFormatting>
  <conditionalFormatting sqref="D168">
    <cfRule type="cellIs" dxfId="319" priority="385" stopIfTrue="1" operator="equal">
      <formula>"CW 2130-R11"</formula>
    </cfRule>
    <cfRule type="cellIs" dxfId="318" priority="386" stopIfTrue="1" operator="equal">
      <formula>"CW 3120-R2"</formula>
    </cfRule>
    <cfRule type="cellIs" dxfId="317" priority="387" stopIfTrue="1" operator="equal">
      <formula>"CW 3240-R7"</formula>
    </cfRule>
  </conditionalFormatting>
  <conditionalFormatting sqref="D169">
    <cfRule type="cellIs" dxfId="316" priority="382" stopIfTrue="1" operator="equal">
      <formula>"CW 2130-R11"</formula>
    </cfRule>
    <cfRule type="cellIs" dxfId="315" priority="383" stopIfTrue="1" operator="equal">
      <formula>"CW 3120-R2"</formula>
    </cfRule>
    <cfRule type="cellIs" dxfId="314" priority="384" stopIfTrue="1" operator="equal">
      <formula>"CW 3240-R7"</formula>
    </cfRule>
  </conditionalFormatting>
  <conditionalFormatting sqref="D170">
    <cfRule type="cellIs" dxfId="313" priority="380" stopIfTrue="1" operator="equal">
      <formula>"CW 3120-R2"</formula>
    </cfRule>
    <cfRule type="cellIs" dxfId="312" priority="381" stopIfTrue="1" operator="equal">
      <formula>"CW 3240-R7"</formula>
    </cfRule>
  </conditionalFormatting>
  <conditionalFormatting sqref="D171">
    <cfRule type="cellIs" dxfId="311" priority="378" stopIfTrue="1" operator="equal">
      <formula>"CW 3120-R2"</formula>
    </cfRule>
    <cfRule type="cellIs" dxfId="310" priority="379" stopIfTrue="1" operator="equal">
      <formula>"CW 3240-R7"</formula>
    </cfRule>
  </conditionalFormatting>
  <conditionalFormatting sqref="D172:D173">
    <cfRule type="cellIs" dxfId="309" priority="376" stopIfTrue="1" operator="equal">
      <formula>"CW 3120-R2"</formula>
    </cfRule>
    <cfRule type="cellIs" dxfId="308" priority="377" stopIfTrue="1" operator="equal">
      <formula>"CW 3240-R7"</formula>
    </cfRule>
  </conditionalFormatting>
  <conditionalFormatting sqref="D174">
    <cfRule type="cellIs" dxfId="307" priority="374" stopIfTrue="1" operator="equal">
      <formula>"CW 3120-R2"</formula>
    </cfRule>
    <cfRule type="cellIs" dxfId="306" priority="375" stopIfTrue="1" operator="equal">
      <formula>"CW 3240-R7"</formula>
    </cfRule>
  </conditionalFormatting>
  <conditionalFormatting sqref="D175:D176">
    <cfRule type="cellIs" dxfId="305" priority="371" stopIfTrue="1" operator="equal">
      <formula>"CW 2130-R11"</formula>
    </cfRule>
    <cfRule type="cellIs" dxfId="304" priority="372" stopIfTrue="1" operator="equal">
      <formula>"CW 3120-R2"</formula>
    </cfRule>
    <cfRule type="cellIs" dxfId="303" priority="373" stopIfTrue="1" operator="equal">
      <formula>"CW 3240-R7"</formula>
    </cfRule>
  </conditionalFormatting>
  <conditionalFormatting sqref="D178">
    <cfRule type="cellIs" dxfId="302" priority="369" stopIfTrue="1" operator="equal">
      <formula>"CW 3120-R2"</formula>
    </cfRule>
    <cfRule type="cellIs" dxfId="301" priority="370" stopIfTrue="1" operator="equal">
      <formula>"CW 3240-R7"</formula>
    </cfRule>
  </conditionalFormatting>
  <conditionalFormatting sqref="D179">
    <cfRule type="cellIs" dxfId="300" priority="366" stopIfTrue="1" operator="equal">
      <formula>"CW 2130-R11"</formula>
    </cfRule>
    <cfRule type="cellIs" dxfId="299" priority="367" stopIfTrue="1" operator="equal">
      <formula>"CW 3120-R2"</formula>
    </cfRule>
    <cfRule type="cellIs" dxfId="298" priority="368" stopIfTrue="1" operator="equal">
      <formula>"CW 3240-R7"</formula>
    </cfRule>
  </conditionalFormatting>
  <conditionalFormatting sqref="D180">
    <cfRule type="cellIs" dxfId="297" priority="363" stopIfTrue="1" operator="equal">
      <formula>"CW 2130-R11"</formula>
    </cfRule>
    <cfRule type="cellIs" dxfId="296" priority="364" stopIfTrue="1" operator="equal">
      <formula>"CW 3120-R2"</formula>
    </cfRule>
    <cfRule type="cellIs" dxfId="295" priority="365" stopIfTrue="1" operator="equal">
      <formula>"CW 3240-R7"</formula>
    </cfRule>
  </conditionalFormatting>
  <conditionalFormatting sqref="D192">
    <cfRule type="cellIs" dxfId="294" priority="336" stopIfTrue="1" operator="equal">
      <formula>"CW 2130-R11"</formula>
    </cfRule>
    <cfRule type="cellIs" dxfId="293" priority="337" stopIfTrue="1" operator="equal">
      <formula>"CW 3120-R2"</formula>
    </cfRule>
    <cfRule type="cellIs" dxfId="292" priority="338" stopIfTrue="1" operator="equal">
      <formula>"CW 3240-R7"</formula>
    </cfRule>
  </conditionalFormatting>
  <conditionalFormatting sqref="D181">
    <cfRule type="cellIs" dxfId="291" priority="360" stopIfTrue="1" operator="equal">
      <formula>"CW 2130-R11"</formula>
    </cfRule>
    <cfRule type="cellIs" dxfId="290" priority="361" stopIfTrue="1" operator="equal">
      <formula>"CW 3120-R2"</formula>
    </cfRule>
    <cfRule type="cellIs" dxfId="289" priority="362" stopIfTrue="1" operator="equal">
      <formula>"CW 3240-R7"</formula>
    </cfRule>
  </conditionalFormatting>
  <conditionalFormatting sqref="D182">
    <cfRule type="cellIs" dxfId="288" priority="357" stopIfTrue="1" operator="equal">
      <formula>"CW 2130-R11"</formula>
    </cfRule>
    <cfRule type="cellIs" dxfId="287" priority="358" stopIfTrue="1" operator="equal">
      <formula>"CW 3120-R2"</formula>
    </cfRule>
    <cfRule type="cellIs" dxfId="286" priority="359" stopIfTrue="1" operator="equal">
      <formula>"CW 3240-R7"</formula>
    </cfRule>
  </conditionalFormatting>
  <conditionalFormatting sqref="D183">
    <cfRule type="cellIs" dxfId="285" priority="354" stopIfTrue="1" operator="equal">
      <formula>"CW 2130-R11"</formula>
    </cfRule>
    <cfRule type="cellIs" dxfId="284" priority="355" stopIfTrue="1" operator="equal">
      <formula>"CW 3120-R2"</formula>
    </cfRule>
    <cfRule type="cellIs" dxfId="283" priority="356" stopIfTrue="1" operator="equal">
      <formula>"CW 3240-R7"</formula>
    </cfRule>
  </conditionalFormatting>
  <conditionalFormatting sqref="D184">
    <cfRule type="cellIs" dxfId="282" priority="351" stopIfTrue="1" operator="equal">
      <formula>"CW 2130-R11"</formula>
    </cfRule>
    <cfRule type="cellIs" dxfId="281" priority="352" stopIfTrue="1" operator="equal">
      <formula>"CW 3120-R2"</formula>
    </cfRule>
    <cfRule type="cellIs" dxfId="280" priority="353" stopIfTrue="1" operator="equal">
      <formula>"CW 3240-R7"</formula>
    </cfRule>
  </conditionalFormatting>
  <conditionalFormatting sqref="D185">
    <cfRule type="cellIs" dxfId="279" priority="348" stopIfTrue="1" operator="equal">
      <formula>"CW 2130-R11"</formula>
    </cfRule>
    <cfRule type="cellIs" dxfId="278" priority="349" stopIfTrue="1" operator="equal">
      <formula>"CW 3120-R2"</formula>
    </cfRule>
    <cfRule type="cellIs" dxfId="277" priority="350" stopIfTrue="1" operator="equal">
      <formula>"CW 3240-R7"</formula>
    </cfRule>
  </conditionalFormatting>
  <conditionalFormatting sqref="D186:D187">
    <cfRule type="cellIs" dxfId="276" priority="346" stopIfTrue="1" operator="equal">
      <formula>"CW 3120-R2"</formula>
    </cfRule>
    <cfRule type="cellIs" dxfId="275" priority="347" stopIfTrue="1" operator="equal">
      <formula>"CW 3240-R7"</formula>
    </cfRule>
  </conditionalFormatting>
  <conditionalFormatting sqref="D188">
    <cfRule type="cellIs" dxfId="274" priority="344" stopIfTrue="1" operator="equal">
      <formula>"CW 3120-R2"</formula>
    </cfRule>
    <cfRule type="cellIs" dxfId="273" priority="345" stopIfTrue="1" operator="equal">
      <formula>"CW 3240-R7"</formula>
    </cfRule>
  </conditionalFormatting>
  <conditionalFormatting sqref="D191">
    <cfRule type="cellIs" dxfId="272" priority="342" stopIfTrue="1" operator="equal">
      <formula>"CW 2130-R11"</formula>
    </cfRule>
    <cfRule type="cellIs" dxfId="271" priority="343" stopIfTrue="1" operator="equal">
      <formula>"CW 3240-R7"</formula>
    </cfRule>
  </conditionalFormatting>
  <conditionalFormatting sqref="D118">
    <cfRule type="cellIs" dxfId="270" priority="333" stopIfTrue="1" operator="equal">
      <formula>"CW 2130-R11"</formula>
    </cfRule>
    <cfRule type="cellIs" dxfId="269" priority="334" stopIfTrue="1" operator="equal">
      <formula>"CW 3120-R2"</formula>
    </cfRule>
    <cfRule type="cellIs" dxfId="268" priority="335" stopIfTrue="1" operator="equal">
      <formula>"CW 3240-R7"</formula>
    </cfRule>
  </conditionalFormatting>
  <conditionalFormatting sqref="D119:D120">
    <cfRule type="cellIs" dxfId="267" priority="330" stopIfTrue="1" operator="equal">
      <formula>"CW 2130-R11"</formula>
    </cfRule>
    <cfRule type="cellIs" dxfId="266" priority="331" stopIfTrue="1" operator="equal">
      <formula>"CW 3120-R2"</formula>
    </cfRule>
    <cfRule type="cellIs" dxfId="265" priority="332" stopIfTrue="1" operator="equal">
      <formula>"CW 3240-R7"</formula>
    </cfRule>
  </conditionalFormatting>
  <conditionalFormatting sqref="D121">
    <cfRule type="cellIs" dxfId="264" priority="327" stopIfTrue="1" operator="equal">
      <formula>"CW 2130-R11"</formula>
    </cfRule>
    <cfRule type="cellIs" dxfId="263" priority="328" stopIfTrue="1" operator="equal">
      <formula>"CW 3120-R2"</formula>
    </cfRule>
    <cfRule type="cellIs" dxfId="262" priority="329" stopIfTrue="1" operator="equal">
      <formula>"CW 3240-R7"</formula>
    </cfRule>
  </conditionalFormatting>
  <conditionalFormatting sqref="D115">
    <cfRule type="cellIs" dxfId="261" priority="324" stopIfTrue="1" operator="equal">
      <formula>"CW 2130-R11"</formula>
    </cfRule>
    <cfRule type="cellIs" dxfId="260" priority="325" stopIfTrue="1" operator="equal">
      <formula>"CW 3120-R2"</formula>
    </cfRule>
    <cfRule type="cellIs" dxfId="259" priority="326" stopIfTrue="1" operator="equal">
      <formula>"CW 3240-R7"</formula>
    </cfRule>
  </conditionalFormatting>
  <conditionalFormatting sqref="D117">
    <cfRule type="cellIs" dxfId="258" priority="318" stopIfTrue="1" operator="equal">
      <formula>"CW 2130-R11"</formula>
    </cfRule>
    <cfRule type="cellIs" dxfId="257" priority="319" stopIfTrue="1" operator="equal">
      <formula>"CW 3120-R2"</formula>
    </cfRule>
    <cfRule type="cellIs" dxfId="256" priority="320" stopIfTrue="1" operator="equal">
      <formula>"CW 3240-R7"</formula>
    </cfRule>
  </conditionalFormatting>
  <conditionalFormatting sqref="D116">
    <cfRule type="cellIs" dxfId="255" priority="321" stopIfTrue="1" operator="equal">
      <formula>"CW 2130-R11"</formula>
    </cfRule>
    <cfRule type="cellIs" dxfId="254" priority="322" stopIfTrue="1" operator="equal">
      <formula>"CW 3120-R2"</formula>
    </cfRule>
    <cfRule type="cellIs" dxfId="253" priority="323" stopIfTrue="1" operator="equal">
      <formula>"CW 3240-R7"</formula>
    </cfRule>
  </conditionalFormatting>
  <conditionalFormatting sqref="D150:D151">
    <cfRule type="cellIs" dxfId="252" priority="312" stopIfTrue="1" operator="equal">
      <formula>"CW 2130-R11"</formula>
    </cfRule>
    <cfRule type="cellIs" dxfId="251" priority="313" stopIfTrue="1" operator="equal">
      <formula>"CW 3120-R2"</formula>
    </cfRule>
    <cfRule type="cellIs" dxfId="250" priority="314" stopIfTrue="1" operator="equal">
      <formula>"CW 3240-R7"</formula>
    </cfRule>
  </conditionalFormatting>
  <conditionalFormatting sqref="D124">
    <cfRule type="cellIs" dxfId="249" priority="291" stopIfTrue="1" operator="equal">
      <formula>"CW 2130-R11"</formula>
    </cfRule>
    <cfRule type="cellIs" dxfId="248" priority="292" stopIfTrue="1" operator="equal">
      <formula>"CW 3120-R2"</formula>
    </cfRule>
    <cfRule type="cellIs" dxfId="247" priority="293" stopIfTrue="1" operator="equal">
      <formula>"CW 3240-R7"</formula>
    </cfRule>
  </conditionalFormatting>
  <conditionalFormatting sqref="D127">
    <cfRule type="cellIs" dxfId="246" priority="285" stopIfTrue="1" operator="equal">
      <formula>"CW 2130-R11"</formula>
    </cfRule>
    <cfRule type="cellIs" dxfId="245" priority="286" stopIfTrue="1" operator="equal">
      <formula>"CW 3120-R2"</formula>
    </cfRule>
    <cfRule type="cellIs" dxfId="244" priority="287" stopIfTrue="1" operator="equal">
      <formula>"CW 3240-R7"</formula>
    </cfRule>
  </conditionalFormatting>
  <conditionalFormatting sqref="D158:D160">
    <cfRule type="cellIs" dxfId="243" priority="294" stopIfTrue="1" operator="equal">
      <formula>"CW 2130-R11"</formula>
    </cfRule>
    <cfRule type="cellIs" dxfId="242" priority="295" stopIfTrue="1" operator="equal">
      <formula>"CW 3120-R2"</formula>
    </cfRule>
    <cfRule type="cellIs" dxfId="241" priority="296" stopIfTrue="1" operator="equal">
      <formula>"CW 3240-R7"</formula>
    </cfRule>
  </conditionalFormatting>
  <conditionalFormatting sqref="D130">
    <cfRule type="cellIs" dxfId="240" priority="276" stopIfTrue="1" operator="equal">
      <formula>"CW 2130-R11"</formula>
    </cfRule>
    <cfRule type="cellIs" dxfId="239" priority="277" stopIfTrue="1" operator="equal">
      <formula>"CW 3120-R2"</formula>
    </cfRule>
    <cfRule type="cellIs" dxfId="238" priority="278" stopIfTrue="1" operator="equal">
      <formula>"CW 3240-R7"</formula>
    </cfRule>
  </conditionalFormatting>
  <conditionalFormatting sqref="D128">
    <cfRule type="cellIs" dxfId="237" priority="282" stopIfTrue="1" operator="equal">
      <formula>"CW 2130-R11"</formula>
    </cfRule>
    <cfRule type="cellIs" dxfId="236" priority="283" stopIfTrue="1" operator="equal">
      <formula>"CW 3120-R2"</formula>
    </cfRule>
    <cfRule type="cellIs" dxfId="235" priority="284" stopIfTrue="1" operator="equal">
      <formula>"CW 3240-R7"</formula>
    </cfRule>
  </conditionalFormatting>
  <conditionalFormatting sqref="D129">
    <cfRule type="cellIs" dxfId="234" priority="279" stopIfTrue="1" operator="equal">
      <formula>"CW 2130-R11"</formula>
    </cfRule>
    <cfRule type="cellIs" dxfId="233" priority="280" stopIfTrue="1" operator="equal">
      <formula>"CW 3120-R2"</formula>
    </cfRule>
    <cfRule type="cellIs" dxfId="232" priority="281" stopIfTrue="1" operator="equal">
      <formula>"CW 3240-R7"</formula>
    </cfRule>
  </conditionalFormatting>
  <conditionalFormatting sqref="D142">
    <cfRule type="cellIs" dxfId="231" priority="246" stopIfTrue="1" operator="equal">
      <formula>"CW 2130-R11"</formula>
    </cfRule>
    <cfRule type="cellIs" dxfId="230" priority="247" stopIfTrue="1" operator="equal">
      <formula>"CW 3120-R2"</formula>
    </cfRule>
    <cfRule type="cellIs" dxfId="229" priority="248" stopIfTrue="1" operator="equal">
      <formula>"CW 3240-R7"</formula>
    </cfRule>
  </conditionalFormatting>
  <conditionalFormatting sqref="D125">
    <cfRule type="cellIs" dxfId="228" priority="273" stopIfTrue="1" operator="equal">
      <formula>"CW 2130-R11"</formula>
    </cfRule>
    <cfRule type="cellIs" dxfId="227" priority="274" stopIfTrue="1" operator="equal">
      <formula>"CW 3120-R2"</formula>
    </cfRule>
    <cfRule type="cellIs" dxfId="226" priority="275" stopIfTrue="1" operator="equal">
      <formula>"CW 3240-R7"</formula>
    </cfRule>
  </conditionalFormatting>
  <conditionalFormatting sqref="D132">
    <cfRule type="cellIs" dxfId="225" priority="270" stopIfTrue="1" operator="equal">
      <formula>"CW 2130-R11"</formula>
    </cfRule>
    <cfRule type="cellIs" dxfId="224" priority="271" stopIfTrue="1" operator="equal">
      <formula>"CW 3120-R2"</formula>
    </cfRule>
    <cfRule type="cellIs" dxfId="223" priority="272" stopIfTrue="1" operator="equal">
      <formula>"CW 3240-R7"</formula>
    </cfRule>
  </conditionalFormatting>
  <conditionalFormatting sqref="D133">
    <cfRule type="cellIs" dxfId="222" priority="267" stopIfTrue="1" operator="equal">
      <formula>"CW 2130-R11"</formula>
    </cfRule>
    <cfRule type="cellIs" dxfId="221" priority="268" stopIfTrue="1" operator="equal">
      <formula>"CW 3120-R2"</formula>
    </cfRule>
    <cfRule type="cellIs" dxfId="220" priority="269" stopIfTrue="1" operator="equal">
      <formula>"CW 3240-R7"</formula>
    </cfRule>
  </conditionalFormatting>
  <conditionalFormatting sqref="D134">
    <cfRule type="cellIs" dxfId="219" priority="264" stopIfTrue="1" operator="equal">
      <formula>"CW 2130-R11"</formula>
    </cfRule>
    <cfRule type="cellIs" dxfId="218" priority="265" stopIfTrue="1" operator="equal">
      <formula>"CW 3120-R2"</formula>
    </cfRule>
    <cfRule type="cellIs" dxfId="217" priority="266" stopIfTrue="1" operator="equal">
      <formula>"CW 3240-R7"</formula>
    </cfRule>
  </conditionalFormatting>
  <conditionalFormatting sqref="D135">
    <cfRule type="cellIs" dxfId="216" priority="261" stopIfTrue="1" operator="equal">
      <formula>"CW 2130-R11"</formula>
    </cfRule>
    <cfRule type="cellIs" dxfId="215" priority="262" stopIfTrue="1" operator="equal">
      <formula>"CW 3120-R2"</formula>
    </cfRule>
    <cfRule type="cellIs" dxfId="214" priority="263" stopIfTrue="1" operator="equal">
      <formula>"CW 3240-R7"</formula>
    </cfRule>
  </conditionalFormatting>
  <conditionalFormatting sqref="D136">
    <cfRule type="cellIs" dxfId="213" priority="258" stopIfTrue="1" operator="equal">
      <formula>"CW 2130-R11"</formula>
    </cfRule>
    <cfRule type="cellIs" dxfId="212" priority="259" stopIfTrue="1" operator="equal">
      <formula>"CW 3120-R2"</formula>
    </cfRule>
    <cfRule type="cellIs" dxfId="211" priority="260" stopIfTrue="1" operator="equal">
      <formula>"CW 3240-R7"</formula>
    </cfRule>
  </conditionalFormatting>
  <conditionalFormatting sqref="D138:D139">
    <cfRule type="cellIs" dxfId="210" priority="255" stopIfTrue="1" operator="equal">
      <formula>"CW 2130-R11"</formula>
    </cfRule>
    <cfRule type="cellIs" dxfId="209" priority="256" stopIfTrue="1" operator="equal">
      <formula>"CW 3120-R2"</formula>
    </cfRule>
    <cfRule type="cellIs" dxfId="208" priority="257" stopIfTrue="1" operator="equal">
      <formula>"CW 3240-R7"</formula>
    </cfRule>
  </conditionalFormatting>
  <conditionalFormatting sqref="D140">
    <cfRule type="cellIs" dxfId="207" priority="252" stopIfTrue="1" operator="equal">
      <formula>"CW 2130-R11"</formula>
    </cfRule>
    <cfRule type="cellIs" dxfId="206" priority="253" stopIfTrue="1" operator="equal">
      <formula>"CW 3120-R2"</formula>
    </cfRule>
    <cfRule type="cellIs" dxfId="205" priority="254" stopIfTrue="1" operator="equal">
      <formula>"CW 3240-R7"</formula>
    </cfRule>
  </conditionalFormatting>
  <conditionalFormatting sqref="D141">
    <cfRule type="cellIs" dxfId="204" priority="249" stopIfTrue="1" operator="equal">
      <formula>"CW 2130-R11"</formula>
    </cfRule>
    <cfRule type="cellIs" dxfId="203" priority="250" stopIfTrue="1" operator="equal">
      <formula>"CW 3120-R2"</formula>
    </cfRule>
    <cfRule type="cellIs" dxfId="202" priority="251" stopIfTrue="1" operator="equal">
      <formula>"CW 3240-R7"</formula>
    </cfRule>
  </conditionalFormatting>
  <conditionalFormatting sqref="D143">
    <cfRule type="cellIs" dxfId="201" priority="243" stopIfTrue="1" operator="equal">
      <formula>"CW 2130-R11"</formula>
    </cfRule>
    <cfRule type="cellIs" dxfId="200" priority="244" stopIfTrue="1" operator="equal">
      <formula>"CW 3120-R2"</formula>
    </cfRule>
    <cfRule type="cellIs" dxfId="199" priority="245" stopIfTrue="1" operator="equal">
      <formula>"CW 3240-R7"</formula>
    </cfRule>
  </conditionalFormatting>
  <conditionalFormatting sqref="D131">
    <cfRule type="cellIs" dxfId="198" priority="240" stopIfTrue="1" operator="equal">
      <formula>"CW 2130-R11"</formula>
    </cfRule>
    <cfRule type="cellIs" dxfId="197" priority="241" stopIfTrue="1" operator="equal">
      <formula>"CW 3120-R2"</formula>
    </cfRule>
    <cfRule type="cellIs" dxfId="196" priority="242" stopIfTrue="1" operator="equal">
      <formula>"CW 3240-R7"</formula>
    </cfRule>
  </conditionalFormatting>
  <conditionalFormatting sqref="D109 D104:D107">
    <cfRule type="cellIs" dxfId="195" priority="237" stopIfTrue="1" operator="equal">
      <formula>"CW 2130-R11"</formula>
    </cfRule>
    <cfRule type="cellIs" dxfId="194" priority="238" stopIfTrue="1" operator="equal">
      <formula>"CW 3120-R2"</formula>
    </cfRule>
    <cfRule type="cellIs" dxfId="193" priority="239" stopIfTrue="1" operator="equal">
      <formula>"CW 3240-R7"</formula>
    </cfRule>
  </conditionalFormatting>
  <conditionalFormatting sqref="D108">
    <cfRule type="cellIs" dxfId="192" priority="234" stopIfTrue="1" operator="equal">
      <formula>"CW 2130-R11"</formula>
    </cfRule>
    <cfRule type="cellIs" dxfId="191" priority="235" stopIfTrue="1" operator="equal">
      <formula>"CW 3120-R2"</formula>
    </cfRule>
    <cfRule type="cellIs" dxfId="190" priority="236" stopIfTrue="1" operator="equal">
      <formula>"CW 3240-R7"</formula>
    </cfRule>
  </conditionalFormatting>
  <conditionalFormatting sqref="D112">
    <cfRule type="cellIs" dxfId="189" priority="228" stopIfTrue="1" operator="equal">
      <formula>"CW 2130-R11"</formula>
    </cfRule>
    <cfRule type="cellIs" dxfId="188" priority="229" stopIfTrue="1" operator="equal">
      <formula>"CW 3120-R2"</formula>
    </cfRule>
    <cfRule type="cellIs" dxfId="187" priority="230" stopIfTrue="1" operator="equal">
      <formula>"CW 3240-R7"</formula>
    </cfRule>
  </conditionalFormatting>
  <conditionalFormatting sqref="D113">
    <cfRule type="cellIs" dxfId="186" priority="225" stopIfTrue="1" operator="equal">
      <formula>"CW 2130-R11"</formula>
    </cfRule>
    <cfRule type="cellIs" dxfId="185" priority="226" stopIfTrue="1" operator="equal">
      <formula>"CW 3120-R2"</formula>
    </cfRule>
    <cfRule type="cellIs" dxfId="184" priority="227" stopIfTrue="1" operator="equal">
      <formula>"CW 3240-R7"</formula>
    </cfRule>
  </conditionalFormatting>
  <conditionalFormatting sqref="D114">
    <cfRule type="cellIs" dxfId="183" priority="222" stopIfTrue="1" operator="equal">
      <formula>"CW 2130-R11"</formula>
    </cfRule>
    <cfRule type="cellIs" dxfId="182" priority="223" stopIfTrue="1" operator="equal">
      <formula>"CW 3120-R2"</formula>
    </cfRule>
    <cfRule type="cellIs" dxfId="181" priority="224" stopIfTrue="1" operator="equal">
      <formula>"CW 3240-R7"</formula>
    </cfRule>
  </conditionalFormatting>
  <conditionalFormatting sqref="D96">
    <cfRule type="cellIs" dxfId="180" priority="219" stopIfTrue="1" operator="equal">
      <formula>"CW 2130-R11"</formula>
    </cfRule>
    <cfRule type="cellIs" dxfId="179" priority="220" stopIfTrue="1" operator="equal">
      <formula>"CW 3120-R2"</formula>
    </cfRule>
    <cfRule type="cellIs" dxfId="178" priority="221" stopIfTrue="1" operator="equal">
      <formula>"CW 3240-R7"</formula>
    </cfRule>
  </conditionalFormatting>
  <conditionalFormatting sqref="D161:D162">
    <cfRule type="cellIs" dxfId="177" priority="216" stopIfTrue="1" operator="equal">
      <formula>"CW 2130-R11"</formula>
    </cfRule>
    <cfRule type="cellIs" dxfId="176" priority="217" stopIfTrue="1" operator="equal">
      <formula>"CW 3120-R2"</formula>
    </cfRule>
    <cfRule type="cellIs" dxfId="175" priority="218" stopIfTrue="1" operator="equal">
      <formula>"CW 3240-R7"</formula>
    </cfRule>
  </conditionalFormatting>
  <conditionalFormatting sqref="D204:D206">
    <cfRule type="cellIs" dxfId="174" priority="213" stopIfTrue="1" operator="equal">
      <formula>"CW 2130-R11"</formula>
    </cfRule>
    <cfRule type="cellIs" dxfId="173" priority="214" stopIfTrue="1" operator="equal">
      <formula>"CW 3120-R2"</formula>
    </cfRule>
    <cfRule type="cellIs" dxfId="172" priority="215" stopIfTrue="1" operator="equal">
      <formula>"CW 3240-R7"</formula>
    </cfRule>
  </conditionalFormatting>
  <conditionalFormatting sqref="D164">
    <cfRule type="cellIs" dxfId="171" priority="210" stopIfTrue="1" operator="equal">
      <formula>"CW 2130-R11"</formula>
    </cfRule>
    <cfRule type="cellIs" dxfId="170" priority="211" stopIfTrue="1" operator="equal">
      <formula>"CW 3120-R2"</formula>
    </cfRule>
    <cfRule type="cellIs" dxfId="169" priority="212" stopIfTrue="1" operator="equal">
      <formula>"CW 3240-R7"</formula>
    </cfRule>
  </conditionalFormatting>
  <conditionalFormatting sqref="D126">
    <cfRule type="cellIs" dxfId="168" priority="207" stopIfTrue="1" operator="equal">
      <formula>"CW 2130-R11"</formula>
    </cfRule>
    <cfRule type="cellIs" dxfId="167" priority="208" stopIfTrue="1" operator="equal">
      <formula>"CW 3120-R2"</formula>
    </cfRule>
    <cfRule type="cellIs" dxfId="166" priority="209" stopIfTrue="1" operator="equal">
      <formula>"CW 3240-R7"</formula>
    </cfRule>
  </conditionalFormatting>
  <conditionalFormatting sqref="D194">
    <cfRule type="cellIs" dxfId="165" priority="204" stopIfTrue="1" operator="equal">
      <formula>"CW 2130-R11"</formula>
    </cfRule>
    <cfRule type="cellIs" dxfId="164" priority="205" stopIfTrue="1" operator="equal">
      <formula>"CW 3120-R2"</formula>
    </cfRule>
    <cfRule type="cellIs" dxfId="163" priority="206" stopIfTrue="1" operator="equal">
      <formula>"CW 3240-R7"</formula>
    </cfRule>
  </conditionalFormatting>
  <conditionalFormatting sqref="D196">
    <cfRule type="cellIs" dxfId="162" priority="199" stopIfTrue="1" operator="equal">
      <formula>"CW 2130-R11"</formula>
    </cfRule>
    <cfRule type="cellIs" dxfId="161" priority="200" stopIfTrue="1" operator="equal">
      <formula>"CW 3120-R2"</formula>
    </cfRule>
    <cfRule type="cellIs" dxfId="160" priority="201" stopIfTrue="1" operator="equal">
      <formula>"CW 3240-R7"</formula>
    </cfRule>
  </conditionalFormatting>
  <conditionalFormatting sqref="D195">
    <cfRule type="cellIs" dxfId="159" priority="202" stopIfTrue="1" operator="equal">
      <formula>"CW 3120-R2"</formula>
    </cfRule>
    <cfRule type="cellIs" dxfId="158" priority="203" stopIfTrue="1" operator="equal">
      <formula>"CW 3240-R7"</formula>
    </cfRule>
  </conditionalFormatting>
  <conditionalFormatting sqref="D197">
    <cfRule type="cellIs" dxfId="157" priority="196" stopIfTrue="1" operator="equal">
      <formula>"CW 2130-R11"</formula>
    </cfRule>
    <cfRule type="cellIs" dxfId="156" priority="197" stopIfTrue="1" operator="equal">
      <formula>"CW 3120-R2"</formula>
    </cfRule>
    <cfRule type="cellIs" dxfId="155" priority="198" stopIfTrue="1" operator="equal">
      <formula>"CW 3240-R7"</formula>
    </cfRule>
  </conditionalFormatting>
  <conditionalFormatting sqref="D198">
    <cfRule type="cellIs" dxfId="154" priority="193" stopIfTrue="1" operator="equal">
      <formula>"CW 2130-R11"</formula>
    </cfRule>
    <cfRule type="cellIs" dxfId="153" priority="194" stopIfTrue="1" operator="equal">
      <formula>"CW 3120-R2"</formula>
    </cfRule>
    <cfRule type="cellIs" dxfId="152" priority="195" stopIfTrue="1" operator="equal">
      <formula>"CW 3240-R7"</formula>
    </cfRule>
  </conditionalFormatting>
  <conditionalFormatting sqref="D199:D201">
    <cfRule type="cellIs" dxfId="151" priority="190" stopIfTrue="1" operator="equal">
      <formula>"CW 2130-R11"</formula>
    </cfRule>
    <cfRule type="cellIs" dxfId="150" priority="191" stopIfTrue="1" operator="equal">
      <formula>"CW 3120-R2"</formula>
    </cfRule>
    <cfRule type="cellIs" dxfId="149" priority="192" stopIfTrue="1" operator="equal">
      <formula>"CW 3240-R7"</formula>
    </cfRule>
  </conditionalFormatting>
  <conditionalFormatting sqref="D202">
    <cfRule type="cellIs" dxfId="148" priority="187" stopIfTrue="1" operator="equal">
      <formula>"CW 2130-R11"</formula>
    </cfRule>
    <cfRule type="cellIs" dxfId="147" priority="188" stopIfTrue="1" operator="equal">
      <formula>"CW 3120-R2"</formula>
    </cfRule>
    <cfRule type="cellIs" dxfId="146" priority="189" stopIfTrue="1" operator="equal">
      <formula>"CW 3240-R7"</formula>
    </cfRule>
  </conditionalFormatting>
  <conditionalFormatting sqref="D88">
    <cfRule type="cellIs" dxfId="145" priority="184" stopIfTrue="1" operator="equal">
      <formula>"CW 2130-R11"</formula>
    </cfRule>
    <cfRule type="cellIs" dxfId="144" priority="185" stopIfTrue="1" operator="equal">
      <formula>"CW 3120-R2"</formula>
    </cfRule>
    <cfRule type="cellIs" dxfId="143" priority="186" stopIfTrue="1" operator="equal">
      <formula>"CW 3240-R7"</formula>
    </cfRule>
  </conditionalFormatting>
  <conditionalFormatting sqref="D90">
    <cfRule type="cellIs" dxfId="142" priority="181" stopIfTrue="1" operator="equal">
      <formula>"CW 2130-R11"</formula>
    </cfRule>
    <cfRule type="cellIs" dxfId="141" priority="182" stopIfTrue="1" operator="equal">
      <formula>"CW 3120-R2"</formula>
    </cfRule>
    <cfRule type="cellIs" dxfId="140" priority="183" stopIfTrue="1" operator="equal">
      <formula>"CW 3240-R7"</formula>
    </cfRule>
  </conditionalFormatting>
  <conditionalFormatting sqref="D208">
    <cfRule type="cellIs" dxfId="139" priority="175" stopIfTrue="1" operator="equal">
      <formula>"CW 2130-R11"</formula>
    </cfRule>
    <cfRule type="cellIs" dxfId="138" priority="176" stopIfTrue="1" operator="equal">
      <formula>"CW 3120-R2"</formula>
    </cfRule>
    <cfRule type="cellIs" dxfId="137" priority="177" stopIfTrue="1" operator="equal">
      <formula>"CW 3240-R7"</formula>
    </cfRule>
  </conditionalFormatting>
  <conditionalFormatting sqref="D122">
    <cfRule type="cellIs" dxfId="136" priority="166" stopIfTrue="1" operator="equal">
      <formula>"CW 2130-R11"</formula>
    </cfRule>
    <cfRule type="cellIs" dxfId="135" priority="167" stopIfTrue="1" operator="equal">
      <formula>"CW 3120-R2"</formula>
    </cfRule>
    <cfRule type="cellIs" dxfId="134" priority="168" stopIfTrue="1" operator="equal">
      <formula>"CW 3240-R7"</formula>
    </cfRule>
  </conditionalFormatting>
  <conditionalFormatting sqref="D212">
    <cfRule type="cellIs" dxfId="133" priority="160" stopIfTrue="1" operator="equal">
      <formula>"CW 2130-R11"</formula>
    </cfRule>
    <cfRule type="cellIs" dxfId="132" priority="161" stopIfTrue="1" operator="equal">
      <formula>"CW 3120-R2"</formula>
    </cfRule>
    <cfRule type="cellIs" dxfId="131" priority="162" stopIfTrue="1" operator="equal">
      <formula>"CW 3240-R7"</formula>
    </cfRule>
  </conditionalFormatting>
  <conditionalFormatting sqref="D211">
    <cfRule type="cellIs" dxfId="130" priority="163" stopIfTrue="1" operator="equal">
      <formula>"CW 2130-R11"</formula>
    </cfRule>
    <cfRule type="cellIs" dxfId="129" priority="164" stopIfTrue="1" operator="equal">
      <formula>"CW 3120-R2"</formula>
    </cfRule>
    <cfRule type="cellIs" dxfId="128" priority="165" stopIfTrue="1" operator="equal">
      <formula>"CW 3240-R7"</formula>
    </cfRule>
  </conditionalFormatting>
  <conditionalFormatting sqref="D213">
    <cfRule type="cellIs" dxfId="127" priority="157" stopIfTrue="1" operator="equal">
      <formula>"CW 2130-R11"</formula>
    </cfRule>
    <cfRule type="cellIs" dxfId="126" priority="158" stopIfTrue="1" operator="equal">
      <formula>"CW 3120-R2"</formula>
    </cfRule>
    <cfRule type="cellIs" dxfId="125" priority="159" stopIfTrue="1" operator="equal">
      <formula>"CW 3240-R7"</formula>
    </cfRule>
  </conditionalFormatting>
  <conditionalFormatting sqref="D177">
    <cfRule type="cellIs" dxfId="124" priority="151" stopIfTrue="1" operator="equal">
      <formula>"CW 2130-R11"</formula>
    </cfRule>
    <cfRule type="cellIs" dxfId="123" priority="152" stopIfTrue="1" operator="equal">
      <formula>"CW 3120-R2"</formula>
    </cfRule>
    <cfRule type="cellIs" dxfId="122" priority="153" stopIfTrue="1" operator="equal">
      <formula>"CW 3240-R7"</formula>
    </cfRule>
  </conditionalFormatting>
  <conditionalFormatting sqref="D144:D146">
    <cfRule type="cellIs" dxfId="121" priority="148" stopIfTrue="1" operator="equal">
      <formula>"CW 2130-R11"</formula>
    </cfRule>
    <cfRule type="cellIs" dxfId="120" priority="149" stopIfTrue="1" operator="equal">
      <formula>"CW 3120-R2"</formula>
    </cfRule>
    <cfRule type="cellIs" dxfId="119" priority="150" stopIfTrue="1" operator="equal">
      <formula>"CW 3240-R7"</formula>
    </cfRule>
  </conditionalFormatting>
  <conditionalFormatting sqref="D147:D148">
    <cfRule type="cellIs" dxfId="118" priority="145" stopIfTrue="1" operator="equal">
      <formula>"CW 2130-R11"</formula>
    </cfRule>
    <cfRule type="cellIs" dxfId="117" priority="146" stopIfTrue="1" operator="equal">
      <formula>"CW 3120-R2"</formula>
    </cfRule>
    <cfRule type="cellIs" dxfId="116" priority="147" stopIfTrue="1" operator="equal">
      <formula>"CW 3240-R7"</formula>
    </cfRule>
  </conditionalFormatting>
  <conditionalFormatting sqref="D189">
    <cfRule type="cellIs" dxfId="115" priority="143" stopIfTrue="1" operator="equal">
      <formula>"CW 3120-R2"</formula>
    </cfRule>
    <cfRule type="cellIs" dxfId="114" priority="144" stopIfTrue="1" operator="equal">
      <formula>"CW 3240-R7"</formula>
    </cfRule>
  </conditionalFormatting>
  <conditionalFormatting sqref="D190">
    <cfRule type="cellIs" dxfId="113" priority="140" stopIfTrue="1" operator="equal">
      <formula>"CW 2130-R11"</formula>
    </cfRule>
    <cfRule type="cellIs" dxfId="112" priority="141" stopIfTrue="1" operator="equal">
      <formula>"CW 3120-R2"</formula>
    </cfRule>
    <cfRule type="cellIs" dxfId="111" priority="142" stopIfTrue="1" operator="equal">
      <formula>"CW 3240-R7"</formula>
    </cfRule>
  </conditionalFormatting>
  <conditionalFormatting sqref="D152">
    <cfRule type="cellIs" dxfId="110" priority="134" stopIfTrue="1" operator="equal">
      <formula>"CW 2130-R11"</formula>
    </cfRule>
    <cfRule type="cellIs" dxfId="109" priority="135" stopIfTrue="1" operator="equal">
      <formula>"CW 3120-R2"</formula>
    </cfRule>
    <cfRule type="cellIs" dxfId="108" priority="136" stopIfTrue="1" operator="equal">
      <formula>"CW 3240-R7"</formula>
    </cfRule>
  </conditionalFormatting>
  <conditionalFormatting sqref="D154">
    <cfRule type="cellIs" dxfId="107" priority="131" stopIfTrue="1" operator="equal">
      <formula>"CW 2130-R11"</formula>
    </cfRule>
    <cfRule type="cellIs" dxfId="106" priority="132" stopIfTrue="1" operator="equal">
      <formula>"CW 3120-R2"</formula>
    </cfRule>
    <cfRule type="cellIs" dxfId="105" priority="133" stopIfTrue="1" operator="equal">
      <formula>"CW 3240-R7"</formula>
    </cfRule>
  </conditionalFormatting>
  <conditionalFormatting sqref="D153">
    <cfRule type="cellIs" dxfId="104" priority="128" stopIfTrue="1" operator="equal">
      <formula>"CW 2130-R11"</formula>
    </cfRule>
    <cfRule type="cellIs" dxfId="103" priority="129" stopIfTrue="1" operator="equal">
      <formula>"CW 3120-R2"</formula>
    </cfRule>
    <cfRule type="cellIs" dxfId="102" priority="130" stopIfTrue="1" operator="equal">
      <formula>"CW 3240-R7"</formula>
    </cfRule>
  </conditionalFormatting>
  <conditionalFormatting sqref="D155">
    <cfRule type="cellIs" dxfId="101" priority="125" stopIfTrue="1" operator="equal">
      <formula>"CW 2130-R11"</formula>
    </cfRule>
    <cfRule type="cellIs" dxfId="100" priority="126" stopIfTrue="1" operator="equal">
      <formula>"CW 3120-R2"</formula>
    </cfRule>
    <cfRule type="cellIs" dxfId="99" priority="127" stopIfTrue="1" operator="equal">
      <formula>"CW 3240-R7"</formula>
    </cfRule>
  </conditionalFormatting>
  <conditionalFormatting sqref="D157">
    <cfRule type="cellIs" dxfId="98" priority="119" stopIfTrue="1" operator="equal">
      <formula>"CW 2130-R11"</formula>
    </cfRule>
    <cfRule type="cellIs" dxfId="97" priority="120" stopIfTrue="1" operator="equal">
      <formula>"CW 3120-R2"</formula>
    </cfRule>
    <cfRule type="cellIs" dxfId="96" priority="121" stopIfTrue="1" operator="equal">
      <formula>"CW 3240-R7"</formula>
    </cfRule>
  </conditionalFormatting>
  <conditionalFormatting sqref="D156">
    <cfRule type="cellIs" dxfId="95" priority="122" stopIfTrue="1" operator="equal">
      <formula>"CW 2130-R11"</formula>
    </cfRule>
    <cfRule type="cellIs" dxfId="94" priority="123" stopIfTrue="1" operator="equal">
      <formula>"CW 3120-R2"</formula>
    </cfRule>
    <cfRule type="cellIs" dxfId="93" priority="124" stopIfTrue="1" operator="equal">
      <formula>"CW 3240-R7"</formula>
    </cfRule>
  </conditionalFormatting>
  <conditionalFormatting sqref="D209:D210">
    <cfRule type="cellIs" dxfId="92" priority="116" stopIfTrue="1" operator="equal">
      <formula>"CW 2130-R11"</formula>
    </cfRule>
    <cfRule type="cellIs" dxfId="91" priority="117" stopIfTrue="1" operator="equal">
      <formula>"CW 3120-R2"</formula>
    </cfRule>
    <cfRule type="cellIs" dxfId="90" priority="118" stopIfTrue="1" operator="equal">
      <formula>"CW 3240-R7"</formula>
    </cfRule>
  </conditionalFormatting>
  <conditionalFormatting sqref="D216">
    <cfRule type="cellIs" dxfId="89" priority="113" stopIfTrue="1" operator="equal">
      <formula>"CW 2130-R11"</formula>
    </cfRule>
    <cfRule type="cellIs" dxfId="88" priority="114" stopIfTrue="1" operator="equal">
      <formula>"CW 3120-R2"</formula>
    </cfRule>
    <cfRule type="cellIs" dxfId="87" priority="115" stopIfTrue="1" operator="equal">
      <formula>"CW 3240-R7"</formula>
    </cfRule>
  </conditionalFormatting>
  <conditionalFormatting sqref="D217">
    <cfRule type="cellIs" dxfId="86" priority="109" stopIfTrue="1" operator="equal">
      <formula>"CW 2130-R11"</formula>
    </cfRule>
    <cfRule type="cellIs" dxfId="85" priority="110" stopIfTrue="1" operator="equal">
      <formula>"CW 3120-R2"</formula>
    </cfRule>
    <cfRule type="cellIs" dxfId="84" priority="111" stopIfTrue="1" operator="equal">
      <formula>"CW 3240-R7"</formula>
    </cfRule>
  </conditionalFormatting>
  <conditionalFormatting sqref="D28">
    <cfRule type="cellIs" dxfId="83" priority="63" stopIfTrue="1" operator="equal">
      <formula>"CW 2130-R11"</formula>
    </cfRule>
    <cfRule type="cellIs" dxfId="82" priority="64" stopIfTrue="1" operator="equal">
      <formula>"CW 3120-R2"</formula>
    </cfRule>
    <cfRule type="cellIs" dxfId="81" priority="65" stopIfTrue="1" operator="equal">
      <formula>"CW 3240-R7"</formula>
    </cfRule>
  </conditionalFormatting>
  <conditionalFormatting sqref="D9">
    <cfRule type="cellIs" dxfId="80" priority="102" stopIfTrue="1" operator="equal">
      <formula>"CW 2130-R11"</formula>
    </cfRule>
    <cfRule type="cellIs" dxfId="79" priority="103" stopIfTrue="1" operator="equal">
      <formula>"CW 3120-R2"</formula>
    </cfRule>
    <cfRule type="cellIs" dxfId="78" priority="104" stopIfTrue="1" operator="equal">
      <formula>"CW 3240-R7"</formula>
    </cfRule>
  </conditionalFormatting>
  <conditionalFormatting sqref="D10:D11">
    <cfRule type="cellIs" dxfId="77" priority="99" stopIfTrue="1" operator="equal">
      <formula>"CW 2130-R11"</formula>
    </cfRule>
    <cfRule type="cellIs" dxfId="76" priority="100" stopIfTrue="1" operator="equal">
      <formula>"CW 3120-R2"</formula>
    </cfRule>
    <cfRule type="cellIs" dxfId="75" priority="101" stopIfTrue="1" operator="equal">
      <formula>"CW 3240-R7"</formula>
    </cfRule>
  </conditionalFormatting>
  <conditionalFormatting sqref="D12">
    <cfRule type="cellIs" dxfId="74" priority="96" stopIfTrue="1" operator="equal">
      <formula>"CW 2130-R11"</formula>
    </cfRule>
    <cfRule type="cellIs" dxfId="73" priority="97" stopIfTrue="1" operator="equal">
      <formula>"CW 3120-R2"</formula>
    </cfRule>
    <cfRule type="cellIs" dxfId="72" priority="98" stopIfTrue="1" operator="equal">
      <formula>"CW 3240-R7"</formula>
    </cfRule>
  </conditionalFormatting>
  <conditionalFormatting sqref="D13:D14">
    <cfRule type="cellIs" dxfId="71" priority="93" stopIfTrue="1" operator="equal">
      <formula>"CW 2130-R11"</formula>
    </cfRule>
    <cfRule type="cellIs" dxfId="70" priority="94" stopIfTrue="1" operator="equal">
      <formula>"CW 3120-R2"</formula>
    </cfRule>
    <cfRule type="cellIs" dxfId="69" priority="95" stopIfTrue="1" operator="equal">
      <formula>"CW 3240-R7"</formula>
    </cfRule>
  </conditionalFormatting>
  <conditionalFormatting sqref="D15:D16">
    <cfRule type="cellIs" dxfId="68" priority="90" stopIfTrue="1" operator="equal">
      <formula>"CW 2130-R11"</formula>
    </cfRule>
    <cfRule type="cellIs" dxfId="67" priority="91" stopIfTrue="1" operator="equal">
      <formula>"CW 3120-R2"</formula>
    </cfRule>
    <cfRule type="cellIs" dxfId="66" priority="92" stopIfTrue="1" operator="equal">
      <formula>"CW 3240-R7"</formula>
    </cfRule>
  </conditionalFormatting>
  <conditionalFormatting sqref="D17">
    <cfRule type="cellIs" dxfId="65" priority="87" stopIfTrue="1" operator="equal">
      <formula>"CW 2130-R11"</formula>
    </cfRule>
    <cfRule type="cellIs" dxfId="64" priority="88" stopIfTrue="1" operator="equal">
      <formula>"CW 3120-R2"</formula>
    </cfRule>
    <cfRule type="cellIs" dxfId="63" priority="89" stopIfTrue="1" operator="equal">
      <formula>"CW 3240-R7"</formula>
    </cfRule>
  </conditionalFormatting>
  <conditionalFormatting sqref="D20">
    <cfRule type="cellIs" dxfId="62" priority="84" stopIfTrue="1" operator="equal">
      <formula>"CW 2130-R11"</formula>
    </cfRule>
    <cfRule type="cellIs" dxfId="61" priority="85" stopIfTrue="1" operator="equal">
      <formula>"CW 3120-R2"</formula>
    </cfRule>
    <cfRule type="cellIs" dxfId="60" priority="86" stopIfTrue="1" operator="equal">
      <formula>"CW 3240-R7"</formula>
    </cfRule>
  </conditionalFormatting>
  <conditionalFormatting sqref="D21:D22">
    <cfRule type="cellIs" dxfId="59" priority="81" stopIfTrue="1" operator="equal">
      <formula>"CW 2130-R11"</formula>
    </cfRule>
    <cfRule type="cellIs" dxfId="58" priority="82" stopIfTrue="1" operator="equal">
      <formula>"CW 3120-R2"</formula>
    </cfRule>
    <cfRule type="cellIs" dxfId="57" priority="83" stopIfTrue="1" operator="equal">
      <formula>"CW 3240-R7"</formula>
    </cfRule>
  </conditionalFormatting>
  <conditionalFormatting sqref="D25">
    <cfRule type="cellIs" dxfId="56" priority="69" stopIfTrue="1" operator="equal">
      <formula>"CW 2130-R11"</formula>
    </cfRule>
    <cfRule type="cellIs" dxfId="55" priority="70" stopIfTrue="1" operator="equal">
      <formula>"CW 3120-R2"</formula>
    </cfRule>
    <cfRule type="cellIs" dxfId="54" priority="71" stopIfTrue="1" operator="equal">
      <formula>"CW 3240-R7"</formula>
    </cfRule>
  </conditionalFormatting>
  <conditionalFormatting sqref="D23:D24">
    <cfRule type="cellIs" dxfId="53" priority="75" stopIfTrue="1" operator="equal">
      <formula>"CW 2130-R11"</formula>
    </cfRule>
    <cfRule type="cellIs" dxfId="52" priority="76" stopIfTrue="1" operator="equal">
      <formula>"CW 3120-R2"</formula>
    </cfRule>
    <cfRule type="cellIs" dxfId="51" priority="77" stopIfTrue="1" operator="equal">
      <formula>"CW 3240-R7"</formula>
    </cfRule>
  </conditionalFormatting>
  <conditionalFormatting sqref="D33">
    <cfRule type="cellIs" dxfId="50" priority="54" stopIfTrue="1" operator="equal">
      <formula>"CW 2130-R11"</formula>
    </cfRule>
    <cfRule type="cellIs" dxfId="49" priority="55" stopIfTrue="1" operator="equal">
      <formula>"CW 3120-R2"</formula>
    </cfRule>
    <cfRule type="cellIs" dxfId="48" priority="56" stopIfTrue="1" operator="equal">
      <formula>"CW 3240-R7"</formula>
    </cfRule>
  </conditionalFormatting>
  <conditionalFormatting sqref="D30">
    <cfRule type="cellIs" dxfId="47" priority="60" stopIfTrue="1" operator="equal">
      <formula>"CW 2130-R11"</formula>
    </cfRule>
    <cfRule type="cellIs" dxfId="46" priority="61" stopIfTrue="1" operator="equal">
      <formula>"CW 3120-R2"</formula>
    </cfRule>
    <cfRule type="cellIs" dxfId="45" priority="62" stopIfTrue="1" operator="equal">
      <formula>"CW 3240-R7"</formula>
    </cfRule>
  </conditionalFormatting>
  <conditionalFormatting sqref="D26:D27">
    <cfRule type="cellIs" dxfId="44" priority="66" stopIfTrue="1" operator="equal">
      <formula>"CW 2130-R11"</formula>
    </cfRule>
    <cfRule type="cellIs" dxfId="43" priority="67" stopIfTrue="1" operator="equal">
      <formula>"CW 3120-R2"</formula>
    </cfRule>
    <cfRule type="cellIs" dxfId="42" priority="68" stopIfTrue="1" operator="equal">
      <formula>"CW 3240-R7"</formula>
    </cfRule>
  </conditionalFormatting>
  <conditionalFormatting sqref="D36">
    <cfRule type="cellIs" dxfId="41" priority="48" stopIfTrue="1" operator="equal">
      <formula>"CW 2130-R11"</formula>
    </cfRule>
    <cfRule type="cellIs" dxfId="40" priority="49" stopIfTrue="1" operator="equal">
      <formula>"CW 3120-R2"</formula>
    </cfRule>
    <cfRule type="cellIs" dxfId="39" priority="50" stopIfTrue="1" operator="equal">
      <formula>"CW 3240-R7"</formula>
    </cfRule>
  </conditionalFormatting>
  <conditionalFormatting sqref="D43">
    <cfRule type="cellIs" dxfId="38" priority="45" stopIfTrue="1" operator="equal">
      <formula>"CW 2130-R11"</formula>
    </cfRule>
    <cfRule type="cellIs" dxfId="37" priority="46" stopIfTrue="1" operator="equal">
      <formula>"CW 3120-R2"</formula>
    </cfRule>
    <cfRule type="cellIs" dxfId="36" priority="47" stopIfTrue="1" operator="equal">
      <formula>"CW 3240-R7"</formula>
    </cfRule>
  </conditionalFormatting>
  <conditionalFormatting sqref="D31:D32">
    <cfRule type="cellIs" dxfId="35" priority="57" stopIfTrue="1" operator="equal">
      <formula>"CW 2130-R11"</formula>
    </cfRule>
    <cfRule type="cellIs" dxfId="34" priority="58" stopIfTrue="1" operator="equal">
      <formula>"CW 3120-R2"</formula>
    </cfRule>
    <cfRule type="cellIs" dxfId="33" priority="59" stopIfTrue="1" operator="equal">
      <formula>"CW 3240-R7"</formula>
    </cfRule>
  </conditionalFormatting>
  <conditionalFormatting sqref="D44:D45">
    <cfRule type="cellIs" dxfId="32" priority="39" stopIfTrue="1" operator="equal">
      <formula>"CW 2130-R11"</formula>
    </cfRule>
    <cfRule type="cellIs" dxfId="31" priority="40" stopIfTrue="1" operator="equal">
      <formula>"CW 3120-R2"</formula>
    </cfRule>
    <cfRule type="cellIs" dxfId="30" priority="41" stopIfTrue="1" operator="equal">
      <formula>"CW 3240-R7"</formula>
    </cfRule>
  </conditionalFormatting>
  <conditionalFormatting sqref="D34">
    <cfRule type="cellIs" dxfId="29" priority="51" stopIfTrue="1" operator="equal">
      <formula>"CW 2130-R11"</formula>
    </cfRule>
    <cfRule type="cellIs" dxfId="28" priority="52" stopIfTrue="1" operator="equal">
      <formula>"CW 3120-R2"</formula>
    </cfRule>
    <cfRule type="cellIs" dxfId="27" priority="53" stopIfTrue="1" operator="equal">
      <formula>"CW 3240-R7"</formula>
    </cfRule>
  </conditionalFormatting>
  <conditionalFormatting sqref="D50">
    <cfRule type="cellIs" dxfId="26" priority="21" stopIfTrue="1" operator="equal">
      <formula>"CW 2130-R11"</formula>
    </cfRule>
    <cfRule type="cellIs" dxfId="25" priority="22" stopIfTrue="1" operator="equal">
      <formula>"CW 3120-R2"</formula>
    </cfRule>
    <cfRule type="cellIs" dxfId="24" priority="23" stopIfTrue="1" operator="equal">
      <formula>"CW 3240-R7"</formula>
    </cfRule>
  </conditionalFormatting>
  <conditionalFormatting sqref="D48">
    <cfRule type="cellIs" dxfId="23" priority="27" stopIfTrue="1" operator="equal">
      <formula>"CW 2130-R11"</formula>
    </cfRule>
    <cfRule type="cellIs" dxfId="22" priority="28" stopIfTrue="1" operator="equal">
      <formula>"CW 3120-R2"</formula>
    </cfRule>
    <cfRule type="cellIs" dxfId="21" priority="29" stopIfTrue="1" operator="equal">
      <formula>"CW 3240-R7"</formula>
    </cfRule>
  </conditionalFormatting>
  <conditionalFormatting sqref="D49">
    <cfRule type="cellIs" dxfId="20" priority="24" stopIfTrue="1" operator="equal">
      <formula>"CW 2130-R11"</formula>
    </cfRule>
    <cfRule type="cellIs" dxfId="19" priority="25" stopIfTrue="1" operator="equal">
      <formula>"CW 3120-R2"</formula>
    </cfRule>
    <cfRule type="cellIs" dxfId="18" priority="26" stopIfTrue="1" operator="equal">
      <formula>"CW 3240-R7"</formula>
    </cfRule>
  </conditionalFormatting>
  <conditionalFormatting sqref="D46">
    <cfRule type="cellIs" dxfId="17" priority="36" stopIfTrue="1" operator="equal">
      <formula>"CW 2130-R11"</formula>
    </cfRule>
    <cfRule type="cellIs" dxfId="16" priority="37" stopIfTrue="1" operator="equal">
      <formula>"CW 3120-R2"</formula>
    </cfRule>
    <cfRule type="cellIs" dxfId="15" priority="38" stopIfTrue="1" operator="equal">
      <formula>"CW 3240-R7"</formula>
    </cfRule>
  </conditionalFormatting>
  <conditionalFormatting sqref="D47">
    <cfRule type="cellIs" dxfId="14" priority="33" stopIfTrue="1" operator="equal">
      <formula>"CW 2130-R11"</formula>
    </cfRule>
    <cfRule type="cellIs" dxfId="13" priority="34" stopIfTrue="1" operator="equal">
      <formula>"CW 3120-R2"</formula>
    </cfRule>
    <cfRule type="cellIs" dxfId="12" priority="35" stopIfTrue="1" operator="equal">
      <formula>"CW 3240-R7"</formula>
    </cfRule>
  </conditionalFormatting>
  <conditionalFormatting sqref="D137">
    <cfRule type="cellIs" dxfId="11" priority="14" stopIfTrue="1" operator="equal">
      <formula>"CW 2130-R11"</formula>
    </cfRule>
    <cfRule type="cellIs" dxfId="10" priority="15" stopIfTrue="1" operator="equal">
      <formula>"CW 3120-R2"</formula>
    </cfRule>
    <cfRule type="cellIs" dxfId="9" priority="16" stopIfTrue="1" operator="equal">
      <formula>"CW 3240-R7"</formula>
    </cfRule>
  </conditionalFormatting>
  <conditionalFormatting sqref="D38">
    <cfRule type="cellIs" dxfId="8" priority="11" stopIfTrue="1" operator="equal">
      <formula>"CW 2130-R11"</formula>
    </cfRule>
    <cfRule type="cellIs" dxfId="7" priority="12" stopIfTrue="1" operator="equal">
      <formula>"CW 3120-R2"</formula>
    </cfRule>
    <cfRule type="cellIs" dxfId="6" priority="13" stopIfTrue="1" operator="equal">
      <formula>"CW 3240-R7"</formula>
    </cfRule>
  </conditionalFormatting>
  <conditionalFormatting sqref="D222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223:D231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4">
    <dataValidation type="decimal" operator="equal" allowBlank="1" showInputMessage="1" showErrorMessage="1" errorTitle="ENTRY ERROR!" error="Lump Sum Price cannot be more than 5% of the Total Section C  Bid _x000a_Must be greater than 0 and cannot include fractions of a cent. " promptTitle="CAUTION" prompt="Enter your LUMP SUM BID PRICE _x000a_only after all other section C bid prices have _x000a_been entered as you are restricted_x000a_to a maximum of 5% of the Total _x000a_Section C Bid  in accordance with contract conditions. _x000a_" sqref="G218" xr:uid="{00000000-0002-0000-0000-000000000000}">
      <formula1>IF(AND(G218&gt;=0.01,G218&lt;=H237*0.05),ROUND(G218,2),0.01)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98:G202 G88 G93 G111:G112 G98 G130:G131 G167:G169 G172:G173 G212:G213 G148 G85:G86 G117:G118 G150:G151 G153 G95:G96 G164 G175:G177 G101:G103 G105:G106 G108:G109 G114 G160 G162 G205:G206 G125:G128 G194 G196 G90:G91 G120:G122 G54 G146 G180:G188 G190:G192 G155 G157 G210 G11:G12 G14 G16 G22 G24 G27 G32:G33 G35 G40:G42 G45:G50 G52 G133:G143 G18:G19 G29 G37 G216:G217 G57:G62 G64:G66 G68:G69 G71:G81 G208 G222:G231" xr:uid="{00000000-0002-0000-0000-000001000000}">
      <formula1>IF(G11&gt;=0.01,ROUND(G11,2),0.01)</formula1>
    </dataValidation>
    <dataValidation type="custom" allowBlank="1" showInputMessage="1" showErrorMessage="1" error="If you can enter a Unit  Price in this cell, pLease contact the Contract Administrator immediately!" sqref="G87 G89 G94 G97 G100 G166 G170:G171 G174 G178:G179 G119 G115:G116 G144:G145 G147 G158:G159 G124 G129 G132 G104 G107 G110 G113 G161 G204 G197 G211 G152 G154 G10 G13 G15 G21 G23 G26 G31 G44" xr:uid="{00000000-0002-0000-0000-000002000000}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95" xr:uid="{00000000-0002-0000-0000-000003000000}">
      <formula1>0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24-2020 Addendum 3
&amp;R&amp;10Bid Submission
&amp;P of &amp;N</oddHeader>
    <oddFooter xml:space="preserve">&amp;R                    </oddFooter>
  </headerFooter>
  <rowBreaks count="12" manualBreakCount="12">
    <brk id="29" min="1" max="7" man="1"/>
    <brk id="50" min="1" max="7" man="1"/>
    <brk id="55" max="16383" man="1"/>
    <brk id="82" max="16383" man="1"/>
    <brk id="103" min="1" max="7" man="1"/>
    <brk id="122" min="1" max="7" man="1"/>
    <brk id="143" min="1" max="7" man="1"/>
    <brk id="164" min="1" max="7" man="1"/>
    <brk id="208" min="1" max="7" man="1"/>
    <brk id="214" min="1" max="7" man="1"/>
    <brk id="219" max="16383" man="1"/>
    <brk id="2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HP on Aug 6 _x000d_
_x000d_
_x000d_
_x000d_
_x000d_
_x000d_
File Size 42177_x000d_
_x000d_
</dc:description>
  <cp:lastModifiedBy>Windows User</cp:lastModifiedBy>
  <cp:lastPrinted>2020-08-06T14:02:21Z</cp:lastPrinted>
  <dcterms:created xsi:type="dcterms:W3CDTF">1999-03-31T15:44:33Z</dcterms:created>
  <dcterms:modified xsi:type="dcterms:W3CDTF">2020-08-06T14:08:21Z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