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2252" windowHeight="12420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PRICES'!$B$6:$H$121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STHEAD">'FORM B - PRICES'!#REF!</definedName>
    <definedName name="XEVERYTHING">'FORM B - PRICES'!$B$1:$IV$89</definedName>
    <definedName name="XITEMS">'FORM B - PRICES'!$B$6:$IV$89</definedName>
  </definedNames>
  <calcPr calcId="145621" fullPrecision="0"/>
</workbook>
</file>

<file path=xl/calcChain.xml><?xml version="1.0" encoding="utf-8"?>
<calcChain xmlns="http://schemas.openxmlformats.org/spreadsheetml/2006/main">
  <c r="H12" i="1" l="1"/>
  <c r="H109" i="1"/>
  <c r="H108" i="1"/>
  <c r="H107" i="1"/>
  <c r="H106" i="1"/>
  <c r="H104" i="1"/>
  <c r="H103" i="1"/>
  <c r="H102" i="1"/>
  <c r="H100" i="1"/>
  <c r="H99" i="1"/>
  <c r="H97" i="1"/>
  <c r="H95" i="1"/>
  <c r="H92" i="1"/>
  <c r="H87" i="1"/>
  <c r="H86" i="1"/>
  <c r="H85" i="1"/>
  <c r="H84" i="1"/>
  <c r="H82" i="1"/>
  <c r="H81" i="1"/>
  <c r="H80" i="1"/>
  <c r="H78" i="1"/>
  <c r="H76" i="1"/>
  <c r="H75" i="1"/>
  <c r="H73" i="1"/>
  <c r="H72" i="1"/>
  <c r="H70" i="1"/>
  <c r="H67" i="1"/>
  <c r="H62" i="1"/>
  <c r="H53" i="1"/>
  <c r="H60" i="1"/>
  <c r="H59" i="1"/>
  <c r="H58" i="1"/>
  <c r="H57" i="1"/>
  <c r="H55" i="1"/>
  <c r="H51" i="1"/>
  <c r="H50" i="1"/>
  <c r="H48" i="1"/>
  <c r="H47" i="1"/>
  <c r="H45" i="1"/>
  <c r="H42" i="1"/>
  <c r="H37" i="1"/>
  <c r="H35" i="1"/>
  <c r="H33" i="1"/>
  <c r="H32" i="1"/>
  <c r="H30" i="1"/>
  <c r="H27" i="1"/>
  <c r="H26" i="1"/>
  <c r="H25" i="1"/>
  <c r="H24" i="1"/>
  <c r="H22" i="1"/>
  <c r="H20" i="1"/>
  <c r="H19" i="1"/>
  <c r="H17" i="1"/>
  <c r="H16" i="1" l="1"/>
  <c r="H14" i="1"/>
  <c r="H9" i="1"/>
  <c r="C119" i="1" l="1"/>
  <c r="B119" i="1"/>
  <c r="C113" i="1"/>
  <c r="B113" i="1"/>
  <c r="H112" i="1"/>
  <c r="H113" i="1" s="1"/>
  <c r="H119" i="1" s="1"/>
  <c r="H110" i="1" l="1"/>
  <c r="H118" i="1" s="1"/>
  <c r="H88" i="1"/>
  <c r="H117" i="1" s="1"/>
  <c r="H63" i="1"/>
  <c r="H116" i="1" s="1"/>
  <c r="H38" i="1"/>
  <c r="B118" i="1"/>
  <c r="B117" i="1"/>
  <c r="B116" i="1"/>
  <c r="B115" i="1"/>
  <c r="B110" i="1"/>
  <c r="B88" i="1"/>
  <c r="B63" i="1"/>
  <c r="B38" i="1"/>
  <c r="C118" i="1"/>
  <c r="C117" i="1"/>
  <c r="C116" i="1"/>
  <c r="C115" i="1"/>
  <c r="C110" i="1"/>
  <c r="C88" i="1"/>
  <c r="C63" i="1"/>
  <c r="C38" i="1"/>
  <c r="H115" i="1" l="1"/>
  <c r="G120" i="1" s="1"/>
</calcChain>
</file>

<file path=xl/sharedStrings.xml><?xml version="1.0" encoding="utf-8"?>
<sst xmlns="http://schemas.openxmlformats.org/spreadsheetml/2006/main" count="451" uniqueCount="178">
  <si>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</si>
  <si>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</si>
  <si>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</si>
  <si>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</si>
  <si>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</si>
  <si>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</si>
  <si>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</si>
  <si>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</si>
  <si>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</si>
  <si>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</si>
  <si>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</si>
  <si>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</si>
  <si>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</si>
  <si>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</si>
  <si>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</si>
  <si>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</si>
  <si>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</si>
  <si>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</si>
  <si>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</si>
  <si>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</si>
  <si>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ASSOCIATED DRAINAGE AND UNDERGROUND WORKS</t>
  </si>
  <si>
    <t>ADJUSTMENTS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</si>
  <si>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</si>
  <si>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</si>
  <si>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</si>
  <si>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</si>
  <si>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</si>
  <si>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</si>
  <si>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A010</t>
  </si>
  <si>
    <t>Supplying and Placing Base Course Material</t>
  </si>
  <si>
    <t>each</t>
  </si>
  <si>
    <t>ii)</t>
  </si>
  <si>
    <t>B097</t>
  </si>
  <si>
    <t>Drilled Tie Bars</t>
  </si>
  <si>
    <t>m</t>
  </si>
  <si>
    <t>Concrete Curb Renewal</t>
  </si>
  <si>
    <t>F009</t>
  </si>
  <si>
    <t>E023</t>
  </si>
  <si>
    <t>Adjustment of Valve Boxes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</si>
  <si>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</si>
  <si>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</si>
  <si>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</si>
  <si>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</si>
  <si>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</si>
  <si>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</si>
  <si>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</si>
  <si>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</si>
  <si>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</si>
  <si>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 xml:space="preserve">CW 3235-R9  </t>
  </si>
  <si>
    <t>B154rl</t>
  </si>
  <si>
    <t>A.12</t>
  </si>
  <si>
    <t>Curb Ramp (8-12 mm reveal ht, Monolithic)</t>
  </si>
  <si>
    <t>SD-229C,D</t>
  </si>
  <si>
    <t>A.13</t>
  </si>
  <si>
    <t>B219</t>
  </si>
  <si>
    <t>A.14</t>
  </si>
  <si>
    <t>Detectable Warning Surface Tiles</t>
  </si>
  <si>
    <t>A.15</t>
  </si>
  <si>
    <t>A.16</t>
  </si>
  <si>
    <t>CW 2130-R12</t>
  </si>
  <si>
    <t>B100r</t>
  </si>
  <si>
    <t>Miscellaneous Concrete Slab Removal</t>
  </si>
  <si>
    <t>SD-023</t>
  </si>
  <si>
    <t>(SEE B9)</t>
  </si>
  <si>
    <t>A.1</t>
  </si>
  <si>
    <t xml:space="preserve">CW 3230-R8
</t>
  </si>
  <si>
    <t>B097A</t>
  </si>
  <si>
    <t>15 M Deformed Tie Bar</t>
  </si>
  <si>
    <t>B184rlA</t>
  </si>
  <si>
    <t>B199</t>
  </si>
  <si>
    <t>Construction of Asphalt Patches</t>
  </si>
  <si>
    <t>CW 3326-R3</t>
  </si>
  <si>
    <t>F028</t>
  </si>
  <si>
    <t>Adjustment of Traffic Signal Service Box Frames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</si>
  <si>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</si>
  <si>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</si>
  <si>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</si>
  <si>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</si>
  <si>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</si>
  <si>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</si>
  <si>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</si>
  <si>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</si>
  <si>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</si>
  <si>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E11</t>
  </si>
  <si>
    <t>B114rl</t>
  </si>
  <si>
    <t xml:space="preserve">Miscellaneous Concrete Slab Renewal </t>
  </si>
  <si>
    <t>B126r</t>
  </si>
  <si>
    <t>Concrete Curb Removal</t>
  </si>
  <si>
    <t xml:space="preserve">CW 3240-R10 </t>
  </si>
  <si>
    <t>B189</t>
  </si>
  <si>
    <t>Regrading Existing Interlocking Paving Stones</t>
  </si>
  <si>
    <t>CW 3330-R5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</si>
  <si>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</si>
  <si>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</si>
  <si>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</si>
  <si>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</si>
  <si>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</si>
  <si>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CW 3210-R8</t>
  </si>
  <si>
    <t>B.4</t>
  </si>
  <si>
    <t>B.5</t>
  </si>
  <si>
    <t>B.6</t>
  </si>
  <si>
    <t>B.7</t>
  </si>
  <si>
    <t>B.9</t>
  </si>
  <si>
    <t>B.10</t>
  </si>
  <si>
    <t>B.11</t>
  </si>
  <si>
    <t>B.12</t>
  </si>
  <si>
    <t>B.13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</si>
  <si>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</si>
  <si>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</si>
  <si>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</si>
  <si>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</si>
  <si>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</si>
  <si>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</si>
  <si>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</si>
  <si>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</si>
  <si>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</si>
  <si>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</si>
  <si>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</si>
  <si>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D.1</t>
  </si>
  <si>
    <t>D.5</t>
  </si>
  <si>
    <t>D.6</t>
  </si>
  <si>
    <t>D.7</t>
  </si>
  <si>
    <t>E.1</t>
  </si>
  <si>
    <t>ROADWORKS - REMOVALS/RENEWALS</t>
  </si>
  <si>
    <t>MOBILIZATION /DEMOLIBIZATION</t>
  </si>
  <si>
    <t>L. sum</t>
  </si>
  <si>
    <t>I001</t>
  </si>
  <si>
    <t>Mobilization/Demobilization</t>
  </si>
  <si>
    <t>CW 3110-R21</t>
  </si>
  <si>
    <t>A010C3</t>
  </si>
  <si>
    <t xml:space="preserve">Base Course Material - Granular C </t>
  </si>
  <si>
    <t>B047-24</t>
  </si>
  <si>
    <t>Partial Slab Patches - Early Opening (24 hour)</t>
  </si>
  <si>
    <t>B106r</t>
  </si>
  <si>
    <t>Monolithic Curb and Sidewalk</t>
  </si>
  <si>
    <t>B107i</t>
  </si>
  <si>
    <t xml:space="preserve">Miscellaneous Concrete Slab Installation </t>
  </si>
  <si>
    <t>B114C</t>
  </si>
  <si>
    <t>B114E</t>
  </si>
  <si>
    <t>B127r</t>
  </si>
  <si>
    <t>CW 3410-R12</t>
  </si>
  <si>
    <t>E007D</t>
  </si>
  <si>
    <t>Remove and Replace Existing Catch Pit</t>
  </si>
  <si>
    <t>E007E</t>
  </si>
  <si>
    <t>E034</t>
  </si>
  <si>
    <t>Connecting to Existing Catch Basin</t>
  </si>
  <si>
    <t>E035</t>
  </si>
  <si>
    <t>250 mm Drainage Connection Pipe</t>
  </si>
  <si>
    <t>Monolithic Curb and 100 mm Sidewalk with Block Outs (150mm reveal ht)</t>
  </si>
  <si>
    <t>Barrier (Separate)</t>
  </si>
  <si>
    <t>Paving Stone Indicator Surfaces - Clay Paver (Dark Ironspot)</t>
  </si>
  <si>
    <t>B123rl</t>
  </si>
  <si>
    <t>SD-228B</t>
  </si>
  <si>
    <t>Paving Stone Indicator Surfaces - Concrete Paver (Charcoal Holland Stone)</t>
  </si>
  <si>
    <t>F012</t>
  </si>
  <si>
    <t xml:space="preserve"> Curb Inlet Box Covers</t>
  </si>
  <si>
    <t xml:space="preserve">CW 3210-R8
</t>
  </si>
  <si>
    <t>F013</t>
  </si>
  <si>
    <t xml:space="preserve"> Curb Inlet Frames</t>
  </si>
  <si>
    <t>F014</t>
  </si>
  <si>
    <t xml:space="preserve">Adjustment of Curb Inlet with New Inlet  Box </t>
  </si>
  <si>
    <t>B058-24</t>
  </si>
  <si>
    <t>200 mm Concrete Pavement (Type C)</t>
  </si>
  <si>
    <t>Removal of Existing Paving Stones</t>
  </si>
  <si>
    <t>E9</t>
  </si>
  <si>
    <t>E10</t>
  </si>
  <si>
    <t>B,8</t>
  </si>
  <si>
    <t>D.8</t>
  </si>
  <si>
    <t>D.9</t>
  </si>
  <si>
    <t>D.10</t>
  </si>
  <si>
    <t>D.11</t>
  </si>
  <si>
    <t>D.12</t>
  </si>
  <si>
    <t>D.13</t>
  </si>
  <si>
    <t>E2</t>
  </si>
  <si>
    <t>ST. MARY AVENUE (SOUTH SIDE) - MEMORIAL BOULEVARD TO VAUGHAN STREET</t>
  </si>
  <si>
    <t>ST. MARY AVENUE (NORTH SIDE) - VAUGHAN STREET TO KENNEDY STREET</t>
  </si>
  <si>
    <t>ELLICE AVENUE (SOUTH SIDE) - CARLTON STREET TO DONALD STREET</t>
  </si>
  <si>
    <t>ELLICE AVENUE (NORTH SIDE) - HARGRAVE STREET TO DONALD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</si>
</sst>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</numFmts>
  <fonts count="55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b/>
      <sz val="10"/>
      <color theme="1"/>
      <name val="MS Sans Serif"/>
      <family val="2"/>
    </font>
    <font>
      <sz val="13.5"/>
      <color theme="1"/>
      <name val="MS Sans Serif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</borders>
  <cellStyleXfs count="109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9" fontId="11" fillId="0" borderId="2" applyFill="0">
      <alignment horizontal="right" vertical="top"/>
    </xf>
    <xf numFmtId="169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4" fontId="11" fillId="0" borderId="1" applyFill="0"/>
    <xf numFmtId="174" fontId="39" fillId="0" borderId="1" applyFill="0"/>
    <xf numFmtId="174" fontId="39" fillId="0" borderId="1" applyFill="0"/>
    <xf numFmtId="170" fontId="11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68" fontId="11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11" fillId="0" borderId="1" applyFill="0"/>
    <xf numFmtId="168" fontId="39" fillId="0" borderId="1" applyFill="0"/>
    <xf numFmtId="168" fontId="39" fillId="0" borderId="1" applyFill="0"/>
    <xf numFmtId="168" fontId="11" fillId="0" borderId="3" applyFill="0">
      <alignment horizontal="right"/>
    </xf>
    <xf numFmtId="168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49" fillId="0" borderId="0"/>
    <xf numFmtId="0" fontId="8" fillId="24" borderId="11" applyNumberFormat="0" applyFont="0" applyAlignment="0" applyProtection="0"/>
    <xf numFmtId="176" fontId="12" fillId="0" borderId="3" applyNumberFormat="0" applyFont="0" applyFill="0" applyBorder="0" applyAlignment="0" applyProtection="0">
      <alignment horizontal="center" vertical="top" wrapText="1"/>
    </xf>
    <xf numFmtId="176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3" fontId="18" fillId="0" borderId="0" applyFill="0">
      <alignment horizontal="centerContinuous" vertical="center"/>
    </xf>
    <xf numFmtId="173" fontId="46" fillId="0" borderId="0" applyFill="0">
      <alignment horizontal="centerContinuous" vertical="center"/>
    </xf>
    <xf numFmtId="175" fontId="18" fillId="0" borderId="0" applyFill="0">
      <alignment horizontal="centerContinuous" vertical="center"/>
    </xf>
    <xf numFmtId="175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1" fontId="19" fillId="0" borderId="0" applyFill="0">
      <alignment horizontal="left"/>
    </xf>
    <xf numFmtId="171" fontId="47" fillId="0" borderId="0" applyFill="0">
      <alignment horizontal="left"/>
    </xf>
    <xf numFmtId="172" fontId="20" fillId="0" borderId="0" applyFill="0">
      <alignment horizontal="right"/>
    </xf>
    <xf numFmtId="172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152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/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7" fontId="0" fillId="2" borderId="13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9" xfId="0" applyNumberFormat="1" applyFont="1" applyFill="1" applyBorder="1" applyAlignment="1" applyProtection="1">
      <alignment horizontal="left" vertical="center"/>
    </xf>
    <xf numFmtId="164" fontId="6" fillId="25" borderId="19" xfId="0" applyNumberFormat="1" applyFont="1" applyFill="1" applyBorder="1" applyAlignment="1" applyProtection="1">
      <alignment horizontal="left" vertical="center" wrapText="1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center"/>
    </xf>
    <xf numFmtId="7" fontId="0" fillId="2" borderId="27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Border="1" applyAlignment="1">
      <alignment horizontal="right"/>
    </xf>
    <xf numFmtId="7" fontId="0" fillId="2" borderId="31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2" borderId="32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165" fontId="50" fillId="0" borderId="1" xfId="0" applyNumberFormat="1" applyFont="1" applyFill="1" applyBorder="1" applyAlignment="1" applyProtection="1">
      <alignment horizontal="left" vertical="top" wrapText="1"/>
    </xf>
    <xf numFmtId="164" fontId="50" fillId="0" borderId="1" xfId="0" applyNumberFormat="1" applyFont="1" applyFill="1" applyBorder="1" applyAlignment="1" applyProtection="1">
      <alignment horizontal="left" vertical="top" wrapText="1"/>
    </xf>
    <xf numFmtId="0" fontId="50" fillId="0" borderId="1" xfId="0" applyNumberFormat="1" applyFont="1" applyFill="1" applyBorder="1" applyAlignment="1" applyProtection="1">
      <alignment horizontal="center" vertical="top" wrapText="1"/>
    </xf>
    <xf numFmtId="166" fontId="50" fillId="0" borderId="1" xfId="0" applyNumberFormat="1" applyFont="1" applyFill="1" applyBorder="1" applyAlignment="1" applyProtection="1">
      <alignment vertical="top"/>
    </xf>
    <xf numFmtId="165" fontId="50" fillId="0" borderId="1" xfId="0" applyNumberFormat="1" applyFont="1" applyFill="1" applyBorder="1" applyAlignment="1" applyProtection="1">
      <alignment horizontal="center" vertical="top" wrapText="1"/>
    </xf>
    <xf numFmtId="164" fontId="50" fillId="0" borderId="1" xfId="0" applyNumberFormat="1" applyFont="1" applyFill="1" applyBorder="1" applyAlignment="1" applyProtection="1">
      <alignment horizontal="center" vertical="top" wrapText="1"/>
    </xf>
    <xf numFmtId="166" fontId="50" fillId="0" borderId="1" xfId="0" applyNumberFormat="1" applyFont="1" applyFill="1" applyBorder="1" applyAlignment="1" applyProtection="1">
      <alignment vertical="top" wrapText="1"/>
    </xf>
    <xf numFmtId="164" fontId="50" fillId="0" borderId="1" xfId="0" applyNumberFormat="1" applyFont="1" applyFill="1" applyBorder="1" applyAlignment="1" applyProtection="1">
      <alignment vertical="top" wrapText="1"/>
    </xf>
    <xf numFmtId="165" fontId="8" fillId="0" borderId="1" xfId="0" applyNumberFormat="1" applyFont="1" applyFill="1" applyBorder="1" applyAlignment="1" applyProtection="1">
      <alignment horizontal="left" vertical="top" wrapText="1"/>
    </xf>
    <xf numFmtId="164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1" fontId="50" fillId="0" borderId="1" xfId="0" applyNumberFormat="1" applyFont="1" applyFill="1" applyBorder="1" applyAlignment="1" applyProtection="1">
      <alignment horizontal="right" vertical="top" wrapText="1"/>
    </xf>
    <xf numFmtId="0" fontId="50" fillId="26" borderId="1" xfId="0" applyNumberFormat="1" applyFont="1" applyFill="1" applyBorder="1" applyAlignment="1" applyProtection="1">
      <alignment vertical="center"/>
    </xf>
    <xf numFmtId="0" fontId="51" fillId="26" borderId="0" xfId="0" applyFont="1" applyFill="1" applyAlignment="1"/>
    <xf numFmtId="166" fontId="50" fillId="26" borderId="1" xfId="0" applyNumberFormat="1" applyFont="1" applyFill="1" applyBorder="1" applyAlignment="1" applyProtection="1">
      <alignment vertical="top"/>
      <protection locked="0"/>
    </xf>
    <xf numFmtId="1" fontId="50" fillId="0" borderId="35" xfId="0" applyNumberFormat="1" applyFont="1" applyFill="1" applyBorder="1" applyAlignment="1" applyProtection="1">
      <alignment horizontal="right" vertical="top" wrapText="1"/>
    </xf>
    <xf numFmtId="165" fontId="8" fillId="0" borderId="1" xfId="81" applyNumberFormat="1" applyFont="1" applyFill="1" applyBorder="1" applyAlignment="1" applyProtection="1">
      <alignment horizontal="left" vertical="top" wrapText="1"/>
    </xf>
    <xf numFmtId="164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66" fontId="50" fillId="26" borderId="1" xfId="81" applyNumberFormat="1" applyFont="1" applyFill="1" applyBorder="1" applyAlignment="1" applyProtection="1">
      <alignment vertical="top"/>
      <protection locked="0"/>
    </xf>
    <xf numFmtId="166" fontId="50" fillId="0" borderId="1" xfId="81" applyNumberFormat="1" applyFont="1" applyFill="1" applyBorder="1" applyAlignment="1" applyProtection="1">
      <alignment vertical="top"/>
    </xf>
    <xf numFmtId="1" fontId="50" fillId="0" borderId="1" xfId="81" applyNumberFormat="1" applyFont="1" applyFill="1" applyBorder="1" applyAlignment="1" applyProtection="1">
      <alignment horizontal="right" vertical="top" wrapText="1"/>
    </xf>
    <xf numFmtId="164" fontId="8" fillId="0" borderId="1" xfId="80" applyNumberFormat="1" applyFont="1" applyFill="1" applyBorder="1" applyAlignment="1" applyProtection="1">
      <alignment horizontal="center" vertical="top" wrapText="1"/>
    </xf>
    <xf numFmtId="0" fontId="8" fillId="2" borderId="0" xfId="81" applyNumberFormat="1"/>
    <xf numFmtId="7" fontId="8" fillId="2" borderId="20" xfId="81" applyNumberFormat="1" applyBorder="1" applyAlignment="1">
      <alignment horizontal="right" vertical="center"/>
    </xf>
    <xf numFmtId="0" fontId="2" fillId="2" borderId="49" xfId="81" applyNumberFormat="1" applyFont="1" applyBorder="1" applyAlignment="1">
      <alignment horizontal="center" vertical="center"/>
    </xf>
    <xf numFmtId="7" fontId="8" fillId="2" borderId="50" xfId="81" applyNumberFormat="1" applyBorder="1" applyAlignment="1">
      <alignment horizontal="right" vertical="center"/>
    </xf>
    <xf numFmtId="0" fontId="8" fillId="2" borderId="0" xfId="81" applyNumberFormat="1" applyAlignment="1">
      <alignment vertical="center"/>
    </xf>
    <xf numFmtId="4" fontId="8" fillId="26" borderId="34" xfId="81" applyNumberFormat="1" applyFont="1" applyFill="1" applyBorder="1" applyAlignment="1" applyProtection="1">
      <alignment horizontal="center" vertical="top" wrapText="1"/>
    </xf>
    <xf numFmtId="7" fontId="8" fillId="2" borderId="40" xfId="81" applyNumberFormat="1" applyBorder="1" applyAlignment="1">
      <alignment horizontal="right" vertical="center"/>
    </xf>
    <xf numFmtId="0" fontId="2" fillId="2" borderId="51" xfId="81" applyNumberFormat="1" applyFont="1" applyBorder="1" applyAlignment="1">
      <alignment horizontal="center" vertical="center"/>
    </xf>
    <xf numFmtId="7" fontId="8" fillId="2" borderId="22" xfId="81" applyNumberFormat="1" applyBorder="1" applyAlignment="1">
      <alignment horizontal="right" vertical="center"/>
    </xf>
    <xf numFmtId="7" fontId="8" fillId="2" borderId="52" xfId="81" applyNumberFormat="1" applyBorder="1" applyAlignment="1">
      <alignment horizontal="right" vertical="center"/>
    </xf>
    <xf numFmtId="167" fontId="50" fillId="26" borderId="1" xfId="0" applyNumberFormat="1" applyFont="1" applyFill="1" applyBorder="1" applyAlignment="1" applyProtection="1">
      <alignment horizontal="center" vertical="top"/>
    </xf>
    <xf numFmtId="164" fontId="50" fillId="26" borderId="1" xfId="0" applyNumberFormat="1" applyFont="1" applyFill="1" applyBorder="1" applyAlignment="1" applyProtection="1">
      <alignment horizontal="center" vertical="top" wrapText="1"/>
    </xf>
    <xf numFmtId="1" fontId="50" fillId="0" borderId="1" xfId="0" applyNumberFormat="1" applyFont="1" applyFill="1" applyBorder="1" applyAlignment="1" applyProtection="1">
      <alignment horizontal="right" vertical="top"/>
    </xf>
    <xf numFmtId="0" fontId="51" fillId="26" borderId="0" xfId="0" applyFont="1" applyFill="1"/>
    <xf numFmtId="0" fontId="51" fillId="26" borderId="0" xfId="0" applyFont="1" applyFill="1" applyBorder="1" applyAlignment="1" applyProtection="1">
      <alignment vertical="top"/>
    </xf>
    <xf numFmtId="4" fontId="50" fillId="26" borderId="1" xfId="0" applyNumberFormat="1" applyFont="1" applyFill="1" applyBorder="1" applyAlignment="1" applyProtection="1">
      <alignment horizontal="center" vertical="top"/>
    </xf>
    <xf numFmtId="177" fontId="50" fillId="26" borderId="1" xfId="0" applyNumberFormat="1" applyFont="1" applyFill="1" applyBorder="1" applyAlignment="1" applyProtection="1">
      <alignment horizontal="center" vertical="top"/>
    </xf>
    <xf numFmtId="177" fontId="50" fillId="26" borderId="1" xfId="0" applyNumberFormat="1" applyFont="1" applyFill="1" applyBorder="1" applyAlignment="1" applyProtection="1">
      <alignment horizontal="center" vertical="top" wrapText="1"/>
    </xf>
    <xf numFmtId="177" fontId="50" fillId="26" borderId="1" xfId="0" applyNumberFormat="1" applyFont="1" applyFill="1" applyBorder="1" applyAlignment="1" applyProtection="1">
      <alignment horizontal="left" vertical="top" wrapText="1"/>
    </xf>
    <xf numFmtId="4" fontId="8" fillId="26" borderId="1" xfId="0" applyNumberFormat="1" applyFont="1" applyFill="1" applyBorder="1" applyAlignment="1" applyProtection="1">
      <alignment horizontal="center" vertical="top"/>
    </xf>
    <xf numFmtId="1" fontId="8" fillId="0" borderId="1" xfId="0" applyNumberFormat="1" applyFont="1" applyFill="1" applyBorder="1" applyAlignment="1" applyProtection="1">
      <alignment horizontal="right" vertical="top" wrapText="1"/>
    </xf>
    <xf numFmtId="166" fontId="8" fillId="26" borderId="1" xfId="0" applyNumberFormat="1" applyFont="1" applyFill="1" applyBorder="1" applyAlignment="1" applyProtection="1">
      <alignment vertical="top"/>
      <protection locked="0"/>
    </xf>
    <xf numFmtId="166" fontId="8" fillId="0" borderId="1" xfId="0" applyNumberFormat="1" applyFont="1" applyFill="1" applyBorder="1" applyAlignment="1" applyProtection="1">
      <alignment vertical="top"/>
    </xf>
    <xf numFmtId="0" fontId="53" fillId="26" borderId="0" xfId="0" applyFont="1" applyFill="1" applyAlignment="1"/>
    <xf numFmtId="4" fontId="50" fillId="0" borderId="0" xfId="0" applyNumberFormat="1" applyFont="1" applyFill="1" applyBorder="1" applyAlignment="1" applyProtection="1">
      <alignment horizontal="center" vertical="top"/>
    </xf>
    <xf numFmtId="4" fontId="50" fillId="26" borderId="1" xfId="0" applyNumberFormat="1" applyFont="1" applyFill="1" applyBorder="1" applyAlignment="1" applyProtection="1">
      <alignment horizontal="center" vertical="top" wrapText="1"/>
    </xf>
    <xf numFmtId="164" fontId="50" fillId="0" borderId="1" xfId="80" applyNumberFormat="1" applyFont="1" applyFill="1" applyBorder="1" applyAlignment="1" applyProtection="1">
      <alignment vertical="top" wrapText="1"/>
    </xf>
    <xf numFmtId="164" fontId="50" fillId="0" borderId="1" xfId="80" applyNumberFormat="1" applyFont="1" applyFill="1" applyBorder="1" applyAlignment="1" applyProtection="1">
      <alignment horizontal="center" vertical="top" wrapText="1"/>
    </xf>
    <xf numFmtId="0" fontId="51" fillId="26" borderId="0" xfId="0" applyFont="1" applyFill="1" applyAlignment="1">
      <alignment vertical="top"/>
    </xf>
    <xf numFmtId="164" fontId="50" fillId="0" borderId="1" xfId="80" applyNumberFormat="1" applyFont="1" applyFill="1" applyBorder="1" applyAlignment="1" applyProtection="1">
      <alignment horizontal="left" vertical="top" wrapText="1"/>
    </xf>
    <xf numFmtId="0" fontId="51" fillId="0" borderId="34" xfId="0" applyFont="1" applyFill="1" applyBorder="1" applyAlignment="1" applyProtection="1">
      <alignment vertical="top" wrapText="1"/>
    </xf>
    <xf numFmtId="0" fontId="51" fillId="0" borderId="34" xfId="0" applyFont="1" applyFill="1" applyBorder="1" applyAlignment="1" applyProtection="1">
      <alignment vertical="top" wrapText="1" shrinkToFit="1"/>
    </xf>
    <xf numFmtId="166" fontId="50" fillId="0" borderId="34" xfId="0" applyNumberFormat="1" applyFont="1" applyFill="1" applyBorder="1" applyAlignment="1" applyProtection="1">
      <alignment vertical="top" wrapText="1"/>
    </xf>
    <xf numFmtId="0" fontId="54" fillId="0" borderId="34" xfId="0" applyFont="1" applyFill="1" applyBorder="1" applyAlignment="1" applyProtection="1">
      <alignment vertical="top" wrapText="1"/>
    </xf>
    <xf numFmtId="0" fontId="0" fillId="2" borderId="0" xfId="0" applyNumberFormat="1" applyBorder="1"/>
    <xf numFmtId="0" fontId="0" fillId="2" borderId="0" xfId="0" applyNumberFormat="1" applyBorder="1" applyAlignment="1">
      <alignment vertical="center"/>
    </xf>
    <xf numFmtId="0" fontId="8" fillId="2" borderId="0" xfId="81" applyNumberFormat="1" applyBorder="1" applyAlignment="1">
      <alignment vertical="center"/>
    </xf>
    <xf numFmtId="0" fontId="8" fillId="2" borderId="0" xfId="81" applyNumberFormat="1" applyBorder="1"/>
    <xf numFmtId="0" fontId="0" fillId="2" borderId="0" xfId="0" applyNumberFormat="1" applyBorder="1" applyAlignment="1"/>
    <xf numFmtId="1" fontId="7" fillId="2" borderId="40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7" fontId="0" fillId="2" borderId="36" xfId="0" applyNumberFormat="1" applyBorder="1" applyAlignment="1">
      <alignment horizontal="center"/>
    </xf>
    <xf numFmtId="0" fontId="0" fillId="2" borderId="37" xfId="0" applyNumberFormat="1" applyBorder="1" applyAlignment="1"/>
    <xf numFmtId="1" fontId="7" fillId="2" borderId="31" xfId="0" applyNumberFormat="1" applyFont="1" applyBorder="1" applyAlignment="1">
      <alignment horizontal="left"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39" xfId="0" applyNumberFormat="1" applyBorder="1" applyAlignment="1">
      <alignment vertical="center" wrapText="1"/>
    </xf>
    <xf numFmtId="0" fontId="0" fillId="2" borderId="43" xfId="0" applyNumberFormat="1" applyBorder="1" applyAlignment="1"/>
    <xf numFmtId="0" fontId="0" fillId="2" borderId="44" xfId="0" applyNumberFormat="1" applyBorder="1" applyAlignment="1"/>
    <xf numFmtId="1" fontId="7" fillId="2" borderId="38" xfId="0" applyNumberFormat="1" applyFont="1" applyBorder="1" applyAlignment="1">
      <alignment horizontal="left" vertical="center" wrapText="1"/>
    </xf>
    <xf numFmtId="1" fontId="7" fillId="2" borderId="39" xfId="0" applyNumberFormat="1" applyFont="1" applyBorder="1" applyAlignment="1">
      <alignment horizontal="left" vertical="center" wrapText="1"/>
    </xf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1" fontId="3" fillId="2" borderId="40" xfId="0" applyNumberFormat="1" applyFont="1" applyBorder="1" applyAlignment="1">
      <alignment horizontal="left" vertical="center" wrapText="1"/>
    </xf>
    <xf numFmtId="1" fontId="3" fillId="2" borderId="46" xfId="0" applyNumberFormat="1" applyFont="1" applyBorder="1" applyAlignment="1">
      <alignment horizontal="left" vertical="center" wrapText="1"/>
    </xf>
    <xf numFmtId="0" fontId="0" fillId="2" borderId="47" xfId="0" applyNumberFormat="1" applyBorder="1" applyAlignment="1">
      <alignment vertical="center" wrapText="1"/>
    </xf>
    <xf numFmtId="0" fontId="0" fillId="2" borderId="48" xfId="0" applyNumberFormat="1" applyBorder="1" applyAlignment="1">
      <alignment vertical="center" wrapText="1"/>
    </xf>
    <xf numFmtId="1" fontId="7" fillId="2" borderId="20" xfId="81" applyNumberFormat="1" applyFont="1" applyBorder="1" applyAlignment="1">
      <alignment horizontal="left" vertical="center" wrapText="1"/>
    </xf>
    <xf numFmtId="0" fontId="8" fillId="2" borderId="0" xfId="81" applyNumberFormat="1" applyBorder="1" applyAlignment="1">
      <alignment vertical="center" wrapText="1"/>
    </xf>
    <xf numFmtId="0" fontId="8" fillId="2" borderId="45" xfId="81" applyNumberFormat="1" applyBorder="1" applyAlignment="1">
      <alignment vertical="center" wrapText="1"/>
    </xf>
    <xf numFmtId="1" fontId="7" fillId="2" borderId="40" xfId="81" applyNumberFormat="1" applyFont="1" applyBorder="1" applyAlignment="1">
      <alignment horizontal="left" vertical="center" wrapText="1"/>
    </xf>
    <xf numFmtId="0" fontId="8" fillId="2" borderId="41" xfId="81" applyNumberFormat="1" applyBorder="1" applyAlignment="1">
      <alignment vertical="center" wrapText="1"/>
    </xf>
    <xf numFmtId="0" fontId="8" fillId="2" borderId="42" xfId="81" applyNumberFormat="1" applyBorder="1" applyAlignment="1">
      <alignment vertical="center" wrapText="1"/>
    </xf>
    <xf numFmtId="1" fontId="52" fillId="2" borderId="46" xfId="0" applyNumberFormat="1" applyFont="1" applyBorder="1" applyAlignment="1">
      <alignment horizontal="left" vertical="center" wrapText="1"/>
    </xf>
    <xf numFmtId="0" fontId="8" fillId="2" borderId="47" xfId="0" applyNumberFormat="1" applyFont="1" applyBorder="1" applyAlignment="1">
      <alignment vertical="center" wrapText="1"/>
    </xf>
    <xf numFmtId="0" fontId="8" fillId="2" borderId="48" xfId="0" applyNumberFormat="1" applyFont="1" applyBorder="1" applyAlignment="1">
      <alignment vertical="center" wrapText="1"/>
    </xf>
  </cellXfs>
  <cellStyles count="10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lank" xfId="28"/>
    <cellStyle name="Blank 2" xfId="29"/>
    <cellStyle name="Blank 3" xfId="30"/>
    <cellStyle name="BLine" xfId="31"/>
    <cellStyle name="BLine 2" xfId="32"/>
    <cellStyle name="C2" xfId="33"/>
    <cellStyle name="C2 2" xfId="34"/>
    <cellStyle name="C2 3" xfId="35"/>
    <cellStyle name="C2Sctn" xfId="36"/>
    <cellStyle name="C2Sctn 2" xfId="37"/>
    <cellStyle name="C3" xfId="38"/>
    <cellStyle name="C3 2" xfId="39"/>
    <cellStyle name="C3 3" xfId="40"/>
    <cellStyle name="C3Rem" xfId="41"/>
    <cellStyle name="C3Rem 2" xfId="42"/>
    <cellStyle name="C3Rem 3" xfId="43"/>
    <cellStyle name="C3Sctn" xfId="44"/>
    <cellStyle name="C3Sctn 2" xfId="45"/>
    <cellStyle name="C4" xfId="46"/>
    <cellStyle name="C4 2" xfId="47"/>
    <cellStyle name="C4 3" xfId="48"/>
    <cellStyle name="C5" xfId="49"/>
    <cellStyle name="C5 2" xfId="50"/>
    <cellStyle name="C5 3" xfId="51"/>
    <cellStyle name="C6" xfId="52"/>
    <cellStyle name="C6 2" xfId="53"/>
    <cellStyle name="C6 3" xfId="54"/>
    <cellStyle name="C7" xfId="55"/>
    <cellStyle name="C7 2" xfId="56"/>
    <cellStyle name="C7 3" xfId="57"/>
    <cellStyle name="C7Create" xfId="58"/>
    <cellStyle name="C7Create 2" xfId="59"/>
    <cellStyle name="C7Create 3" xfId="60"/>
    <cellStyle name="C8" xfId="61"/>
    <cellStyle name="C8 2" xfId="62"/>
    <cellStyle name="C8 3" xfId="63"/>
    <cellStyle name="C8Sctn" xfId="64"/>
    <cellStyle name="C8Sctn 2" xfId="65"/>
    <cellStyle name="Calculation 2" xfId="66"/>
    <cellStyle name="Check Cell 2" xfId="67"/>
    <cellStyle name="Continued" xfId="68"/>
    <cellStyle name="Continued 2" xfId="69"/>
    <cellStyle name="Continued 3" xfId="7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3" xfId="81"/>
    <cellStyle name="Normal 4" xfId="82"/>
    <cellStyle name="Normal 5" xfId="83"/>
    <cellStyle name="Note 2" xfId="84"/>
    <cellStyle name="Null" xfId="85"/>
    <cellStyle name="Null 2" xfId="86"/>
    <cellStyle name="Output 2" xfId="87"/>
    <cellStyle name="Regular" xfId="88"/>
    <cellStyle name="Regular 2" xfId="89"/>
    <cellStyle name="Title 2" xfId="90"/>
    <cellStyle name="TitleA" xfId="91"/>
    <cellStyle name="TitleA 2" xfId="92"/>
    <cellStyle name="TitleC" xfId="93"/>
    <cellStyle name="TitleC 2" xfId="94"/>
    <cellStyle name="TitleE8" xfId="95"/>
    <cellStyle name="TitleE8 2" xfId="96"/>
    <cellStyle name="TitleE8x" xfId="97"/>
    <cellStyle name="TitleE8x 2" xfId="98"/>
    <cellStyle name="TitleF" xfId="99"/>
    <cellStyle name="TitleF 2" xfId="100"/>
    <cellStyle name="TitleT" xfId="101"/>
    <cellStyle name="TitleT 2" xfId="102"/>
    <cellStyle name="TitleYC89" xfId="103"/>
    <cellStyle name="TitleYC89 2" xfId="104"/>
    <cellStyle name="TitleZ" xfId="105"/>
    <cellStyle name="TitleZ 2" xfId="106"/>
    <cellStyle name="Total 2" xfId="107"/>
    <cellStyle name="Warning Text 2" xfId="108"/>
  </cellStyles>
  <dxfs count="21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21"/>
  <sheetViews>
    <sheetView showZeros="0" tabSelected="1" showOutlineSymbols="0" view="pageBreakPreview" topLeftCell="B39" zoomScale="75" zoomScaleNormal="75" zoomScaleSheetLayoutView="75" workbookViewId="0">
      <selection activeCell="G57" sqref="G57"/>
    </sheetView>
  </sheetViews>
  <sheetFormatPr defaultColWidth="10.54296875" defaultRowHeight="15" x14ac:dyDescent="0.25"/>
  <cols>
    <col min="1" max="1" width="7.90625" style="22" hidden="1" customWidth="1"/>
    <col min="2" max="2" width="8.81640625" style="13" customWidth="1"/>
    <col min="3" max="3" width="36.81640625" customWidth="1"/>
    <col min="4" max="4" width="12.81640625" style="25" customWidth="1"/>
    <col min="5" max="5" width="6.81640625" customWidth="1"/>
    <col min="6" max="6" width="11.81640625" customWidth="1"/>
    <col min="7" max="7" width="11.81640625" style="22" customWidth="1"/>
    <col min="8" max="8" width="16.81640625" style="22" customWidth="1"/>
    <col min="9" max="9" width="12.90625" customWidth="1"/>
    <col min="10" max="10" width="37.54296875" style="119" customWidth="1"/>
  </cols>
  <sheetData>
    <row r="1" spans="1:10" ht="15.6" x14ac:dyDescent="0.25">
      <c r="A1" s="32"/>
      <c r="B1" s="30" t="s">
        <v>0</v>
      </c>
      <c r="C1" s="31"/>
      <c r="D1" s="31"/>
      <c r="E1" s="31"/>
      <c r="F1" s="31"/>
      <c r="G1" s="32"/>
      <c r="H1" s="31"/>
    </row>
    <row r="2" spans="1:10" x14ac:dyDescent="0.25">
      <c r="A2" s="29"/>
      <c r="B2" s="14" t="s">
        <v>63</v>
      </c>
      <c r="C2" s="2"/>
      <c r="D2" s="2"/>
      <c r="E2" s="2"/>
      <c r="F2" s="2"/>
      <c r="G2" s="29"/>
      <c r="H2" s="2"/>
    </row>
    <row r="3" spans="1:10" x14ac:dyDescent="0.25">
      <c r="A3" s="18"/>
      <c r="B3" s="13" t="s">
        <v>1</v>
      </c>
      <c r="C3" s="37"/>
      <c r="D3" s="37"/>
      <c r="E3" s="37"/>
      <c r="F3" s="37"/>
      <c r="G3" s="36"/>
      <c r="H3" s="35"/>
    </row>
    <row r="4" spans="1:10" x14ac:dyDescent="0.25">
      <c r="A4" s="54" t="s">
        <v>22</v>
      </c>
      <c r="B4" s="15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9" t="s">
        <v>8</v>
      </c>
      <c r="H4" s="5" t="s">
        <v>9</v>
      </c>
    </row>
    <row r="5" spans="1:10" ht="15.6" thickBot="1" x14ac:dyDescent="0.3">
      <c r="A5" s="24"/>
      <c r="B5" s="44"/>
      <c r="C5" s="45"/>
      <c r="D5" s="46" t="s">
        <v>10</v>
      </c>
      <c r="E5" s="47"/>
      <c r="F5" s="48" t="s">
        <v>11</v>
      </c>
      <c r="G5" s="49"/>
      <c r="H5" s="50"/>
    </row>
    <row r="6" spans="1:10" s="42" customFormat="1" ht="45" customHeight="1" thickTop="1" x14ac:dyDescent="0.25">
      <c r="A6" s="40"/>
      <c r="B6" s="39" t="s">
        <v>12</v>
      </c>
      <c r="C6" s="129" t="s">
        <v>174</v>
      </c>
      <c r="D6" s="130"/>
      <c r="E6" s="130"/>
      <c r="F6" s="131"/>
      <c r="G6" s="58"/>
      <c r="H6" s="59" t="s">
        <v>2</v>
      </c>
      <c r="J6" s="120"/>
    </row>
    <row r="7" spans="1:10" ht="36" customHeight="1" x14ac:dyDescent="0.25">
      <c r="A7" s="20"/>
      <c r="B7" s="16"/>
      <c r="C7" s="33" t="s">
        <v>19</v>
      </c>
      <c r="D7" s="10"/>
      <c r="E7" s="8" t="s">
        <v>2</v>
      </c>
      <c r="F7" s="8" t="s">
        <v>2</v>
      </c>
      <c r="G7" s="20" t="s">
        <v>2</v>
      </c>
      <c r="H7" s="23"/>
    </row>
    <row r="8" spans="1:10" s="98" customFormat="1" ht="38.4" customHeight="1" x14ac:dyDescent="0.25">
      <c r="A8" s="95" t="s">
        <v>28</v>
      </c>
      <c r="B8" s="62" t="s">
        <v>64</v>
      </c>
      <c r="C8" s="63" t="s">
        <v>29</v>
      </c>
      <c r="D8" s="96" t="s">
        <v>128</v>
      </c>
      <c r="E8" s="64"/>
      <c r="F8" s="97"/>
      <c r="G8" s="74"/>
      <c r="H8" s="65"/>
      <c r="I8" s="115"/>
      <c r="J8" s="99"/>
    </row>
    <row r="9" spans="1:10" s="98" customFormat="1" ht="30" customHeight="1" x14ac:dyDescent="0.25">
      <c r="A9" s="95" t="s">
        <v>129</v>
      </c>
      <c r="B9" s="66" t="s">
        <v>27</v>
      </c>
      <c r="C9" s="63" t="s">
        <v>130</v>
      </c>
      <c r="D9" s="67" t="s">
        <v>2</v>
      </c>
      <c r="E9" s="64" t="s">
        <v>24</v>
      </c>
      <c r="F9" s="97">
        <v>10</v>
      </c>
      <c r="G9" s="76"/>
      <c r="H9" s="65">
        <f t="shared" ref="H9" si="0">ROUND(G9*F9,2)</f>
        <v>0</v>
      </c>
      <c r="I9" s="115"/>
      <c r="J9" s="99"/>
    </row>
    <row r="10" spans="1:10" ht="36" customHeight="1" x14ac:dyDescent="0.25">
      <c r="A10" s="20"/>
      <c r="B10" s="16"/>
      <c r="C10" s="34" t="s">
        <v>123</v>
      </c>
      <c r="D10" s="10"/>
      <c r="E10" s="7"/>
      <c r="F10" s="10"/>
      <c r="G10" s="20"/>
      <c r="H10" s="23"/>
    </row>
    <row r="11" spans="1:10" s="75" customFormat="1" ht="43.95" customHeight="1" x14ac:dyDescent="0.25">
      <c r="A11" s="100" t="s">
        <v>131</v>
      </c>
      <c r="B11" s="62" t="s">
        <v>25</v>
      </c>
      <c r="C11" s="63" t="s">
        <v>132</v>
      </c>
      <c r="D11" s="67" t="s">
        <v>65</v>
      </c>
      <c r="E11" s="64"/>
      <c r="F11" s="97"/>
      <c r="G11" s="74"/>
      <c r="H11" s="65"/>
      <c r="I11" s="115"/>
      <c r="J11" s="99"/>
    </row>
    <row r="12" spans="1:10" s="75" customFormat="1" ht="43.95" customHeight="1" x14ac:dyDescent="0.25">
      <c r="A12" s="100" t="s">
        <v>161</v>
      </c>
      <c r="B12" s="66" t="s">
        <v>27</v>
      </c>
      <c r="C12" s="63" t="s">
        <v>162</v>
      </c>
      <c r="D12" s="67" t="s">
        <v>2</v>
      </c>
      <c r="E12" s="64" t="s">
        <v>26</v>
      </c>
      <c r="F12" s="97">
        <v>6</v>
      </c>
      <c r="G12" s="76"/>
      <c r="H12" s="65">
        <f t="shared" ref="H12" si="1">ROUND(G12*F12,2)</f>
        <v>0</v>
      </c>
      <c r="I12" s="116"/>
      <c r="J12" s="99"/>
    </row>
    <row r="13" spans="1:10" s="75" customFormat="1" ht="30" customHeight="1" x14ac:dyDescent="0.25">
      <c r="A13" s="100" t="s">
        <v>32</v>
      </c>
      <c r="B13" s="62" t="s">
        <v>39</v>
      </c>
      <c r="C13" s="63" t="s">
        <v>33</v>
      </c>
      <c r="D13" s="67" t="s">
        <v>65</v>
      </c>
      <c r="E13" s="64"/>
      <c r="F13" s="97"/>
      <c r="G13" s="74"/>
      <c r="H13" s="65"/>
      <c r="I13" s="115"/>
      <c r="J13" s="99"/>
    </row>
    <row r="14" spans="1:10" s="75" customFormat="1" ht="30" customHeight="1" x14ac:dyDescent="0.25">
      <c r="A14" s="101" t="s">
        <v>66</v>
      </c>
      <c r="B14" s="102" t="s">
        <v>27</v>
      </c>
      <c r="C14" s="103" t="s">
        <v>67</v>
      </c>
      <c r="D14" s="102" t="s">
        <v>2</v>
      </c>
      <c r="E14" s="102" t="s">
        <v>30</v>
      </c>
      <c r="F14" s="97">
        <v>12</v>
      </c>
      <c r="G14" s="76"/>
      <c r="H14" s="65">
        <f>ROUND(G14*F14,2)</f>
        <v>0</v>
      </c>
      <c r="I14" s="115"/>
      <c r="J14" s="99"/>
    </row>
    <row r="15" spans="1:10" s="98" customFormat="1" ht="43.95" customHeight="1" x14ac:dyDescent="0.25">
      <c r="A15" s="100" t="s">
        <v>60</v>
      </c>
      <c r="B15" s="62" t="s">
        <v>40</v>
      </c>
      <c r="C15" s="63" t="s">
        <v>61</v>
      </c>
      <c r="D15" s="67" t="s">
        <v>48</v>
      </c>
      <c r="E15" s="64"/>
      <c r="F15" s="97"/>
      <c r="G15" s="74"/>
      <c r="H15" s="65"/>
      <c r="I15" s="115"/>
      <c r="J15" s="99"/>
    </row>
    <row r="16" spans="1:10" s="75" customFormat="1" ht="30" customHeight="1" x14ac:dyDescent="0.25">
      <c r="A16" s="100" t="s">
        <v>133</v>
      </c>
      <c r="B16" s="66" t="s">
        <v>27</v>
      </c>
      <c r="C16" s="63" t="s">
        <v>134</v>
      </c>
      <c r="D16" s="67" t="s">
        <v>2</v>
      </c>
      <c r="E16" s="64" t="s">
        <v>26</v>
      </c>
      <c r="F16" s="97">
        <v>30</v>
      </c>
      <c r="G16" s="76"/>
      <c r="H16" s="65">
        <f t="shared" ref="H16:H17" si="2">ROUND(G16*F16,2)</f>
        <v>0</v>
      </c>
      <c r="I16" s="115"/>
      <c r="J16" s="99"/>
    </row>
    <row r="17" spans="1:10" s="75" customFormat="1" ht="30" customHeight="1" x14ac:dyDescent="0.25">
      <c r="A17" s="100"/>
      <c r="B17" s="66" t="s">
        <v>31</v>
      </c>
      <c r="C17" s="63" t="s">
        <v>163</v>
      </c>
      <c r="D17" s="67" t="s">
        <v>83</v>
      </c>
      <c r="E17" s="64" t="s">
        <v>26</v>
      </c>
      <c r="F17" s="97">
        <v>175</v>
      </c>
      <c r="G17" s="76"/>
      <c r="H17" s="65">
        <f t="shared" si="2"/>
        <v>0</v>
      </c>
      <c r="I17" s="115"/>
      <c r="J17" s="99"/>
    </row>
    <row r="18" spans="1:10" s="98" customFormat="1" ht="43.95" customHeight="1" x14ac:dyDescent="0.25">
      <c r="A18" s="100" t="s">
        <v>135</v>
      </c>
      <c r="B18" s="62" t="s">
        <v>41</v>
      </c>
      <c r="C18" s="63" t="s">
        <v>136</v>
      </c>
      <c r="D18" s="67" t="s">
        <v>48</v>
      </c>
      <c r="E18" s="64"/>
      <c r="F18" s="97"/>
      <c r="G18" s="74"/>
      <c r="H18" s="65"/>
      <c r="I18" s="115"/>
      <c r="J18" s="99"/>
    </row>
    <row r="19" spans="1:10" s="98" customFormat="1" ht="37.200000000000003" customHeight="1" x14ac:dyDescent="0.25">
      <c r="A19" s="104" t="s">
        <v>137</v>
      </c>
      <c r="B19" s="70" t="s">
        <v>42</v>
      </c>
      <c r="C19" s="71" t="s">
        <v>148</v>
      </c>
      <c r="D19" s="67" t="s">
        <v>164</v>
      </c>
      <c r="E19" s="72" t="s">
        <v>26</v>
      </c>
      <c r="F19" s="105">
        <v>200</v>
      </c>
      <c r="G19" s="106"/>
      <c r="H19" s="107">
        <f>ROUND(G19*F19,2)</f>
        <v>0</v>
      </c>
      <c r="I19" s="116"/>
      <c r="J19" s="99"/>
    </row>
    <row r="20" spans="1:10" s="75" customFormat="1" ht="38.25" customHeight="1" x14ac:dyDescent="0.25">
      <c r="A20" s="104" t="s">
        <v>138</v>
      </c>
      <c r="B20" s="70" t="s">
        <v>43</v>
      </c>
      <c r="C20" s="71" t="s">
        <v>150</v>
      </c>
      <c r="D20" s="67" t="s">
        <v>165</v>
      </c>
      <c r="E20" s="72" t="s">
        <v>26</v>
      </c>
      <c r="F20" s="105">
        <v>30</v>
      </c>
      <c r="G20" s="106"/>
      <c r="H20" s="107">
        <f>ROUND(G20*F20,2)</f>
        <v>0</v>
      </c>
      <c r="I20" s="115"/>
      <c r="J20" s="99"/>
    </row>
    <row r="21" spans="1:10" s="98" customFormat="1" ht="30" customHeight="1" x14ac:dyDescent="0.25">
      <c r="A21" s="100" t="s">
        <v>86</v>
      </c>
      <c r="B21" s="62" t="s">
        <v>44</v>
      </c>
      <c r="C21" s="63" t="s">
        <v>87</v>
      </c>
      <c r="D21" s="67" t="s">
        <v>88</v>
      </c>
      <c r="E21" s="64"/>
      <c r="F21" s="97"/>
      <c r="G21" s="74"/>
      <c r="H21" s="65"/>
      <c r="I21" s="115"/>
      <c r="J21" s="99"/>
    </row>
    <row r="22" spans="1:10" s="75" customFormat="1" ht="30" customHeight="1" x14ac:dyDescent="0.25">
      <c r="A22" s="100" t="s">
        <v>139</v>
      </c>
      <c r="B22" s="66" t="s">
        <v>27</v>
      </c>
      <c r="C22" s="63" t="s">
        <v>149</v>
      </c>
      <c r="D22" s="67" t="s">
        <v>2</v>
      </c>
      <c r="E22" s="64" t="s">
        <v>34</v>
      </c>
      <c r="F22" s="97">
        <v>60</v>
      </c>
      <c r="G22" s="76"/>
      <c r="H22" s="65">
        <f t="shared" ref="H22" si="3">ROUND(G22*F22,2)</f>
        <v>0</v>
      </c>
      <c r="I22" s="115"/>
      <c r="J22" s="99"/>
    </row>
    <row r="23" spans="1:10" s="75" customFormat="1" ht="30" customHeight="1" x14ac:dyDescent="0.25">
      <c r="A23" s="100" t="s">
        <v>49</v>
      </c>
      <c r="B23" s="62" t="s">
        <v>45</v>
      </c>
      <c r="C23" s="63" t="s">
        <v>35</v>
      </c>
      <c r="D23" s="67" t="s">
        <v>88</v>
      </c>
      <c r="E23" s="64"/>
      <c r="F23" s="97"/>
      <c r="G23" s="74"/>
      <c r="H23" s="65"/>
      <c r="I23" s="115"/>
      <c r="J23" s="99"/>
    </row>
    <row r="24" spans="1:10" s="108" customFormat="1" ht="30" customHeight="1" x14ac:dyDescent="0.25">
      <c r="A24" s="100" t="s">
        <v>68</v>
      </c>
      <c r="B24" s="66" t="s">
        <v>27</v>
      </c>
      <c r="C24" s="63" t="s">
        <v>51</v>
      </c>
      <c r="D24" s="67" t="s">
        <v>52</v>
      </c>
      <c r="E24" s="64" t="s">
        <v>34</v>
      </c>
      <c r="F24" s="97">
        <v>7</v>
      </c>
      <c r="G24" s="76"/>
      <c r="H24" s="65">
        <f t="shared" ref="H24:H25" si="4">ROUND(G24*F24,2)</f>
        <v>0</v>
      </c>
      <c r="I24" s="115"/>
      <c r="J24" s="109"/>
    </row>
    <row r="25" spans="1:10" s="75" customFormat="1" ht="43.95" customHeight="1" x14ac:dyDescent="0.25">
      <c r="A25" s="100" t="s">
        <v>89</v>
      </c>
      <c r="B25" s="62" t="s">
        <v>46</v>
      </c>
      <c r="C25" s="63" t="s">
        <v>90</v>
      </c>
      <c r="D25" s="67" t="s">
        <v>91</v>
      </c>
      <c r="E25" s="64" t="s">
        <v>26</v>
      </c>
      <c r="F25" s="97">
        <v>10</v>
      </c>
      <c r="G25" s="76"/>
      <c r="H25" s="65">
        <f t="shared" si="4"/>
        <v>0</v>
      </c>
      <c r="I25" s="115"/>
      <c r="J25" s="99"/>
    </row>
    <row r="26" spans="1:10" s="75" customFormat="1" ht="30" customHeight="1" x14ac:dyDescent="0.25">
      <c r="A26" s="100" t="s">
        <v>69</v>
      </c>
      <c r="B26" s="62" t="s">
        <v>47</v>
      </c>
      <c r="C26" s="63" t="s">
        <v>70</v>
      </c>
      <c r="D26" s="67" t="s">
        <v>140</v>
      </c>
      <c r="E26" s="64" t="s">
        <v>26</v>
      </c>
      <c r="F26" s="97">
        <v>20</v>
      </c>
      <c r="G26" s="76"/>
      <c r="H26" s="65">
        <f>ROUND(G26*F26,2)</f>
        <v>0</v>
      </c>
      <c r="I26" s="115"/>
      <c r="J26" s="99"/>
    </row>
    <row r="27" spans="1:10" s="75" customFormat="1" ht="30" customHeight="1" x14ac:dyDescent="0.25">
      <c r="A27" s="100" t="s">
        <v>54</v>
      </c>
      <c r="B27" s="62" t="s">
        <v>50</v>
      </c>
      <c r="C27" s="63" t="s">
        <v>56</v>
      </c>
      <c r="D27" s="67" t="s">
        <v>71</v>
      </c>
      <c r="E27" s="64" t="s">
        <v>30</v>
      </c>
      <c r="F27" s="73">
        <v>2</v>
      </c>
      <c r="G27" s="76"/>
      <c r="H27" s="65">
        <f>ROUND(G27*F27,2)</f>
        <v>0</v>
      </c>
      <c r="I27" s="115"/>
      <c r="J27" s="99"/>
    </row>
    <row r="28" spans="1:10" ht="48" customHeight="1" x14ac:dyDescent="0.25">
      <c r="A28" s="20"/>
      <c r="B28" s="6"/>
      <c r="C28" s="34" t="s">
        <v>20</v>
      </c>
      <c r="D28" s="10"/>
      <c r="E28" s="9"/>
      <c r="F28" s="8"/>
      <c r="G28" s="20"/>
      <c r="H28" s="23"/>
    </row>
    <row r="29" spans="1:10" s="98" customFormat="1" ht="43.95" customHeight="1" x14ac:dyDescent="0.25">
      <c r="A29" s="110" t="s">
        <v>141</v>
      </c>
      <c r="B29" s="62" t="s">
        <v>53</v>
      </c>
      <c r="C29" s="63" t="s">
        <v>142</v>
      </c>
      <c r="D29" s="67" t="s">
        <v>59</v>
      </c>
      <c r="E29" s="64"/>
      <c r="F29" s="73"/>
      <c r="G29" s="74"/>
      <c r="H29" s="68"/>
      <c r="I29" s="117"/>
      <c r="J29" s="99"/>
    </row>
    <row r="30" spans="1:10" s="98" customFormat="1" ht="30" customHeight="1" x14ac:dyDescent="0.25">
      <c r="A30" s="110" t="s">
        <v>143</v>
      </c>
      <c r="B30" s="66" t="s">
        <v>27</v>
      </c>
      <c r="C30" s="63" t="s">
        <v>62</v>
      </c>
      <c r="D30" s="67"/>
      <c r="E30" s="64" t="s">
        <v>30</v>
      </c>
      <c r="F30" s="73">
        <v>1</v>
      </c>
      <c r="G30" s="76"/>
      <c r="H30" s="65">
        <f>ROUND(G30*F30,2)</f>
        <v>0</v>
      </c>
      <c r="I30" s="115"/>
      <c r="J30" s="99"/>
    </row>
    <row r="31" spans="1:10" s="113" customFormat="1" ht="35.1" customHeight="1" x14ac:dyDescent="0.25">
      <c r="A31" s="110" t="s">
        <v>37</v>
      </c>
      <c r="B31" s="62" t="s">
        <v>55</v>
      </c>
      <c r="C31" s="111" t="s">
        <v>92</v>
      </c>
      <c r="D31" s="112" t="s">
        <v>97</v>
      </c>
      <c r="E31" s="64"/>
      <c r="F31" s="73"/>
      <c r="G31" s="74"/>
      <c r="H31" s="68"/>
      <c r="I31" s="115"/>
      <c r="J31" s="99"/>
    </row>
    <row r="32" spans="1:10" s="75" customFormat="1" ht="35.1" customHeight="1" x14ac:dyDescent="0.25">
      <c r="A32" s="110" t="s">
        <v>93</v>
      </c>
      <c r="B32" s="66" t="s">
        <v>27</v>
      </c>
      <c r="C32" s="114" t="s">
        <v>94</v>
      </c>
      <c r="D32" s="67"/>
      <c r="E32" s="64" t="s">
        <v>30</v>
      </c>
      <c r="F32" s="73">
        <v>1</v>
      </c>
      <c r="G32" s="76"/>
      <c r="H32" s="65">
        <f t="shared" ref="H32:H33" si="5">ROUND(G32*F32,2)</f>
        <v>0</v>
      </c>
      <c r="I32" s="116"/>
      <c r="J32" s="99"/>
    </row>
    <row r="33" spans="1:10" s="75" customFormat="1" ht="35.1" customHeight="1" x14ac:dyDescent="0.25">
      <c r="A33" s="110" t="s">
        <v>95</v>
      </c>
      <c r="B33" s="66" t="s">
        <v>31</v>
      </c>
      <c r="C33" s="114" t="s">
        <v>96</v>
      </c>
      <c r="D33" s="67"/>
      <c r="E33" s="64" t="s">
        <v>30</v>
      </c>
      <c r="F33" s="73">
        <v>1</v>
      </c>
      <c r="G33" s="76"/>
      <c r="H33" s="65">
        <f t="shared" si="5"/>
        <v>0</v>
      </c>
      <c r="I33" s="116"/>
      <c r="J33" s="99"/>
    </row>
    <row r="34" spans="1:10" s="113" customFormat="1" ht="35.1" customHeight="1" x14ac:dyDescent="0.25">
      <c r="A34" s="110" t="s">
        <v>144</v>
      </c>
      <c r="B34" s="62" t="s">
        <v>57</v>
      </c>
      <c r="C34" s="69" t="s">
        <v>145</v>
      </c>
      <c r="D34" s="67" t="s">
        <v>59</v>
      </c>
      <c r="E34" s="64"/>
      <c r="F34" s="73"/>
      <c r="G34" s="74"/>
      <c r="H34" s="68"/>
      <c r="I34" s="115"/>
      <c r="J34" s="99"/>
    </row>
    <row r="35" spans="1:10" s="113" customFormat="1" ht="35.1" customHeight="1" x14ac:dyDescent="0.25">
      <c r="A35" s="110" t="s">
        <v>146</v>
      </c>
      <c r="B35" s="66" t="s">
        <v>27</v>
      </c>
      <c r="C35" s="69" t="s">
        <v>147</v>
      </c>
      <c r="D35" s="67"/>
      <c r="E35" s="64" t="s">
        <v>30</v>
      </c>
      <c r="F35" s="73">
        <v>1</v>
      </c>
      <c r="G35" s="76"/>
      <c r="H35" s="65">
        <f>ROUND(G35*F35,2)</f>
        <v>0</v>
      </c>
      <c r="I35" s="115"/>
      <c r="J35" s="99"/>
    </row>
    <row r="36" spans="1:10" ht="36" customHeight="1" x14ac:dyDescent="0.25">
      <c r="A36" s="20"/>
      <c r="B36" s="12"/>
      <c r="C36" s="34" t="s">
        <v>21</v>
      </c>
      <c r="D36" s="10"/>
      <c r="E36" s="9"/>
      <c r="F36" s="8"/>
      <c r="G36" s="20"/>
      <c r="H36" s="23"/>
    </row>
    <row r="37" spans="1:10" s="75" customFormat="1" ht="35.1" customHeight="1" x14ac:dyDescent="0.25">
      <c r="A37" s="110" t="s">
        <v>72</v>
      </c>
      <c r="B37" s="62" t="s">
        <v>58</v>
      </c>
      <c r="C37" s="63" t="s">
        <v>73</v>
      </c>
      <c r="D37" s="67" t="s">
        <v>97</v>
      </c>
      <c r="E37" s="64" t="s">
        <v>30</v>
      </c>
      <c r="F37" s="77">
        <v>1</v>
      </c>
      <c r="G37" s="76"/>
      <c r="H37" s="65">
        <f t="shared" ref="H37" si="6">ROUND(G37*F37,2)</f>
        <v>0</v>
      </c>
      <c r="I37" s="115"/>
      <c r="J37" s="99"/>
    </row>
    <row r="38" spans="1:10" ht="45" customHeight="1" thickBot="1" x14ac:dyDescent="0.3">
      <c r="A38" s="21"/>
      <c r="B38" s="38" t="str">
        <f>B6</f>
        <v>A</v>
      </c>
      <c r="C38" s="124" t="str">
        <f>C6</f>
        <v>ST. MARY AVENUE (SOUTH SIDE) - MEMORIAL BOULEVARD TO VAUGHAN STREET</v>
      </c>
      <c r="D38" s="125"/>
      <c r="E38" s="125"/>
      <c r="F38" s="126"/>
      <c r="G38" s="21" t="s">
        <v>17</v>
      </c>
      <c r="H38" s="21">
        <f>SUM(H6:H37)</f>
        <v>0</v>
      </c>
    </row>
    <row r="39" spans="1:10" s="42" customFormat="1" ht="45" customHeight="1" thickTop="1" x14ac:dyDescent="0.25">
      <c r="A39" s="40"/>
      <c r="B39" s="39" t="s">
        <v>13</v>
      </c>
      <c r="C39" s="136" t="s">
        <v>175</v>
      </c>
      <c r="D39" s="137"/>
      <c r="E39" s="137"/>
      <c r="F39" s="138"/>
      <c r="G39" s="40"/>
      <c r="H39" s="41"/>
      <c r="J39" s="120"/>
    </row>
    <row r="40" spans="1:10" ht="36" customHeight="1" x14ac:dyDescent="0.25">
      <c r="A40" s="20"/>
      <c r="B40" s="16"/>
      <c r="C40" s="33" t="s">
        <v>19</v>
      </c>
      <c r="D40" s="10"/>
      <c r="E40" s="8" t="s">
        <v>2</v>
      </c>
      <c r="F40" s="8" t="s">
        <v>2</v>
      </c>
      <c r="G40" s="20" t="s">
        <v>2</v>
      </c>
      <c r="H40" s="23"/>
    </row>
    <row r="41" spans="1:10" s="98" customFormat="1" ht="38.4" customHeight="1" x14ac:dyDescent="0.25">
      <c r="A41" s="95" t="s">
        <v>28</v>
      </c>
      <c r="B41" s="62" t="s">
        <v>76</v>
      </c>
      <c r="C41" s="63" t="s">
        <v>29</v>
      </c>
      <c r="D41" s="96" t="s">
        <v>128</v>
      </c>
      <c r="E41" s="64"/>
      <c r="F41" s="97"/>
      <c r="G41" s="74"/>
      <c r="H41" s="65"/>
      <c r="I41" s="115"/>
      <c r="J41" s="99"/>
    </row>
    <row r="42" spans="1:10" s="98" customFormat="1" ht="30" customHeight="1" x14ac:dyDescent="0.25">
      <c r="A42" s="95" t="s">
        <v>129</v>
      </c>
      <c r="B42" s="66" t="s">
        <v>27</v>
      </c>
      <c r="C42" s="63" t="s">
        <v>130</v>
      </c>
      <c r="D42" s="67" t="s">
        <v>2</v>
      </c>
      <c r="E42" s="64" t="s">
        <v>24</v>
      </c>
      <c r="F42" s="97">
        <v>10</v>
      </c>
      <c r="G42" s="76"/>
      <c r="H42" s="65">
        <f t="shared" ref="H42" si="7">ROUND(G42*F42,2)</f>
        <v>0</v>
      </c>
      <c r="I42" s="115"/>
      <c r="J42" s="99"/>
    </row>
    <row r="43" spans="1:10" ht="36" customHeight="1" x14ac:dyDescent="0.25">
      <c r="A43" s="20"/>
      <c r="B43" s="16"/>
      <c r="C43" s="34" t="s">
        <v>123</v>
      </c>
      <c r="D43" s="10"/>
      <c r="E43" s="7"/>
      <c r="F43" s="10"/>
      <c r="G43" s="20"/>
      <c r="H43" s="23"/>
    </row>
    <row r="44" spans="1:10" s="75" customFormat="1" ht="30" customHeight="1" x14ac:dyDescent="0.25">
      <c r="A44" s="100" t="s">
        <v>32</v>
      </c>
      <c r="B44" s="62" t="s">
        <v>75</v>
      </c>
      <c r="C44" s="63" t="s">
        <v>33</v>
      </c>
      <c r="D44" s="67" t="s">
        <v>65</v>
      </c>
      <c r="E44" s="64"/>
      <c r="F44" s="97"/>
      <c r="G44" s="74"/>
      <c r="H44" s="65"/>
      <c r="I44" s="115"/>
      <c r="J44" s="99"/>
    </row>
    <row r="45" spans="1:10" s="75" customFormat="1" ht="30" customHeight="1" x14ac:dyDescent="0.25">
      <c r="A45" s="101" t="s">
        <v>66</v>
      </c>
      <c r="B45" s="102" t="s">
        <v>27</v>
      </c>
      <c r="C45" s="103" t="s">
        <v>67</v>
      </c>
      <c r="D45" s="102" t="s">
        <v>2</v>
      </c>
      <c r="E45" s="102" t="s">
        <v>30</v>
      </c>
      <c r="F45" s="97">
        <v>20</v>
      </c>
      <c r="G45" s="76"/>
      <c r="H45" s="65">
        <f>ROUND(G45*F45,2)</f>
        <v>0</v>
      </c>
      <c r="I45" s="115"/>
      <c r="J45" s="99"/>
    </row>
    <row r="46" spans="1:10" s="98" customFormat="1" ht="30" customHeight="1" x14ac:dyDescent="0.25">
      <c r="A46" s="100" t="s">
        <v>60</v>
      </c>
      <c r="B46" s="62" t="s">
        <v>74</v>
      </c>
      <c r="C46" s="63" t="s">
        <v>61</v>
      </c>
      <c r="D46" s="67" t="s">
        <v>48</v>
      </c>
      <c r="E46" s="64"/>
      <c r="F46" s="97"/>
      <c r="G46" s="74"/>
      <c r="H46" s="65"/>
      <c r="I46" s="115"/>
      <c r="J46" s="99"/>
    </row>
    <row r="47" spans="1:10" s="75" customFormat="1" ht="30" customHeight="1" x14ac:dyDescent="0.25">
      <c r="A47" s="100" t="s">
        <v>133</v>
      </c>
      <c r="B47" s="66" t="s">
        <v>27</v>
      </c>
      <c r="C47" s="63" t="s">
        <v>134</v>
      </c>
      <c r="D47" s="67" t="s">
        <v>2</v>
      </c>
      <c r="E47" s="64" t="s">
        <v>26</v>
      </c>
      <c r="F47" s="97">
        <v>25</v>
      </c>
      <c r="G47" s="76"/>
      <c r="H47" s="65">
        <f t="shared" ref="H47:H48" si="8">ROUND(G47*F47,2)</f>
        <v>0</v>
      </c>
      <c r="I47" s="115"/>
      <c r="J47" s="99"/>
    </row>
    <row r="48" spans="1:10" s="75" customFormat="1" ht="30" customHeight="1" x14ac:dyDescent="0.25">
      <c r="A48" s="100"/>
      <c r="B48" s="66" t="s">
        <v>31</v>
      </c>
      <c r="C48" s="63" t="s">
        <v>163</v>
      </c>
      <c r="D48" s="67" t="s">
        <v>83</v>
      </c>
      <c r="E48" s="64" t="s">
        <v>26</v>
      </c>
      <c r="F48" s="97">
        <v>200</v>
      </c>
      <c r="G48" s="76"/>
      <c r="H48" s="65">
        <f t="shared" si="8"/>
        <v>0</v>
      </c>
      <c r="I48" s="115"/>
      <c r="J48" s="99"/>
    </row>
    <row r="49" spans="1:10" s="98" customFormat="1" ht="30" customHeight="1" x14ac:dyDescent="0.25">
      <c r="A49" s="100" t="s">
        <v>135</v>
      </c>
      <c r="B49" s="62" t="s">
        <v>98</v>
      </c>
      <c r="C49" s="63" t="s">
        <v>136</v>
      </c>
      <c r="D49" s="67" t="s">
        <v>48</v>
      </c>
      <c r="E49" s="64"/>
      <c r="F49" s="97"/>
      <c r="G49" s="74"/>
      <c r="H49" s="65"/>
      <c r="I49" s="115"/>
      <c r="J49" s="99"/>
    </row>
    <row r="50" spans="1:10" s="98" customFormat="1" ht="37.200000000000003" customHeight="1" x14ac:dyDescent="0.25">
      <c r="A50" s="104" t="s">
        <v>137</v>
      </c>
      <c r="B50" s="70" t="s">
        <v>99</v>
      </c>
      <c r="C50" s="71" t="s">
        <v>148</v>
      </c>
      <c r="D50" s="67" t="s">
        <v>164</v>
      </c>
      <c r="E50" s="72" t="s">
        <v>26</v>
      </c>
      <c r="F50" s="105">
        <v>210</v>
      </c>
      <c r="G50" s="106"/>
      <c r="H50" s="107">
        <f>ROUND(G50*F50,2)</f>
        <v>0</v>
      </c>
      <c r="I50" s="116"/>
      <c r="J50" s="99"/>
    </row>
    <row r="51" spans="1:10" s="75" customFormat="1" ht="35.25" customHeight="1" x14ac:dyDescent="0.25">
      <c r="A51" s="104" t="s">
        <v>138</v>
      </c>
      <c r="B51" s="70" t="s">
        <v>100</v>
      </c>
      <c r="C51" s="71" t="s">
        <v>150</v>
      </c>
      <c r="D51" s="67" t="s">
        <v>165</v>
      </c>
      <c r="E51" s="72" t="s">
        <v>26</v>
      </c>
      <c r="F51" s="105">
        <v>35</v>
      </c>
      <c r="G51" s="106"/>
      <c r="H51" s="107">
        <f>ROUND(G51*F51,2)</f>
        <v>0</v>
      </c>
      <c r="I51" s="115"/>
      <c r="J51" s="99"/>
    </row>
    <row r="52" spans="1:10" s="98" customFormat="1" ht="30" customHeight="1" x14ac:dyDescent="0.25">
      <c r="A52" s="100" t="s">
        <v>84</v>
      </c>
      <c r="B52" s="62" t="s">
        <v>101</v>
      </c>
      <c r="C52" s="63" t="s">
        <v>85</v>
      </c>
      <c r="D52" s="67" t="s">
        <v>48</v>
      </c>
      <c r="E52" s="64"/>
      <c r="F52" s="97"/>
      <c r="G52" s="74"/>
      <c r="H52" s="65"/>
      <c r="I52" s="115"/>
      <c r="J52" s="99"/>
    </row>
    <row r="53" spans="1:10" s="75" customFormat="1" ht="30" customHeight="1" x14ac:dyDescent="0.25">
      <c r="A53" s="100" t="s">
        <v>151</v>
      </c>
      <c r="B53" s="66" t="s">
        <v>27</v>
      </c>
      <c r="C53" s="63" t="s">
        <v>134</v>
      </c>
      <c r="D53" s="67" t="s">
        <v>152</v>
      </c>
      <c r="E53" s="64" t="s">
        <v>26</v>
      </c>
      <c r="F53" s="97">
        <v>15</v>
      </c>
      <c r="G53" s="76"/>
      <c r="H53" s="65">
        <f t="shared" ref="H53" si="9">ROUND(G53*F53,2)</f>
        <v>0</v>
      </c>
      <c r="I53" s="115"/>
      <c r="J53" s="99"/>
    </row>
    <row r="54" spans="1:10" s="98" customFormat="1" ht="30" customHeight="1" x14ac:dyDescent="0.25">
      <c r="A54" s="100" t="s">
        <v>86</v>
      </c>
      <c r="B54" s="62" t="s">
        <v>166</v>
      </c>
      <c r="C54" s="63" t="s">
        <v>87</v>
      </c>
      <c r="D54" s="67" t="s">
        <v>88</v>
      </c>
      <c r="E54" s="64"/>
      <c r="F54" s="97"/>
      <c r="G54" s="74"/>
      <c r="H54" s="65"/>
      <c r="I54" s="115"/>
      <c r="J54" s="99"/>
    </row>
    <row r="55" spans="1:10" s="75" customFormat="1" ht="30" customHeight="1" x14ac:dyDescent="0.25">
      <c r="A55" s="100" t="s">
        <v>139</v>
      </c>
      <c r="B55" s="66" t="s">
        <v>27</v>
      </c>
      <c r="C55" s="63" t="s">
        <v>149</v>
      </c>
      <c r="D55" s="67" t="s">
        <v>2</v>
      </c>
      <c r="E55" s="64" t="s">
        <v>34</v>
      </c>
      <c r="F55" s="97">
        <v>70</v>
      </c>
      <c r="G55" s="76"/>
      <c r="H55" s="65">
        <f t="shared" ref="H55" si="10">ROUND(G55*F55,2)</f>
        <v>0</v>
      </c>
      <c r="I55" s="115"/>
      <c r="J55" s="99"/>
    </row>
    <row r="56" spans="1:10" s="75" customFormat="1" ht="30" customHeight="1" x14ac:dyDescent="0.25">
      <c r="A56" s="100" t="s">
        <v>49</v>
      </c>
      <c r="B56" s="62" t="s">
        <v>102</v>
      </c>
      <c r="C56" s="63" t="s">
        <v>35</v>
      </c>
      <c r="D56" s="67" t="s">
        <v>88</v>
      </c>
      <c r="E56" s="64"/>
      <c r="F56" s="97"/>
      <c r="G56" s="74"/>
      <c r="H56" s="65"/>
      <c r="I56" s="115"/>
      <c r="J56" s="99"/>
    </row>
    <row r="57" spans="1:10" s="108" customFormat="1" ht="30" customHeight="1" x14ac:dyDescent="0.25">
      <c r="A57" s="100" t="s">
        <v>68</v>
      </c>
      <c r="B57" s="66" t="s">
        <v>27</v>
      </c>
      <c r="C57" s="63" t="s">
        <v>51</v>
      </c>
      <c r="D57" s="67" t="s">
        <v>52</v>
      </c>
      <c r="E57" s="64" t="s">
        <v>34</v>
      </c>
      <c r="F57" s="97">
        <v>20</v>
      </c>
      <c r="G57" s="76"/>
      <c r="H57" s="65">
        <f t="shared" ref="H57:H58" si="11">ROUND(G57*F57,2)</f>
        <v>0</v>
      </c>
      <c r="I57" s="115"/>
      <c r="J57" s="109"/>
    </row>
    <row r="58" spans="1:10" s="75" customFormat="1" ht="43.95" customHeight="1" x14ac:dyDescent="0.25">
      <c r="A58" s="100" t="s">
        <v>89</v>
      </c>
      <c r="B58" s="62" t="s">
        <v>103</v>
      </c>
      <c r="C58" s="63" t="s">
        <v>90</v>
      </c>
      <c r="D58" s="67" t="s">
        <v>91</v>
      </c>
      <c r="E58" s="64" t="s">
        <v>26</v>
      </c>
      <c r="F58" s="97">
        <v>15</v>
      </c>
      <c r="G58" s="76"/>
      <c r="H58" s="65">
        <f t="shared" si="11"/>
        <v>0</v>
      </c>
      <c r="I58" s="115"/>
      <c r="J58" s="99"/>
    </row>
    <row r="59" spans="1:10" s="75" customFormat="1" ht="30" customHeight="1" x14ac:dyDescent="0.25">
      <c r="A59" s="100" t="s">
        <v>69</v>
      </c>
      <c r="B59" s="62" t="s">
        <v>104</v>
      </c>
      <c r="C59" s="63" t="s">
        <v>70</v>
      </c>
      <c r="D59" s="67" t="s">
        <v>140</v>
      </c>
      <c r="E59" s="64" t="s">
        <v>26</v>
      </c>
      <c r="F59" s="97">
        <v>30</v>
      </c>
      <c r="G59" s="76"/>
      <c r="H59" s="65">
        <f>ROUND(G59*F59,2)</f>
        <v>0</v>
      </c>
      <c r="I59" s="115"/>
      <c r="J59" s="99"/>
    </row>
    <row r="60" spans="1:10" s="75" customFormat="1" ht="30" customHeight="1" x14ac:dyDescent="0.25">
      <c r="A60" s="100" t="s">
        <v>54</v>
      </c>
      <c r="B60" s="62" t="s">
        <v>105</v>
      </c>
      <c r="C60" s="63" t="s">
        <v>56</v>
      </c>
      <c r="D60" s="67" t="s">
        <v>71</v>
      </c>
      <c r="E60" s="64" t="s">
        <v>30</v>
      </c>
      <c r="F60" s="73">
        <v>4</v>
      </c>
      <c r="G60" s="76"/>
      <c r="H60" s="65">
        <f>ROUND(G60*F60,2)</f>
        <v>0</v>
      </c>
      <c r="I60" s="115"/>
      <c r="J60" s="99"/>
    </row>
    <row r="61" spans="1:10" ht="36" customHeight="1" x14ac:dyDescent="0.25">
      <c r="A61" s="20"/>
      <c r="B61" s="12"/>
      <c r="C61" s="34" t="s">
        <v>21</v>
      </c>
      <c r="D61" s="10"/>
      <c r="E61" s="9"/>
      <c r="F61" s="8"/>
      <c r="G61" s="20"/>
      <c r="H61" s="23"/>
    </row>
    <row r="62" spans="1:10" s="98" customFormat="1" ht="30" customHeight="1" x14ac:dyDescent="0.25">
      <c r="A62" s="110" t="s">
        <v>36</v>
      </c>
      <c r="B62" s="62" t="s">
        <v>106</v>
      </c>
      <c r="C62" s="63" t="s">
        <v>38</v>
      </c>
      <c r="D62" s="112" t="s">
        <v>97</v>
      </c>
      <c r="E62" s="64" t="s">
        <v>30</v>
      </c>
      <c r="F62" s="73">
        <v>1</v>
      </c>
      <c r="G62" s="76"/>
      <c r="H62" s="65">
        <f t="shared" ref="H62" si="12">ROUND(G62*F62,2)</f>
        <v>0</v>
      </c>
      <c r="I62" s="115"/>
      <c r="J62" s="99"/>
    </row>
    <row r="63" spans="1:10" s="42" customFormat="1" ht="45" customHeight="1" thickBot="1" x14ac:dyDescent="0.3">
      <c r="A63" s="43"/>
      <c r="B63" s="38" t="str">
        <f>B39</f>
        <v>B</v>
      </c>
      <c r="C63" s="124" t="str">
        <f>C39</f>
        <v>ST. MARY AVENUE (NORTH SIDE) - VAUGHAN STREET TO KENNEDY STREET</v>
      </c>
      <c r="D63" s="125"/>
      <c r="E63" s="125"/>
      <c r="F63" s="126"/>
      <c r="G63" s="43" t="s">
        <v>17</v>
      </c>
      <c r="H63" s="43">
        <f>SUM(H39:H62)</f>
        <v>0</v>
      </c>
      <c r="J63" s="120"/>
    </row>
    <row r="64" spans="1:10" s="42" customFormat="1" ht="45" customHeight="1" thickTop="1" x14ac:dyDescent="0.25">
      <c r="A64" s="40"/>
      <c r="B64" s="39" t="s">
        <v>14</v>
      </c>
      <c r="C64" s="136" t="s">
        <v>176</v>
      </c>
      <c r="D64" s="137"/>
      <c r="E64" s="137"/>
      <c r="F64" s="138"/>
      <c r="G64" s="40"/>
      <c r="H64" s="41"/>
      <c r="J64" s="120"/>
    </row>
    <row r="65" spans="1:10" ht="36" customHeight="1" x14ac:dyDescent="0.25">
      <c r="A65" s="20"/>
      <c r="B65" s="16"/>
      <c r="C65" s="33" t="s">
        <v>19</v>
      </c>
      <c r="D65" s="10"/>
      <c r="E65" s="8" t="s">
        <v>2</v>
      </c>
      <c r="F65" s="8" t="s">
        <v>2</v>
      </c>
      <c r="G65" s="20" t="s">
        <v>2</v>
      </c>
      <c r="H65" s="23"/>
    </row>
    <row r="66" spans="1:10" s="98" customFormat="1" ht="38.4" customHeight="1" x14ac:dyDescent="0.25">
      <c r="A66" s="95" t="s">
        <v>28</v>
      </c>
      <c r="B66" s="62" t="s">
        <v>77</v>
      </c>
      <c r="C66" s="63" t="s">
        <v>29</v>
      </c>
      <c r="D66" s="96" t="s">
        <v>128</v>
      </c>
      <c r="E66" s="64"/>
      <c r="F66" s="97"/>
      <c r="G66" s="74"/>
      <c r="H66" s="65"/>
      <c r="I66" s="115"/>
      <c r="J66" s="99"/>
    </row>
    <row r="67" spans="1:10" s="98" customFormat="1" ht="30" customHeight="1" x14ac:dyDescent="0.25">
      <c r="A67" s="95" t="s">
        <v>129</v>
      </c>
      <c r="B67" s="66" t="s">
        <v>27</v>
      </c>
      <c r="C67" s="63" t="s">
        <v>130</v>
      </c>
      <c r="D67" s="67" t="s">
        <v>2</v>
      </c>
      <c r="E67" s="64" t="s">
        <v>24</v>
      </c>
      <c r="F67" s="97">
        <v>10</v>
      </c>
      <c r="G67" s="76"/>
      <c r="H67" s="65">
        <f t="shared" ref="H67" si="13">ROUND(G67*F67,2)</f>
        <v>0</v>
      </c>
      <c r="I67" s="115"/>
      <c r="J67" s="99"/>
    </row>
    <row r="68" spans="1:10" ht="36" customHeight="1" x14ac:dyDescent="0.25">
      <c r="A68" s="20"/>
      <c r="B68" s="16"/>
      <c r="C68" s="34" t="s">
        <v>123</v>
      </c>
      <c r="D68" s="10"/>
      <c r="E68" s="7"/>
      <c r="F68" s="10"/>
      <c r="G68" s="20"/>
      <c r="H68" s="23"/>
    </row>
    <row r="69" spans="1:10" s="75" customFormat="1" ht="30" customHeight="1" x14ac:dyDescent="0.25">
      <c r="A69" s="100" t="s">
        <v>32</v>
      </c>
      <c r="B69" s="62" t="s">
        <v>78</v>
      </c>
      <c r="C69" s="63" t="s">
        <v>33</v>
      </c>
      <c r="D69" s="67" t="s">
        <v>65</v>
      </c>
      <c r="E69" s="64"/>
      <c r="F69" s="97"/>
      <c r="G69" s="74"/>
      <c r="H69" s="65"/>
      <c r="I69" s="115"/>
      <c r="J69" s="99"/>
    </row>
    <row r="70" spans="1:10" s="75" customFormat="1" ht="30" customHeight="1" x14ac:dyDescent="0.25">
      <c r="A70" s="101" t="s">
        <v>66</v>
      </c>
      <c r="B70" s="102" t="s">
        <v>27</v>
      </c>
      <c r="C70" s="103" t="s">
        <v>67</v>
      </c>
      <c r="D70" s="102" t="s">
        <v>2</v>
      </c>
      <c r="E70" s="102" t="s">
        <v>30</v>
      </c>
      <c r="F70" s="97">
        <v>20</v>
      </c>
      <c r="G70" s="76"/>
      <c r="H70" s="65">
        <f>ROUND(G70*F70,2)</f>
        <v>0</v>
      </c>
      <c r="I70" s="115"/>
      <c r="J70" s="99"/>
    </row>
    <row r="71" spans="1:10" s="98" customFormat="1" ht="30" customHeight="1" x14ac:dyDescent="0.25">
      <c r="A71" s="100" t="s">
        <v>60</v>
      </c>
      <c r="B71" s="62" t="s">
        <v>79</v>
      </c>
      <c r="C71" s="63" t="s">
        <v>61</v>
      </c>
      <c r="D71" s="67" t="s">
        <v>48</v>
      </c>
      <c r="E71" s="64"/>
      <c r="F71" s="97"/>
      <c r="G71" s="74"/>
      <c r="H71" s="65"/>
      <c r="I71" s="115"/>
      <c r="J71" s="99"/>
    </row>
    <row r="72" spans="1:10" s="75" customFormat="1" ht="30" customHeight="1" x14ac:dyDescent="0.25">
      <c r="A72" s="100" t="s">
        <v>133</v>
      </c>
      <c r="B72" s="66" t="s">
        <v>27</v>
      </c>
      <c r="C72" s="63" t="s">
        <v>134</v>
      </c>
      <c r="D72" s="67" t="s">
        <v>2</v>
      </c>
      <c r="E72" s="64" t="s">
        <v>26</v>
      </c>
      <c r="F72" s="97">
        <v>210</v>
      </c>
      <c r="G72" s="76"/>
      <c r="H72" s="65">
        <f t="shared" ref="H72:H73" si="14">ROUND(G72*F72,2)</f>
        <v>0</v>
      </c>
      <c r="I72" s="115"/>
      <c r="J72" s="99"/>
    </row>
    <row r="73" spans="1:10" s="75" customFormat="1" ht="30" customHeight="1" x14ac:dyDescent="0.25">
      <c r="A73" s="100"/>
      <c r="B73" s="66" t="s">
        <v>31</v>
      </c>
      <c r="C73" s="63" t="s">
        <v>163</v>
      </c>
      <c r="D73" s="67" t="s">
        <v>83</v>
      </c>
      <c r="E73" s="64" t="s">
        <v>26</v>
      </c>
      <c r="F73" s="97">
        <v>240</v>
      </c>
      <c r="G73" s="76"/>
      <c r="H73" s="65">
        <f t="shared" si="14"/>
        <v>0</v>
      </c>
      <c r="I73" s="115"/>
      <c r="J73" s="99"/>
    </row>
    <row r="74" spans="1:10" s="98" customFormat="1" ht="30" customHeight="1" x14ac:dyDescent="0.25">
      <c r="A74" s="100" t="s">
        <v>135</v>
      </c>
      <c r="B74" s="62" t="s">
        <v>107</v>
      </c>
      <c r="C74" s="63" t="s">
        <v>136</v>
      </c>
      <c r="D74" s="67" t="s">
        <v>48</v>
      </c>
      <c r="E74" s="64"/>
      <c r="F74" s="97"/>
      <c r="G74" s="74"/>
      <c r="H74" s="65"/>
      <c r="I74" s="115"/>
      <c r="J74" s="99"/>
    </row>
    <row r="75" spans="1:10" s="98" customFormat="1" ht="37.200000000000003" customHeight="1" x14ac:dyDescent="0.25">
      <c r="A75" s="104" t="s">
        <v>137</v>
      </c>
      <c r="B75" s="70" t="s">
        <v>108</v>
      </c>
      <c r="C75" s="71" t="s">
        <v>148</v>
      </c>
      <c r="D75" s="67" t="s">
        <v>164</v>
      </c>
      <c r="E75" s="72" t="s">
        <v>26</v>
      </c>
      <c r="F75" s="105">
        <v>475</v>
      </c>
      <c r="G75" s="106"/>
      <c r="H75" s="107">
        <f>ROUND(G75*F75,2)</f>
        <v>0</v>
      </c>
      <c r="I75" s="116"/>
      <c r="J75" s="99"/>
    </row>
    <row r="76" spans="1:10" s="75" customFormat="1" ht="38.25" customHeight="1" x14ac:dyDescent="0.25">
      <c r="A76" s="104" t="s">
        <v>138</v>
      </c>
      <c r="B76" s="70" t="s">
        <v>109</v>
      </c>
      <c r="C76" s="71" t="s">
        <v>153</v>
      </c>
      <c r="D76" s="67" t="s">
        <v>165</v>
      </c>
      <c r="E76" s="72" t="s">
        <v>26</v>
      </c>
      <c r="F76" s="105">
        <v>60</v>
      </c>
      <c r="G76" s="106"/>
      <c r="H76" s="107">
        <f>ROUND(G76*F76,2)</f>
        <v>0</v>
      </c>
      <c r="I76" s="115"/>
      <c r="J76" s="99"/>
    </row>
    <row r="77" spans="1:10" s="98" customFormat="1" ht="30" customHeight="1" x14ac:dyDescent="0.25">
      <c r="A77" s="100" t="s">
        <v>86</v>
      </c>
      <c r="B77" s="62" t="s">
        <v>110</v>
      </c>
      <c r="C77" s="63" t="s">
        <v>87</v>
      </c>
      <c r="D77" s="67" t="s">
        <v>88</v>
      </c>
      <c r="E77" s="64"/>
      <c r="F77" s="97"/>
      <c r="G77" s="74"/>
      <c r="H77" s="65"/>
      <c r="I77" s="115"/>
      <c r="J77" s="99"/>
    </row>
    <row r="78" spans="1:10" s="75" customFormat="1" ht="30" customHeight="1" x14ac:dyDescent="0.25">
      <c r="A78" s="100" t="s">
        <v>139</v>
      </c>
      <c r="B78" s="66" t="s">
        <v>27</v>
      </c>
      <c r="C78" s="63" t="s">
        <v>149</v>
      </c>
      <c r="D78" s="67" t="s">
        <v>2</v>
      </c>
      <c r="E78" s="64" t="s">
        <v>34</v>
      </c>
      <c r="F78" s="97">
        <v>80</v>
      </c>
      <c r="G78" s="76"/>
      <c r="H78" s="65">
        <f t="shared" ref="H78" si="15">ROUND(G78*F78,2)</f>
        <v>0</v>
      </c>
      <c r="I78" s="115"/>
      <c r="J78" s="99"/>
    </row>
    <row r="79" spans="1:10" s="75" customFormat="1" ht="30" customHeight="1" x14ac:dyDescent="0.25">
      <c r="A79" s="100" t="s">
        <v>49</v>
      </c>
      <c r="B79" s="62" t="s">
        <v>111</v>
      </c>
      <c r="C79" s="63" t="s">
        <v>35</v>
      </c>
      <c r="D79" s="67" t="s">
        <v>88</v>
      </c>
      <c r="E79" s="64"/>
      <c r="F79" s="97"/>
      <c r="G79" s="74"/>
      <c r="H79" s="65"/>
      <c r="I79" s="115"/>
      <c r="J79" s="99"/>
    </row>
    <row r="80" spans="1:10" s="108" customFormat="1" ht="30" customHeight="1" x14ac:dyDescent="0.25">
      <c r="A80" s="100" t="s">
        <v>68</v>
      </c>
      <c r="B80" s="66" t="s">
        <v>27</v>
      </c>
      <c r="C80" s="63" t="s">
        <v>51</v>
      </c>
      <c r="D80" s="67" t="s">
        <v>52</v>
      </c>
      <c r="E80" s="64" t="s">
        <v>34</v>
      </c>
      <c r="F80" s="97">
        <v>15</v>
      </c>
      <c r="G80" s="76"/>
      <c r="H80" s="65">
        <f t="shared" ref="H80:H81" si="16">ROUND(G80*F80,2)</f>
        <v>0</v>
      </c>
      <c r="I80" s="115"/>
      <c r="J80" s="109"/>
    </row>
    <row r="81" spans="1:10" s="75" customFormat="1" ht="43.95" customHeight="1" x14ac:dyDescent="0.25">
      <c r="A81" s="100" t="s">
        <v>89</v>
      </c>
      <c r="B81" s="62" t="s">
        <v>112</v>
      </c>
      <c r="C81" s="63" t="s">
        <v>90</v>
      </c>
      <c r="D81" s="67" t="s">
        <v>91</v>
      </c>
      <c r="E81" s="64" t="s">
        <v>26</v>
      </c>
      <c r="F81" s="97">
        <v>5</v>
      </c>
      <c r="G81" s="76"/>
      <c r="H81" s="65">
        <f t="shared" si="16"/>
        <v>0</v>
      </c>
      <c r="I81" s="115"/>
      <c r="J81" s="99"/>
    </row>
    <row r="82" spans="1:10" s="75" customFormat="1" ht="30" customHeight="1" x14ac:dyDescent="0.25">
      <c r="A82" s="100" t="s">
        <v>69</v>
      </c>
      <c r="B82" s="62" t="s">
        <v>113</v>
      </c>
      <c r="C82" s="63" t="s">
        <v>70</v>
      </c>
      <c r="D82" s="67" t="s">
        <v>140</v>
      </c>
      <c r="E82" s="64" t="s">
        <v>26</v>
      </c>
      <c r="F82" s="97">
        <v>55</v>
      </c>
      <c r="G82" s="76"/>
      <c r="H82" s="65">
        <f>ROUND(G82*F82,2)</f>
        <v>0</v>
      </c>
      <c r="I82" s="115"/>
      <c r="J82" s="99"/>
    </row>
    <row r="83" spans="1:10" ht="32.25" customHeight="1" x14ac:dyDescent="0.25">
      <c r="A83" s="20"/>
      <c r="B83" s="12"/>
      <c r="C83" s="34" t="s">
        <v>21</v>
      </c>
      <c r="D83" s="10"/>
      <c r="E83" s="9"/>
      <c r="F83" s="8"/>
      <c r="G83" s="20"/>
      <c r="H83" s="23"/>
    </row>
    <row r="84" spans="1:10" s="98" customFormat="1" ht="30" customHeight="1" x14ac:dyDescent="0.25">
      <c r="A84" s="110" t="s">
        <v>36</v>
      </c>
      <c r="B84" s="62" t="s">
        <v>114</v>
      </c>
      <c r="C84" s="63" t="s">
        <v>38</v>
      </c>
      <c r="D84" s="112" t="s">
        <v>97</v>
      </c>
      <c r="E84" s="64" t="s">
        <v>30</v>
      </c>
      <c r="F84" s="73">
        <v>4</v>
      </c>
      <c r="G84" s="76"/>
      <c r="H84" s="65">
        <f t="shared" ref="H84:H87" si="17">ROUND(G84*F84,2)</f>
        <v>0</v>
      </c>
      <c r="I84" s="115"/>
      <c r="J84" s="99"/>
    </row>
    <row r="85" spans="1:10" s="98" customFormat="1" ht="30" customHeight="1" x14ac:dyDescent="0.25">
      <c r="A85" s="110" t="s">
        <v>154</v>
      </c>
      <c r="B85" s="62" t="s">
        <v>115</v>
      </c>
      <c r="C85" s="114" t="s">
        <v>155</v>
      </c>
      <c r="D85" s="112" t="s">
        <v>156</v>
      </c>
      <c r="E85" s="64" t="s">
        <v>30</v>
      </c>
      <c r="F85" s="73">
        <v>2</v>
      </c>
      <c r="G85" s="76"/>
      <c r="H85" s="65">
        <f t="shared" si="17"/>
        <v>0</v>
      </c>
      <c r="I85" s="115"/>
      <c r="J85" s="99"/>
    </row>
    <row r="86" spans="1:10" s="75" customFormat="1" ht="30" customHeight="1" x14ac:dyDescent="0.25">
      <c r="A86" s="110" t="s">
        <v>157</v>
      </c>
      <c r="B86" s="62" t="s">
        <v>116</v>
      </c>
      <c r="C86" s="114" t="s">
        <v>158</v>
      </c>
      <c r="D86" s="112" t="s">
        <v>156</v>
      </c>
      <c r="E86" s="64" t="s">
        <v>30</v>
      </c>
      <c r="F86" s="73">
        <v>2</v>
      </c>
      <c r="G86" s="76"/>
      <c r="H86" s="65">
        <f t="shared" si="17"/>
        <v>0</v>
      </c>
      <c r="I86" s="118"/>
      <c r="J86" s="99"/>
    </row>
    <row r="87" spans="1:10" s="98" customFormat="1" ht="43.95" customHeight="1" x14ac:dyDescent="0.25">
      <c r="A87" s="110" t="s">
        <v>159</v>
      </c>
      <c r="B87" s="62" t="s">
        <v>117</v>
      </c>
      <c r="C87" s="69" t="s">
        <v>160</v>
      </c>
      <c r="D87" s="112" t="s">
        <v>97</v>
      </c>
      <c r="E87" s="64" t="s">
        <v>30</v>
      </c>
      <c r="F87" s="73">
        <v>2</v>
      </c>
      <c r="G87" s="76"/>
      <c r="H87" s="65">
        <f t="shared" si="17"/>
        <v>0</v>
      </c>
      <c r="I87" s="115"/>
      <c r="J87" s="99"/>
    </row>
    <row r="88" spans="1:10" s="42" customFormat="1" ht="45" customHeight="1" thickBot="1" x14ac:dyDescent="0.3">
      <c r="A88" s="43"/>
      <c r="B88" s="38" t="str">
        <f>B64</f>
        <v>C</v>
      </c>
      <c r="C88" s="124" t="str">
        <f>C64</f>
        <v>ELLICE AVENUE (SOUTH SIDE) - CARLTON STREET TO DONALD STREET</v>
      </c>
      <c r="D88" s="125"/>
      <c r="E88" s="125"/>
      <c r="F88" s="126"/>
      <c r="G88" s="43" t="s">
        <v>17</v>
      </c>
      <c r="H88" s="43">
        <f>SUM(H64:H87)</f>
        <v>0</v>
      </c>
      <c r="J88" s="120"/>
    </row>
    <row r="89" spans="1:10" s="42" customFormat="1" ht="45" customHeight="1" thickTop="1" x14ac:dyDescent="0.25">
      <c r="A89" s="40"/>
      <c r="B89" s="39" t="s">
        <v>15</v>
      </c>
      <c r="C89" s="129" t="s">
        <v>177</v>
      </c>
      <c r="D89" s="134"/>
      <c r="E89" s="134"/>
      <c r="F89" s="135"/>
      <c r="G89" s="40"/>
      <c r="H89" s="41"/>
      <c r="J89" s="120"/>
    </row>
    <row r="90" spans="1:10" ht="36" customHeight="1" x14ac:dyDescent="0.25">
      <c r="A90" s="20"/>
      <c r="B90" s="16"/>
      <c r="C90" s="33" t="s">
        <v>19</v>
      </c>
      <c r="D90" s="10"/>
      <c r="E90" s="8" t="s">
        <v>2</v>
      </c>
      <c r="F90" s="8" t="s">
        <v>2</v>
      </c>
      <c r="G90" s="20" t="s">
        <v>2</v>
      </c>
      <c r="H90" s="23"/>
    </row>
    <row r="91" spans="1:10" s="98" customFormat="1" ht="38.4" customHeight="1" x14ac:dyDescent="0.25">
      <c r="A91" s="95" t="s">
        <v>28</v>
      </c>
      <c r="B91" s="62" t="s">
        <v>118</v>
      </c>
      <c r="C91" s="63" t="s">
        <v>29</v>
      </c>
      <c r="D91" s="96" t="s">
        <v>128</v>
      </c>
      <c r="E91" s="64"/>
      <c r="F91" s="97"/>
      <c r="G91" s="74"/>
      <c r="H91" s="65"/>
      <c r="I91" s="115"/>
      <c r="J91" s="99"/>
    </row>
    <row r="92" spans="1:10" s="98" customFormat="1" ht="30" customHeight="1" x14ac:dyDescent="0.25">
      <c r="A92" s="95" t="s">
        <v>129</v>
      </c>
      <c r="B92" s="66" t="s">
        <v>27</v>
      </c>
      <c r="C92" s="63" t="s">
        <v>130</v>
      </c>
      <c r="D92" s="67" t="s">
        <v>2</v>
      </c>
      <c r="E92" s="64" t="s">
        <v>24</v>
      </c>
      <c r="F92" s="97">
        <v>10</v>
      </c>
      <c r="G92" s="76"/>
      <c r="H92" s="65">
        <f t="shared" ref="H92" si="18">ROUND(G92*F92,2)</f>
        <v>0</v>
      </c>
      <c r="I92" s="115"/>
      <c r="J92" s="99"/>
    </row>
    <row r="93" spans="1:10" ht="36" customHeight="1" x14ac:dyDescent="0.25">
      <c r="A93" s="20"/>
      <c r="B93" s="16"/>
      <c r="C93" s="34" t="s">
        <v>123</v>
      </c>
      <c r="D93" s="10"/>
      <c r="E93" s="7"/>
      <c r="F93" s="10"/>
      <c r="G93" s="20"/>
      <c r="H93" s="23"/>
    </row>
    <row r="94" spans="1:10" s="75" customFormat="1" ht="30" customHeight="1" x14ac:dyDescent="0.25">
      <c r="A94" s="100" t="s">
        <v>32</v>
      </c>
      <c r="B94" s="62" t="s">
        <v>80</v>
      </c>
      <c r="C94" s="63" t="s">
        <v>33</v>
      </c>
      <c r="D94" s="67" t="s">
        <v>65</v>
      </c>
      <c r="E94" s="64"/>
      <c r="F94" s="97"/>
      <c r="G94" s="74"/>
      <c r="H94" s="65"/>
      <c r="I94" s="115"/>
      <c r="J94" s="99"/>
    </row>
    <row r="95" spans="1:10" s="75" customFormat="1" ht="30" customHeight="1" x14ac:dyDescent="0.25">
      <c r="A95" s="101" t="s">
        <v>66</v>
      </c>
      <c r="B95" s="102" t="s">
        <v>27</v>
      </c>
      <c r="C95" s="103" t="s">
        <v>67</v>
      </c>
      <c r="D95" s="102" t="s">
        <v>2</v>
      </c>
      <c r="E95" s="102" t="s">
        <v>30</v>
      </c>
      <c r="F95" s="97">
        <v>10</v>
      </c>
      <c r="G95" s="76"/>
      <c r="H95" s="65">
        <f>ROUND(G95*F95,2)</f>
        <v>0</v>
      </c>
      <c r="I95" s="115"/>
      <c r="J95" s="99"/>
    </row>
    <row r="96" spans="1:10" s="98" customFormat="1" ht="30" customHeight="1" x14ac:dyDescent="0.25">
      <c r="A96" s="100" t="s">
        <v>60</v>
      </c>
      <c r="B96" s="62" t="s">
        <v>81</v>
      </c>
      <c r="C96" s="63" t="s">
        <v>61</v>
      </c>
      <c r="D96" s="67" t="s">
        <v>48</v>
      </c>
      <c r="E96" s="64"/>
      <c r="F96" s="97"/>
      <c r="G96" s="74"/>
      <c r="H96" s="65"/>
      <c r="I96" s="115"/>
      <c r="J96" s="99"/>
    </row>
    <row r="97" spans="1:10" s="75" customFormat="1" ht="30" customHeight="1" x14ac:dyDescent="0.25">
      <c r="A97" s="100" t="s">
        <v>133</v>
      </c>
      <c r="B97" s="66" t="s">
        <v>27</v>
      </c>
      <c r="C97" s="63" t="s">
        <v>134</v>
      </c>
      <c r="D97" s="67" t="s">
        <v>2</v>
      </c>
      <c r="E97" s="64" t="s">
        <v>26</v>
      </c>
      <c r="F97" s="97">
        <v>225</v>
      </c>
      <c r="G97" s="76"/>
      <c r="H97" s="65">
        <f t="shared" ref="H97" si="19">ROUND(G97*F97,2)</f>
        <v>0</v>
      </c>
      <c r="I97" s="115"/>
      <c r="J97" s="99"/>
    </row>
    <row r="98" spans="1:10" s="98" customFormat="1" ht="30" customHeight="1" x14ac:dyDescent="0.25">
      <c r="A98" s="100" t="s">
        <v>135</v>
      </c>
      <c r="B98" s="62" t="s">
        <v>82</v>
      </c>
      <c r="C98" s="63" t="s">
        <v>136</v>
      </c>
      <c r="D98" s="67" t="s">
        <v>48</v>
      </c>
      <c r="E98" s="64"/>
      <c r="F98" s="97"/>
      <c r="G98" s="74"/>
      <c r="H98" s="65"/>
      <c r="I98" s="115"/>
      <c r="J98" s="99"/>
    </row>
    <row r="99" spans="1:10" s="98" customFormat="1" ht="37.200000000000003" customHeight="1" x14ac:dyDescent="0.25">
      <c r="A99" s="104" t="s">
        <v>137</v>
      </c>
      <c r="B99" s="70" t="s">
        <v>119</v>
      </c>
      <c r="C99" s="71" t="s">
        <v>148</v>
      </c>
      <c r="D99" s="67" t="s">
        <v>164</v>
      </c>
      <c r="E99" s="72" t="s">
        <v>26</v>
      </c>
      <c r="F99" s="105">
        <v>225</v>
      </c>
      <c r="G99" s="106"/>
      <c r="H99" s="107">
        <f>ROUND(G99*F99,2)</f>
        <v>0</v>
      </c>
      <c r="I99" s="116"/>
      <c r="J99" s="99"/>
    </row>
    <row r="100" spans="1:10" s="75" customFormat="1" ht="38.25" customHeight="1" x14ac:dyDescent="0.25">
      <c r="A100" s="104" t="s">
        <v>138</v>
      </c>
      <c r="B100" s="70" t="s">
        <v>120</v>
      </c>
      <c r="C100" s="71" t="s">
        <v>153</v>
      </c>
      <c r="D100" s="67" t="s">
        <v>165</v>
      </c>
      <c r="E100" s="72" t="s">
        <v>26</v>
      </c>
      <c r="F100" s="105">
        <v>30</v>
      </c>
      <c r="G100" s="106"/>
      <c r="H100" s="107">
        <f>ROUND(G100*F100,2)</f>
        <v>0</v>
      </c>
      <c r="I100" s="115"/>
      <c r="J100" s="99"/>
    </row>
    <row r="101" spans="1:10" s="75" customFormat="1" ht="30" customHeight="1" x14ac:dyDescent="0.25">
      <c r="A101" s="100" t="s">
        <v>49</v>
      </c>
      <c r="B101" s="62" t="s">
        <v>121</v>
      </c>
      <c r="C101" s="63" t="s">
        <v>35</v>
      </c>
      <c r="D101" s="67" t="s">
        <v>88</v>
      </c>
      <c r="E101" s="64"/>
      <c r="F101" s="97"/>
      <c r="G101" s="74"/>
      <c r="H101" s="65"/>
      <c r="I101" s="115"/>
      <c r="J101" s="99"/>
    </row>
    <row r="102" spans="1:10" s="108" customFormat="1" ht="30" customHeight="1" x14ac:dyDescent="0.25">
      <c r="A102" s="100" t="s">
        <v>68</v>
      </c>
      <c r="B102" s="66" t="s">
        <v>27</v>
      </c>
      <c r="C102" s="63" t="s">
        <v>51</v>
      </c>
      <c r="D102" s="67" t="s">
        <v>52</v>
      </c>
      <c r="E102" s="64" t="s">
        <v>34</v>
      </c>
      <c r="F102" s="97">
        <v>8</v>
      </c>
      <c r="G102" s="76"/>
      <c r="H102" s="65">
        <f t="shared" ref="H102:H103" si="20">ROUND(G102*F102,2)</f>
        <v>0</v>
      </c>
      <c r="I102" s="115"/>
      <c r="J102" s="109"/>
    </row>
    <row r="103" spans="1:10" s="75" customFormat="1" ht="43.95" customHeight="1" x14ac:dyDescent="0.25">
      <c r="A103" s="100" t="s">
        <v>89</v>
      </c>
      <c r="B103" s="62" t="s">
        <v>167</v>
      </c>
      <c r="C103" s="63" t="s">
        <v>90</v>
      </c>
      <c r="D103" s="67" t="s">
        <v>91</v>
      </c>
      <c r="E103" s="64" t="s">
        <v>26</v>
      </c>
      <c r="F103" s="97">
        <v>10</v>
      </c>
      <c r="G103" s="76"/>
      <c r="H103" s="65">
        <f t="shared" si="20"/>
        <v>0</v>
      </c>
      <c r="I103" s="115"/>
      <c r="J103" s="99"/>
    </row>
    <row r="104" spans="1:10" s="75" customFormat="1" ht="30" customHeight="1" x14ac:dyDescent="0.25">
      <c r="A104" s="100" t="s">
        <v>69</v>
      </c>
      <c r="B104" s="62" t="s">
        <v>168</v>
      </c>
      <c r="C104" s="63" t="s">
        <v>70</v>
      </c>
      <c r="D104" s="67" t="s">
        <v>140</v>
      </c>
      <c r="E104" s="64" t="s">
        <v>26</v>
      </c>
      <c r="F104" s="97">
        <v>20</v>
      </c>
      <c r="G104" s="76"/>
      <c r="H104" s="65">
        <f>ROUND(G104*F104,2)</f>
        <v>0</v>
      </c>
      <c r="I104" s="115"/>
      <c r="J104" s="99"/>
    </row>
    <row r="105" spans="1:10" ht="36" customHeight="1" x14ac:dyDescent="0.25">
      <c r="A105" s="20"/>
      <c r="B105" s="12"/>
      <c r="C105" s="34" t="s">
        <v>21</v>
      </c>
      <c r="D105" s="10"/>
      <c r="E105" s="9"/>
      <c r="F105" s="8"/>
      <c r="G105" s="20"/>
      <c r="H105" s="23"/>
    </row>
    <row r="106" spans="1:10" s="98" customFormat="1" ht="30" customHeight="1" x14ac:dyDescent="0.25">
      <c r="A106" s="110" t="s">
        <v>36</v>
      </c>
      <c r="B106" s="62" t="s">
        <v>169</v>
      </c>
      <c r="C106" s="63" t="s">
        <v>38</v>
      </c>
      <c r="D106" s="112" t="s">
        <v>97</v>
      </c>
      <c r="E106" s="64" t="s">
        <v>30</v>
      </c>
      <c r="F106" s="73">
        <v>2</v>
      </c>
      <c r="G106" s="76"/>
      <c r="H106" s="65">
        <f t="shared" ref="H106:H109" si="21">ROUND(G106*F106,2)</f>
        <v>0</v>
      </c>
      <c r="I106" s="115"/>
      <c r="J106" s="99"/>
    </row>
    <row r="107" spans="1:10" s="98" customFormat="1" ht="30" customHeight="1" x14ac:dyDescent="0.25">
      <c r="A107" s="110" t="s">
        <v>154</v>
      </c>
      <c r="B107" s="62" t="s">
        <v>170</v>
      </c>
      <c r="C107" s="114" t="s">
        <v>155</v>
      </c>
      <c r="D107" s="112" t="s">
        <v>156</v>
      </c>
      <c r="E107" s="64" t="s">
        <v>30</v>
      </c>
      <c r="F107" s="73">
        <v>2</v>
      </c>
      <c r="G107" s="76"/>
      <c r="H107" s="65">
        <f t="shared" si="21"/>
        <v>0</v>
      </c>
      <c r="I107" s="115"/>
      <c r="J107" s="99"/>
    </row>
    <row r="108" spans="1:10" s="75" customFormat="1" ht="30" customHeight="1" x14ac:dyDescent="0.25">
      <c r="A108" s="110" t="s">
        <v>157</v>
      </c>
      <c r="B108" s="62" t="s">
        <v>171</v>
      </c>
      <c r="C108" s="114" t="s">
        <v>158</v>
      </c>
      <c r="D108" s="112" t="s">
        <v>156</v>
      </c>
      <c r="E108" s="64" t="s">
        <v>30</v>
      </c>
      <c r="F108" s="73">
        <v>2</v>
      </c>
      <c r="G108" s="76"/>
      <c r="H108" s="65">
        <f t="shared" si="21"/>
        <v>0</v>
      </c>
      <c r="I108" s="118"/>
      <c r="J108" s="99"/>
    </row>
    <row r="109" spans="1:10" s="98" customFormat="1" ht="33.75" customHeight="1" x14ac:dyDescent="0.25">
      <c r="A109" s="110" t="s">
        <v>159</v>
      </c>
      <c r="B109" s="62" t="s">
        <v>172</v>
      </c>
      <c r="C109" s="69" t="s">
        <v>160</v>
      </c>
      <c r="D109" s="112" t="s">
        <v>97</v>
      </c>
      <c r="E109" s="64" t="s">
        <v>30</v>
      </c>
      <c r="F109" s="73">
        <v>2</v>
      </c>
      <c r="G109" s="76"/>
      <c r="H109" s="65">
        <f t="shared" si="21"/>
        <v>0</v>
      </c>
      <c r="I109" s="115"/>
      <c r="J109" s="99"/>
    </row>
    <row r="110" spans="1:10" s="42" customFormat="1" ht="45" customHeight="1" thickBot="1" x14ac:dyDescent="0.3">
      <c r="A110" s="43"/>
      <c r="B110" s="38" t="str">
        <f>B89</f>
        <v>D</v>
      </c>
      <c r="C110" s="124" t="str">
        <f>C89</f>
        <v>ELLICE AVENUE (NORTH SIDE) - HARGRAVE STREET TO DONALD STREET</v>
      </c>
      <c r="D110" s="125"/>
      <c r="E110" s="125"/>
      <c r="F110" s="126"/>
      <c r="G110" s="43" t="s">
        <v>17</v>
      </c>
      <c r="H110" s="43">
        <f>SUM(H89:H109)</f>
        <v>0</v>
      </c>
      <c r="J110" s="120"/>
    </row>
    <row r="111" spans="1:10" s="89" customFormat="1" ht="30" customHeight="1" thickTop="1" x14ac:dyDescent="0.25">
      <c r="A111" s="86"/>
      <c r="B111" s="87" t="s">
        <v>16</v>
      </c>
      <c r="C111" s="143" t="s">
        <v>124</v>
      </c>
      <c r="D111" s="144"/>
      <c r="E111" s="144"/>
      <c r="F111" s="145"/>
      <c r="G111" s="86"/>
      <c r="H111" s="88"/>
      <c r="J111" s="121"/>
    </row>
    <row r="112" spans="1:10" s="85" customFormat="1" ht="30" customHeight="1" x14ac:dyDescent="0.25">
      <c r="A112" s="90" t="s">
        <v>126</v>
      </c>
      <c r="B112" s="78" t="s">
        <v>122</v>
      </c>
      <c r="C112" s="79" t="s">
        <v>127</v>
      </c>
      <c r="D112" s="84" t="s">
        <v>173</v>
      </c>
      <c r="E112" s="80" t="s">
        <v>125</v>
      </c>
      <c r="F112" s="83">
        <v>1</v>
      </c>
      <c r="G112" s="81"/>
      <c r="H112" s="82">
        <f t="shared" ref="H112" si="22">ROUND(G112*F112,2)</f>
        <v>0</v>
      </c>
      <c r="J112" s="122"/>
    </row>
    <row r="113" spans="1:10" s="89" customFormat="1" ht="30" customHeight="1" thickBot="1" x14ac:dyDescent="0.3">
      <c r="A113" s="91"/>
      <c r="B113" s="92" t="str">
        <f>B111</f>
        <v>E</v>
      </c>
      <c r="C113" s="146" t="str">
        <f>C111</f>
        <v>MOBILIZATION /DEMOLIBIZATION</v>
      </c>
      <c r="D113" s="147"/>
      <c r="E113" s="147"/>
      <c r="F113" s="148"/>
      <c r="G113" s="93" t="s">
        <v>17</v>
      </c>
      <c r="H113" s="94">
        <f>H112</f>
        <v>0</v>
      </c>
      <c r="J113" s="121"/>
    </row>
    <row r="114" spans="1:10" ht="36" customHeight="1" thickTop="1" x14ac:dyDescent="0.3">
      <c r="A114" s="55"/>
      <c r="B114" s="11"/>
      <c r="C114" s="17" t="s">
        <v>18</v>
      </c>
      <c r="D114" s="26"/>
      <c r="E114" s="1"/>
      <c r="F114" s="1"/>
      <c r="G114" s="57"/>
      <c r="H114" s="60"/>
    </row>
    <row r="115" spans="1:10" ht="45" customHeight="1" thickBot="1" x14ac:dyDescent="0.3">
      <c r="A115" s="21"/>
      <c r="B115" s="38" t="str">
        <f>B6</f>
        <v>A</v>
      </c>
      <c r="C115" s="139" t="str">
        <f>C6</f>
        <v>ST. MARY AVENUE (SOUTH SIDE) - MEMORIAL BOULEVARD TO VAUGHAN STREET</v>
      </c>
      <c r="D115" s="125"/>
      <c r="E115" s="125"/>
      <c r="F115" s="126"/>
      <c r="G115" s="21" t="s">
        <v>17</v>
      </c>
      <c r="H115" s="21">
        <f>H38</f>
        <v>0</v>
      </c>
    </row>
    <row r="116" spans="1:10" ht="45" customHeight="1" thickTop="1" thickBot="1" x14ac:dyDescent="0.3">
      <c r="A116" s="21"/>
      <c r="B116" s="38" t="str">
        <f>B39</f>
        <v>B</v>
      </c>
      <c r="C116" s="140" t="str">
        <f>C39</f>
        <v>ST. MARY AVENUE (NORTH SIDE) - VAUGHAN STREET TO KENNEDY STREET</v>
      </c>
      <c r="D116" s="141"/>
      <c r="E116" s="141"/>
      <c r="F116" s="142"/>
      <c r="G116" s="21" t="s">
        <v>17</v>
      </c>
      <c r="H116" s="21">
        <f>H63</f>
        <v>0</v>
      </c>
    </row>
    <row r="117" spans="1:10" ht="45" customHeight="1" thickTop="1" thickBot="1" x14ac:dyDescent="0.3">
      <c r="A117" s="21"/>
      <c r="B117" s="38" t="str">
        <f>B64</f>
        <v>C</v>
      </c>
      <c r="C117" s="140" t="str">
        <f>C64</f>
        <v>ELLICE AVENUE (SOUTH SIDE) - CARLTON STREET TO DONALD STREET</v>
      </c>
      <c r="D117" s="141"/>
      <c r="E117" s="141"/>
      <c r="F117" s="142"/>
      <c r="G117" s="21" t="s">
        <v>17</v>
      </c>
      <c r="H117" s="21">
        <f>H88</f>
        <v>0</v>
      </c>
    </row>
    <row r="118" spans="1:10" ht="45" customHeight="1" thickTop="1" thickBot="1" x14ac:dyDescent="0.3">
      <c r="A118" s="28"/>
      <c r="B118" s="38" t="str">
        <f>B89</f>
        <v>D</v>
      </c>
      <c r="C118" s="149" t="str">
        <f>C89</f>
        <v>ELLICE AVENUE (NORTH SIDE) - HARGRAVE STREET TO DONALD STREET</v>
      </c>
      <c r="D118" s="150"/>
      <c r="E118" s="150"/>
      <c r="F118" s="151"/>
      <c r="G118" s="28" t="s">
        <v>17</v>
      </c>
      <c r="H118" s="28">
        <f>H110</f>
        <v>0</v>
      </c>
    </row>
    <row r="119" spans="1:10" ht="45" customHeight="1" thickTop="1" thickBot="1" x14ac:dyDescent="0.3">
      <c r="A119" s="28"/>
      <c r="B119" s="38" t="str">
        <f>B111</f>
        <v>E</v>
      </c>
      <c r="C119" s="149" t="str">
        <f>C111</f>
        <v>MOBILIZATION /DEMOLIBIZATION</v>
      </c>
      <c r="D119" s="150"/>
      <c r="E119" s="150"/>
      <c r="F119" s="151"/>
      <c r="G119" s="28" t="s">
        <v>17</v>
      </c>
      <c r="H119" s="28">
        <f>H113</f>
        <v>0</v>
      </c>
    </row>
    <row r="120" spans="1:10" s="37" customFormat="1" ht="37.950000000000003" customHeight="1" thickTop="1" x14ac:dyDescent="0.25">
      <c r="A120" s="20"/>
      <c r="B120" s="132" t="s">
        <v>23</v>
      </c>
      <c r="C120" s="133"/>
      <c r="D120" s="133"/>
      <c r="E120" s="133"/>
      <c r="F120" s="133"/>
      <c r="G120" s="127">
        <f>SUM(H115:H119)</f>
        <v>0</v>
      </c>
      <c r="H120" s="128"/>
      <c r="J120" s="123"/>
    </row>
    <row r="121" spans="1:10" ht="15.9" customHeight="1" x14ac:dyDescent="0.25">
      <c r="A121" s="56"/>
      <c r="B121" s="51"/>
      <c r="C121" s="52"/>
      <c r="D121" s="53"/>
      <c r="E121" s="52"/>
      <c r="F121" s="52"/>
      <c r="G121" s="27"/>
      <c r="H121" s="61"/>
    </row>
  </sheetData>
  <sheetProtection password="C694" sheet="1" objects="1" scenarios="1" selectLockedCells="1"/>
  <mergeCells count="17">
    <mergeCell ref="C64:F64"/>
    <mergeCell ref="C110:F110"/>
    <mergeCell ref="G120:H120"/>
    <mergeCell ref="C6:F6"/>
    <mergeCell ref="C88:F88"/>
    <mergeCell ref="B120:F120"/>
    <mergeCell ref="C89:F89"/>
    <mergeCell ref="C39:F39"/>
    <mergeCell ref="C38:F38"/>
    <mergeCell ref="C63:F63"/>
    <mergeCell ref="C115:F115"/>
    <mergeCell ref="C116:F116"/>
    <mergeCell ref="C117:F117"/>
    <mergeCell ref="C111:F111"/>
    <mergeCell ref="C113:F113"/>
    <mergeCell ref="C119:F119"/>
    <mergeCell ref="C118:F118"/>
  </mergeCells>
  <phoneticPr fontId="0" type="noConversion"/>
  <conditionalFormatting sqref="D112 D19:D20 D84">
    <cfRule type="cellIs" dxfId="210" priority="296" stopIfTrue="1" operator="equal">
      <formula>"CW 2130-R11"</formula>
    </cfRule>
    <cfRule type="cellIs" dxfId="209" priority="297" stopIfTrue="1" operator="equal">
      <formula>"CW 3120-R2"</formula>
    </cfRule>
    <cfRule type="cellIs" dxfId="208" priority="298" stopIfTrue="1" operator="equal">
      <formula>"CW 3240-R7"</formula>
    </cfRule>
  </conditionalFormatting>
  <conditionalFormatting sqref="G112">
    <cfRule type="expression" dxfId="207" priority="292">
      <formula>G112&gt;G120*0.05</formula>
    </cfRule>
  </conditionalFormatting>
  <conditionalFormatting sqref="D8">
    <cfRule type="cellIs" dxfId="206" priority="289" stopIfTrue="1" operator="equal">
      <formula>"CW 2130-R11"</formula>
    </cfRule>
    <cfRule type="cellIs" dxfId="205" priority="290" stopIfTrue="1" operator="equal">
      <formula>"CW 3120-R2"</formula>
    </cfRule>
    <cfRule type="cellIs" dxfId="204" priority="291" stopIfTrue="1" operator="equal">
      <formula>"CW 3240-R7"</formula>
    </cfRule>
  </conditionalFormatting>
  <conditionalFormatting sqref="D9">
    <cfRule type="cellIs" dxfId="203" priority="268" stopIfTrue="1" operator="equal">
      <formula>"CW 2130-R11"</formula>
    </cfRule>
    <cfRule type="cellIs" dxfId="202" priority="269" stopIfTrue="1" operator="equal">
      <formula>"CW 3120-R2"</formula>
    </cfRule>
    <cfRule type="cellIs" dxfId="201" priority="270" stopIfTrue="1" operator="equal">
      <formula>"CW 3240-R7"</formula>
    </cfRule>
  </conditionalFormatting>
  <conditionalFormatting sqref="D11">
    <cfRule type="cellIs" dxfId="200" priority="265" stopIfTrue="1" operator="equal">
      <formula>"CW 2130-R11"</formula>
    </cfRule>
    <cfRule type="cellIs" dxfId="199" priority="266" stopIfTrue="1" operator="equal">
      <formula>"CW 3120-R2"</formula>
    </cfRule>
    <cfRule type="cellIs" dxfId="198" priority="267" stopIfTrue="1" operator="equal">
      <formula>"CW 3240-R7"</formula>
    </cfRule>
  </conditionalFormatting>
  <conditionalFormatting sqref="D13">
    <cfRule type="cellIs" dxfId="197" priority="259" stopIfTrue="1" operator="equal">
      <formula>"CW 2130-R11"</formula>
    </cfRule>
    <cfRule type="cellIs" dxfId="196" priority="260" stopIfTrue="1" operator="equal">
      <formula>"CW 3120-R2"</formula>
    </cfRule>
    <cfRule type="cellIs" dxfId="195" priority="261" stopIfTrue="1" operator="equal">
      <formula>"CW 3240-R7"</formula>
    </cfRule>
  </conditionalFormatting>
  <conditionalFormatting sqref="D14">
    <cfRule type="cellIs" dxfId="194" priority="256" stopIfTrue="1" operator="equal">
      <formula>"CW 2130-R11"</formula>
    </cfRule>
    <cfRule type="cellIs" dxfId="193" priority="257" stopIfTrue="1" operator="equal">
      <formula>"CW 3120-R2"</formula>
    </cfRule>
    <cfRule type="cellIs" dxfId="192" priority="258" stopIfTrue="1" operator="equal">
      <formula>"CW 3240-R7"</formula>
    </cfRule>
  </conditionalFormatting>
  <conditionalFormatting sqref="D15">
    <cfRule type="cellIs" dxfId="191" priority="253" stopIfTrue="1" operator="equal">
      <formula>"CW 2130-R11"</formula>
    </cfRule>
    <cfRule type="cellIs" dxfId="190" priority="254" stopIfTrue="1" operator="equal">
      <formula>"CW 3120-R2"</formula>
    </cfRule>
    <cfRule type="cellIs" dxfId="189" priority="255" stopIfTrue="1" operator="equal">
      <formula>"CW 3240-R7"</formula>
    </cfRule>
  </conditionalFormatting>
  <conditionalFormatting sqref="D16">
    <cfRule type="cellIs" dxfId="188" priority="250" stopIfTrue="1" operator="equal">
      <formula>"CW 2130-R11"</formula>
    </cfRule>
    <cfRule type="cellIs" dxfId="187" priority="251" stopIfTrue="1" operator="equal">
      <formula>"CW 3120-R2"</formula>
    </cfRule>
    <cfRule type="cellIs" dxfId="186" priority="252" stopIfTrue="1" operator="equal">
      <formula>"CW 3240-R7"</formula>
    </cfRule>
  </conditionalFormatting>
  <conditionalFormatting sqref="D18">
    <cfRule type="cellIs" dxfId="185" priority="244" stopIfTrue="1" operator="equal">
      <formula>"CW 2130-R11"</formula>
    </cfRule>
    <cfRule type="cellIs" dxfId="184" priority="245" stopIfTrue="1" operator="equal">
      <formula>"CW 3120-R2"</formula>
    </cfRule>
    <cfRule type="cellIs" dxfId="183" priority="246" stopIfTrue="1" operator="equal">
      <formula>"CW 3240-R7"</formula>
    </cfRule>
  </conditionalFormatting>
  <conditionalFormatting sqref="D21:D22">
    <cfRule type="cellIs" dxfId="182" priority="238" stopIfTrue="1" operator="equal">
      <formula>"CW 2130-R11"</formula>
    </cfRule>
    <cfRule type="cellIs" dxfId="181" priority="239" stopIfTrue="1" operator="equal">
      <formula>"CW 3120-R2"</formula>
    </cfRule>
    <cfRule type="cellIs" dxfId="180" priority="240" stopIfTrue="1" operator="equal">
      <formula>"CW 3240-R7"</formula>
    </cfRule>
  </conditionalFormatting>
  <conditionalFormatting sqref="D23">
    <cfRule type="cellIs" dxfId="179" priority="235" stopIfTrue="1" operator="equal">
      <formula>"CW 2130-R11"</formula>
    </cfRule>
    <cfRule type="cellIs" dxfId="178" priority="236" stopIfTrue="1" operator="equal">
      <formula>"CW 3120-R2"</formula>
    </cfRule>
    <cfRule type="cellIs" dxfId="177" priority="237" stopIfTrue="1" operator="equal">
      <formula>"CW 3240-R7"</formula>
    </cfRule>
  </conditionalFormatting>
  <conditionalFormatting sqref="D24">
    <cfRule type="cellIs" dxfId="176" priority="232" stopIfTrue="1" operator="equal">
      <formula>"CW 2130-R11"</formula>
    </cfRule>
    <cfRule type="cellIs" dxfId="175" priority="233" stopIfTrue="1" operator="equal">
      <formula>"CW 3120-R2"</formula>
    </cfRule>
    <cfRule type="cellIs" dxfId="174" priority="234" stopIfTrue="1" operator="equal">
      <formula>"CW 3240-R7"</formula>
    </cfRule>
  </conditionalFormatting>
  <conditionalFormatting sqref="D25">
    <cfRule type="cellIs" dxfId="173" priority="229" stopIfTrue="1" operator="equal">
      <formula>"CW 2130-R11"</formula>
    </cfRule>
    <cfRule type="cellIs" dxfId="172" priority="230" stopIfTrue="1" operator="equal">
      <formula>"CW 3120-R2"</formula>
    </cfRule>
    <cfRule type="cellIs" dxfId="171" priority="231" stopIfTrue="1" operator="equal">
      <formula>"CW 3240-R7"</formula>
    </cfRule>
  </conditionalFormatting>
  <conditionalFormatting sqref="D26">
    <cfRule type="cellIs" dxfId="170" priority="226" stopIfTrue="1" operator="equal">
      <formula>"CW 2130-R11"</formula>
    </cfRule>
    <cfRule type="cellIs" dxfId="169" priority="227" stopIfTrue="1" operator="equal">
      <formula>"CW 3120-R2"</formula>
    </cfRule>
    <cfRule type="cellIs" dxfId="168" priority="228" stopIfTrue="1" operator="equal">
      <formula>"CW 3240-R7"</formula>
    </cfRule>
  </conditionalFormatting>
  <conditionalFormatting sqref="D27">
    <cfRule type="cellIs" dxfId="167" priority="223" stopIfTrue="1" operator="equal">
      <formula>"CW 2130-R11"</formula>
    </cfRule>
    <cfRule type="cellIs" dxfId="166" priority="224" stopIfTrue="1" operator="equal">
      <formula>"CW 3120-R2"</formula>
    </cfRule>
    <cfRule type="cellIs" dxfId="165" priority="225" stopIfTrue="1" operator="equal">
      <formula>"CW 3240-R7"</formula>
    </cfRule>
  </conditionalFormatting>
  <conditionalFormatting sqref="D29:D30">
    <cfRule type="cellIs" dxfId="164" priority="221" stopIfTrue="1" operator="equal">
      <formula>"CW 3120-R2"</formula>
    </cfRule>
    <cfRule type="cellIs" dxfId="163" priority="222" stopIfTrue="1" operator="equal">
      <formula>"CW 3240-R7"</formula>
    </cfRule>
  </conditionalFormatting>
  <conditionalFormatting sqref="D31">
    <cfRule type="cellIs" dxfId="162" priority="219" stopIfTrue="1" operator="equal">
      <formula>"CW 3120-R2"</formula>
    </cfRule>
    <cfRule type="cellIs" dxfId="161" priority="220" stopIfTrue="1" operator="equal">
      <formula>"CW 3240-R7"</formula>
    </cfRule>
  </conditionalFormatting>
  <conditionalFormatting sqref="D32:D33">
    <cfRule type="cellIs" dxfId="160" priority="216" stopIfTrue="1" operator="equal">
      <formula>"CW 2130-R11"</formula>
    </cfRule>
    <cfRule type="cellIs" dxfId="159" priority="217" stopIfTrue="1" operator="equal">
      <formula>"CW 3120-R2"</formula>
    </cfRule>
    <cfRule type="cellIs" dxfId="158" priority="218" stopIfTrue="1" operator="equal">
      <formula>"CW 3240-R7"</formula>
    </cfRule>
  </conditionalFormatting>
  <conditionalFormatting sqref="D34:D35">
    <cfRule type="cellIs" dxfId="157" priority="214" stopIfTrue="1" operator="equal">
      <formula>"CW 3120-R2"</formula>
    </cfRule>
    <cfRule type="cellIs" dxfId="156" priority="215" stopIfTrue="1" operator="equal">
      <formula>"CW 3240-R7"</formula>
    </cfRule>
  </conditionalFormatting>
  <conditionalFormatting sqref="D37">
    <cfRule type="cellIs" dxfId="155" priority="211" stopIfTrue="1" operator="equal">
      <formula>"CW 2130-R11"</formula>
    </cfRule>
    <cfRule type="cellIs" dxfId="154" priority="212" stopIfTrue="1" operator="equal">
      <formula>"CW 3120-R2"</formula>
    </cfRule>
    <cfRule type="cellIs" dxfId="153" priority="213" stopIfTrue="1" operator="equal">
      <formula>"CW 3240-R7"</formula>
    </cfRule>
  </conditionalFormatting>
  <conditionalFormatting sqref="D50:D51">
    <cfRule type="cellIs" dxfId="152" priority="208" stopIfTrue="1" operator="equal">
      <formula>"CW 2130-R11"</formula>
    </cfRule>
    <cfRule type="cellIs" dxfId="151" priority="209" stopIfTrue="1" operator="equal">
      <formula>"CW 3120-R2"</formula>
    </cfRule>
    <cfRule type="cellIs" dxfId="150" priority="210" stopIfTrue="1" operator="equal">
      <formula>"CW 3240-R7"</formula>
    </cfRule>
  </conditionalFormatting>
  <conditionalFormatting sqref="D41">
    <cfRule type="cellIs" dxfId="149" priority="205" stopIfTrue="1" operator="equal">
      <formula>"CW 2130-R11"</formula>
    </cfRule>
    <cfRule type="cellIs" dxfId="148" priority="206" stopIfTrue="1" operator="equal">
      <formula>"CW 3120-R2"</formula>
    </cfRule>
    <cfRule type="cellIs" dxfId="147" priority="207" stopIfTrue="1" operator="equal">
      <formula>"CW 3240-R7"</formula>
    </cfRule>
  </conditionalFormatting>
  <conditionalFormatting sqref="D42">
    <cfRule type="cellIs" dxfId="146" priority="202" stopIfTrue="1" operator="equal">
      <formula>"CW 2130-R11"</formula>
    </cfRule>
    <cfRule type="cellIs" dxfId="145" priority="203" stopIfTrue="1" operator="equal">
      <formula>"CW 3120-R2"</formula>
    </cfRule>
    <cfRule type="cellIs" dxfId="144" priority="204" stopIfTrue="1" operator="equal">
      <formula>"CW 3240-R7"</formula>
    </cfRule>
  </conditionalFormatting>
  <conditionalFormatting sqref="D44">
    <cfRule type="cellIs" dxfId="143" priority="193" stopIfTrue="1" operator="equal">
      <formula>"CW 2130-R11"</formula>
    </cfRule>
    <cfRule type="cellIs" dxfId="142" priority="194" stopIfTrue="1" operator="equal">
      <formula>"CW 3120-R2"</formula>
    </cfRule>
    <cfRule type="cellIs" dxfId="141" priority="195" stopIfTrue="1" operator="equal">
      <formula>"CW 3240-R7"</formula>
    </cfRule>
  </conditionalFormatting>
  <conditionalFormatting sqref="D45">
    <cfRule type="cellIs" dxfId="140" priority="190" stopIfTrue="1" operator="equal">
      <formula>"CW 2130-R11"</formula>
    </cfRule>
    <cfRule type="cellIs" dxfId="139" priority="191" stopIfTrue="1" operator="equal">
      <formula>"CW 3120-R2"</formula>
    </cfRule>
    <cfRule type="cellIs" dxfId="138" priority="192" stopIfTrue="1" operator="equal">
      <formula>"CW 3240-R7"</formula>
    </cfRule>
  </conditionalFormatting>
  <conditionalFormatting sqref="D71">
    <cfRule type="cellIs" dxfId="137" priority="115" stopIfTrue="1" operator="equal">
      <formula>"CW 2130-R11"</formula>
    </cfRule>
    <cfRule type="cellIs" dxfId="136" priority="116" stopIfTrue="1" operator="equal">
      <formula>"CW 3120-R2"</formula>
    </cfRule>
    <cfRule type="cellIs" dxfId="135" priority="117" stopIfTrue="1" operator="equal">
      <formula>"CW 3240-R7"</formula>
    </cfRule>
  </conditionalFormatting>
  <conditionalFormatting sqref="D46">
    <cfRule type="cellIs" dxfId="134" priority="187" stopIfTrue="1" operator="equal">
      <formula>"CW 2130-R11"</formula>
    </cfRule>
    <cfRule type="cellIs" dxfId="133" priority="188" stopIfTrue="1" operator="equal">
      <formula>"CW 3120-R2"</formula>
    </cfRule>
    <cfRule type="cellIs" dxfId="132" priority="189" stopIfTrue="1" operator="equal">
      <formula>"CW 3240-R7"</formula>
    </cfRule>
  </conditionalFormatting>
  <conditionalFormatting sqref="D72">
    <cfRule type="cellIs" dxfId="131" priority="112" stopIfTrue="1" operator="equal">
      <formula>"CW 2130-R11"</formula>
    </cfRule>
    <cfRule type="cellIs" dxfId="130" priority="113" stopIfTrue="1" operator="equal">
      <formula>"CW 3120-R2"</formula>
    </cfRule>
    <cfRule type="cellIs" dxfId="129" priority="114" stopIfTrue="1" operator="equal">
      <formula>"CW 3240-R7"</formula>
    </cfRule>
  </conditionalFormatting>
  <conditionalFormatting sqref="D47">
    <cfRule type="cellIs" dxfId="128" priority="184" stopIfTrue="1" operator="equal">
      <formula>"CW 2130-R11"</formula>
    </cfRule>
    <cfRule type="cellIs" dxfId="127" priority="185" stopIfTrue="1" operator="equal">
      <formula>"CW 3120-R2"</formula>
    </cfRule>
    <cfRule type="cellIs" dxfId="126" priority="186" stopIfTrue="1" operator="equal">
      <formula>"CW 3240-R7"</formula>
    </cfRule>
  </conditionalFormatting>
  <conditionalFormatting sqref="D49">
    <cfRule type="cellIs" dxfId="125" priority="178" stopIfTrue="1" operator="equal">
      <formula>"CW 2130-R11"</formula>
    </cfRule>
    <cfRule type="cellIs" dxfId="124" priority="179" stopIfTrue="1" operator="equal">
      <formula>"CW 3120-R2"</formula>
    </cfRule>
    <cfRule type="cellIs" dxfId="123" priority="180" stopIfTrue="1" operator="equal">
      <formula>"CW 3240-R7"</formula>
    </cfRule>
  </conditionalFormatting>
  <conditionalFormatting sqref="D54:D55">
    <cfRule type="cellIs" dxfId="122" priority="175" stopIfTrue="1" operator="equal">
      <formula>"CW 2130-R11"</formula>
    </cfRule>
    <cfRule type="cellIs" dxfId="121" priority="176" stopIfTrue="1" operator="equal">
      <formula>"CW 3120-R2"</formula>
    </cfRule>
    <cfRule type="cellIs" dxfId="120" priority="177" stopIfTrue="1" operator="equal">
      <formula>"CW 3240-R7"</formula>
    </cfRule>
  </conditionalFormatting>
  <conditionalFormatting sqref="D56">
    <cfRule type="cellIs" dxfId="119" priority="172" stopIfTrue="1" operator="equal">
      <formula>"CW 2130-R11"</formula>
    </cfRule>
    <cfRule type="cellIs" dxfId="118" priority="173" stopIfTrue="1" operator="equal">
      <formula>"CW 3120-R2"</formula>
    </cfRule>
    <cfRule type="cellIs" dxfId="117" priority="174" stopIfTrue="1" operator="equal">
      <formula>"CW 3240-R7"</formula>
    </cfRule>
  </conditionalFormatting>
  <conditionalFormatting sqref="D57">
    <cfRule type="cellIs" dxfId="116" priority="169" stopIfTrue="1" operator="equal">
      <formula>"CW 2130-R11"</formula>
    </cfRule>
    <cfRule type="cellIs" dxfId="115" priority="170" stopIfTrue="1" operator="equal">
      <formula>"CW 3120-R2"</formula>
    </cfRule>
    <cfRule type="cellIs" dxfId="114" priority="171" stopIfTrue="1" operator="equal">
      <formula>"CW 3240-R7"</formula>
    </cfRule>
  </conditionalFormatting>
  <conditionalFormatting sqref="D58">
    <cfRule type="cellIs" dxfId="113" priority="166" stopIfTrue="1" operator="equal">
      <formula>"CW 2130-R11"</formula>
    </cfRule>
    <cfRule type="cellIs" dxfId="112" priority="167" stopIfTrue="1" operator="equal">
      <formula>"CW 3120-R2"</formula>
    </cfRule>
    <cfRule type="cellIs" dxfId="111" priority="168" stopIfTrue="1" operator="equal">
      <formula>"CW 3240-R7"</formula>
    </cfRule>
  </conditionalFormatting>
  <conditionalFormatting sqref="D59">
    <cfRule type="cellIs" dxfId="110" priority="163" stopIfTrue="1" operator="equal">
      <formula>"CW 2130-R11"</formula>
    </cfRule>
    <cfRule type="cellIs" dxfId="109" priority="164" stopIfTrue="1" operator="equal">
      <formula>"CW 3120-R2"</formula>
    </cfRule>
    <cfRule type="cellIs" dxfId="108" priority="165" stopIfTrue="1" operator="equal">
      <formula>"CW 3240-R7"</formula>
    </cfRule>
  </conditionalFormatting>
  <conditionalFormatting sqref="D60">
    <cfRule type="cellIs" dxfId="107" priority="160" stopIfTrue="1" operator="equal">
      <formula>"CW 2130-R11"</formula>
    </cfRule>
    <cfRule type="cellIs" dxfId="106" priority="161" stopIfTrue="1" operator="equal">
      <formula>"CW 3120-R2"</formula>
    </cfRule>
    <cfRule type="cellIs" dxfId="105" priority="162" stopIfTrue="1" operator="equal">
      <formula>"CW 3240-R7"</formula>
    </cfRule>
  </conditionalFormatting>
  <conditionalFormatting sqref="D52">
    <cfRule type="cellIs" dxfId="104" priority="145" stopIfTrue="1" operator="equal">
      <formula>"CW 2130-R11"</formula>
    </cfRule>
    <cfRule type="cellIs" dxfId="103" priority="146" stopIfTrue="1" operator="equal">
      <formula>"CW 3120-R2"</formula>
    </cfRule>
    <cfRule type="cellIs" dxfId="102" priority="147" stopIfTrue="1" operator="equal">
      <formula>"CW 3240-R7"</formula>
    </cfRule>
  </conditionalFormatting>
  <conditionalFormatting sqref="D53">
    <cfRule type="cellIs" dxfId="101" priority="142" stopIfTrue="1" operator="equal">
      <formula>"CW 2130-R11"</formula>
    </cfRule>
    <cfRule type="cellIs" dxfId="100" priority="143" stopIfTrue="1" operator="equal">
      <formula>"CW 3120-R2"</formula>
    </cfRule>
    <cfRule type="cellIs" dxfId="99" priority="144" stopIfTrue="1" operator="equal">
      <formula>"CW 3240-R7"</formula>
    </cfRule>
  </conditionalFormatting>
  <conditionalFormatting sqref="D62">
    <cfRule type="cellIs" dxfId="98" priority="139" stopIfTrue="1" operator="equal">
      <formula>"CW 2130-R11"</formula>
    </cfRule>
    <cfRule type="cellIs" dxfId="97" priority="140" stopIfTrue="1" operator="equal">
      <formula>"CW 3120-R2"</formula>
    </cfRule>
    <cfRule type="cellIs" dxfId="96" priority="141" stopIfTrue="1" operator="equal">
      <formula>"CW 3240-R7"</formula>
    </cfRule>
  </conditionalFormatting>
  <conditionalFormatting sqref="D75:D76">
    <cfRule type="cellIs" dxfId="95" priority="136" stopIfTrue="1" operator="equal">
      <formula>"CW 2130-R11"</formula>
    </cfRule>
    <cfRule type="cellIs" dxfId="94" priority="137" stopIfTrue="1" operator="equal">
      <formula>"CW 3120-R2"</formula>
    </cfRule>
    <cfRule type="cellIs" dxfId="93" priority="138" stopIfTrue="1" operator="equal">
      <formula>"CW 3240-R7"</formula>
    </cfRule>
  </conditionalFormatting>
  <conditionalFormatting sqref="D66">
    <cfRule type="cellIs" dxfId="92" priority="133" stopIfTrue="1" operator="equal">
      <formula>"CW 2130-R11"</formula>
    </cfRule>
    <cfRule type="cellIs" dxfId="91" priority="134" stopIfTrue="1" operator="equal">
      <formula>"CW 3120-R2"</formula>
    </cfRule>
    <cfRule type="cellIs" dxfId="90" priority="135" stopIfTrue="1" operator="equal">
      <formula>"CW 3240-R7"</formula>
    </cfRule>
  </conditionalFormatting>
  <conditionalFormatting sqref="D67">
    <cfRule type="cellIs" dxfId="89" priority="130" stopIfTrue="1" operator="equal">
      <formula>"CW 2130-R11"</formula>
    </cfRule>
    <cfRule type="cellIs" dxfId="88" priority="131" stopIfTrue="1" operator="equal">
      <formula>"CW 3120-R2"</formula>
    </cfRule>
    <cfRule type="cellIs" dxfId="87" priority="132" stopIfTrue="1" operator="equal">
      <formula>"CW 3240-R7"</formula>
    </cfRule>
  </conditionalFormatting>
  <conditionalFormatting sqref="D69">
    <cfRule type="cellIs" dxfId="86" priority="121" stopIfTrue="1" operator="equal">
      <formula>"CW 2130-R11"</formula>
    </cfRule>
    <cfRule type="cellIs" dxfId="85" priority="122" stopIfTrue="1" operator="equal">
      <formula>"CW 3120-R2"</formula>
    </cfRule>
    <cfRule type="cellIs" dxfId="84" priority="123" stopIfTrue="1" operator="equal">
      <formula>"CW 3240-R7"</formula>
    </cfRule>
  </conditionalFormatting>
  <conditionalFormatting sqref="D70">
    <cfRule type="cellIs" dxfId="83" priority="118" stopIfTrue="1" operator="equal">
      <formula>"CW 2130-R11"</formula>
    </cfRule>
    <cfRule type="cellIs" dxfId="82" priority="119" stopIfTrue="1" operator="equal">
      <formula>"CW 3120-R2"</formula>
    </cfRule>
    <cfRule type="cellIs" dxfId="81" priority="120" stopIfTrue="1" operator="equal">
      <formula>"CW 3240-R7"</formula>
    </cfRule>
  </conditionalFormatting>
  <conditionalFormatting sqref="D74">
    <cfRule type="cellIs" dxfId="80" priority="106" stopIfTrue="1" operator="equal">
      <formula>"CW 2130-R11"</formula>
    </cfRule>
    <cfRule type="cellIs" dxfId="79" priority="107" stopIfTrue="1" operator="equal">
      <formula>"CW 3120-R2"</formula>
    </cfRule>
    <cfRule type="cellIs" dxfId="78" priority="108" stopIfTrue="1" operator="equal">
      <formula>"CW 3240-R7"</formula>
    </cfRule>
  </conditionalFormatting>
  <conditionalFormatting sqref="D77:D78">
    <cfRule type="cellIs" dxfId="77" priority="103" stopIfTrue="1" operator="equal">
      <formula>"CW 2130-R11"</formula>
    </cfRule>
    <cfRule type="cellIs" dxfId="76" priority="104" stopIfTrue="1" operator="equal">
      <formula>"CW 3120-R2"</formula>
    </cfRule>
    <cfRule type="cellIs" dxfId="75" priority="105" stopIfTrue="1" operator="equal">
      <formula>"CW 3240-R7"</formula>
    </cfRule>
  </conditionalFormatting>
  <conditionalFormatting sqref="D79">
    <cfRule type="cellIs" dxfId="74" priority="100" stopIfTrue="1" operator="equal">
      <formula>"CW 2130-R11"</formula>
    </cfRule>
    <cfRule type="cellIs" dxfId="73" priority="101" stopIfTrue="1" operator="equal">
      <formula>"CW 3120-R2"</formula>
    </cfRule>
    <cfRule type="cellIs" dxfId="72" priority="102" stopIfTrue="1" operator="equal">
      <formula>"CW 3240-R7"</formula>
    </cfRule>
  </conditionalFormatting>
  <conditionalFormatting sqref="D80">
    <cfRule type="cellIs" dxfId="71" priority="97" stopIfTrue="1" operator="equal">
      <formula>"CW 2130-R11"</formula>
    </cfRule>
    <cfRule type="cellIs" dxfId="70" priority="98" stopIfTrue="1" operator="equal">
      <formula>"CW 3120-R2"</formula>
    </cfRule>
    <cfRule type="cellIs" dxfId="69" priority="99" stopIfTrue="1" operator="equal">
      <formula>"CW 3240-R7"</formula>
    </cfRule>
  </conditionalFormatting>
  <conditionalFormatting sqref="D81">
    <cfRule type="cellIs" dxfId="68" priority="94" stopIfTrue="1" operator="equal">
      <formula>"CW 2130-R11"</formula>
    </cfRule>
    <cfRule type="cellIs" dxfId="67" priority="95" stopIfTrue="1" operator="equal">
      <formula>"CW 3120-R2"</formula>
    </cfRule>
    <cfRule type="cellIs" dxfId="66" priority="96" stopIfTrue="1" operator="equal">
      <formula>"CW 3240-R7"</formula>
    </cfRule>
  </conditionalFormatting>
  <conditionalFormatting sqref="D82">
    <cfRule type="cellIs" dxfId="65" priority="91" stopIfTrue="1" operator="equal">
      <formula>"CW 2130-R11"</formula>
    </cfRule>
    <cfRule type="cellIs" dxfId="64" priority="92" stopIfTrue="1" operator="equal">
      <formula>"CW 3120-R2"</formula>
    </cfRule>
    <cfRule type="cellIs" dxfId="63" priority="93" stopIfTrue="1" operator="equal">
      <formula>"CW 3240-R7"</formula>
    </cfRule>
  </conditionalFormatting>
  <conditionalFormatting sqref="D87">
    <cfRule type="cellIs" dxfId="62" priority="64" stopIfTrue="1" operator="equal">
      <formula>"CW 2130-R11"</formula>
    </cfRule>
    <cfRule type="cellIs" dxfId="61" priority="65" stopIfTrue="1" operator="equal">
      <formula>"CW 3120-R2"</formula>
    </cfRule>
    <cfRule type="cellIs" dxfId="60" priority="66" stopIfTrue="1" operator="equal">
      <formula>"CW 3240-R7"</formula>
    </cfRule>
  </conditionalFormatting>
  <conditionalFormatting sqref="D104">
    <cfRule type="cellIs" dxfId="59" priority="19" stopIfTrue="1" operator="equal">
      <formula>"CW 2130-R11"</formula>
    </cfRule>
    <cfRule type="cellIs" dxfId="58" priority="20" stopIfTrue="1" operator="equal">
      <formula>"CW 3120-R2"</formula>
    </cfRule>
    <cfRule type="cellIs" dxfId="57" priority="21" stopIfTrue="1" operator="equal">
      <formula>"CW 3240-R7"</formula>
    </cfRule>
  </conditionalFormatting>
  <conditionalFormatting sqref="D85:D86">
    <cfRule type="cellIs" dxfId="56" priority="67" stopIfTrue="1" operator="equal">
      <formula>"CW 2130-R11"</formula>
    </cfRule>
    <cfRule type="cellIs" dxfId="55" priority="68" stopIfTrue="1" operator="equal">
      <formula>"CW 3120-R2"</formula>
    </cfRule>
    <cfRule type="cellIs" dxfId="54" priority="69" stopIfTrue="1" operator="equal">
      <formula>"CW 3240-R7"</formula>
    </cfRule>
  </conditionalFormatting>
  <conditionalFormatting sqref="D106">
    <cfRule type="cellIs" dxfId="53" priority="61" stopIfTrue="1" operator="equal">
      <formula>"CW 2130-R11"</formula>
    </cfRule>
    <cfRule type="cellIs" dxfId="52" priority="62" stopIfTrue="1" operator="equal">
      <formula>"CW 3120-R2"</formula>
    </cfRule>
    <cfRule type="cellIs" dxfId="51" priority="63" stopIfTrue="1" operator="equal">
      <formula>"CW 3240-R7"</formula>
    </cfRule>
  </conditionalFormatting>
  <conditionalFormatting sqref="D96">
    <cfRule type="cellIs" dxfId="50" priority="43" stopIfTrue="1" operator="equal">
      <formula>"CW 2130-R11"</formula>
    </cfRule>
    <cfRule type="cellIs" dxfId="49" priority="44" stopIfTrue="1" operator="equal">
      <formula>"CW 3120-R2"</formula>
    </cfRule>
    <cfRule type="cellIs" dxfId="48" priority="45" stopIfTrue="1" operator="equal">
      <formula>"CW 3240-R7"</formula>
    </cfRule>
  </conditionalFormatting>
  <conditionalFormatting sqref="D97">
    <cfRule type="cellIs" dxfId="47" priority="40" stopIfTrue="1" operator="equal">
      <formula>"CW 2130-R11"</formula>
    </cfRule>
    <cfRule type="cellIs" dxfId="46" priority="41" stopIfTrue="1" operator="equal">
      <formula>"CW 3120-R2"</formula>
    </cfRule>
    <cfRule type="cellIs" dxfId="45" priority="42" stopIfTrue="1" operator="equal">
      <formula>"CW 3240-R7"</formula>
    </cfRule>
  </conditionalFormatting>
  <conditionalFormatting sqref="D99:D100">
    <cfRule type="cellIs" dxfId="44" priority="58" stopIfTrue="1" operator="equal">
      <formula>"CW 2130-R11"</formula>
    </cfRule>
    <cfRule type="cellIs" dxfId="43" priority="59" stopIfTrue="1" operator="equal">
      <formula>"CW 3120-R2"</formula>
    </cfRule>
    <cfRule type="cellIs" dxfId="42" priority="60" stopIfTrue="1" operator="equal">
      <formula>"CW 3240-R7"</formula>
    </cfRule>
  </conditionalFormatting>
  <conditionalFormatting sqref="D91">
    <cfRule type="cellIs" dxfId="41" priority="55" stopIfTrue="1" operator="equal">
      <formula>"CW 2130-R11"</formula>
    </cfRule>
    <cfRule type="cellIs" dxfId="40" priority="56" stopIfTrue="1" operator="equal">
      <formula>"CW 3120-R2"</formula>
    </cfRule>
    <cfRule type="cellIs" dxfId="39" priority="57" stopIfTrue="1" operator="equal">
      <formula>"CW 3240-R7"</formula>
    </cfRule>
  </conditionalFormatting>
  <conditionalFormatting sqref="D92">
    <cfRule type="cellIs" dxfId="38" priority="52" stopIfTrue="1" operator="equal">
      <formula>"CW 2130-R11"</formula>
    </cfRule>
    <cfRule type="cellIs" dxfId="37" priority="53" stopIfTrue="1" operator="equal">
      <formula>"CW 3120-R2"</formula>
    </cfRule>
    <cfRule type="cellIs" dxfId="36" priority="54" stopIfTrue="1" operator="equal">
      <formula>"CW 3240-R7"</formula>
    </cfRule>
  </conditionalFormatting>
  <conditionalFormatting sqref="D94">
    <cfRule type="cellIs" dxfId="35" priority="49" stopIfTrue="1" operator="equal">
      <formula>"CW 2130-R11"</formula>
    </cfRule>
    <cfRule type="cellIs" dxfId="34" priority="50" stopIfTrue="1" operator="equal">
      <formula>"CW 3120-R2"</formula>
    </cfRule>
    <cfRule type="cellIs" dxfId="33" priority="51" stopIfTrue="1" operator="equal">
      <formula>"CW 3240-R7"</formula>
    </cfRule>
  </conditionalFormatting>
  <conditionalFormatting sqref="D95">
    <cfRule type="cellIs" dxfId="32" priority="46" stopIfTrue="1" operator="equal">
      <formula>"CW 2130-R11"</formula>
    </cfRule>
    <cfRule type="cellIs" dxfId="31" priority="47" stopIfTrue="1" operator="equal">
      <formula>"CW 3120-R2"</formula>
    </cfRule>
    <cfRule type="cellIs" dxfId="30" priority="48" stopIfTrue="1" operator="equal">
      <formula>"CW 3240-R7"</formula>
    </cfRule>
  </conditionalFormatting>
  <conditionalFormatting sqref="D98">
    <cfRule type="cellIs" dxfId="29" priority="34" stopIfTrue="1" operator="equal">
      <formula>"CW 2130-R11"</formula>
    </cfRule>
    <cfRule type="cellIs" dxfId="28" priority="35" stopIfTrue="1" operator="equal">
      <formula>"CW 3120-R2"</formula>
    </cfRule>
    <cfRule type="cellIs" dxfId="27" priority="36" stopIfTrue="1" operator="equal">
      <formula>"CW 3240-R7"</formula>
    </cfRule>
  </conditionalFormatting>
  <conditionalFormatting sqref="D101">
    <cfRule type="cellIs" dxfId="26" priority="28" stopIfTrue="1" operator="equal">
      <formula>"CW 2130-R11"</formula>
    </cfRule>
    <cfRule type="cellIs" dxfId="25" priority="29" stopIfTrue="1" operator="equal">
      <formula>"CW 3120-R2"</formula>
    </cfRule>
    <cfRule type="cellIs" dxfId="24" priority="30" stopIfTrue="1" operator="equal">
      <formula>"CW 3240-R7"</formula>
    </cfRule>
  </conditionalFormatting>
  <conditionalFormatting sqref="D102">
    <cfRule type="cellIs" dxfId="23" priority="25" stopIfTrue="1" operator="equal">
      <formula>"CW 2130-R11"</formula>
    </cfRule>
    <cfRule type="cellIs" dxfId="22" priority="26" stopIfTrue="1" operator="equal">
      <formula>"CW 3120-R2"</formula>
    </cfRule>
    <cfRule type="cellIs" dxfId="21" priority="27" stopIfTrue="1" operator="equal">
      <formula>"CW 3240-R7"</formula>
    </cfRule>
  </conditionalFormatting>
  <conditionalFormatting sqref="D103">
    <cfRule type="cellIs" dxfId="20" priority="22" stopIfTrue="1" operator="equal">
      <formula>"CW 2130-R11"</formula>
    </cfRule>
    <cfRule type="cellIs" dxfId="19" priority="23" stopIfTrue="1" operator="equal">
      <formula>"CW 3120-R2"</formula>
    </cfRule>
    <cfRule type="cellIs" dxfId="18" priority="24" stopIfTrue="1" operator="equal">
      <formula>"CW 3240-R7"</formula>
    </cfRule>
  </conditionalFormatting>
  <conditionalFormatting sqref="D107:D108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109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2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7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48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73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4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112">
      <formula1>IF(AND(G112&gt;=0.01,G112&lt;=G120*0.05),ROUND(G112,2),0.01)</formula1>
    </dataValidation>
    <dataValidation type="custom" allowBlank="1" showInputMessage="1" showErrorMessage="1" error="If you can enter a Unit  Price in this cell, pLease contact the Contract Administrator immediately!" sqref="G8 G101 G13 G15 G18 G21 G23 G29 G31 G34 G41 G44 G46 G49 G56 G52 G54 G66 G69 G71 G74 G77 G79 G91 G94 G96 G98 G11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06:G109 G12 G14 G16:G17 G19:G20 G22 G24:G27 G30 G32:G33 G35 G37 G42 G45 G47:G48 G53 G55 G57:G60 G50:G51 G62 G67 G70 G72:G73 G75:G76 G78 G80:G82 G84:G87 G92 G95 G97 G99:G100 G102:G104">
      <formula1>IF(G12&gt;=0.01,ROUND(G12,2),0.01)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">
      <formula1>IF(G9&gt;=0.01,ROUND(G9,2),0.01)</formula1>
    </dataValidation>
  </dataValidations>
  <pageMargins left="0.5" right="0.5" top="0.75" bottom="0.75" header="0.25" footer="0.25"/>
  <pageSetup scale="75" orientation="portrait" r:id="rId1"/>
  <headerFooter alignWithMargins="0">
    <oddHeader>&amp;L&amp;10The City of Winnipeg
Tender No. 272-2020 
&amp;R&amp;10Bid Submission
&amp;P of &amp;N</oddHeader>
    <oddFooter xml:space="preserve">&amp;R                    </oddFooter>
  </headerFooter>
  <rowBreaks count="5" manualBreakCount="5">
    <brk id="27" min="1" max="7" man="1"/>
    <brk id="38" max="7" man="1"/>
    <brk id="63" max="7" man="1"/>
    <brk id="88" max="7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HP on June 4_x000d_
_x000d_
_x000d_
_x000d_
File Size 33403</dc:description>
  <cp:lastModifiedBy>Windows User</cp:lastModifiedBy>
  <cp:lastPrinted>2020-06-03T13:32:21Z</cp:lastPrinted>
  <dcterms:created xsi:type="dcterms:W3CDTF">1999-03-31T15:44:33Z</dcterms:created>
  <dcterms:modified xsi:type="dcterms:W3CDTF">2020-06-04T18:36:31Z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