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DesignBranch\Courtney\Projects\2022\St Vital Mem. BB\Pre-Tender Docs\"/>
    </mc:Choice>
  </mc:AlternateContent>
  <xr:revisionPtr revIDLastSave="0" documentId="13_ncr:1_{EB1CEBB6-F2DB-4851-8A66-648611508F4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prices'!$A$1:$G$27</definedName>
    <definedName name="Print_Area_1">'Unit prices'!$A$6:$G$47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E11" i="2" l="1"/>
  <c r="E7" i="2"/>
  <c r="E13" i="2" l="1"/>
  <c r="E10" i="2"/>
  <c r="E9" i="2"/>
  <c r="G7" i="2" l="1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F22" i="2" l="1"/>
  <c r="A7" i="2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<sst xmlns="http://schemas.openxmlformats.org/spreadsheetml/2006/main" count="54" uniqueCount="43">
  <si>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</si>
  <si>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</si>
  <si>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</si>
  <si>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</si>
  <si>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</si>
  <si>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</si>
  <si>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</si>
  <si>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</si>
  <si>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</si>
  <si>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</si>
  <si>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</si>
  <si>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</si>
  <si>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Remove &amp; Salvage Existing Bench</t>
  </si>
  <si>
    <t>Excavate and legally dispose of existing earth material inside of new court area, existing pathway and proposed pathways</t>
  </si>
  <si>
    <t>Site Grading</t>
  </si>
  <si>
    <t>Supply &amp; Install Topsoil &amp; Sod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</si>
  <si>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</si>
  <si>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</si>
  <si>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</si>
  <si>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Tonnes</t>
  </si>
  <si>
    <t>Supply &amp; Place Crushed Base Course Material - 20 mm Down Limestone Base Course for Court Area &amp; Proposed Pathways</t>
  </si>
  <si>
    <t>Supply &amp; Place Crushed Sub Base Material - 50 mm Down Limestone - Sub-Base Course for Court Area &amp; Proposed Pathways</t>
  </si>
  <si>
    <t>Supply &amp; Place Crushed Sub Base Material - 1/4" Down Limestone for Proposed Granular Pathways</t>
  </si>
  <si>
    <t>Supply &amp; Install Combi-Grid for Court Area &amp; Proposed Pathways</t>
  </si>
  <si>
    <t>Construction of Asphaltic Pavement - Mainline (Type 1A) for Court Area &amp; Asphalt Pathway</t>
  </si>
  <si>
    <t>Supply &amp; Install Cushion Sport Court Surfacing w/ lines</t>
  </si>
  <si>
    <t>Supply &amp; Install Basketball Hoop &amp; Nets (one (1) set = two (2) posts with piles &amp; two (2) nets)</t>
  </si>
  <si>
    <t>m</t>
  </si>
  <si>
    <t>Supply &amp; Install Chain Link Fence (3.05 m Height)</t>
  </si>
  <si>
    <t xml:space="preserve">Pick up and Install In Ground Backless Bench with Arms </t>
  </si>
  <si>
    <t>Supply &amp; install Dero Hoop Rack 3H Rail Mounted w/ Concrete Pad</t>
  </si>
  <si>
    <t>E10</t>
  </si>
  <si>
    <t>E11</t>
  </si>
  <si>
    <t>E12</t>
  </si>
  <si>
    <t>E14</t>
  </si>
  <si>
    <t>E18</t>
  </si>
  <si>
    <t>E13</t>
  </si>
  <si>
    <t>E15</t>
  </si>
  <si>
    <t>E12 &amp; E13</t>
  </si>
  <si>
    <t>E16</t>
  </si>
  <si>
    <t>(See "B10" clause in tender document)</t>
  </si>
  <si>
    <t>E19</t>
  </si>
  <si>
    <t>E15 &amp; E17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</si>
</sst>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vertAlign val="superscript"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2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3" fillId="0" borderId="12" xfId="0" applyFont="1" applyFill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49" fontId="3" fillId="0" borderId="12" xfId="0" applyNumberFormat="1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horizontal="center" wrapText="1"/>
    </xf>
    <xf numFmtId="0" fontId="0" fillId="0" borderId="12" xfId="0" applyBorder="1" applyAlignment="1" applyProtection="1">
      <alignment horizontal="center"/>
    </xf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Alignment="1" applyProtection="1">
      <alignment vertical="center" wrapText="1"/>
    </xf>
    <xf numFmtId="0" fontId="0" fillId="0" borderId="26" xfId="0" applyBorder="1" applyAlignment="1" applyProtection="1">
      <alignment horizontal="center" wrapText="1"/>
    </xf>
    <xf numFmtId="0" fontId="0" fillId="0" borderId="29" xfId="0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7"/>
  <sheetViews>
    <sheetView showGridLines="0" tabSelected="1" topLeftCell="A4" zoomScaleNormal="100" zoomScaleSheetLayoutView="100" workbookViewId="0">
      <selection activeCell="F18" sqref="F18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8"/>
      <c r="B1" s="68"/>
      <c r="C1" s="67" t="s">
        <v>0</v>
      </c>
      <c r="D1" s="67"/>
      <c r="E1" s="22"/>
      <c r="F1" s="23"/>
    </row>
    <row r="2" spans="1:7" x14ac:dyDescent="0.2">
      <c r="A2" s="66"/>
      <c r="B2" s="66"/>
      <c r="C2" s="24" t="s">
        <v>40</v>
      </c>
      <c r="D2" s="24"/>
      <c r="E2" s="22"/>
      <c r="F2" s="25"/>
      <c r="G2" s="5"/>
    </row>
    <row r="3" spans="1:7" x14ac:dyDescent="0.2">
      <c r="A3" s="71"/>
      <c r="B3" s="66"/>
      <c r="C3" s="26"/>
      <c r="D3" s="27"/>
      <c r="E3" s="22"/>
      <c r="F3" s="25"/>
      <c r="G3" s="5"/>
    </row>
    <row r="4" spans="1:7" x14ac:dyDescent="0.2">
      <c r="A4" s="28" t="s">
        <v>1</v>
      </c>
      <c r="B4" s="28"/>
      <c r="C4" s="28"/>
      <c r="D4" s="27"/>
      <c r="E4" s="22"/>
      <c r="F4" s="25"/>
      <c r="G4" s="5"/>
    </row>
    <row r="5" spans="1:7" ht="22.5" x14ac:dyDescent="0.2">
      <c r="A5" s="47" t="s">
        <v>2</v>
      </c>
      <c r="B5" s="47" t="s">
        <v>3</v>
      </c>
      <c r="C5" s="48" t="s">
        <v>4</v>
      </c>
      <c r="D5" s="48" t="s">
        <v>5</v>
      </c>
      <c r="E5" s="49" t="s">
        <v>6</v>
      </c>
      <c r="F5" s="29" t="s">
        <v>7</v>
      </c>
      <c r="G5" s="7" t="s">
        <v>8</v>
      </c>
    </row>
    <row r="6" spans="1:7" x14ac:dyDescent="0.2">
      <c r="A6" s="50">
        <v>1</v>
      </c>
      <c r="B6" s="51" t="s">
        <v>12</v>
      </c>
      <c r="C6" s="60" t="s">
        <v>31</v>
      </c>
      <c r="D6" s="52" t="s">
        <v>9</v>
      </c>
      <c r="E6" s="53">
        <v>1</v>
      </c>
      <c r="F6" s="1"/>
      <c r="G6" s="8" t="str">
        <f>IF(OR(ISTEXT(F6),ISBLANK(F6)), "$   - ",ROUND(E6*F6,2))</f>
        <v xml:space="preserve">$   - </v>
      </c>
    </row>
    <row r="7" spans="1:7" ht="51" x14ac:dyDescent="0.2">
      <c r="A7" s="54">
        <f>A6+1</f>
        <v>2</v>
      </c>
      <c r="B7" s="55" t="s">
        <v>13</v>
      </c>
      <c r="C7" s="61" t="s">
        <v>32</v>
      </c>
      <c r="D7" s="56" t="s">
        <v>16</v>
      </c>
      <c r="E7" s="53">
        <f>458+37</f>
        <v>495</v>
      </c>
      <c r="F7" s="1"/>
      <c r="G7" s="8" t="str">
        <f>IF(OR(ISTEXT(F7),ISBLANK(F7)), "$   - ",ROUND(E7*F7,2))</f>
        <v xml:space="preserve">$   - </v>
      </c>
    </row>
    <row r="8" spans="1:7" ht="17.25" x14ac:dyDescent="0.25">
      <c r="A8" s="54">
        <f t="shared" ref="A8:A19" si="0">A7+1</f>
        <v>3</v>
      </c>
      <c r="B8" s="51" t="s">
        <v>14</v>
      </c>
      <c r="C8" s="61" t="s">
        <v>32</v>
      </c>
      <c r="D8" s="57" t="s">
        <v>17</v>
      </c>
      <c r="E8" s="53">
        <v>250</v>
      </c>
      <c r="F8" s="1"/>
      <c r="G8" s="8" t="str">
        <f t="shared" ref="G8:G19" si="1">IF(OR(ISTEXT(F8),ISBLANK(F8)), "$   - ",ROUND(E8*F8,2))</f>
        <v xml:space="preserve">$   - </v>
      </c>
    </row>
    <row r="9" spans="1:7" ht="17.25" x14ac:dyDescent="0.25">
      <c r="A9" s="54">
        <f t="shared" si="0"/>
        <v>4</v>
      </c>
      <c r="B9" s="51" t="s">
        <v>15</v>
      </c>
      <c r="C9" s="61" t="s">
        <v>41</v>
      </c>
      <c r="D9" s="57" t="s">
        <v>17</v>
      </c>
      <c r="E9" s="53">
        <f>250+150</f>
        <v>400</v>
      </c>
      <c r="F9" s="1"/>
      <c r="G9" s="8" t="str">
        <f t="shared" si="1"/>
        <v xml:space="preserve">$   - </v>
      </c>
    </row>
    <row r="10" spans="1:7" ht="51.75" x14ac:dyDescent="0.25">
      <c r="A10" s="54">
        <f t="shared" si="0"/>
        <v>5</v>
      </c>
      <c r="B10" s="58" t="s">
        <v>20</v>
      </c>
      <c r="C10" s="61" t="s">
        <v>38</v>
      </c>
      <c r="D10" s="57" t="s">
        <v>18</v>
      </c>
      <c r="E10" s="53">
        <f>107+9</f>
        <v>116</v>
      </c>
      <c r="F10" s="1"/>
      <c r="G10" s="8" t="str">
        <f t="shared" si="1"/>
        <v xml:space="preserve">$   - </v>
      </c>
    </row>
    <row r="11" spans="1:7" ht="51" x14ac:dyDescent="0.2">
      <c r="A11" s="54">
        <f t="shared" si="0"/>
        <v>6</v>
      </c>
      <c r="B11" s="58" t="s">
        <v>21</v>
      </c>
      <c r="C11" s="61" t="s">
        <v>38</v>
      </c>
      <c r="D11" s="57" t="s">
        <v>19</v>
      </c>
      <c r="E11" s="53">
        <f>548+66</f>
        <v>614</v>
      </c>
      <c r="F11" s="1"/>
      <c r="G11" s="8" t="str">
        <f t="shared" si="1"/>
        <v xml:space="preserve">$   - </v>
      </c>
    </row>
    <row r="12" spans="1:7" ht="39" x14ac:dyDescent="0.25">
      <c r="A12" s="54">
        <f t="shared" si="0"/>
        <v>7</v>
      </c>
      <c r="B12" s="58" t="s">
        <v>22</v>
      </c>
      <c r="C12" s="61" t="s">
        <v>36</v>
      </c>
      <c r="D12" s="57" t="s">
        <v>18</v>
      </c>
      <c r="E12" s="53">
        <v>5</v>
      </c>
      <c r="F12" s="1"/>
      <c r="G12" s="8" t="str">
        <f t="shared" si="1"/>
        <v xml:space="preserve">$   - </v>
      </c>
    </row>
    <row r="13" spans="1:7" ht="26.25" x14ac:dyDescent="0.25">
      <c r="A13" s="54">
        <f t="shared" si="0"/>
        <v>8</v>
      </c>
      <c r="B13" s="58" t="s">
        <v>23</v>
      </c>
      <c r="C13" s="61" t="s">
        <v>38</v>
      </c>
      <c r="D13" s="57" t="s">
        <v>17</v>
      </c>
      <c r="E13" s="53">
        <f>902+183</f>
        <v>1085</v>
      </c>
      <c r="F13" s="1"/>
      <c r="G13" s="8" t="str">
        <f t="shared" si="1"/>
        <v xml:space="preserve">$   - </v>
      </c>
    </row>
    <row r="14" spans="1:7" ht="38.25" x14ac:dyDescent="0.2">
      <c r="A14" s="54">
        <f t="shared" si="0"/>
        <v>9</v>
      </c>
      <c r="B14" s="51" t="s">
        <v>24</v>
      </c>
      <c r="C14" s="61" t="s">
        <v>33</v>
      </c>
      <c r="D14" s="57" t="s">
        <v>19</v>
      </c>
      <c r="E14" s="53">
        <v>163</v>
      </c>
      <c r="F14" s="1"/>
      <c r="G14" s="8" t="str">
        <f t="shared" si="1"/>
        <v xml:space="preserve">$   - </v>
      </c>
    </row>
    <row r="15" spans="1:7" ht="26.25" x14ac:dyDescent="0.25">
      <c r="A15" s="54">
        <f>A14+1</f>
        <v>10</v>
      </c>
      <c r="B15" s="51" t="s">
        <v>25</v>
      </c>
      <c r="C15" s="61" t="s">
        <v>34</v>
      </c>
      <c r="D15" s="57" t="s">
        <v>17</v>
      </c>
      <c r="E15" s="53">
        <v>620</v>
      </c>
      <c r="F15" s="1"/>
      <c r="G15" s="8" t="str">
        <f t="shared" si="1"/>
        <v xml:space="preserve">$   - </v>
      </c>
    </row>
    <row r="16" spans="1:7" ht="25.5" x14ac:dyDescent="0.2">
      <c r="A16" s="54">
        <f t="shared" si="0"/>
        <v>11</v>
      </c>
      <c r="B16" s="51" t="s">
        <v>28</v>
      </c>
      <c r="C16" s="61" t="s">
        <v>35</v>
      </c>
      <c r="D16" s="52" t="s">
        <v>27</v>
      </c>
      <c r="E16" s="53">
        <v>44</v>
      </c>
      <c r="F16" s="1"/>
      <c r="G16" s="8" t="str">
        <f t="shared" si="1"/>
        <v xml:space="preserve">$   - </v>
      </c>
    </row>
    <row r="17" spans="1:7" ht="38.25" x14ac:dyDescent="0.2">
      <c r="A17" s="54">
        <f t="shared" si="0"/>
        <v>12</v>
      </c>
      <c r="B17" s="51" t="s">
        <v>26</v>
      </c>
      <c r="C17" s="61" t="s">
        <v>39</v>
      </c>
      <c r="D17" s="52" t="s">
        <v>9</v>
      </c>
      <c r="E17" s="53">
        <v>1</v>
      </c>
      <c r="F17" s="1"/>
      <c r="G17" s="8" t="str">
        <f t="shared" si="1"/>
        <v xml:space="preserve">$   - </v>
      </c>
    </row>
    <row r="18" spans="1:7" ht="25.5" x14ac:dyDescent="0.2">
      <c r="A18" s="54">
        <f t="shared" si="0"/>
        <v>13</v>
      </c>
      <c r="B18" s="59" t="s">
        <v>29</v>
      </c>
      <c r="C18" s="61" t="s">
        <v>37</v>
      </c>
      <c r="D18" s="52" t="s">
        <v>9</v>
      </c>
      <c r="E18" s="53">
        <v>2</v>
      </c>
      <c r="F18" s="1"/>
      <c r="G18" s="8" t="str">
        <f t="shared" si="1"/>
        <v xml:space="preserve">$   - </v>
      </c>
    </row>
    <row r="19" spans="1:7" ht="26.25" thickBot="1" x14ac:dyDescent="0.25">
      <c r="A19" s="54">
        <f t="shared" si="0"/>
        <v>14</v>
      </c>
      <c r="B19" s="59" t="s">
        <v>30</v>
      </c>
      <c r="C19" s="61" t="s">
        <v>42</v>
      </c>
      <c r="D19" s="52" t="s">
        <v>9</v>
      </c>
      <c r="E19" s="53">
        <v>2</v>
      </c>
      <c r="F19" s="1"/>
      <c r="G19" s="8" t="str">
        <f t="shared" si="1"/>
        <v xml:space="preserve">$   - </v>
      </c>
    </row>
    <row r="20" spans="1:7" ht="15" thickTop="1" x14ac:dyDescent="0.2">
      <c r="A20" s="10"/>
      <c r="B20" s="11"/>
      <c r="C20" s="11"/>
      <c r="D20" s="12"/>
      <c r="E20" s="13"/>
      <c r="F20" s="14"/>
      <c r="G20" s="15"/>
    </row>
    <row r="21" spans="1:7" ht="14.25" x14ac:dyDescent="0.2">
      <c r="A21" s="39"/>
      <c r="B21" s="40"/>
      <c r="C21" s="40"/>
      <c r="D21" s="41"/>
      <c r="E21" s="42"/>
      <c r="F21" s="69"/>
      <c r="G21" s="70"/>
    </row>
    <row r="22" spans="1:7" ht="14.25" x14ac:dyDescent="0.2">
      <c r="A22" s="39" t="s">
        <v>10</v>
      </c>
      <c r="B22" s="28"/>
      <c r="C22" s="28"/>
      <c r="D22" s="41"/>
      <c r="E22" s="42"/>
      <c r="F22" s="63">
        <f>SUM(G6:G19)</f>
        <v>0</v>
      </c>
      <c r="G22" s="64"/>
    </row>
    <row r="23" spans="1:7" ht="14.25" x14ac:dyDescent="0.2">
      <c r="A23" s="43"/>
      <c r="B23" s="44"/>
      <c r="C23" s="44"/>
      <c r="D23" s="45"/>
      <c r="E23" s="46"/>
      <c r="F23" s="16"/>
      <c r="G23" s="16"/>
    </row>
    <row r="24" spans="1:7" x14ac:dyDescent="0.2">
      <c r="A24" s="17"/>
      <c r="B24" s="30"/>
      <c r="C24" s="30"/>
      <c r="D24" s="31"/>
      <c r="E24" s="22"/>
      <c r="F24" s="23"/>
      <c r="G24" s="32"/>
    </row>
    <row r="25" spans="1:7" x14ac:dyDescent="0.2">
      <c r="A25" s="18"/>
      <c r="B25" s="30"/>
      <c r="C25" s="30"/>
      <c r="D25" s="31"/>
      <c r="E25" s="33"/>
      <c r="F25" s="34"/>
      <c r="G25" s="35"/>
    </row>
    <row r="26" spans="1:7" x14ac:dyDescent="0.2">
      <c r="A26" s="18"/>
      <c r="B26" s="30"/>
      <c r="C26" s="30"/>
      <c r="D26" s="31"/>
      <c r="E26" s="65" t="s">
        <v>11</v>
      </c>
      <c r="F26" s="65"/>
      <c r="G26" s="36"/>
    </row>
    <row r="27" spans="1:7" x14ac:dyDescent="0.2">
      <c r="A27" s="19"/>
      <c r="B27" s="37"/>
      <c r="C27" s="37"/>
      <c r="D27" s="38"/>
      <c r="E27" s="33"/>
      <c r="F27" s="34"/>
      <c r="G27" s="35"/>
    </row>
    <row r="29" spans="1:7" x14ac:dyDescent="0.2">
      <c r="A29" s="20"/>
    </row>
    <row r="30" spans="1:7" x14ac:dyDescent="0.2">
      <c r="A30" s="9"/>
      <c r="B30" s="62"/>
      <c r="C30" s="62"/>
      <c r="D30" s="62"/>
      <c r="E30" s="62"/>
      <c r="F30" s="21"/>
      <c r="G30" s="21"/>
    </row>
    <row r="31" spans="1:7" x14ac:dyDescent="0.2">
      <c r="A31" s="9"/>
      <c r="B31" s="62"/>
      <c r="C31" s="62"/>
      <c r="D31" s="62"/>
      <c r="E31" s="62"/>
      <c r="F31" s="21"/>
      <c r="G31" s="21"/>
    </row>
    <row r="32" spans="1:7" x14ac:dyDescent="0.2">
      <c r="A32" s="9"/>
      <c r="B32" s="62"/>
      <c r="C32" s="62"/>
      <c r="D32" s="62"/>
      <c r="E32" s="62"/>
      <c r="F32" s="21"/>
      <c r="G32" s="21"/>
    </row>
    <row r="33" spans="1:7" x14ac:dyDescent="0.2">
      <c r="A33" s="9"/>
      <c r="B33" s="62"/>
      <c r="C33" s="62"/>
      <c r="D33" s="62"/>
      <c r="E33" s="62"/>
      <c r="F33" s="21"/>
      <c r="G33" s="21"/>
    </row>
    <row r="34" spans="1:7" x14ac:dyDescent="0.2">
      <c r="A34" s="9"/>
      <c r="B34" s="62"/>
      <c r="C34" s="62"/>
      <c r="D34" s="62"/>
      <c r="E34" s="62"/>
      <c r="F34" s="21"/>
      <c r="G34" s="21"/>
    </row>
    <row r="35" spans="1:7" x14ac:dyDescent="0.2">
      <c r="A35" s="9"/>
      <c r="B35" s="62"/>
      <c r="C35" s="62"/>
      <c r="D35" s="62"/>
      <c r="E35" s="62"/>
      <c r="F35" s="21"/>
      <c r="G35" s="21"/>
    </row>
    <row r="36" spans="1:7" x14ac:dyDescent="0.2">
      <c r="A36" s="9"/>
      <c r="B36" s="62"/>
      <c r="C36" s="62"/>
      <c r="D36" s="62"/>
      <c r="E36" s="62"/>
      <c r="F36" s="21"/>
      <c r="G36" s="21"/>
    </row>
    <row r="37" spans="1:7" x14ac:dyDescent="0.2">
      <c r="A37" s="9"/>
      <c r="B37" s="62"/>
      <c r="C37" s="62"/>
      <c r="D37" s="62"/>
      <c r="E37" s="62"/>
      <c r="F37" s="21"/>
      <c r="G37" s="21"/>
    </row>
    <row r="38" spans="1:7" x14ac:dyDescent="0.2">
      <c r="A38" s="9"/>
      <c r="B38" s="62"/>
      <c r="C38" s="62"/>
      <c r="D38" s="62"/>
      <c r="E38" s="62"/>
      <c r="F38" s="21"/>
      <c r="G38" s="21"/>
    </row>
    <row r="39" spans="1:7" x14ac:dyDescent="0.2">
      <c r="A39" s="9"/>
      <c r="B39" s="62"/>
      <c r="C39" s="62"/>
      <c r="D39" s="62"/>
      <c r="E39" s="62"/>
      <c r="F39" s="21"/>
      <c r="G39" s="21"/>
    </row>
    <row r="40" spans="1:7" x14ac:dyDescent="0.2">
      <c r="A40" s="9"/>
      <c r="B40" s="62"/>
      <c r="C40" s="62"/>
      <c r="D40" s="62"/>
      <c r="E40" s="62"/>
      <c r="F40" s="21"/>
      <c r="G40" s="21"/>
    </row>
    <row r="41" spans="1:7" x14ac:dyDescent="0.2">
      <c r="A41" s="9"/>
      <c r="B41" s="62"/>
      <c r="C41" s="62"/>
      <c r="D41" s="62"/>
      <c r="E41" s="62"/>
      <c r="F41" s="21"/>
      <c r="G41" s="21"/>
    </row>
    <row r="42" spans="1:7" x14ac:dyDescent="0.2">
      <c r="A42" s="9"/>
      <c r="B42" s="62"/>
      <c r="C42" s="62"/>
      <c r="D42" s="62"/>
      <c r="E42" s="62"/>
      <c r="F42" s="21"/>
      <c r="G42" s="21"/>
    </row>
    <row r="43" spans="1:7" x14ac:dyDescent="0.2">
      <c r="A43" s="9"/>
      <c r="B43" s="62"/>
      <c r="C43" s="62"/>
      <c r="D43" s="62"/>
      <c r="E43" s="62"/>
      <c r="F43" s="21"/>
      <c r="G43" s="21"/>
    </row>
    <row r="44" spans="1:7" x14ac:dyDescent="0.2">
      <c r="A44" s="9"/>
      <c r="B44" s="62"/>
      <c r="C44" s="62"/>
      <c r="D44" s="62"/>
      <c r="E44" s="62"/>
      <c r="F44" s="21"/>
      <c r="G44" s="21"/>
    </row>
    <row r="45" spans="1:7" x14ac:dyDescent="0.2">
      <c r="A45" s="9"/>
      <c r="B45" s="62"/>
      <c r="C45" s="62"/>
      <c r="D45" s="62"/>
      <c r="E45" s="62"/>
      <c r="F45" s="21"/>
      <c r="G45" s="21"/>
    </row>
    <row r="46" spans="1:7" x14ac:dyDescent="0.2">
      <c r="A46" s="9"/>
      <c r="B46" s="62"/>
      <c r="C46" s="62"/>
      <c r="D46" s="62"/>
      <c r="E46" s="62"/>
      <c r="F46" s="21"/>
      <c r="G46" s="21"/>
    </row>
    <row r="47" spans="1:7" x14ac:dyDescent="0.2">
      <c r="A47" s="9"/>
      <c r="B47" s="62"/>
      <c r="C47" s="62"/>
      <c r="D47" s="62"/>
      <c r="E47" s="62"/>
      <c r="F47" s="21"/>
      <c r="G47" s="21"/>
    </row>
  </sheetData>
  <sheetProtection algorithmName="SHA-512" hashValue="tjYmtSED0HJkgkF4hwpNClupMCC3G6M+8MTWbnIWTHZczeBShCVRRY5QVggnu971+re0jdbFDTPWdmJihzLXuA==" saltValue="cxzyNpPYxBdF+wZ1HEzizQ==" spinCount="100000" sheet="1" objects="1" scenarios="1" selectLockedCells="1"/>
  <mergeCells count="25">
    <mergeCell ref="A2:B2"/>
    <mergeCell ref="C1:D1"/>
    <mergeCell ref="A1:B1"/>
    <mergeCell ref="F21:G21"/>
    <mergeCell ref="A3:B3"/>
    <mergeCell ref="F22:G22"/>
    <mergeCell ref="E26:F26"/>
    <mergeCell ref="B30:E30"/>
    <mergeCell ref="B38:E38"/>
    <mergeCell ref="B46:E46"/>
    <mergeCell ref="B39:E39"/>
    <mergeCell ref="B34:E34"/>
    <mergeCell ref="B35:E35"/>
    <mergeCell ref="B36:E36"/>
    <mergeCell ref="B37:E37"/>
    <mergeCell ref="B31:E31"/>
    <mergeCell ref="B32:E32"/>
    <mergeCell ref="B33:E33"/>
    <mergeCell ref="B47:E47"/>
    <mergeCell ref="B40:E40"/>
    <mergeCell ref="B41:E41"/>
    <mergeCell ref="B44:E44"/>
    <mergeCell ref="B45:E45"/>
    <mergeCell ref="B43:E43"/>
    <mergeCell ref="B42:E4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9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No.253-2022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Legge, Ian</cp:lastModifiedBy>
  <cp:revision/>
  <dcterms:created xsi:type="dcterms:W3CDTF">1999-10-18T14:40:40Z</dcterms:created>
  <dcterms:modified xsi:type="dcterms:W3CDTF">2022-05-03T20:11:50Z</dcterms:modified>
  <cp:category/>
  <cp:contentStatus/>
</cp:coreProperties>
</file>