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453-2022 KGS Regional\Addendum 2\"/>
    </mc:Choice>
  </mc:AlternateContent>
  <xr:revisionPtr revIDLastSave="0" documentId="13_ncr:1_{7D305643-EBAF-4C6F-94FB-FF847A1DD492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453-2022(R2)" sheetId="4" r:id="rId1"/>
  </sheets>
  <externalReferences>
    <externalReference r:id="rId2"/>
    <externalReference r:id="rId3"/>
    <externalReference r:id="rId4"/>
    <externalReference r:id="rId5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>'[2]FORM B; PRICES'!#REF!</definedName>
    <definedName name="_1PAGE_1_OF_13" localSheetId="0">'453-2022(R2)'!#REF!</definedName>
    <definedName name="_1PAGE_1_OF_13">#REF!</definedName>
    <definedName name="_20TENDER_NO._181">'[1]FORM B; PRICES'!#REF!</definedName>
    <definedName name="_2PAGE_1_OF_13">#REF!</definedName>
    <definedName name="_2TENDER_NO._181" localSheetId="0">'453-2022(R2)'!#REF!</definedName>
    <definedName name="_2TENDER_NO._181">#REF!</definedName>
    <definedName name="_30TENDER_SUBMISSI">'[1]FORM B; PRICES'!#REF!</definedName>
    <definedName name="_3PAGE_1_OF_13">'[3]9-2013 TenderTab'!#REF!</definedName>
    <definedName name="_3TENDER_SUBMISSI" localSheetId="0">'453-2022(R2)'!#REF!</definedName>
    <definedName name="_3TENDER_SUBMISSI">#REF!</definedName>
    <definedName name="_4PAGE_1_OF_13">'[2]FORM B; PRICES'!#REF!</definedName>
    <definedName name="_4TENDER_NO._181">#REF!</definedName>
    <definedName name="_6TENDER_NO._181">'[3]9-2013 TenderTab'!#REF!</definedName>
    <definedName name="_6TENDER_SUBMISSI">#REF!</definedName>
    <definedName name="_8TENDER_NO._181">'[2]FORM B; PRICES'!#REF!</definedName>
    <definedName name="_9TENDER_SUBMISSI">'[3]9-2013 TenderTab'!#REF!</definedName>
    <definedName name="_xlnm._FilterDatabase" localSheetId="0" hidden="1">'453-2022(R2)'!$A$5:$H$258</definedName>
    <definedName name="ACCESS_ROAD___LOT_GRADING">'[4]cost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HEADER" localSheetId="0">'453-2022(R2)'!#REF!</definedName>
    <definedName name="HEADER">#REF!</definedName>
    <definedName name="I">#REF!</definedName>
    <definedName name="_xlnm.Print_Area" localSheetId="0">'453-2022(R2)'!$B$1:$H$259</definedName>
    <definedName name="Print_Area_MI">#REF!</definedName>
    <definedName name="_xlnm.Print_Titles" localSheetId="0">'453-2022(R2)'!$4:$5</definedName>
    <definedName name="_xlnm.Print_Titles">#REF!</definedName>
    <definedName name="Print_Titles_MI">#REF!,#REF!</definedName>
    <definedName name="TEMP" localSheetId="0">'453-2022(R2)'!#REF!</definedName>
    <definedName name="TEMP">#REF!</definedName>
    <definedName name="TESTHEAD" localSheetId="0">'453-2022(R2)'!#REF!</definedName>
    <definedName name="TESTHEAD">#REF!</definedName>
    <definedName name="Units_pages">#REF!,#REF!</definedName>
    <definedName name="WASTE_WATER_SEWER">'[4]cost est'!$A$36</definedName>
    <definedName name="WATER">'[4]cost est'!$A$12</definedName>
    <definedName name="XEVERYTHING" localSheetId="0">'453-2022(R2)'!$B$4:$H$5</definedName>
    <definedName name="XEVERYTHING">#REF!</definedName>
    <definedName name="XITEMS" localSheetId="0">'453-2022(R2)'!#REF!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4" l="1"/>
  <c r="C257" i="4" l="1"/>
  <c r="B257" i="4"/>
  <c r="C252" i="4"/>
  <c r="B252" i="4"/>
  <c r="H251" i="4"/>
  <c r="H252" i="4" s="1"/>
  <c r="H257" i="4" s="1"/>
  <c r="C249" i="4"/>
  <c r="C256" i="4" s="1"/>
  <c r="B249" i="4"/>
  <c r="B256" i="4" s="1"/>
  <c r="H248" i="4"/>
  <c r="H247" i="4"/>
  <c r="H246" i="4"/>
  <c r="H245" i="4"/>
  <c r="H244" i="4"/>
  <c r="H243" i="4"/>
  <c r="H242" i="4"/>
  <c r="H241" i="4"/>
  <c r="H240" i="4"/>
  <c r="H239" i="4"/>
  <c r="H238" i="4"/>
  <c r="C236" i="4"/>
  <c r="B236" i="4"/>
  <c r="B255" i="4" s="1"/>
  <c r="H235" i="4"/>
  <c r="H234" i="4"/>
  <c r="H233" i="4"/>
  <c r="H232" i="4"/>
  <c r="H231" i="4"/>
  <c r="H230" i="4"/>
  <c r="H229" i="4"/>
  <c r="H228" i="4"/>
  <c r="H227" i="4"/>
  <c r="H225" i="4"/>
  <c r="H223" i="4"/>
  <c r="H220" i="4"/>
  <c r="H219" i="4"/>
  <c r="H216" i="4"/>
  <c r="H215" i="4"/>
  <c r="H213" i="4"/>
  <c r="H212" i="4"/>
  <c r="H211" i="4"/>
  <c r="H210" i="4"/>
  <c r="H208" i="4"/>
  <c r="H207" i="4"/>
  <c r="H204" i="4"/>
  <c r="H201" i="4"/>
  <c r="H197" i="4"/>
  <c r="H193" i="4"/>
  <c r="H190" i="4"/>
  <c r="H185" i="4"/>
  <c r="H183" i="4"/>
  <c r="H180" i="4"/>
  <c r="H178" i="4"/>
  <c r="H176" i="4"/>
  <c r="H173" i="4"/>
  <c r="H172" i="4"/>
  <c r="H169" i="4"/>
  <c r="H168" i="4"/>
  <c r="H167" i="4"/>
  <c r="H165" i="4"/>
  <c r="H164" i="4"/>
  <c r="H162" i="4"/>
  <c r="H160" i="4"/>
  <c r="H157" i="4"/>
  <c r="H156" i="4"/>
  <c r="H153" i="4"/>
  <c r="H151" i="4"/>
  <c r="H149" i="4"/>
  <c r="H148" i="4"/>
  <c r="H145" i="4"/>
  <c r="H141" i="4"/>
  <c r="H138" i="4"/>
  <c r="H135" i="4"/>
  <c r="H133" i="4"/>
  <c r="H130" i="4"/>
  <c r="C125" i="4"/>
  <c r="B125" i="4"/>
  <c r="B254" i="4" s="1"/>
  <c r="H124" i="4"/>
  <c r="H123" i="4"/>
  <c r="H122" i="4"/>
  <c r="H121" i="4"/>
  <c r="H119" i="4"/>
  <c r="H118" i="4"/>
  <c r="H116" i="4"/>
  <c r="H113" i="4"/>
  <c r="H111" i="4"/>
  <c r="H110" i="4"/>
  <c r="H109" i="4"/>
  <c r="H108" i="4"/>
  <c r="H106" i="4"/>
  <c r="H105" i="4"/>
  <c r="H104" i="4"/>
  <c r="H102" i="4"/>
  <c r="H101" i="4"/>
  <c r="H100" i="4"/>
  <c r="H97" i="4"/>
  <c r="H96" i="4"/>
  <c r="H95" i="4"/>
  <c r="H93" i="4"/>
  <c r="H92" i="4"/>
  <c r="H91" i="4"/>
  <c r="H90" i="4"/>
  <c r="H89" i="4"/>
  <c r="H87" i="4"/>
  <c r="H86" i="4"/>
  <c r="H85" i="4"/>
  <c r="H84" i="4"/>
  <c r="H83" i="4"/>
  <c r="H81" i="4"/>
  <c r="H80" i="4"/>
  <c r="H79" i="4"/>
  <c r="H76" i="4"/>
  <c r="H74" i="4"/>
  <c r="H73" i="4"/>
  <c r="H72" i="4"/>
  <c r="H70" i="4"/>
  <c r="H69" i="4"/>
  <c r="H68" i="4"/>
  <c r="H66" i="4"/>
  <c r="H65" i="4"/>
  <c r="H64" i="4"/>
  <c r="H63" i="4"/>
  <c r="H61" i="4"/>
  <c r="H60" i="4"/>
  <c r="H59" i="4"/>
  <c r="H57" i="4"/>
  <c r="H56" i="4"/>
  <c r="H53" i="4"/>
  <c r="H52" i="4"/>
  <c r="H51" i="4"/>
  <c r="H49" i="4"/>
  <c r="H46" i="4"/>
  <c r="H43" i="4"/>
  <c r="H42" i="4"/>
  <c r="H41" i="4"/>
  <c r="H38" i="4"/>
  <c r="H36" i="4"/>
  <c r="H34" i="4"/>
  <c r="H33" i="4"/>
  <c r="H32" i="4"/>
  <c r="H30" i="4"/>
  <c r="H29" i="4"/>
  <c r="H27" i="4"/>
  <c r="H26" i="4"/>
  <c r="H23" i="4"/>
  <c r="H21" i="4"/>
  <c r="H19" i="4"/>
  <c r="H18" i="4"/>
  <c r="H17" i="4"/>
  <c r="H15" i="4"/>
  <c r="H14" i="4"/>
  <c r="H12" i="4"/>
  <c r="H11" i="4"/>
  <c r="H10" i="4"/>
  <c r="H8" i="4"/>
  <c r="H125" i="4" l="1"/>
  <c r="H254" i="4" s="1"/>
  <c r="H236" i="4"/>
  <c r="H255" i="4" s="1"/>
  <c r="H249" i="4"/>
  <c r="H256" i="4" s="1"/>
  <c r="C254" i="4"/>
  <c r="C255" i="4"/>
  <c r="G258" i="4" l="1"/>
</calcChain>
</file>

<file path=xl/sharedStrings.xml><?xml version="1.0" encoding="utf-8"?>
<sst xmlns="http://schemas.openxmlformats.org/spreadsheetml/2006/main" count="924" uniqueCount="522">
  <si>
    <t/>
  </si>
  <si>
    <t>ITEM</t>
  </si>
  <si>
    <t>DESCRIPTION</t>
  </si>
  <si>
    <t>SPEC.</t>
  </si>
  <si>
    <t>UNIT</t>
  </si>
  <si>
    <t>REF.</t>
  </si>
  <si>
    <t>A</t>
  </si>
  <si>
    <t>EARTH AND BASE WORKS</t>
  </si>
  <si>
    <t>ASSOCIATED DRAINAGE AND UNDERGROUND WORKS</t>
  </si>
  <si>
    <t>ADJUSTMENTS</t>
  </si>
  <si>
    <t>LANDSCAPING</t>
  </si>
  <si>
    <t>CODE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</si>
  <si>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</si>
  <si>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</si>
  <si>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</si>
  <si>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</si>
  <si>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</si>
  <si>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</si>
  <si>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</si>
  <si>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</si>
  <si>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</si>
  <si>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</si>
  <si>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</si>
  <si>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</si>
  <si>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</si>
  <si>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</si>
  <si>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</si>
  <si>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</si>
  <si>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</si>
  <si>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</si>
  <si>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</si>
  <si>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</si>
  <si>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</si>
  <si>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</si>
  <si>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</si>
  <si>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</si>
  <si>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</si>
  <si>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F007</t>
  </si>
  <si>
    <t>iv)</t>
  </si>
  <si>
    <t>G001</t>
  </si>
  <si>
    <t>Sodding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</si>
  <si>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</si>
  <si>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</si>
  <si>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</si>
  <si>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</si>
  <si>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</si>
  <si>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</si>
  <si>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</si>
  <si>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</si>
  <si>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</si>
  <si>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</si>
  <si>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</si>
  <si>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</si>
  <si>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</si>
  <si>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</si>
  <si>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</si>
  <si>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</si>
  <si>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</si>
  <si>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</si>
  <si>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</si>
  <si>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</si>
  <si>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A.7</t>
  </si>
  <si>
    <t>Supply and Install Geogrid</t>
  </si>
  <si>
    <t>A.9</t>
  </si>
  <si>
    <t xml:space="preserve">CW 3235-R9  </t>
  </si>
  <si>
    <t>100 mm Sidewalk</t>
  </si>
  <si>
    <t>a)</t>
  </si>
  <si>
    <t>b)</t>
  </si>
  <si>
    <t>A.12</t>
  </si>
  <si>
    <t>SD-203B</t>
  </si>
  <si>
    <t>B200</t>
  </si>
  <si>
    <t>Planing of Pavement</t>
  </si>
  <si>
    <t>B201</t>
  </si>
  <si>
    <t>B219</t>
  </si>
  <si>
    <t>Detectable Warning Surface Tiles</t>
  </si>
  <si>
    <t>SD-229C</t>
  </si>
  <si>
    <t>Type IA</t>
  </si>
  <si>
    <t>E003</t>
  </si>
  <si>
    <t xml:space="preserve">Catch Basin  </t>
  </si>
  <si>
    <t>CW 2130-R12</t>
  </si>
  <si>
    <t>SD-024, 1800 mm deep</t>
  </si>
  <si>
    <t>A.20</t>
  </si>
  <si>
    <t>A.22</t>
  </si>
  <si>
    <t xml:space="preserve">Connecting to Existing Sewer 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</si>
  <si>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</si>
  <si>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</si>
  <si>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</si>
  <si>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</si>
  <si>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</si>
  <si>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</si>
  <si>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</si>
  <si>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</si>
  <si>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>B100r</t>
  </si>
  <si>
    <t>Miscellaneous Concrete Slab Removal</t>
  </si>
  <si>
    <t>B104r</t>
  </si>
  <si>
    <t>E012</t>
  </si>
  <si>
    <t>Drainage Connection Pipe</t>
  </si>
  <si>
    <t xml:space="preserve">250 mm </t>
  </si>
  <si>
    <t>C051</t>
  </si>
  <si>
    <t>76 mm</t>
  </si>
  <si>
    <t>B003</t>
  </si>
  <si>
    <t>Asphalt Pavement</t>
  </si>
  <si>
    <t xml:space="preserve">CW 3230-R8
</t>
  </si>
  <si>
    <t>B096</t>
  </si>
  <si>
    <t>28.6 mm Diameter</t>
  </si>
  <si>
    <t>B190</t>
  </si>
  <si>
    <t xml:space="preserve">Construction of Asphaltic Concrete Overlay </t>
  </si>
  <si>
    <t>B194</t>
  </si>
  <si>
    <t>B195</t>
  </si>
  <si>
    <t>CW 3326-R3</t>
  </si>
  <si>
    <t>C050</t>
  </si>
  <si>
    <t>Supply and Installation of Dowel Assemblies</t>
  </si>
  <si>
    <t>CW 3310-R17</t>
  </si>
  <si>
    <t>E013</t>
  </si>
  <si>
    <t>Sewer Service Risers</t>
  </si>
  <si>
    <t>E014</t>
  </si>
  <si>
    <t xml:space="preserve">300 mm </t>
  </si>
  <si>
    <t>E046</t>
  </si>
  <si>
    <t>Removal of Existing Catch Basins</t>
  </si>
  <si>
    <t>E047</t>
  </si>
  <si>
    <t>Removal of Existing Catch Pit</t>
  </si>
  <si>
    <t>Watermain and Water Service Insulation</t>
  </si>
  <si>
    <t>F004</t>
  </si>
  <si>
    <t>38 mm</t>
  </si>
  <si>
    <t>F006</t>
  </si>
  <si>
    <t>64 mm</t>
  </si>
  <si>
    <t>B.1</t>
  </si>
  <si>
    <t>B.8</t>
  </si>
  <si>
    <t>B.9</t>
  </si>
  <si>
    <t>B.10</t>
  </si>
  <si>
    <t>CW 3330-R5</t>
  </si>
  <si>
    <t>B.21</t>
  </si>
  <si>
    <t>B.24</t>
  </si>
  <si>
    <t xml:space="preserve">CW 3450-R6 </t>
  </si>
  <si>
    <t>1 - 50 mm Depth (Asphalt)</t>
  </si>
  <si>
    <t>B.30</t>
  </si>
  <si>
    <t>C.1</t>
  </si>
  <si>
    <t>C.3</t>
  </si>
  <si>
    <t>C.4</t>
  </si>
  <si>
    <t>C.5</t>
  </si>
  <si>
    <t>E004A</t>
  </si>
  <si>
    <t>E015</t>
  </si>
  <si>
    <t>SD-014</t>
  </si>
  <si>
    <t>E017</t>
  </si>
  <si>
    <t>Sewer Repair - Up to 3.0 Meters Long</t>
  </si>
  <si>
    <t>E020</t>
  </si>
  <si>
    <t xml:space="preserve">Sewer Repair - In Addition to First 3.0 Meters </t>
  </si>
  <si>
    <t>Adjustment of Manholes/Catch Basins Frames</t>
  </si>
  <si>
    <t>CW 3210-R8</t>
  </si>
  <si>
    <t>F002B</t>
  </si>
  <si>
    <t>Brick Risers</t>
  </si>
  <si>
    <t>F002C</t>
  </si>
  <si>
    <t>Cast-in-place Concrete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</si>
  <si>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</si>
  <si>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</si>
  <si>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</si>
  <si>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</si>
  <si>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</si>
  <si>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</si>
  <si>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</si>
  <si>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A014</t>
  </si>
  <si>
    <t>A.14</t>
  </si>
  <si>
    <t>Boulevard Excavation</t>
  </si>
  <si>
    <t>A016</t>
  </si>
  <si>
    <t>A.16</t>
  </si>
  <si>
    <t>Removal of Existing Concrete Bases</t>
  </si>
  <si>
    <t>A017</t>
  </si>
  <si>
    <t>600 mm Diameter or Less</t>
  </si>
  <si>
    <t>A022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</si>
  <si>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</si>
  <si>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</si>
  <si>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</si>
  <si>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</si>
  <si>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</si>
  <si>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</si>
  <si>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</si>
  <si>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</si>
  <si>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</t>
  </si>
  <si>
    <t>ROADWORK - REMOVALS/RENEWALS</t>
  </si>
  <si>
    <t>B095</t>
  </si>
  <si>
    <t>19.1 mm Diameter</t>
  </si>
  <si>
    <t>B097A</t>
  </si>
  <si>
    <t>15 M Deformed Tie Bar</t>
  </si>
  <si>
    <t>B098</t>
  </si>
  <si>
    <t>20 M Deformed Tie Bar</t>
  </si>
  <si>
    <t>E17</t>
  </si>
  <si>
    <t>B126r</t>
  </si>
  <si>
    <t>B.16</t>
  </si>
  <si>
    <t>Concrete Curb Removal</t>
  </si>
  <si>
    <t xml:space="preserve">CW 3240-R10 </t>
  </si>
  <si>
    <t>B129r</t>
  </si>
  <si>
    <t>Curb and Gutter</t>
  </si>
  <si>
    <t>SD-204</t>
  </si>
  <si>
    <t>B189</t>
  </si>
  <si>
    <t>B.20</t>
  </si>
  <si>
    <t>Regrading Existing Interlocking Paving Stones</t>
  </si>
  <si>
    <t>CW 3410-R12</t>
  </si>
  <si>
    <t>C</t>
  </si>
  <si>
    <t>ROADWORK - NEW CONSTRUCTION</t>
  </si>
  <si>
    <t>C004</t>
  </si>
  <si>
    <t>C019</t>
  </si>
  <si>
    <t>C.2</t>
  </si>
  <si>
    <t>Concrete Pavements for Early Opening</t>
  </si>
  <si>
    <t>C035B</t>
  </si>
  <si>
    <t>C037B</t>
  </si>
  <si>
    <t>C046A</t>
  </si>
  <si>
    <t>C055</t>
  </si>
  <si>
    <t>C.10</t>
  </si>
  <si>
    <t xml:space="preserve">Construction of Asphaltic Concrete Pavements </t>
  </si>
  <si>
    <t>C059</t>
  </si>
  <si>
    <t>C060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</si>
  <si>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</si>
  <si>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</si>
  <si>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</si>
  <si>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</si>
  <si>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</si>
  <si>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</si>
  <si>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</si>
  <si>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</si>
  <si>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E011</t>
  </si>
  <si>
    <t>E016</t>
  </si>
  <si>
    <t>SD-015</t>
  </si>
  <si>
    <t>E017G</t>
  </si>
  <si>
    <t>E017H</t>
  </si>
  <si>
    <t>E017K</t>
  </si>
  <si>
    <t xml:space="preserve">450 mm </t>
  </si>
  <si>
    <t>E017L</t>
  </si>
  <si>
    <t>250 mm</t>
  </si>
  <si>
    <t>E020G</t>
  </si>
  <si>
    <t>E020H</t>
  </si>
  <si>
    <t>375 mm</t>
  </si>
  <si>
    <t>E020K</t>
  </si>
  <si>
    <t>450 mm</t>
  </si>
  <si>
    <t>E020L</t>
  </si>
  <si>
    <t>600 mm</t>
  </si>
  <si>
    <t>CW 2145-R4</t>
  </si>
  <si>
    <t>Lifter Rings (AP-010)</t>
  </si>
  <si>
    <t>F010</t>
  </si>
  <si>
    <t>Valve Box Extensions</t>
  </si>
  <si>
    <t>F018</t>
  </si>
  <si>
    <t>Curb Stop Extensions</t>
  </si>
  <si>
    <t>Replacing Existing Flat Top Reducer</t>
  </si>
  <si>
    <t>G003</t>
  </si>
  <si>
    <t xml:space="preserve"> width &gt; or = 600 mm</t>
  </si>
  <si>
    <t>G004</t>
  </si>
  <si>
    <t>Seeding</t>
  </si>
  <si>
    <t>CW 3520-R7</t>
  </si>
  <si>
    <t>G005</t>
  </si>
  <si>
    <t>Salt Tolerant Grass Seeding</t>
  </si>
  <si>
    <t>I001</t>
  </si>
  <si>
    <t>100 mm Type 5 Concrete Sidewalk</t>
  </si>
  <si>
    <t>Construction of Barrier (180 mm ht, Type 1, Integral)</t>
  </si>
  <si>
    <t>Construction of  Curb Ramp (8-12 mm ht, Type 1, Monolithic)</t>
  </si>
  <si>
    <t>D</t>
  </si>
  <si>
    <t>Subtotal:</t>
  </si>
  <si>
    <t>SUMMARY</t>
  </si>
  <si>
    <t xml:space="preserve">TOTAL BID PRICE (GST extra)                                                                              (in figures)                                             </t>
  </si>
  <si>
    <t>SURFACE WORKS</t>
  </si>
  <si>
    <t>EXTERNAL POINT REPAIR (S-MA00015413)</t>
  </si>
  <si>
    <t>B.2</t>
  </si>
  <si>
    <t xml:space="preserve">Installation of 50 mm conduit(s) by boring method complete with cable insertion (#4 AL C/N or 1/0 AL Triplex).  </t>
  </si>
  <si>
    <t>B.3</t>
  </si>
  <si>
    <t>B.4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</si>
  <si>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</si>
  <si>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B.5</t>
  </si>
  <si>
    <t>Terminate 2/C #12 copper conductor to street light cables per Standard CD310-4, CD310-9 or CD310-10.</t>
  </si>
  <si>
    <t>set</t>
  </si>
  <si>
    <t>B.7</t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</si>
  <si>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</si>
  <si>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</si>
  <si>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</si>
  <si>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B.6</t>
  </si>
  <si>
    <t>MOBILIZATION /DEMOLIBIZATION</t>
  </si>
  <si>
    <t>Mobilization/Demobilization</t>
  </si>
  <si>
    <t>L. sum</t>
  </si>
  <si>
    <t>B202</t>
  </si>
  <si>
    <t>50 - 100 mm Depth (Asphalt)</t>
  </si>
  <si>
    <t>C026-72</t>
  </si>
  <si>
    <t>Construction of 200 mm Type 4 Concrete Pavement for Early Opening 72 Hour (Reinforced)</t>
  </si>
  <si>
    <t>UNIT PRICES</t>
  </si>
  <si>
    <t>APPROX.</t>
  </si>
  <si>
    <t>UNIT PRICE</t>
  </si>
  <si>
    <t>AMOUNT</t>
  </si>
  <si>
    <t>QUANTITY</t>
  </si>
  <si>
    <t>Manholes</t>
  </si>
  <si>
    <t>Sewer Inspection 
(new sewer)</t>
  </si>
  <si>
    <t>Sewer Inspection 
(following abandonment &amp; connection)</t>
  </si>
  <si>
    <t>Construction of 250 mm Type 1 Concrete Pavement (Plain-Dowelled) Slip Form Paving</t>
  </si>
  <si>
    <t>C022-72</t>
  </si>
  <si>
    <t>Construction of 250 mm Type 4 Concrete Pavement for Early Opening 72 Hour (Plain-Dowelled)</t>
  </si>
  <si>
    <t>C029-72</t>
  </si>
  <si>
    <t>Construction of 150 mm Type 4 Concrete Pavement for Early Opening 72 Hour (Reinforced)</t>
  </si>
  <si>
    <t>230 mm Type 3 Concrete Pavement (Plain-Dowelled)</t>
  </si>
  <si>
    <t>A005A</t>
  </si>
  <si>
    <t>A.17</t>
  </si>
  <si>
    <t>AP-008 - Standard Grated Cover for Standard Frame</t>
  </si>
  <si>
    <t>E026</t>
  </si>
  <si>
    <t>AP-007 - Standard Solid Cover for Standard Frame</t>
  </si>
  <si>
    <t>E025</t>
  </si>
  <si>
    <t>AP-006 - Standard Frame for Manhole and Catch Basin</t>
  </si>
  <si>
    <t>E024</t>
  </si>
  <si>
    <t>Frames &amp; Covers</t>
  </si>
  <si>
    <t>E023</t>
  </si>
  <si>
    <t>JOINT AND CRACK SEALING</t>
  </si>
  <si>
    <t>D006</t>
  </si>
  <si>
    <t>CW 3250-R7</t>
  </si>
  <si>
    <t xml:space="preserve">Reflective Crack Maintenance </t>
  </si>
  <si>
    <t>D.1</t>
  </si>
  <si>
    <t>C.11</t>
  </si>
  <si>
    <t>C.9</t>
  </si>
  <si>
    <t>C.8</t>
  </si>
  <si>
    <t>C.7</t>
  </si>
  <si>
    <t>C.6</t>
  </si>
  <si>
    <t>SD-206B</t>
  </si>
  <si>
    <t>B.29</t>
  </si>
  <si>
    <t>B.28</t>
  </si>
  <si>
    <t>B.27</t>
  </si>
  <si>
    <t>B.26</t>
  </si>
  <si>
    <t>B206</t>
  </si>
  <si>
    <t>B.25</t>
  </si>
  <si>
    <t>B.23</t>
  </si>
  <si>
    <t>B.22</t>
  </si>
  <si>
    <t>B.19</t>
  </si>
  <si>
    <t>B.18</t>
  </si>
  <si>
    <t>B151i</t>
  </si>
  <si>
    <t>Concrete Curb Installation</t>
  </si>
  <si>
    <t>B.17</t>
  </si>
  <si>
    <t>B135i</t>
  </si>
  <si>
    <t>B.15</t>
  </si>
  <si>
    <t>B.14</t>
  </si>
  <si>
    <t>B.13</t>
  </si>
  <si>
    <t>B120rl</t>
  </si>
  <si>
    <t>B119rl</t>
  </si>
  <si>
    <t>SD-228A</t>
  </si>
  <si>
    <t>B118rl</t>
  </si>
  <si>
    <t xml:space="preserve">Miscellaneous Concrete Slab Renewal </t>
  </si>
  <si>
    <t>B.12</t>
  </si>
  <si>
    <t>B114rl</t>
  </si>
  <si>
    <t>B.11</t>
  </si>
  <si>
    <t>B027</t>
  </si>
  <si>
    <t>Partial Slab Patches</t>
  </si>
  <si>
    <t>B017</t>
  </si>
  <si>
    <t>A.27</t>
  </si>
  <si>
    <t>A.26</t>
  </si>
  <si>
    <t>A.25</t>
  </si>
  <si>
    <t>A.24</t>
  </si>
  <si>
    <t>A.23</t>
  </si>
  <si>
    <t>A.21</t>
  </si>
  <si>
    <t>A.19</t>
  </si>
  <si>
    <t>A.18</t>
  </si>
  <si>
    <t>A.15</t>
  </si>
  <si>
    <t>A.13</t>
  </si>
  <si>
    <t>A.11</t>
  </si>
  <si>
    <t>A.10</t>
  </si>
  <si>
    <t>A.8</t>
  </si>
  <si>
    <t>Imported Fill Material</t>
  </si>
  <si>
    <t>A.6</t>
  </si>
  <si>
    <t>A.5</t>
  </si>
  <si>
    <t>A.2</t>
  </si>
  <si>
    <t>A.1</t>
  </si>
  <si>
    <t>SD-010D</t>
  </si>
  <si>
    <t>SD-010</t>
  </si>
  <si>
    <t>Plugging and Abandoning Existing Sewers</t>
  </si>
  <si>
    <t>Plugging Existing Sewers and Sewer Services Smaller than 300 mm</t>
  </si>
  <si>
    <t>EXTERNAL POINT REPAIR (S-MA00015217)</t>
  </si>
  <si>
    <t>EXTERNAL POINT REPAIR (S-MA00016594)</t>
  </si>
  <si>
    <t>300 mm</t>
  </si>
  <si>
    <t xml:space="preserve">250 mm, PVC SDR35
</t>
  </si>
  <si>
    <t>300 mm, PVC SDR35</t>
  </si>
  <si>
    <t>Regrading of Existing Sewer Service</t>
  </si>
  <si>
    <t>Up to 1.5m long</t>
  </si>
  <si>
    <t>Longer than 1.5m</t>
  </si>
  <si>
    <t>Water Service Replacement</t>
  </si>
  <si>
    <t>19 mm</t>
  </si>
  <si>
    <t>25 mm</t>
  </si>
  <si>
    <t>Greater than 500 mm Diameter</t>
  </si>
  <si>
    <t>Stump Removal</t>
  </si>
  <si>
    <t>375 mm, PVC SDR35</t>
  </si>
  <si>
    <t>Manhole (1200 mm Dia)
(MH1, MH3, MH4, MH6, MH7)</t>
  </si>
  <si>
    <t>Manhole with Internal Drop Pipe (1500 mm Dia)
(MH2, MH5)</t>
  </si>
  <si>
    <t>Land Drainage Sewers</t>
  </si>
  <si>
    <t>Construction of Modified Barrier  (180 mm ht, Type 1, Integral)</t>
  </si>
  <si>
    <t>5 sq.m. to 20 sq.m.</t>
  </si>
  <si>
    <t xml:space="preserve"> i)</t>
  </si>
  <si>
    <t>375 mm, PVC SDR26</t>
  </si>
  <si>
    <t xml:space="preserve">Removal of 25' to 35' street light pole and precast, poured in place concrete, steel power installed base or direct buried including davit arm, luminaire and appurtenances  </t>
  </si>
  <si>
    <t>lin.m</t>
  </si>
  <si>
    <t xml:space="preserve">Installation of 25'/35' pole, davit arm and precast concrete base including luminaire and appurtenances.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</si>
  <si>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</si>
  <si>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</si>
  <si>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</si>
  <si>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Bush Removal</t>
  </si>
  <si>
    <t>Various lengths and widths</t>
  </si>
  <si>
    <t>Modifying Manhole to Lower Frame &amp; Cover</t>
  </si>
  <si>
    <t>Transition Slab: Concrete to Asphalt Roadway
(Plain-dowelled, Type 1)</t>
  </si>
  <si>
    <t>Transition Slab: Concrete to Asphalt/Concrete Roadway (Plain-dowelled, Type 1)</t>
  </si>
  <si>
    <t>Less than 5 sq.m.</t>
  </si>
  <si>
    <t>Construction of 300 mm Type 1 Concrete Pavement (Plain-Dowelled)</t>
  </si>
  <si>
    <t>SD-025, 4320 mm deep (Rim to Sump)
Cement Stabilized Backfill</t>
  </si>
  <si>
    <t>SD-025, 4660 mm deep (Rim to Sump)
Cement Stabilized Backfill</t>
  </si>
  <si>
    <t>Vertical Insulation between Structures and Water Services or Watermains</t>
  </si>
  <si>
    <t>Less than 500 mm Diameter</t>
  </si>
  <si>
    <t>SURFACE RESTORATIONS</t>
  </si>
  <si>
    <t>Salter SRS Tie-in for Sewer Separation</t>
  </si>
  <si>
    <t xml:space="preserve">Slab Replacement - Early Opening (24 hour) </t>
  </si>
  <si>
    <t>Aikins Sewer External Point Repair (Offsite)</t>
  </si>
  <si>
    <t>200 mm Type 3 Concrete Pavement (Type B)</t>
  </si>
  <si>
    <t>SEWER SEPARATION</t>
  </si>
  <si>
    <t>In a Trench, Class B Type 3 Bedding, Class 1 Backfill</t>
  </si>
  <si>
    <t>Trenchless Installation, Class B Type 3 Bedding, Class 1 Backfill</t>
  </si>
  <si>
    <t>Catch Basin Leads</t>
  </si>
  <si>
    <t>Connecting to Existing Sewer (S-MA00015410)</t>
  </si>
  <si>
    <t>EXTERNAL POINT REPAIRS</t>
  </si>
  <si>
    <t>SEWER INSPECTION</t>
  </si>
  <si>
    <t>Replacing Existing Manhole or Catch Basin Rungs</t>
  </si>
  <si>
    <t>Class 1 Backfill</t>
  </si>
  <si>
    <t>Trenchless installation, Class B Type 3 bedding, Class 1 backfill</t>
  </si>
  <si>
    <t>375 mm (PVC SDR 26 LDS) Connecting Pipe</t>
  </si>
  <si>
    <t>250 mm (PVC SDR 35 LDS) Connecting Pipe</t>
  </si>
  <si>
    <t>300 mm (PVC SDR 35 LDS) Connecting Pipe</t>
  </si>
  <si>
    <t>300 mm (PVC SDR 35 LDS) Connecting Pipe 
(CB Lead for alley west of Main St)</t>
  </si>
  <si>
    <t>Connecting to 300 mm Sewer (Concrete LDS, existing sewer in alley)</t>
  </si>
  <si>
    <t>Connecting to 375 mm Sewer with Tee (Concrete SRS at approximate 5.5m Depth for CB Leads for Feedermain Crossing)</t>
  </si>
  <si>
    <t>Connecting to 375 mm Sewer with Tee (Concrete SRS at approximate 5.5m Depth, CB Leads between Charles &amp; Main)</t>
  </si>
  <si>
    <t>Connecting to 375 mm Sewer with Tee (Concrete SRS, approximate 5.5m Depth)</t>
  </si>
  <si>
    <t>Connecting to 600 mm  Sewer with Tee (Concrete SRS on Charles St with approximate 5.7m deep invert)</t>
  </si>
  <si>
    <t>Connecting to 450 mm  Sewer with Tee (Concrete SRS on Salter St with approximate 5.6m deep invert)</t>
  </si>
  <si>
    <t>Filing Underground Voids With Cement-Stabilized Fill</t>
  </si>
  <si>
    <t>CW 2030-R7</t>
  </si>
  <si>
    <t>Expose underground cable entrance of existing streetlight pole and install new streetlight cable.</t>
  </si>
  <si>
    <t>In a Trench, Class B Sand Bedding, Class 2 Backfill</t>
  </si>
  <si>
    <r>
      <t>m</t>
    </r>
    <r>
      <rPr>
        <vertAlign val="superscript"/>
        <sz val="12"/>
        <rFont val="Arial"/>
        <family val="2"/>
      </rPr>
      <t>3</t>
    </r>
  </si>
  <si>
    <t>Granular Backfill Material</t>
  </si>
  <si>
    <t>Pipe Under Roadway Excavation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</si>
  <si>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</si>
  <si>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</si>
  <si>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</si>
  <si>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</si>
  <si>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</si>
  <si>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</si>
  <si>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</si>
  <si>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</si>
  <si>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</si>
  <si>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</si>
  <si>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</si>
  <si>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</si>
  <si>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</si>
  <si>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</si>
  <si>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</si>
  <si>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</si>
  <si>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A.45</t>
  </si>
  <si>
    <t>A.46</t>
  </si>
  <si>
    <t>A.47</t>
  </si>
  <si>
    <t>A.48</t>
  </si>
  <si>
    <t>Supply and Install Pavement Repair Fabric</t>
  </si>
  <si>
    <t>B206A</t>
  </si>
  <si>
    <t>Type A</t>
  </si>
  <si>
    <t>A.49</t>
  </si>
  <si>
    <t>CW 3140-R1</t>
  </si>
  <si>
    <t>A.50</t>
  </si>
  <si>
    <t>STREET LIGHT RENEWAL WORKS</t>
  </si>
  <si>
    <t>WATER AND WASTE WORKS</t>
  </si>
  <si>
    <t>PROVISIONAL ITEMS</t>
  </si>
  <si>
    <t>Curb Stops - Replace Existing</t>
  </si>
  <si>
    <t>AP-006 - Low Profile Frame for Manhole and Catch Basin</t>
  </si>
  <si>
    <t>Curb Stop</t>
  </si>
  <si>
    <t>Corperation Stop</t>
  </si>
  <si>
    <t>Curb Stop Box</t>
  </si>
  <si>
    <t>Sewer Inspection 
(new catch basin Leads)</t>
  </si>
  <si>
    <t>E2</t>
  </si>
  <si>
    <t>Cash Allowance</t>
  </si>
  <si>
    <t>Allow</t>
  </si>
  <si>
    <t>iII)</t>
  </si>
  <si>
    <t>A.44</t>
  </si>
  <si>
    <t>A.51</t>
  </si>
  <si>
    <t>A.52</t>
  </si>
  <si>
    <t>B.31</t>
  </si>
  <si>
    <t>Mainline Land Drainage Sewer Installation</t>
  </si>
  <si>
    <t>A.53</t>
  </si>
  <si>
    <t>Type 1 Concrete Safety Curb (330 mm reveal ht)</t>
  </si>
  <si>
    <t>A.54</t>
  </si>
  <si>
    <t>Construction of Modified Barrier  (150 mm ht, Type 1, Integral)</t>
  </si>
  <si>
    <t>CW 3235-R9, E15</t>
  </si>
  <si>
    <t>CW 3310-R17, E15</t>
  </si>
  <si>
    <t>CW 3325-R5, E15</t>
  </si>
  <si>
    <t>Temporary Commercial Access</t>
  </si>
  <si>
    <t>E7</t>
  </si>
  <si>
    <t xml:space="preserve">CW 3230-R8, E15
</t>
  </si>
  <si>
    <t>E4</t>
  </si>
  <si>
    <t>E29</t>
  </si>
  <si>
    <t>(SEE B10)</t>
  </si>
  <si>
    <t>C037A</t>
  </si>
  <si>
    <t>B034-24</t>
  </si>
  <si>
    <t>B040-24</t>
  </si>
  <si>
    <t>E036</t>
  </si>
  <si>
    <t>E037</t>
  </si>
  <si>
    <t>E041B</t>
  </si>
  <si>
    <t>E038</t>
  </si>
  <si>
    <t>E039</t>
  </si>
  <si>
    <t>E022A</t>
  </si>
  <si>
    <t>E022D</t>
  </si>
  <si>
    <t>E022E</t>
  </si>
  <si>
    <t>E022F</t>
  </si>
  <si>
    <t>E040</t>
  </si>
  <si>
    <t>E041A</t>
  </si>
  <si>
    <t>E022G</t>
  </si>
  <si>
    <t>E022H</t>
  </si>
  <si>
    <t>E072</t>
  </si>
  <si>
    <t>E073</t>
  </si>
  <si>
    <t>E18</t>
  </si>
  <si>
    <t>CW 2130-R12, E23</t>
  </si>
  <si>
    <t>E3</t>
  </si>
  <si>
    <t>CW 2130-R12, E24</t>
  </si>
  <si>
    <t>CW 2130-R12, E25</t>
  </si>
  <si>
    <t>E27</t>
  </si>
  <si>
    <t>CW 3325-R5, E16</t>
  </si>
  <si>
    <t>C038B</t>
  </si>
  <si>
    <t>SD-200</t>
  </si>
  <si>
    <t>Construction of Curb and Gutter (180 mm ht, Barrier, Integral, 600 mm width, 150 mm Plain Type 2 Concrete Pavement)</t>
  </si>
  <si>
    <t>v)</t>
  </si>
  <si>
    <t>CW 3110-R22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</si>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</sst>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MS Sans Serif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9">
    <xf numFmtId="0" fontId="0" fillId="2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20" fillId="4" borderId="0" applyNumberFormat="0" applyBorder="0" applyAlignment="0" applyProtection="0"/>
    <xf numFmtId="0" fontId="4" fillId="0" borderId="0" applyFill="0">
      <alignment horizontal="right" vertical="top"/>
    </xf>
    <xf numFmtId="0" fontId="32" fillId="0" borderId="0" applyFill="0">
      <alignment horizontal="right" vertical="top"/>
    </xf>
    <xf numFmtId="0" fontId="5" fillId="0" borderId="1" applyFill="0">
      <alignment horizontal="right" vertical="top"/>
    </xf>
    <xf numFmtId="0" fontId="33" fillId="0" borderId="1" applyFill="0">
      <alignment horizontal="right" vertical="top"/>
    </xf>
    <xf numFmtId="0" fontId="33" fillId="0" borderId="1" applyFill="0">
      <alignment horizontal="right" vertical="top"/>
    </xf>
    <xf numFmtId="169" fontId="5" fillId="0" borderId="2" applyFill="0">
      <alignment horizontal="right" vertical="top"/>
    </xf>
    <xf numFmtId="169" fontId="33" fillId="0" borderId="2" applyFill="0">
      <alignment horizontal="right" vertical="top"/>
    </xf>
    <xf numFmtId="0" fontId="5" fillId="0" borderId="1" applyFill="0">
      <alignment horizontal="center" vertical="top" wrapText="1"/>
    </xf>
    <xf numFmtId="0" fontId="33" fillId="0" borderId="1" applyFill="0">
      <alignment horizontal="center" vertical="top" wrapText="1"/>
    </xf>
    <xf numFmtId="0" fontId="33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34" fillId="0" borderId="3" applyFill="0">
      <alignment horizontal="center" vertical="center" wrapText="1"/>
    </xf>
    <xf numFmtId="0" fontId="5" fillId="0" borderId="1" applyFill="0">
      <alignment horizontal="left" vertical="top" wrapText="1"/>
    </xf>
    <xf numFmtId="0" fontId="33" fillId="0" borderId="1" applyFill="0">
      <alignment horizontal="left" vertical="top" wrapText="1"/>
    </xf>
    <xf numFmtId="0" fontId="33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164" fontId="8" fillId="0" borderId="4" applyFill="0">
      <alignment horizontal="centerContinuous" wrapText="1"/>
    </xf>
    <xf numFmtId="164" fontId="36" fillId="0" borderId="4" applyFill="0">
      <alignment horizontal="centerContinuous" wrapText="1"/>
    </xf>
    <xf numFmtId="164" fontId="5" fillId="0" borderId="1" applyFill="0">
      <alignment horizontal="center" vertical="top" wrapText="1"/>
    </xf>
    <xf numFmtId="164" fontId="33" fillId="0" borderId="1" applyFill="0">
      <alignment horizontal="center" vertical="top" wrapText="1"/>
    </xf>
    <xf numFmtId="164" fontId="33" fillId="0" borderId="1" applyFill="0">
      <alignment horizontal="center" vertical="top" wrapText="1"/>
    </xf>
    <xf numFmtId="0" fontId="5" fillId="0" borderId="1" applyFill="0">
      <alignment horizontal="center" wrapText="1"/>
    </xf>
    <xf numFmtId="0" fontId="33" fillId="0" borderId="1" applyFill="0">
      <alignment horizontal="center" wrapText="1"/>
    </xf>
    <xf numFmtId="0" fontId="33" fillId="0" borderId="1" applyFill="0">
      <alignment horizontal="center" wrapText="1"/>
    </xf>
    <xf numFmtId="174" fontId="5" fillId="0" borderId="1" applyFill="0"/>
    <xf numFmtId="174" fontId="33" fillId="0" borderId="1" applyFill="0"/>
    <xf numFmtId="174" fontId="33" fillId="0" borderId="1" applyFill="0"/>
    <xf numFmtId="170" fontId="5" fillId="0" borderId="1" applyFill="0">
      <alignment horizontal="right"/>
      <protection locked="0"/>
    </xf>
    <xf numFmtId="170" fontId="33" fillId="0" borderId="1" applyFill="0">
      <alignment horizontal="right"/>
      <protection locked="0"/>
    </xf>
    <xf numFmtId="170" fontId="33" fillId="0" borderId="1" applyFill="0">
      <alignment horizontal="right"/>
      <protection locked="0"/>
    </xf>
    <xf numFmtId="168" fontId="5" fillId="0" borderId="1" applyFill="0">
      <alignment horizontal="right"/>
      <protection locked="0"/>
    </xf>
    <xf numFmtId="168" fontId="33" fillId="0" borderId="1" applyFill="0">
      <alignment horizontal="right"/>
      <protection locked="0"/>
    </xf>
    <xf numFmtId="168" fontId="33" fillId="0" borderId="1" applyFill="0">
      <alignment horizontal="right"/>
      <protection locked="0"/>
    </xf>
    <xf numFmtId="168" fontId="5" fillId="0" borderId="1" applyFill="0"/>
    <xf numFmtId="168" fontId="33" fillId="0" borderId="1" applyFill="0"/>
    <xf numFmtId="168" fontId="33" fillId="0" borderId="1" applyFill="0"/>
    <xf numFmtId="168" fontId="5" fillId="0" borderId="3" applyFill="0">
      <alignment horizontal="right"/>
    </xf>
    <xf numFmtId="168" fontId="33" fillId="0" borderId="3" applyFill="0">
      <alignment horizontal="right"/>
    </xf>
    <xf numFmtId="0" fontId="24" fillId="21" borderId="5" applyNumberFormat="0" applyAlignment="0" applyProtection="0"/>
    <xf numFmtId="0" fontId="26" fillId="22" borderId="6" applyNumberFormat="0" applyAlignment="0" applyProtection="0"/>
    <xf numFmtId="0" fontId="9" fillId="0" borderId="1" applyFill="0">
      <alignment horizontal="left" vertical="top"/>
    </xf>
    <xf numFmtId="0" fontId="37" fillId="0" borderId="1" applyFill="0">
      <alignment horizontal="left" vertical="top"/>
    </xf>
    <xf numFmtId="0" fontId="37" fillId="0" borderId="1" applyFill="0">
      <alignment horizontal="left" vertical="top"/>
    </xf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8" borderId="5" applyNumberFormat="0" applyAlignment="0" applyProtection="0"/>
    <xf numFmtId="0" fontId="25" fillId="0" borderId="10" applyNumberFormat="0" applyFill="0" applyAlignment="0" applyProtection="0"/>
    <xf numFmtId="0" fontId="21" fillId="23" borderId="0" applyNumberFormat="0" applyBorder="0" applyAlignment="0" applyProtection="0"/>
    <xf numFmtId="0" fontId="3" fillId="0" borderId="0"/>
    <xf numFmtId="0" fontId="2" fillId="2" borderId="0"/>
    <xf numFmtId="0" fontId="3" fillId="0" borderId="0"/>
    <xf numFmtId="0" fontId="2" fillId="24" borderId="11" applyNumberFormat="0" applyFont="0" applyAlignment="0" applyProtection="0"/>
    <xf numFmtId="176" fontId="6" fillId="0" borderId="3" applyNumberFormat="0" applyFont="0" applyFill="0" applyBorder="0" applyAlignment="0" applyProtection="0">
      <alignment horizontal="center" vertical="top" wrapText="1"/>
    </xf>
    <xf numFmtId="176" fontId="34" fillId="0" borderId="3" applyNumberFormat="0" applyFont="0" applyFill="0" applyBorder="0" applyAlignment="0" applyProtection="0">
      <alignment horizontal="center" vertical="top" wrapText="1"/>
    </xf>
    <xf numFmtId="0" fontId="23" fillId="21" borderId="12" applyNumberFormat="0" applyAlignment="0" applyProtection="0"/>
    <xf numFmtId="0" fontId="10" fillId="0" borderId="0">
      <alignment horizontal="right"/>
    </xf>
    <xf numFmtId="0" fontId="38" fillId="0" borderId="0">
      <alignment horizontal="right"/>
    </xf>
    <xf numFmtId="0" fontId="15" fillId="0" borderId="0" applyNumberFormat="0" applyFill="0" applyBorder="0" applyAlignment="0" applyProtection="0"/>
    <xf numFmtId="0" fontId="5" fillId="0" borderId="0" applyFill="0">
      <alignment horizontal="left"/>
    </xf>
    <xf numFmtId="0" fontId="33" fillId="0" borderId="0" applyFill="0">
      <alignment horizontal="left"/>
    </xf>
    <xf numFmtId="0" fontId="11" fillId="0" borderId="0" applyFill="0">
      <alignment horizontal="centerContinuous" vertical="center"/>
    </xf>
    <xf numFmtId="0" fontId="39" fillId="0" borderId="0" applyFill="0">
      <alignment horizontal="centerContinuous" vertical="center"/>
    </xf>
    <xf numFmtId="173" fontId="12" fillId="0" borderId="0" applyFill="0">
      <alignment horizontal="centerContinuous" vertical="center"/>
    </xf>
    <xf numFmtId="173" fontId="40" fillId="0" borderId="0" applyFill="0">
      <alignment horizontal="centerContinuous" vertical="center"/>
    </xf>
    <xf numFmtId="175" fontId="12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0" fontId="5" fillId="0" borderId="3">
      <alignment horizontal="centerContinuous" wrapText="1"/>
    </xf>
    <xf numFmtId="0" fontId="33" fillId="0" borderId="3">
      <alignment horizontal="centerContinuous" wrapText="1"/>
    </xf>
    <xf numFmtId="171" fontId="13" fillId="0" borderId="0" applyFill="0">
      <alignment horizontal="left"/>
    </xf>
    <xf numFmtId="171" fontId="41" fillId="0" borderId="0" applyFill="0">
      <alignment horizontal="left"/>
    </xf>
    <xf numFmtId="172" fontId="14" fillId="0" borderId="0" applyFill="0">
      <alignment horizontal="right"/>
    </xf>
    <xf numFmtId="172" fontId="42" fillId="0" borderId="0" applyFill="0">
      <alignment horizontal="right"/>
    </xf>
    <xf numFmtId="0" fontId="5" fillId="0" borderId="13" applyFill="0"/>
    <xf numFmtId="0" fontId="33" fillId="0" borderId="13" applyFill="0"/>
    <xf numFmtId="0" fontId="29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1" fillId="0" borderId="0"/>
    <xf numFmtId="0" fontId="3" fillId="0" borderId="0"/>
    <xf numFmtId="0" fontId="3" fillId="0" borderId="0"/>
    <xf numFmtId="44" fontId="31" fillId="0" borderId="0" applyFont="0" applyFill="0" applyBorder="0" applyAlignment="0" applyProtection="0"/>
    <xf numFmtId="0" fontId="57" fillId="0" borderId="0"/>
    <xf numFmtId="0" fontId="2" fillId="2" borderId="0"/>
    <xf numFmtId="0" fontId="45" fillId="0" borderId="0"/>
  </cellStyleXfs>
  <cellXfs count="242">
    <xf numFmtId="0" fontId="0" fillId="2" borderId="0" xfId="0"/>
    <xf numFmtId="0" fontId="2" fillId="0" borderId="1" xfId="108" applyFont="1" applyBorder="1" applyAlignment="1">
      <alignment horizontal="center" vertical="top" wrapText="1"/>
    </xf>
    <xf numFmtId="166" fontId="2" fillId="0" borderId="1" xfId="108" applyNumberFormat="1" applyFont="1" applyBorder="1" applyAlignment="1">
      <alignment vertical="top"/>
    </xf>
    <xf numFmtId="4" fontId="2" fillId="0" borderId="1" xfId="80" applyNumberFormat="1" applyFont="1" applyBorder="1" applyAlignment="1">
      <alignment horizontal="center" vertical="top" wrapText="1"/>
    </xf>
    <xf numFmtId="7" fontId="2" fillId="2" borderId="24" xfId="81" applyNumberFormat="1" applyBorder="1" applyAlignment="1">
      <alignment horizontal="right" vertical="center"/>
    </xf>
    <xf numFmtId="0" fontId="47" fillId="2" borderId="43" xfId="81" applyFont="1" applyBorder="1" applyAlignment="1">
      <alignment horizontal="center" vertical="center"/>
    </xf>
    <xf numFmtId="0" fontId="2" fillId="2" borderId="0" xfId="81" applyAlignment="1">
      <alignment vertical="center"/>
    </xf>
    <xf numFmtId="4" fontId="2" fillId="25" borderId="21" xfId="81" applyNumberFormat="1" applyFill="1" applyBorder="1" applyAlignment="1">
      <alignment horizontal="center" vertical="top" wrapText="1"/>
    </xf>
    <xf numFmtId="0" fontId="2" fillId="2" borderId="0" xfId="81"/>
    <xf numFmtId="7" fontId="2" fillId="2" borderId="27" xfId="81" applyNumberFormat="1" applyBorder="1" applyAlignment="1">
      <alignment horizontal="right" vertical="center"/>
    </xf>
    <xf numFmtId="0" fontId="47" fillId="2" borderId="45" xfId="81" applyFont="1" applyBorder="1" applyAlignment="1">
      <alignment horizontal="center" vertical="center"/>
    </xf>
    <xf numFmtId="0" fontId="2" fillId="0" borderId="42" xfId="108" applyFont="1" applyBorder="1" applyAlignment="1">
      <alignment horizontal="center" vertical="top" wrapText="1"/>
    </xf>
    <xf numFmtId="166" fontId="2" fillId="0" borderId="42" xfId="108" applyNumberFormat="1" applyFont="1" applyBorder="1" applyAlignment="1">
      <alignment vertical="top"/>
    </xf>
    <xf numFmtId="164" fontId="2" fillId="0" borderId="42" xfId="80" applyNumberFormat="1" applyFont="1" applyBorder="1" applyAlignment="1">
      <alignment horizontal="left" vertical="top" wrapText="1"/>
    </xf>
    <xf numFmtId="166" fontId="2" fillId="0" borderId="42" xfId="108" applyNumberFormat="1" applyFont="1" applyBorder="1" applyAlignment="1" applyProtection="1">
      <alignment vertical="top"/>
      <protection locked="0"/>
    </xf>
    <xf numFmtId="164" fontId="2" fillId="25" borderId="42" xfId="80" applyNumberFormat="1" applyFont="1" applyFill="1" applyBorder="1" applyAlignment="1">
      <alignment horizontal="center" vertical="top" wrapText="1"/>
    </xf>
    <xf numFmtId="164" fontId="2" fillId="0" borderId="42" xfId="80" applyNumberFormat="1" applyFont="1" applyBorder="1" applyAlignment="1">
      <alignment horizontal="center" vertical="top" wrapText="1"/>
    </xf>
    <xf numFmtId="165" fontId="2" fillId="0" borderId="42" xfId="80" applyNumberFormat="1" applyFont="1" applyBorder="1" applyAlignment="1">
      <alignment horizontal="left" vertical="top" wrapText="1"/>
    </xf>
    <xf numFmtId="0" fontId="2" fillId="0" borderId="42" xfId="80" applyFont="1" applyBorder="1" applyAlignment="1">
      <alignment horizontal="center" vertical="top" wrapText="1"/>
    </xf>
    <xf numFmtId="1" fontId="2" fillId="0" borderId="42" xfId="108" applyNumberFormat="1" applyFont="1" applyBorder="1" applyAlignment="1">
      <alignment horizontal="right" vertical="top"/>
    </xf>
    <xf numFmtId="1" fontId="2" fillId="0" borderId="1" xfId="108" applyNumberFormat="1" applyFont="1" applyBorder="1" applyAlignment="1">
      <alignment horizontal="right" vertical="top"/>
    </xf>
    <xf numFmtId="7" fontId="2" fillId="2" borderId="24" xfId="81" applyNumberFormat="1" applyBorder="1" applyAlignment="1">
      <alignment horizontal="right" vertical="top"/>
    </xf>
    <xf numFmtId="7" fontId="2" fillId="2" borderId="44" xfId="81" applyNumberFormat="1" applyBorder="1" applyAlignment="1">
      <alignment horizontal="right" vertical="top"/>
    </xf>
    <xf numFmtId="7" fontId="2" fillId="2" borderId="26" xfId="81" applyNumberFormat="1" applyBorder="1" applyAlignment="1">
      <alignment horizontal="right" vertical="top"/>
    </xf>
    <xf numFmtId="7" fontId="2" fillId="2" borderId="46" xfId="81" applyNumberFormat="1" applyBorder="1" applyAlignment="1">
      <alignment horizontal="right" vertical="top"/>
    </xf>
    <xf numFmtId="7" fontId="2" fillId="2" borderId="0" xfId="81" applyNumberFormat="1" applyAlignment="1">
      <alignment horizontal="right"/>
    </xf>
    <xf numFmtId="164" fontId="2" fillId="0" borderId="42" xfId="81" applyNumberFormat="1" applyFill="1" applyBorder="1" applyAlignment="1">
      <alignment horizontal="left" vertical="top" wrapText="1"/>
    </xf>
    <xf numFmtId="0" fontId="2" fillId="0" borderId="42" xfId="81" applyFill="1" applyBorder="1" applyAlignment="1">
      <alignment horizontal="center" vertical="top" wrapText="1"/>
    </xf>
    <xf numFmtId="166" fontId="2" fillId="0" borderId="42" xfId="81" applyNumberFormat="1" applyFill="1" applyBorder="1" applyAlignment="1">
      <alignment vertical="top"/>
    </xf>
    <xf numFmtId="165" fontId="2" fillId="0" borderId="56" xfId="81" applyNumberFormat="1" applyFill="1" applyBorder="1" applyAlignment="1">
      <alignment horizontal="left" vertical="top" wrapText="1"/>
    </xf>
    <xf numFmtId="164" fontId="2" fillId="0" borderId="56" xfId="81" applyNumberFormat="1" applyFill="1" applyBorder="1" applyAlignment="1">
      <alignment horizontal="left" vertical="top" wrapText="1"/>
    </xf>
    <xf numFmtId="164" fontId="2" fillId="0" borderId="56" xfId="80" applyNumberFormat="1" applyFont="1" applyBorder="1" applyAlignment="1">
      <alignment horizontal="center" vertical="top" wrapText="1"/>
    </xf>
    <xf numFmtId="0" fontId="2" fillId="0" borderId="56" xfId="81" applyFill="1" applyBorder="1" applyAlignment="1">
      <alignment horizontal="center" vertical="top" wrapText="1"/>
    </xf>
    <xf numFmtId="1" fontId="50" fillId="0" borderId="56" xfId="81" applyNumberFormat="1" applyFont="1" applyFill="1" applyBorder="1" applyAlignment="1">
      <alignment horizontal="right" vertical="top" wrapText="1"/>
    </xf>
    <xf numFmtId="166" fontId="50" fillId="25" borderId="56" xfId="81" applyNumberFormat="1" applyFont="1" applyFill="1" applyBorder="1" applyAlignment="1" applyProtection="1">
      <alignment vertical="top"/>
      <protection locked="0"/>
    </xf>
    <xf numFmtId="166" fontId="50" fillId="0" borderId="56" xfId="81" applyNumberFormat="1" applyFont="1" applyFill="1" applyBorder="1" applyAlignment="1">
      <alignment vertical="top"/>
    </xf>
    <xf numFmtId="7" fontId="53" fillId="2" borderId="0" xfId="117" applyNumberFormat="1" applyFont="1" applyAlignment="1">
      <alignment horizontal="centerContinuous" vertical="center"/>
    </xf>
    <xf numFmtId="1" fontId="46" fillId="2" borderId="0" xfId="117" applyNumberFormat="1" applyFont="1" applyAlignment="1">
      <alignment horizontal="centerContinuous" vertical="top"/>
    </xf>
    <xf numFmtId="0" fontId="46" fillId="2" borderId="0" xfId="117" applyFont="1" applyAlignment="1">
      <alignment horizontal="centerContinuous" vertical="center"/>
    </xf>
    <xf numFmtId="0" fontId="46" fillId="2" borderId="0" xfId="117" applyFont="1" applyAlignment="1">
      <alignment horizontal="centerContinuous" vertical="top"/>
    </xf>
    <xf numFmtId="7" fontId="53" fillId="2" borderId="0" xfId="117" applyNumberFormat="1" applyFont="1" applyAlignment="1">
      <alignment horizontal="centerContinuous" vertical="top"/>
    </xf>
    <xf numFmtId="0" fontId="2" fillId="2" borderId="0" xfId="117"/>
    <xf numFmtId="7" fontId="54" fillId="2" borderId="0" xfId="117" applyNumberFormat="1" applyFont="1" applyAlignment="1">
      <alignment horizontal="centerContinuous" vertical="center"/>
    </xf>
    <xf numFmtId="0" fontId="2" fillId="2" borderId="0" xfId="117" applyAlignment="1">
      <alignment horizontal="centerContinuous" vertical="center"/>
    </xf>
    <xf numFmtId="0" fontId="2" fillId="2" borderId="0" xfId="117" applyAlignment="1">
      <alignment horizontal="centerContinuous" vertical="top"/>
    </xf>
    <xf numFmtId="7" fontId="54" fillId="2" borderId="0" xfId="117" applyNumberFormat="1" applyFont="1" applyAlignment="1">
      <alignment horizontal="centerContinuous" vertical="top"/>
    </xf>
    <xf numFmtId="7" fontId="2" fillId="2" borderId="17" xfId="117" applyNumberFormat="1" applyBorder="1" applyAlignment="1">
      <alignment horizontal="right"/>
    </xf>
    <xf numFmtId="0" fontId="2" fillId="2" borderId="0" xfId="117" applyAlignment="1">
      <alignment vertical="top"/>
    </xf>
    <xf numFmtId="7" fontId="2" fillId="2" borderId="0" xfId="117" applyNumberFormat="1" applyAlignment="1">
      <alignment vertical="top"/>
    </xf>
    <xf numFmtId="2" fontId="2" fillId="2" borderId="0" xfId="117" applyNumberFormat="1" applyAlignment="1">
      <alignment vertical="top"/>
    </xf>
    <xf numFmtId="7" fontId="44" fillId="0" borderId="15" xfId="117" applyNumberFormat="1" applyFont="1" applyFill="1" applyBorder="1" applyAlignment="1">
      <alignment horizontal="center"/>
    </xf>
    <xf numFmtId="0" fontId="2" fillId="2" borderId="15" xfId="117" applyBorder="1" applyAlignment="1">
      <alignment horizontal="center" vertical="top"/>
    </xf>
    <xf numFmtId="0" fontId="2" fillId="2" borderId="16" xfId="117" applyBorder="1" applyAlignment="1">
      <alignment horizontal="center"/>
    </xf>
    <xf numFmtId="0" fontId="2" fillId="2" borderId="47" xfId="117" applyBorder="1" applyAlignment="1">
      <alignment horizontal="center"/>
    </xf>
    <xf numFmtId="0" fontId="2" fillId="2" borderId="47" xfId="117" applyBorder="1" applyAlignment="1">
      <alignment horizontal="center" vertical="top"/>
    </xf>
    <xf numFmtId="7" fontId="2" fillId="2" borderId="47" xfId="117" applyNumberFormat="1" applyBorder="1" applyAlignment="1">
      <alignment horizontal="right" vertical="top"/>
    </xf>
    <xf numFmtId="0" fontId="44" fillId="2" borderId="0" xfId="117" applyFont="1"/>
    <xf numFmtId="7" fontId="44" fillId="0" borderId="17" xfId="117" applyNumberFormat="1" applyFont="1" applyFill="1" applyBorder="1" applyAlignment="1">
      <alignment horizontal="right"/>
    </xf>
    <xf numFmtId="0" fontId="2" fillId="2" borderId="18" xfId="117" applyBorder="1" applyAlignment="1">
      <alignment vertical="top"/>
    </xf>
    <xf numFmtId="0" fontId="2" fillId="2" borderId="19" xfId="117" applyBorder="1"/>
    <xf numFmtId="0" fontId="2" fillId="2" borderId="20" xfId="117" applyBorder="1"/>
    <xf numFmtId="0" fontId="2" fillId="2" borderId="20" xfId="117" applyBorder="1" applyAlignment="1">
      <alignment horizontal="center" vertical="top"/>
    </xf>
    <xf numFmtId="7" fontId="2" fillId="2" borderId="20" xfId="117" applyNumberFormat="1" applyBorder="1" applyAlignment="1">
      <alignment horizontal="right" vertical="top"/>
    </xf>
    <xf numFmtId="0" fontId="2" fillId="2" borderId="18" xfId="117" applyBorder="1" applyAlignment="1">
      <alignment horizontal="right" vertical="top"/>
    </xf>
    <xf numFmtId="7" fontId="2" fillId="2" borderId="24" xfId="117" applyNumberFormat="1" applyBorder="1" applyAlignment="1">
      <alignment horizontal="right"/>
    </xf>
    <xf numFmtId="7" fontId="2" fillId="2" borderId="39" xfId="117" applyNumberFormat="1" applyBorder="1" applyAlignment="1">
      <alignment horizontal="right" vertical="center"/>
    </xf>
    <xf numFmtId="0" fontId="47" fillId="2" borderId="48" xfId="117" applyFont="1" applyBorder="1" applyAlignment="1">
      <alignment horizontal="center" vertical="center"/>
    </xf>
    <xf numFmtId="7" fontId="2" fillId="2" borderId="48" xfId="117" applyNumberFormat="1" applyBorder="1" applyAlignment="1">
      <alignment horizontal="right" vertical="top"/>
    </xf>
    <xf numFmtId="0" fontId="2" fillId="2" borderId="0" xfId="117" applyAlignment="1">
      <alignment vertical="center"/>
    </xf>
    <xf numFmtId="167" fontId="46" fillId="0" borderId="1" xfId="118" applyNumberFormat="1" applyFont="1" applyBorder="1" applyAlignment="1">
      <alignment horizontal="center"/>
    </xf>
    <xf numFmtId="165" fontId="46" fillId="0" borderId="1" xfId="118" applyNumberFormat="1" applyFont="1" applyBorder="1" applyAlignment="1">
      <alignment horizontal="center" vertical="center" wrapText="1"/>
    </xf>
    <xf numFmtId="164" fontId="46" fillId="0" borderId="1" xfId="118" applyNumberFormat="1" applyFont="1" applyBorder="1" applyAlignment="1">
      <alignment vertical="center" wrapText="1"/>
    </xf>
    <xf numFmtId="164" fontId="2" fillId="0" borderId="1" xfId="118" applyNumberFormat="1" applyFont="1" applyBorder="1" applyAlignment="1">
      <alignment horizontal="centerContinuous"/>
    </xf>
    <xf numFmtId="164" fontId="2" fillId="0" borderId="1" xfId="118" applyNumberFormat="1" applyFont="1" applyBorder="1" applyAlignment="1">
      <alignment horizontal="centerContinuous" vertical="top"/>
    </xf>
    <xf numFmtId="0" fontId="2" fillId="25" borderId="1" xfId="118" applyFont="1" applyFill="1" applyBorder="1" applyAlignment="1">
      <alignment vertical="top"/>
    </xf>
    <xf numFmtId="168" fontId="2" fillId="0" borderId="1" xfId="118" applyNumberFormat="1" applyFont="1" applyBorder="1" applyAlignment="1">
      <alignment horizontal="centerContinuous" vertical="top"/>
    </xf>
    <xf numFmtId="4" fontId="2" fillId="0" borderId="49" xfId="118" applyNumberFormat="1" applyFont="1" applyBorder="1" applyAlignment="1">
      <alignment horizontal="center" vertical="top" wrapText="1"/>
    </xf>
    <xf numFmtId="165" fontId="2" fillId="0" borderId="42" xfId="118" applyNumberFormat="1" applyFont="1" applyBorder="1" applyAlignment="1">
      <alignment horizontal="left" vertical="top" wrapText="1"/>
    </xf>
    <xf numFmtId="164" fontId="2" fillId="0" borderId="42" xfId="118" applyNumberFormat="1" applyFont="1" applyBorder="1" applyAlignment="1">
      <alignment horizontal="left" vertical="top" wrapText="1"/>
    </xf>
    <xf numFmtId="164" fontId="2" fillId="25" borderId="42" xfId="118" applyNumberFormat="1" applyFont="1" applyFill="1" applyBorder="1" applyAlignment="1">
      <alignment horizontal="center" vertical="top" wrapText="1"/>
    </xf>
    <xf numFmtId="0" fontId="2" fillId="0" borderId="42" xfId="118" applyFont="1" applyBorder="1" applyAlignment="1">
      <alignment horizontal="center" vertical="top" wrapText="1"/>
    </xf>
    <xf numFmtId="1" fontId="2" fillId="0" borderId="42" xfId="118" applyNumberFormat="1" applyFont="1" applyBorder="1" applyAlignment="1">
      <alignment horizontal="right" vertical="top"/>
    </xf>
    <xf numFmtId="166" fontId="2" fillId="0" borderId="1" xfId="108" applyNumberFormat="1" applyFont="1" applyBorder="1" applyAlignment="1" applyProtection="1">
      <alignment vertical="top"/>
      <protection locked="0"/>
    </xf>
    <xf numFmtId="167" fontId="2" fillId="0" borderId="50" xfId="118" applyNumberFormat="1" applyFont="1" applyBorder="1" applyAlignment="1">
      <alignment horizontal="center" vertical="top"/>
    </xf>
    <xf numFmtId="0" fontId="2" fillId="25" borderId="1" xfId="108" applyFont="1" applyFill="1" applyBorder="1" applyAlignment="1">
      <alignment vertical="center"/>
    </xf>
    <xf numFmtId="4" fontId="2" fillId="0" borderId="1" xfId="118" applyNumberFormat="1" applyFont="1" applyBorder="1" applyAlignment="1">
      <alignment horizontal="center" vertical="top" wrapText="1"/>
    </xf>
    <xf numFmtId="165" fontId="2" fillId="0" borderId="42" xfId="118" applyNumberFormat="1" applyFont="1" applyBorder="1" applyAlignment="1">
      <alignment horizontal="center" vertical="top" wrapText="1"/>
    </xf>
    <xf numFmtId="164" fontId="2" fillId="0" borderId="42" xfId="118" applyNumberFormat="1" applyFont="1" applyBorder="1" applyAlignment="1">
      <alignment horizontal="left" vertical="top" wrapText="1" indent="1"/>
    </xf>
    <xf numFmtId="164" fontId="2" fillId="0" borderId="42" xfId="118" applyNumberFormat="1" applyFont="1" applyBorder="1" applyAlignment="1">
      <alignment horizontal="center" vertical="top" wrapText="1"/>
    </xf>
    <xf numFmtId="166" fontId="2" fillId="0" borderId="42" xfId="118" applyNumberFormat="1" applyFont="1" applyBorder="1" applyAlignment="1">
      <alignment vertical="top"/>
    </xf>
    <xf numFmtId="167" fontId="2" fillId="0" borderId="42" xfId="118" applyNumberFormat="1" applyFont="1" applyBorder="1" applyAlignment="1">
      <alignment horizontal="center" vertical="top"/>
    </xf>
    <xf numFmtId="167" fontId="2" fillId="25" borderId="42" xfId="117" applyNumberFormat="1" applyFill="1" applyBorder="1" applyAlignment="1">
      <alignment horizontal="center" vertical="top"/>
    </xf>
    <xf numFmtId="165" fontId="2" fillId="0" borderId="42" xfId="117" applyNumberFormat="1" applyFill="1" applyBorder="1" applyAlignment="1">
      <alignment horizontal="left" vertical="top" wrapText="1"/>
    </xf>
    <xf numFmtId="164" fontId="2" fillId="0" borderId="42" xfId="117" applyNumberFormat="1" applyFill="1" applyBorder="1" applyAlignment="1">
      <alignment horizontal="left" vertical="top" wrapText="1"/>
    </xf>
    <xf numFmtId="0" fontId="2" fillId="0" borderId="42" xfId="117" applyFill="1" applyBorder="1" applyAlignment="1">
      <alignment horizontal="center" vertical="top" wrapText="1"/>
    </xf>
    <xf numFmtId="166" fontId="2" fillId="0" borderId="42" xfId="117" applyNumberFormat="1" applyFill="1" applyBorder="1" applyAlignment="1">
      <alignment vertical="top"/>
    </xf>
    <xf numFmtId="0" fontId="52" fillId="25" borderId="0" xfId="117" applyFont="1" applyFill="1"/>
    <xf numFmtId="4" fontId="2" fillId="0" borderId="42" xfId="118" applyNumberFormat="1" applyFont="1" applyBorder="1" applyAlignment="1">
      <alignment horizontal="center" vertical="top" wrapText="1"/>
    </xf>
    <xf numFmtId="167" fontId="46" fillId="0" borderId="42" xfId="118" applyNumberFormat="1" applyFont="1" applyBorder="1" applyAlignment="1">
      <alignment horizontal="center"/>
    </xf>
    <xf numFmtId="165" fontId="46" fillId="0" borderId="42" xfId="118" applyNumberFormat="1" applyFont="1" applyBorder="1" applyAlignment="1">
      <alignment horizontal="left" vertical="center" wrapText="1"/>
    </xf>
    <xf numFmtId="164" fontId="46" fillId="0" borderId="42" xfId="118" applyNumberFormat="1" applyFont="1" applyBorder="1" applyAlignment="1">
      <alignment vertical="center" wrapText="1"/>
    </xf>
    <xf numFmtId="164" fontId="2" fillId="0" borderId="42" xfId="118" applyNumberFormat="1" applyFont="1" applyBorder="1" applyAlignment="1">
      <alignment horizontal="centerContinuous" wrapText="1"/>
    </xf>
    <xf numFmtId="4" fontId="2" fillId="0" borderId="42" xfId="118" applyNumberFormat="1" applyFont="1" applyBorder="1" applyAlignment="1">
      <alignment horizontal="center" vertical="top"/>
    </xf>
    <xf numFmtId="177" fontId="2" fillId="0" borderId="42" xfId="118" applyNumberFormat="1" applyFont="1" applyBorder="1" applyAlignment="1">
      <alignment horizontal="center" vertical="top"/>
    </xf>
    <xf numFmtId="177" fontId="2" fillId="0" borderId="42" xfId="118" applyNumberFormat="1" applyFont="1" applyBorder="1" applyAlignment="1">
      <alignment horizontal="center" vertical="top" wrapText="1"/>
    </xf>
    <xf numFmtId="177" fontId="2" fillId="0" borderId="42" xfId="118" applyNumberFormat="1" applyFont="1" applyBorder="1" applyAlignment="1">
      <alignment horizontal="left" vertical="top" wrapText="1" indent="1"/>
    </xf>
    <xf numFmtId="4" fontId="2" fillId="25" borderId="1" xfId="117" applyNumberFormat="1" applyFill="1" applyBorder="1" applyAlignment="1">
      <alignment horizontal="center" vertical="top"/>
    </xf>
    <xf numFmtId="165" fontId="2" fillId="0" borderId="42" xfId="118" applyNumberFormat="1" applyFont="1" applyBorder="1" applyAlignment="1">
      <alignment horizontal="right" vertical="top" wrapText="1"/>
    </xf>
    <xf numFmtId="164" fontId="2" fillId="0" borderId="42" xfId="118" applyNumberFormat="1" applyFont="1" applyBorder="1" applyAlignment="1">
      <alignment horizontal="left" vertical="top" wrapText="1" indent="2"/>
    </xf>
    <xf numFmtId="4" fontId="2" fillId="25" borderId="1" xfId="117" applyNumberFormat="1" applyFill="1" applyBorder="1" applyAlignment="1">
      <alignment horizontal="center" vertical="top" wrapText="1"/>
    </xf>
    <xf numFmtId="4" fontId="2" fillId="25" borderId="42" xfId="117" applyNumberFormat="1" applyFill="1" applyBorder="1" applyAlignment="1">
      <alignment horizontal="center" vertical="top"/>
    </xf>
    <xf numFmtId="165" fontId="2" fillId="0" borderId="42" xfId="117" applyNumberFormat="1" applyFill="1" applyBorder="1" applyAlignment="1">
      <alignment horizontal="center" vertical="top" wrapText="1"/>
    </xf>
    <xf numFmtId="165" fontId="46" fillId="0" borderId="42" xfId="118" applyNumberFormat="1" applyFont="1" applyBorder="1" applyAlignment="1">
      <alignment horizontal="center" vertical="center" wrapText="1"/>
    </xf>
    <xf numFmtId="4" fontId="2" fillId="25" borderId="42" xfId="117" applyNumberFormat="1" applyFill="1" applyBorder="1" applyAlignment="1">
      <alignment horizontal="center" vertical="top" wrapText="1"/>
    </xf>
    <xf numFmtId="164" fontId="2" fillId="0" borderId="42" xfId="117" applyNumberFormat="1" applyFill="1" applyBorder="1" applyAlignment="1">
      <alignment horizontal="left" vertical="top" wrapText="1" indent="1"/>
    </xf>
    <xf numFmtId="4" fontId="2" fillId="0" borderId="42" xfId="117" applyNumberFormat="1" applyFill="1" applyBorder="1" applyAlignment="1">
      <alignment horizontal="center" vertical="center" wrapText="1"/>
    </xf>
    <xf numFmtId="166" fontId="50" fillId="0" borderId="1" xfId="117" applyNumberFormat="1" applyFont="1" applyFill="1" applyBorder="1" applyAlignment="1">
      <alignment vertical="top"/>
    </xf>
    <xf numFmtId="0" fontId="52" fillId="25" borderId="0" xfId="117" applyFont="1" applyFill="1" applyAlignment="1">
      <alignment vertical="top"/>
    </xf>
    <xf numFmtId="0" fontId="47" fillId="2" borderId="51" xfId="117" applyFont="1" applyBorder="1" applyAlignment="1">
      <alignment vertical="top"/>
    </xf>
    <xf numFmtId="164" fontId="47" fillId="26" borderId="51" xfId="117" applyNumberFormat="1" applyFont="1" applyFill="1" applyBorder="1" applyAlignment="1">
      <alignment horizontal="left" vertical="center"/>
    </xf>
    <xf numFmtId="178" fontId="2" fillId="0" borderId="42" xfId="118" applyNumberFormat="1" applyFont="1" applyBorder="1" applyAlignment="1">
      <alignment horizontal="right" vertical="top"/>
    </xf>
    <xf numFmtId="4" fontId="2" fillId="0" borderId="21" xfId="117" applyNumberFormat="1" applyFill="1" applyBorder="1" applyAlignment="1">
      <alignment horizontal="center" vertical="top" wrapText="1"/>
    </xf>
    <xf numFmtId="4" fontId="2" fillId="0" borderId="1" xfId="118" applyNumberFormat="1" applyFont="1" applyBorder="1" applyAlignment="1">
      <alignment horizontal="center" vertical="top"/>
    </xf>
    <xf numFmtId="165" fontId="2" fillId="0" borderId="1" xfId="118" applyNumberFormat="1" applyFont="1" applyBorder="1" applyAlignment="1">
      <alignment horizontal="left" vertical="top" wrapText="1"/>
    </xf>
    <xf numFmtId="164" fontId="2" fillId="0" borderId="1" xfId="118" applyNumberFormat="1" applyFont="1" applyBorder="1" applyAlignment="1">
      <alignment horizontal="left" vertical="top" wrapText="1"/>
    </xf>
    <xf numFmtId="164" fontId="2" fillId="0" borderId="1" xfId="118" applyNumberFormat="1" applyFont="1" applyBorder="1" applyAlignment="1">
      <alignment horizontal="center" vertical="top" wrapText="1"/>
    </xf>
    <xf numFmtId="0" fontId="2" fillId="0" borderId="1" xfId="118" applyFont="1" applyBorder="1" applyAlignment="1">
      <alignment horizontal="center" vertical="top" wrapText="1"/>
    </xf>
    <xf numFmtId="1" fontId="2" fillId="0" borderId="1" xfId="118" applyNumberFormat="1" applyFont="1" applyBorder="1" applyAlignment="1">
      <alignment horizontal="right" vertical="top"/>
    </xf>
    <xf numFmtId="166" fontId="2" fillId="0" borderId="1" xfId="118" applyNumberFormat="1" applyFont="1" applyBorder="1" applyAlignment="1">
      <alignment vertical="top"/>
    </xf>
    <xf numFmtId="7" fontId="2" fillId="2" borderId="26" xfId="117" applyNumberFormat="1" applyBorder="1" applyAlignment="1">
      <alignment horizontal="right" vertical="center"/>
    </xf>
    <xf numFmtId="165" fontId="47" fillId="2" borderId="26" xfId="117" applyNumberFormat="1" applyFont="1" applyBorder="1" applyAlignment="1">
      <alignment horizontal="center" vertical="center"/>
    </xf>
    <xf numFmtId="7" fontId="2" fillId="2" borderId="26" xfId="117" applyNumberFormat="1" applyBorder="1" applyAlignment="1">
      <alignment horizontal="right" vertical="top"/>
    </xf>
    <xf numFmtId="167" fontId="46" fillId="0" borderId="23" xfId="118" applyNumberFormat="1" applyFont="1" applyBorder="1" applyAlignment="1">
      <alignment horizontal="center"/>
    </xf>
    <xf numFmtId="165" fontId="46" fillId="0" borderId="23" xfId="118" applyNumberFormat="1" applyFont="1" applyBorder="1" applyAlignment="1">
      <alignment horizontal="center" vertical="center" wrapText="1"/>
    </xf>
    <xf numFmtId="164" fontId="46" fillId="0" borderId="23" xfId="118" applyNumberFormat="1" applyFont="1" applyBorder="1" applyAlignment="1">
      <alignment vertical="center" wrapText="1"/>
    </xf>
    <xf numFmtId="164" fontId="2" fillId="0" borderId="23" xfId="118" applyNumberFormat="1" applyFont="1" applyBorder="1" applyAlignment="1">
      <alignment horizontal="centerContinuous" wrapText="1"/>
    </xf>
    <xf numFmtId="164" fontId="47" fillId="26" borderId="51" xfId="117" applyNumberFormat="1" applyFont="1" applyFill="1" applyBorder="1" applyAlignment="1">
      <alignment horizontal="left" vertical="center" indent="1"/>
    </xf>
    <xf numFmtId="165" fontId="2" fillId="0" borderId="42" xfId="117" applyNumberFormat="1" applyFill="1" applyBorder="1" applyAlignment="1">
      <alignment horizontal="right" vertical="top" wrapText="1"/>
    </xf>
    <xf numFmtId="164" fontId="2" fillId="0" borderId="42" xfId="117" applyNumberFormat="1" applyFill="1" applyBorder="1" applyAlignment="1">
      <alignment horizontal="left" vertical="top" wrapText="1" indent="2"/>
    </xf>
    <xf numFmtId="164" fontId="2" fillId="0" borderId="42" xfId="118" applyNumberFormat="1" applyFont="1" applyBorder="1" applyAlignment="1">
      <alignment vertical="top" wrapText="1"/>
    </xf>
    <xf numFmtId="1" fontId="2" fillId="0" borderId="42" xfId="118" applyNumberFormat="1" applyFont="1" applyBorder="1" applyAlignment="1">
      <alignment horizontal="right" vertical="top" wrapText="1"/>
    </xf>
    <xf numFmtId="166" fontId="2" fillId="25" borderId="42" xfId="118" applyNumberFormat="1" applyFont="1" applyFill="1" applyBorder="1" applyAlignment="1">
      <alignment vertical="top"/>
    </xf>
    <xf numFmtId="166" fontId="2" fillId="0" borderId="42" xfId="118" applyNumberFormat="1" applyFont="1" applyBorder="1" applyAlignment="1">
      <alignment vertical="top" wrapText="1"/>
    </xf>
    <xf numFmtId="164" fontId="2" fillId="25" borderId="53" xfId="118" applyNumberFormat="1" applyFont="1" applyFill="1" applyBorder="1" applyAlignment="1">
      <alignment horizontal="center" vertical="top" wrapText="1"/>
    </xf>
    <xf numFmtId="164" fontId="2" fillId="0" borderId="53" xfId="118" applyNumberFormat="1" applyFont="1" applyBorder="1" applyAlignment="1">
      <alignment horizontal="left" vertical="top" wrapText="1" indent="1"/>
    </xf>
    <xf numFmtId="166" fontId="2" fillId="0" borderId="42" xfId="118" applyNumberFormat="1" applyFont="1" applyBorder="1" applyAlignment="1" applyProtection="1">
      <alignment vertical="top"/>
      <protection locked="0"/>
    </xf>
    <xf numFmtId="0" fontId="47" fillId="2" borderId="26" xfId="117" applyFont="1" applyBorder="1" applyAlignment="1">
      <alignment horizontal="center" vertical="center"/>
    </xf>
    <xf numFmtId="7" fontId="2" fillId="2" borderId="24" xfId="117" applyNumberFormat="1" applyBorder="1" applyAlignment="1">
      <alignment horizontal="right" vertical="center"/>
    </xf>
    <xf numFmtId="0" fontId="47" fillId="2" borderId="25" xfId="117" applyFont="1" applyBorder="1" applyAlignment="1">
      <alignment horizontal="center" vertical="center"/>
    </xf>
    <xf numFmtId="7" fontId="2" fillId="2" borderId="24" xfId="117" applyNumberFormat="1" applyBorder="1" applyAlignment="1">
      <alignment horizontal="right" vertical="top"/>
    </xf>
    <xf numFmtId="7" fontId="2" fillId="2" borderId="25" xfId="117" applyNumberFormat="1" applyBorder="1" applyAlignment="1">
      <alignment horizontal="right" vertical="top"/>
    </xf>
    <xf numFmtId="0" fontId="2" fillId="0" borderId="42" xfId="117" applyFill="1" applyBorder="1" applyAlignment="1">
      <alignment vertical="top" wrapText="1"/>
    </xf>
    <xf numFmtId="0" fontId="55" fillId="0" borderId="42" xfId="117" applyFont="1" applyFill="1" applyBorder="1" applyAlignment="1">
      <alignment vertical="top" wrapText="1"/>
    </xf>
    <xf numFmtId="0" fontId="50" fillId="0" borderId="42" xfId="117" applyFont="1" applyFill="1" applyBorder="1" applyAlignment="1">
      <alignment horizontal="center" vertical="top" wrapText="1"/>
    </xf>
    <xf numFmtId="0" fontId="2" fillId="2" borderId="24" xfId="117" applyBorder="1" applyAlignment="1">
      <alignment horizontal="right"/>
    </xf>
    <xf numFmtId="0" fontId="2" fillId="2" borderId="30" xfId="117" applyBorder="1" applyAlignment="1">
      <alignment vertical="top"/>
    </xf>
    <xf numFmtId="0" fontId="46" fillId="2" borderId="31" xfId="117" applyFont="1" applyBorder="1"/>
    <xf numFmtId="0" fontId="2" fillId="2" borderId="31" xfId="117" applyBorder="1"/>
    <xf numFmtId="0" fontId="2" fillId="2" borderId="0" xfId="117" applyAlignment="1">
      <alignment horizontal="right"/>
    </xf>
    <xf numFmtId="0" fontId="2" fillId="2" borderId="54" xfId="117" applyBorder="1" applyAlignment="1">
      <alignment horizontal="right"/>
    </xf>
    <xf numFmtId="7" fontId="2" fillId="2" borderId="26" xfId="117" applyNumberFormat="1" applyBorder="1" applyAlignment="1">
      <alignment horizontal="right"/>
    </xf>
    <xf numFmtId="7" fontId="2" fillId="2" borderId="35" xfId="117" applyNumberFormat="1" applyBorder="1" applyAlignment="1">
      <alignment horizontal="right"/>
    </xf>
    <xf numFmtId="7" fontId="2" fillId="2" borderId="39" xfId="117" applyNumberFormat="1" applyBorder="1" applyAlignment="1">
      <alignment horizontal="right"/>
    </xf>
    <xf numFmtId="0" fontId="2" fillId="2" borderId="40" xfId="117" applyBorder="1" applyAlignment="1">
      <alignment vertical="top"/>
    </xf>
    <xf numFmtId="0" fontId="2" fillId="2" borderId="13" xfId="117" applyBorder="1"/>
    <xf numFmtId="7" fontId="2" fillId="2" borderId="13" xfId="117" applyNumberFormat="1" applyBorder="1" applyAlignment="1">
      <alignment horizontal="right"/>
    </xf>
    <xf numFmtId="0" fontId="2" fillId="2" borderId="41" xfId="117" applyBorder="1" applyAlignment="1">
      <alignment horizontal="right"/>
    </xf>
    <xf numFmtId="0" fontId="51" fillId="2" borderId="0" xfId="117" applyFont="1" applyAlignment="1">
      <alignment horizontal="centerContinuous"/>
    </xf>
    <xf numFmtId="0" fontId="2" fillId="2" borderId="0" xfId="117" applyAlignment="1">
      <alignment horizontal="right" vertical="top"/>
    </xf>
    <xf numFmtId="0" fontId="44" fillId="2" borderId="0" xfId="117" applyFont="1" applyAlignment="1">
      <alignment horizontal="right"/>
    </xf>
    <xf numFmtId="0" fontId="44" fillId="2" borderId="0" xfId="117" applyFont="1" applyAlignment="1">
      <alignment vertical="top"/>
    </xf>
    <xf numFmtId="0" fontId="44" fillId="2" borderId="0" xfId="117" applyFont="1" applyAlignment="1">
      <alignment horizontal="center"/>
    </xf>
    <xf numFmtId="4" fontId="43" fillId="2" borderId="0" xfId="117" applyNumberFormat="1" applyFont="1" applyAlignment="1">
      <alignment vertical="top"/>
    </xf>
    <xf numFmtId="0" fontId="2" fillId="25" borderId="42" xfId="108" applyFont="1" applyFill="1" applyBorder="1" applyAlignment="1">
      <alignment vertical="center"/>
    </xf>
    <xf numFmtId="165" fontId="2" fillId="2" borderId="42" xfId="117" applyNumberFormat="1" applyBorder="1" applyAlignment="1">
      <alignment horizontal="left" vertical="top" wrapText="1"/>
    </xf>
    <xf numFmtId="164" fontId="2" fillId="2" borderId="42" xfId="117" applyNumberFormat="1" applyBorder="1" applyAlignment="1">
      <alignment horizontal="left" vertical="top" wrapText="1"/>
    </xf>
    <xf numFmtId="166" fontId="2" fillId="2" borderId="42" xfId="117" applyNumberFormat="1" applyBorder="1" applyAlignment="1">
      <alignment vertical="top"/>
    </xf>
    <xf numFmtId="165" fontId="2" fillId="2" borderId="42" xfId="117" applyNumberFormat="1" applyBorder="1" applyAlignment="1">
      <alignment horizontal="center" vertical="top" wrapText="1"/>
    </xf>
    <xf numFmtId="166" fontId="50" fillId="0" borderId="42" xfId="117" applyNumberFormat="1" applyFont="1" applyFill="1" applyBorder="1" applyAlignment="1">
      <alignment vertical="top"/>
    </xf>
    <xf numFmtId="164" fontId="2" fillId="0" borderId="42" xfId="80" applyNumberFormat="1" applyFont="1" applyBorder="1" applyAlignment="1">
      <alignment vertical="top" wrapText="1"/>
    </xf>
    <xf numFmtId="164" fontId="2" fillId="0" borderId="53" xfId="117" applyNumberFormat="1" applyFill="1" applyBorder="1" applyAlignment="1">
      <alignment horizontal="left" vertical="top" wrapText="1"/>
    </xf>
    <xf numFmtId="164" fontId="2" fillId="0" borderId="53" xfId="117" applyNumberFormat="1" applyFill="1" applyBorder="1" applyAlignment="1">
      <alignment horizontal="left" vertical="top" wrapText="1" indent="1"/>
    </xf>
    <xf numFmtId="1" fontId="50" fillId="0" borderId="42" xfId="117" applyNumberFormat="1" applyFont="1" applyFill="1" applyBorder="1" applyAlignment="1">
      <alignment horizontal="right" vertical="top"/>
    </xf>
    <xf numFmtId="165" fontId="2" fillId="0" borderId="49" xfId="118" applyNumberFormat="1" applyFont="1" applyBorder="1" applyAlignment="1">
      <alignment horizontal="left" vertical="top" wrapText="1"/>
    </xf>
    <xf numFmtId="164" fontId="2" fillId="0" borderId="49" xfId="118" applyNumberFormat="1" applyFont="1" applyBorder="1" applyAlignment="1">
      <alignment horizontal="left" vertical="top" wrapText="1"/>
    </xf>
    <xf numFmtId="0" fontId="2" fillId="0" borderId="49" xfId="118" applyFont="1" applyBorder="1" applyAlignment="1">
      <alignment horizontal="center" vertical="top" wrapText="1"/>
    </xf>
    <xf numFmtId="1" fontId="2" fillId="0" borderId="49" xfId="118" applyNumberFormat="1" applyFont="1" applyBorder="1" applyAlignment="1">
      <alignment horizontal="right" vertical="top"/>
    </xf>
    <xf numFmtId="165" fontId="2" fillId="2" borderId="42" xfId="117" applyNumberFormat="1" applyBorder="1" applyAlignment="1">
      <alignment horizontal="right" vertical="top" wrapText="1"/>
    </xf>
    <xf numFmtId="0" fontId="2" fillId="2" borderId="42" xfId="117" applyBorder="1" applyAlignment="1">
      <alignment horizontal="center" vertical="top" wrapText="1"/>
    </xf>
    <xf numFmtId="165" fontId="2" fillId="0" borderId="57" xfId="118" applyNumberFormat="1" applyFont="1" applyBorder="1" applyAlignment="1">
      <alignment horizontal="left" vertical="top" wrapText="1"/>
    </xf>
    <xf numFmtId="0" fontId="55" fillId="0" borderId="57" xfId="117" applyFont="1" applyFill="1" applyBorder="1" applyAlignment="1">
      <alignment vertical="top" wrapText="1"/>
    </xf>
    <xf numFmtId="0" fontId="50" fillId="0" borderId="57" xfId="117" applyFont="1" applyFill="1" applyBorder="1" applyAlignment="1">
      <alignment horizontal="center" vertical="top" wrapText="1"/>
    </xf>
    <xf numFmtId="166" fontId="2" fillId="0" borderId="57" xfId="81" applyNumberFormat="1" applyFill="1" applyBorder="1" applyAlignment="1">
      <alignment vertical="top"/>
    </xf>
    <xf numFmtId="1" fontId="2" fillId="2" borderId="1" xfId="0" applyNumberFormat="1" applyFont="1" applyBorder="1" applyAlignment="1">
      <alignment horizontal="right" vertical="top" wrapText="1"/>
    </xf>
    <xf numFmtId="0" fontId="52" fillId="25" borderId="0" xfId="0" applyFont="1" applyFill="1"/>
    <xf numFmtId="4" fontId="2" fillId="27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 inden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 applyProtection="1">
      <alignment vertical="top"/>
      <protection locked="0"/>
    </xf>
    <xf numFmtId="166" fontId="2" fillId="0" borderId="1" xfId="0" applyNumberFormat="1" applyFont="1" applyFill="1" applyBorder="1" applyAlignment="1">
      <alignment vertical="top"/>
    </xf>
    <xf numFmtId="1" fontId="48" fillId="2" borderId="27" xfId="117" applyNumberFormat="1" applyFont="1" applyBorder="1" applyAlignment="1">
      <alignment horizontal="left" vertical="center" wrapText="1"/>
    </xf>
    <xf numFmtId="0" fontId="2" fillId="2" borderId="28" xfId="117" applyBorder="1" applyAlignment="1">
      <alignment vertical="center" wrapText="1"/>
    </xf>
    <xf numFmtId="0" fontId="2" fillId="2" borderId="29" xfId="117" applyBorder="1" applyAlignment="1">
      <alignment vertical="center" wrapText="1"/>
    </xf>
    <xf numFmtId="1" fontId="48" fillId="2" borderId="39" xfId="117" applyNumberFormat="1" applyFont="1" applyBorder="1" applyAlignment="1">
      <alignment horizontal="left" vertical="center" wrapText="1"/>
    </xf>
    <xf numFmtId="0" fontId="2" fillId="2" borderId="13" xfId="117" applyBorder="1" applyAlignment="1">
      <alignment vertical="center" wrapText="1"/>
    </xf>
    <xf numFmtId="0" fontId="2" fillId="2" borderId="41" xfId="117" applyBorder="1" applyAlignment="1">
      <alignment vertical="center" wrapText="1"/>
    </xf>
    <xf numFmtId="1" fontId="48" fillId="2" borderId="24" xfId="117" applyNumberFormat="1" applyFont="1" applyBorder="1" applyAlignment="1">
      <alignment horizontal="left" vertical="center" wrapText="1"/>
    </xf>
    <xf numFmtId="0" fontId="2" fillId="2" borderId="0" xfId="117" applyAlignment="1">
      <alignment vertical="center" wrapText="1"/>
    </xf>
    <xf numFmtId="0" fontId="2" fillId="2" borderId="22" xfId="117" applyBorder="1" applyAlignment="1">
      <alignment vertical="center" wrapText="1"/>
    </xf>
    <xf numFmtId="0" fontId="2" fillId="2" borderId="36" xfId="117" applyBorder="1"/>
    <xf numFmtId="0" fontId="2" fillId="2" borderId="37" xfId="117" applyBorder="1"/>
    <xf numFmtId="7" fontId="2" fillId="2" borderId="38" xfId="117" applyNumberFormat="1" applyBorder="1" applyAlignment="1">
      <alignment horizontal="center"/>
    </xf>
    <xf numFmtId="0" fontId="2" fillId="2" borderId="55" xfId="117" applyBorder="1"/>
    <xf numFmtId="1" fontId="48" fillId="2" borderId="24" xfId="81" applyNumberFormat="1" applyFont="1" applyBorder="1" applyAlignment="1">
      <alignment horizontal="left" vertical="center" wrapText="1"/>
    </xf>
    <xf numFmtId="0" fontId="2" fillId="2" borderId="0" xfId="81" applyAlignment="1">
      <alignment vertical="center" wrapText="1"/>
    </xf>
    <xf numFmtId="0" fontId="2" fillId="2" borderId="22" xfId="81" applyBorder="1" applyAlignment="1">
      <alignment vertical="center" wrapText="1"/>
    </xf>
    <xf numFmtId="1" fontId="48" fillId="2" borderId="27" xfId="81" applyNumberFormat="1" applyFont="1" applyBorder="1" applyAlignment="1">
      <alignment horizontal="left" vertical="center" wrapText="1"/>
    </xf>
    <xf numFmtId="0" fontId="2" fillId="2" borderId="28" xfId="81" applyBorder="1" applyAlignment="1">
      <alignment vertical="center" wrapText="1"/>
    </xf>
    <xf numFmtId="0" fontId="2" fillId="2" borderId="29" xfId="81" applyBorder="1" applyAlignment="1">
      <alignment vertical="center" wrapText="1"/>
    </xf>
    <xf numFmtId="1" fontId="49" fillId="2" borderId="27" xfId="117" applyNumberFormat="1" applyFont="1" applyBorder="1" applyAlignment="1">
      <alignment horizontal="left" vertical="center" wrapText="1"/>
    </xf>
    <xf numFmtId="1" fontId="49" fillId="2" borderId="32" xfId="117" applyNumberFormat="1" applyFont="1" applyBorder="1" applyAlignment="1">
      <alignment horizontal="left" vertical="center" wrapText="1"/>
    </xf>
    <xf numFmtId="0" fontId="2" fillId="2" borderId="33" xfId="117" applyBorder="1" applyAlignment="1">
      <alignment vertical="center" wrapText="1"/>
    </xf>
    <xf numFmtId="0" fontId="2" fillId="2" borderId="34" xfId="117" applyBorder="1" applyAlignment="1">
      <alignment vertical="center" wrapText="1"/>
    </xf>
    <xf numFmtId="1" fontId="58" fillId="2" borderId="32" xfId="117" applyNumberFormat="1" applyFont="1" applyBorder="1" applyAlignment="1">
      <alignment horizontal="left" vertical="center" wrapText="1"/>
    </xf>
    <xf numFmtId="0" fontId="2" fillId="2" borderId="0" xfId="117" applyFont="1" applyAlignment="1">
      <alignment horizontal="centerContinuous" vertical="center"/>
    </xf>
    <xf numFmtId="0" fontId="2" fillId="2" borderId="0" xfId="117" applyFont="1"/>
    <xf numFmtId="0" fontId="2" fillId="2" borderId="15" xfId="117" applyFont="1" applyBorder="1" applyAlignment="1">
      <alignment horizontal="center"/>
    </xf>
    <xf numFmtId="0" fontId="2" fillId="2" borderId="18" xfId="117" applyFont="1" applyBorder="1" applyAlignment="1">
      <alignment horizontal="center"/>
    </xf>
    <xf numFmtId="164" fontId="2" fillId="25" borderId="42" xfId="117" applyNumberFormat="1" applyFont="1" applyFill="1" applyBorder="1" applyAlignment="1">
      <alignment horizontal="center" vertical="top" wrapText="1"/>
    </xf>
    <xf numFmtId="164" fontId="2" fillId="0" borderId="42" xfId="117" applyNumberFormat="1" applyFont="1" applyFill="1" applyBorder="1" applyAlignment="1">
      <alignment horizontal="center" vertical="top" wrapText="1"/>
    </xf>
    <xf numFmtId="164" fontId="2" fillId="2" borderId="42" xfId="117" applyNumberFormat="1" applyFont="1" applyBorder="1" applyAlignment="1">
      <alignment horizontal="center" vertical="top" wrapText="1"/>
    </xf>
    <xf numFmtId="1" fontId="2" fillId="2" borderId="52" xfId="117" applyNumberFormat="1" applyFont="1" applyBorder="1" applyAlignment="1">
      <alignment horizontal="center" vertical="center"/>
    </xf>
    <xf numFmtId="1" fontId="2" fillId="2" borderId="52" xfId="117" applyNumberFormat="1" applyFont="1" applyBorder="1" applyAlignment="1">
      <alignment horizontal="center" vertical="top"/>
    </xf>
    <xf numFmtId="164" fontId="2" fillId="0" borderId="49" xfId="117" applyNumberFormat="1" applyFont="1" applyFill="1" applyBorder="1" applyAlignment="1">
      <alignment horizontal="center" vertical="top" wrapText="1"/>
    </xf>
    <xf numFmtId="164" fontId="2" fillId="0" borderId="42" xfId="81" applyNumberFormat="1" applyFont="1" applyFill="1" applyBorder="1" applyAlignment="1">
      <alignment horizontal="center" vertical="top" wrapText="1"/>
    </xf>
    <xf numFmtId="164" fontId="2" fillId="0" borderId="57" xfId="81" applyNumberFormat="1" applyFont="1" applyFill="1" applyBorder="1" applyAlignment="1">
      <alignment horizontal="center" vertical="top" wrapText="1"/>
    </xf>
    <xf numFmtId="0" fontId="2" fillId="2" borderId="31" xfId="117" applyFont="1" applyBorder="1" applyAlignment="1">
      <alignment horizontal="center"/>
    </xf>
    <xf numFmtId="0" fontId="2" fillId="2" borderId="13" xfId="117" applyFont="1" applyBorder="1" applyAlignment="1">
      <alignment horizontal="center"/>
    </xf>
    <xf numFmtId="0" fontId="2" fillId="2" borderId="0" xfId="117" applyFont="1" applyAlignment="1">
      <alignment horizontal="centerContinuous"/>
    </xf>
  </cellXfs>
  <cellStyles count="11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9C84E155-D343-4DE2-9B01-FB4201162762}"/>
    <cellStyle name="Currency 4" xfId="109" xr:uid="{41F2B217-91C9-47DF-885E-869F45B51376}"/>
    <cellStyle name="Currency 6" xfId="115" xr:uid="{7411AF49-0ADE-4017-94F4-1288DB74AD6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 4" xfId="113" xr:uid="{A1D2E6F3-DF43-4127-8D5D-EF8CAE209B96}"/>
    <cellStyle name="Normal 2 5" xfId="114" xr:uid="{3D06DCFE-61D9-40BF-B43F-E22B75188D43}"/>
    <cellStyle name="Normal 3" xfId="81" xr:uid="{00000000-0005-0000-0000-000051000000}"/>
    <cellStyle name="Normal 4" xfId="82" xr:uid="{00000000-0005-0000-0000-000052000000}"/>
    <cellStyle name="Normal 4 2" xfId="116" xr:uid="{D16D0C6E-A52B-4192-9AD9-0E55DA318813}"/>
    <cellStyle name="Normal 5" xfId="108" xr:uid="{72EEC095-9BB7-4D27-B3AE-2A612FA1B506}"/>
    <cellStyle name="Normal 5 2" xfId="117" xr:uid="{3DD82A93-16CD-4C3E-B695-8F3A9A287882}"/>
    <cellStyle name="Normal 5 2 2" xfId="118" xr:uid="{28EAD3AA-E001-4E81-A504-DCBB6C2D8379}"/>
    <cellStyle name="Normal 51" xfId="111" xr:uid="{2507EED6-6C84-46EB-A9F0-B497D52DDAC7}"/>
    <cellStyle name="Normal 6" xfId="112" xr:uid="{D2698A88-0C0B-4445-9896-6F6FACD13CAE}"/>
    <cellStyle name="Note 2" xfId="83" xr:uid="{00000000-0005-0000-0000-000053000000}"/>
    <cellStyle name="Null" xfId="84" xr:uid="{00000000-0005-0000-0000-000054000000}"/>
    <cellStyle name="Null 2" xfId="85" xr:uid="{00000000-0005-0000-0000-000055000000}"/>
    <cellStyle name="Output 2" xfId="86" xr:uid="{00000000-0005-0000-0000-000056000000}"/>
    <cellStyle name="Regular" xfId="87" xr:uid="{00000000-0005-0000-0000-000057000000}"/>
    <cellStyle name="Regular 2" xfId="88" xr:uid="{00000000-0005-0000-0000-000058000000}"/>
    <cellStyle name="Title 2" xfId="89" xr:uid="{00000000-0005-0000-0000-000059000000}"/>
    <cellStyle name="TitleA" xfId="90" xr:uid="{00000000-0005-0000-0000-00005A000000}"/>
    <cellStyle name="TitleA 2" xfId="91" xr:uid="{00000000-0005-0000-0000-00005B000000}"/>
    <cellStyle name="TitleC" xfId="92" xr:uid="{00000000-0005-0000-0000-00005C000000}"/>
    <cellStyle name="TitleC 2" xfId="93" xr:uid="{00000000-0005-0000-0000-00005D000000}"/>
    <cellStyle name="TitleE8" xfId="94" xr:uid="{00000000-0005-0000-0000-00005E000000}"/>
    <cellStyle name="TitleE8 2" xfId="95" xr:uid="{00000000-0005-0000-0000-00005F000000}"/>
    <cellStyle name="TitleE8x" xfId="96" xr:uid="{00000000-0005-0000-0000-000060000000}"/>
    <cellStyle name="TitleE8x 2" xfId="97" xr:uid="{00000000-0005-0000-0000-000061000000}"/>
    <cellStyle name="TitleF" xfId="98" xr:uid="{00000000-0005-0000-0000-000062000000}"/>
    <cellStyle name="TitleF 2" xfId="99" xr:uid="{00000000-0005-0000-0000-000063000000}"/>
    <cellStyle name="TitleT" xfId="100" xr:uid="{00000000-0005-0000-0000-000064000000}"/>
    <cellStyle name="TitleT 2" xfId="101" xr:uid="{00000000-0005-0000-0000-000065000000}"/>
    <cellStyle name="TitleYC89" xfId="102" xr:uid="{00000000-0005-0000-0000-000066000000}"/>
    <cellStyle name="TitleYC89 2" xfId="103" xr:uid="{00000000-0005-0000-0000-000067000000}"/>
    <cellStyle name="TitleZ" xfId="104" xr:uid="{00000000-0005-0000-0000-000068000000}"/>
    <cellStyle name="TitleZ 2" xfId="105" xr:uid="{00000000-0005-0000-0000-000069000000}"/>
    <cellStyle name="Total 2" xfId="106" xr:uid="{00000000-0005-0000-0000-00006A000000}"/>
    <cellStyle name="Warning Text 2" xfId="107" xr:uid="{00000000-0005-0000-0000-00006B000000}"/>
  </cellStyles>
  <dxfs count="7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DRAFT\065783\Spread\Cost%20Est\Final%20Cost%20Est%20and%20Form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2E4D-AAAB-4D0A-A42C-08F03D6545E1}">
  <dimension ref="A1:I260"/>
  <sheetViews>
    <sheetView tabSelected="1" showOutlineSymbols="0" view="pageBreakPreview" zoomScale="75" zoomScaleNormal="55" zoomScaleSheetLayoutView="75" workbookViewId="0">
      <pane ySplit="5" topLeftCell="A6" activePane="bottomLeft" state="frozen"/>
      <selection pane="bottomLeft" activeCell="G11" sqref="G11"/>
    </sheetView>
  </sheetViews>
  <sheetFormatPr defaultColWidth="10.5546875" defaultRowHeight="17.25" x14ac:dyDescent="0.3"/>
  <cols>
    <col min="1" max="1" width="10.33203125" style="169" hidden="1" customWidth="1"/>
    <col min="2" max="2" width="8.77734375" style="170" customWidth="1"/>
    <col min="3" max="3" width="43" style="56" customWidth="1"/>
    <col min="4" max="4" width="12.77734375" style="171" customWidth="1"/>
    <col min="5" max="5" width="6.77734375" style="56" customWidth="1"/>
    <col min="6" max="6" width="16" style="172" bestFit="1" customWidth="1"/>
    <col min="7" max="8" width="16" style="172" customWidth="1"/>
    <col min="9" max="16384" width="10.5546875" style="56"/>
  </cols>
  <sheetData>
    <row r="1" spans="1:8" s="41" customFormat="1" ht="15.75" x14ac:dyDescent="0.2">
      <c r="A1" s="36"/>
      <c r="B1" s="37" t="s">
        <v>521</v>
      </c>
      <c r="C1" s="38"/>
      <c r="D1" s="227"/>
      <c r="E1" s="38"/>
      <c r="F1" s="39"/>
      <c r="G1" s="40"/>
      <c r="H1" s="39"/>
    </row>
    <row r="2" spans="1:8" s="41" customFormat="1" ht="15.75" x14ac:dyDescent="0.2">
      <c r="A2" s="42"/>
      <c r="B2" s="37" t="s">
        <v>490</v>
      </c>
      <c r="C2" s="43"/>
      <c r="D2" s="227"/>
      <c r="E2" s="43"/>
      <c r="F2" s="44"/>
      <c r="G2" s="45"/>
      <c r="H2" s="44"/>
    </row>
    <row r="3" spans="1:8" s="41" customFormat="1" ht="15" x14ac:dyDescent="0.2">
      <c r="A3" s="46"/>
      <c r="B3" s="47" t="s">
        <v>279</v>
      </c>
      <c r="D3" s="228"/>
      <c r="F3" s="47"/>
      <c r="G3" s="48"/>
      <c r="H3" s="49"/>
    </row>
    <row r="4" spans="1:8" x14ac:dyDescent="0.3">
      <c r="A4" s="50" t="s">
        <v>11</v>
      </c>
      <c r="B4" s="51" t="s">
        <v>1</v>
      </c>
      <c r="C4" s="52" t="s">
        <v>2</v>
      </c>
      <c r="D4" s="229" t="s">
        <v>3</v>
      </c>
      <c r="E4" s="53" t="s">
        <v>4</v>
      </c>
      <c r="F4" s="54" t="s">
        <v>280</v>
      </c>
      <c r="G4" s="55" t="s">
        <v>281</v>
      </c>
      <c r="H4" s="51" t="s">
        <v>282</v>
      </c>
    </row>
    <row r="5" spans="1:8" ht="18" thickBot="1" x14ac:dyDescent="0.35">
      <c r="A5" s="57"/>
      <c r="B5" s="58"/>
      <c r="C5" s="59"/>
      <c r="D5" s="230" t="s">
        <v>5</v>
      </c>
      <c r="E5" s="60"/>
      <c r="F5" s="61" t="s">
        <v>283</v>
      </c>
      <c r="G5" s="62"/>
      <c r="H5" s="63"/>
    </row>
    <row r="6" spans="1:8" s="68" customFormat="1" ht="30" customHeight="1" thickTop="1" x14ac:dyDescent="0.2">
      <c r="A6" s="65"/>
      <c r="B6" s="66" t="s">
        <v>6</v>
      </c>
      <c r="C6" s="206" t="s">
        <v>257</v>
      </c>
      <c r="D6" s="207"/>
      <c r="E6" s="207"/>
      <c r="F6" s="208"/>
      <c r="G6" s="67"/>
      <c r="H6" s="67"/>
    </row>
    <row r="7" spans="1:8" ht="30" customHeight="1" x14ac:dyDescent="0.3">
      <c r="A7" s="69"/>
      <c r="B7" s="70"/>
      <c r="C7" s="71" t="s">
        <v>7</v>
      </c>
      <c r="D7" s="72"/>
      <c r="E7" s="72"/>
      <c r="F7" s="73"/>
      <c r="G7" s="74"/>
      <c r="H7" s="75"/>
    </row>
    <row r="8" spans="1:8" ht="30" customHeight="1" x14ac:dyDescent="0.3">
      <c r="A8" s="76" t="s">
        <v>54</v>
      </c>
      <c r="B8" s="77" t="s">
        <v>359</v>
      </c>
      <c r="C8" s="78" t="s">
        <v>55</v>
      </c>
      <c r="D8" s="79" t="s">
        <v>520</v>
      </c>
      <c r="E8" s="80" t="s">
        <v>12</v>
      </c>
      <c r="F8" s="81">
        <v>4800</v>
      </c>
      <c r="G8" s="14"/>
      <c r="H8" s="95">
        <f t="shared" ref="H8:H23" si="0">ROUND(G8*F8,2)</f>
        <v>0</v>
      </c>
    </row>
    <row r="9" spans="1:8" ht="30" customHeight="1" x14ac:dyDescent="0.3">
      <c r="A9" s="83" t="s">
        <v>163</v>
      </c>
      <c r="B9" s="77" t="s">
        <v>358</v>
      </c>
      <c r="C9" s="78" t="s">
        <v>165</v>
      </c>
      <c r="D9" s="79" t="s">
        <v>520</v>
      </c>
      <c r="E9" s="11"/>
      <c r="F9" s="19"/>
      <c r="G9" s="173"/>
      <c r="H9" s="12"/>
    </row>
    <row r="10" spans="1:8" ht="30" customHeight="1" x14ac:dyDescent="0.3">
      <c r="A10" s="85" t="s">
        <v>166</v>
      </c>
      <c r="B10" s="86" t="s">
        <v>14</v>
      </c>
      <c r="C10" s="87" t="s">
        <v>167</v>
      </c>
      <c r="D10" s="88" t="s">
        <v>0</v>
      </c>
      <c r="E10" s="80" t="s">
        <v>20</v>
      </c>
      <c r="F10" s="81">
        <v>1</v>
      </c>
      <c r="G10" s="14"/>
      <c r="H10" s="89">
        <f>ROUND(G10*F10,2)</f>
        <v>0</v>
      </c>
    </row>
    <row r="11" spans="1:8" ht="30" customHeight="1" x14ac:dyDescent="0.3">
      <c r="A11" s="90" t="s">
        <v>56</v>
      </c>
      <c r="B11" s="77" t="s">
        <v>59</v>
      </c>
      <c r="C11" s="78" t="s">
        <v>57</v>
      </c>
      <c r="D11" s="79" t="s">
        <v>520</v>
      </c>
      <c r="E11" s="80" t="s">
        <v>13</v>
      </c>
      <c r="F11" s="81">
        <v>7000</v>
      </c>
      <c r="G11" s="14"/>
      <c r="H11" s="89">
        <f t="shared" si="0"/>
        <v>0</v>
      </c>
    </row>
    <row r="12" spans="1:8" s="96" customFormat="1" ht="30" customHeight="1" x14ac:dyDescent="0.2">
      <c r="A12" s="91" t="s">
        <v>293</v>
      </c>
      <c r="B12" s="92" t="s">
        <v>60</v>
      </c>
      <c r="C12" s="93" t="s">
        <v>355</v>
      </c>
      <c r="D12" s="231" t="s">
        <v>520</v>
      </c>
      <c r="E12" s="94" t="s">
        <v>12</v>
      </c>
      <c r="F12" s="81">
        <v>150</v>
      </c>
      <c r="G12" s="14"/>
      <c r="H12" s="95">
        <f t="shared" si="0"/>
        <v>0</v>
      </c>
    </row>
    <row r="13" spans="1:8" ht="30" customHeight="1" x14ac:dyDescent="0.3">
      <c r="A13" s="90" t="s">
        <v>58</v>
      </c>
      <c r="B13" s="77" t="s">
        <v>357</v>
      </c>
      <c r="C13" s="78" t="s">
        <v>153</v>
      </c>
      <c r="D13" s="79" t="s">
        <v>520</v>
      </c>
      <c r="E13" s="11"/>
      <c r="F13" s="19"/>
      <c r="G13" s="173"/>
      <c r="H13" s="12"/>
    </row>
    <row r="14" spans="1:8" ht="30" customHeight="1" x14ac:dyDescent="0.3">
      <c r="A14" s="90" t="s">
        <v>154</v>
      </c>
      <c r="B14" s="86" t="s">
        <v>14</v>
      </c>
      <c r="C14" s="87" t="s">
        <v>155</v>
      </c>
      <c r="D14" s="88" t="s">
        <v>0</v>
      </c>
      <c r="E14" s="80" t="s">
        <v>15</v>
      </c>
      <c r="F14" s="81">
        <v>2400</v>
      </c>
      <c r="G14" s="14"/>
      <c r="H14" s="89">
        <f t="shared" si="0"/>
        <v>0</v>
      </c>
    </row>
    <row r="15" spans="1:8" ht="30" customHeight="1" x14ac:dyDescent="0.3">
      <c r="A15" s="90" t="s">
        <v>156</v>
      </c>
      <c r="B15" s="86" t="s">
        <v>21</v>
      </c>
      <c r="C15" s="87" t="s">
        <v>157</v>
      </c>
      <c r="D15" s="88" t="s">
        <v>0</v>
      </c>
      <c r="E15" s="80" t="s">
        <v>15</v>
      </c>
      <c r="F15" s="81">
        <v>5800</v>
      </c>
      <c r="G15" s="14"/>
      <c r="H15" s="89">
        <f t="shared" si="0"/>
        <v>0</v>
      </c>
    </row>
    <row r="16" spans="1:8" ht="30" customHeight="1" x14ac:dyDescent="0.3">
      <c r="A16" s="90" t="s">
        <v>16</v>
      </c>
      <c r="B16" s="77" t="s">
        <v>356</v>
      </c>
      <c r="C16" s="78" t="s">
        <v>17</v>
      </c>
      <c r="D16" s="79" t="s">
        <v>520</v>
      </c>
      <c r="E16" s="11"/>
      <c r="F16" s="19"/>
      <c r="G16" s="173"/>
      <c r="H16" s="12"/>
    </row>
    <row r="17" spans="1:8" ht="30" customHeight="1" x14ac:dyDescent="0.3">
      <c r="A17" s="90" t="s">
        <v>158</v>
      </c>
      <c r="B17" s="86" t="s">
        <v>14</v>
      </c>
      <c r="C17" s="87" t="s">
        <v>159</v>
      </c>
      <c r="D17" s="88" t="s">
        <v>0</v>
      </c>
      <c r="E17" s="80" t="s">
        <v>12</v>
      </c>
      <c r="F17" s="81">
        <v>730</v>
      </c>
      <c r="G17" s="14"/>
      <c r="H17" s="89">
        <f t="shared" si="0"/>
        <v>0</v>
      </c>
    </row>
    <row r="18" spans="1:8" ht="30" customHeight="1" x14ac:dyDescent="0.3">
      <c r="A18" s="97" t="s">
        <v>18</v>
      </c>
      <c r="B18" s="77" t="s">
        <v>61</v>
      </c>
      <c r="C18" s="78" t="s">
        <v>19</v>
      </c>
      <c r="D18" s="79" t="s">
        <v>520</v>
      </c>
      <c r="E18" s="80" t="s">
        <v>13</v>
      </c>
      <c r="F18" s="81">
        <v>3000</v>
      </c>
      <c r="G18" s="14"/>
      <c r="H18" s="89">
        <f t="shared" si="0"/>
        <v>0</v>
      </c>
    </row>
    <row r="19" spans="1:8" ht="30" customHeight="1" x14ac:dyDescent="0.3">
      <c r="A19" s="97" t="s">
        <v>160</v>
      </c>
      <c r="B19" s="77" t="s">
        <v>354</v>
      </c>
      <c r="C19" s="78" t="s">
        <v>162</v>
      </c>
      <c r="D19" s="79" t="s">
        <v>520</v>
      </c>
      <c r="E19" s="80" t="s">
        <v>12</v>
      </c>
      <c r="F19" s="81">
        <v>70</v>
      </c>
      <c r="G19" s="14"/>
      <c r="H19" s="89">
        <f t="shared" si="0"/>
        <v>0</v>
      </c>
    </row>
    <row r="20" spans="1:8" ht="30" customHeight="1" x14ac:dyDescent="0.3">
      <c r="A20" s="90" t="s">
        <v>168</v>
      </c>
      <c r="B20" s="77" t="s">
        <v>63</v>
      </c>
      <c r="C20" s="78" t="s">
        <v>169</v>
      </c>
      <c r="D20" s="79" t="s">
        <v>170</v>
      </c>
      <c r="E20" s="11"/>
      <c r="F20" s="19"/>
      <c r="G20" s="173"/>
      <c r="H20" s="12"/>
    </row>
    <row r="21" spans="1:8" ht="30" customHeight="1" x14ac:dyDescent="0.3">
      <c r="A21" s="90" t="s">
        <v>171</v>
      </c>
      <c r="B21" s="86" t="s">
        <v>14</v>
      </c>
      <c r="C21" s="87" t="s">
        <v>172</v>
      </c>
      <c r="D21" s="88" t="s">
        <v>0</v>
      </c>
      <c r="E21" s="80" t="s">
        <v>13</v>
      </c>
      <c r="F21" s="81">
        <v>7000</v>
      </c>
      <c r="G21" s="14"/>
      <c r="H21" s="89">
        <f t="shared" si="0"/>
        <v>0</v>
      </c>
    </row>
    <row r="22" spans="1:8" ht="30" customHeight="1" x14ac:dyDescent="0.3">
      <c r="A22" s="90" t="s">
        <v>173</v>
      </c>
      <c r="B22" s="77" t="s">
        <v>353</v>
      </c>
      <c r="C22" s="78" t="s">
        <v>62</v>
      </c>
      <c r="D22" s="88" t="s">
        <v>174</v>
      </c>
      <c r="E22" s="11"/>
      <c r="F22" s="19"/>
      <c r="G22" s="173"/>
      <c r="H22" s="12"/>
    </row>
    <row r="23" spans="1:8" ht="30" customHeight="1" x14ac:dyDescent="0.3">
      <c r="A23" s="90" t="s">
        <v>175</v>
      </c>
      <c r="B23" s="86" t="s">
        <v>14</v>
      </c>
      <c r="C23" s="87" t="s">
        <v>176</v>
      </c>
      <c r="D23" s="88" t="s">
        <v>0</v>
      </c>
      <c r="E23" s="80" t="s">
        <v>13</v>
      </c>
      <c r="F23" s="81">
        <v>7000</v>
      </c>
      <c r="G23" s="14"/>
      <c r="H23" s="89">
        <f t="shared" si="0"/>
        <v>0</v>
      </c>
    </row>
    <row r="24" spans="1:8" ht="30" customHeight="1" x14ac:dyDescent="0.3">
      <c r="A24" s="98"/>
      <c r="B24" s="99"/>
      <c r="C24" s="100" t="s">
        <v>178</v>
      </c>
      <c r="D24" s="101"/>
      <c r="E24" s="11"/>
      <c r="F24" s="19"/>
      <c r="G24" s="173"/>
      <c r="H24" s="12"/>
    </row>
    <row r="25" spans="1:8" ht="30" customHeight="1" x14ac:dyDescent="0.3">
      <c r="A25" s="102" t="s">
        <v>41</v>
      </c>
      <c r="B25" s="77" t="s">
        <v>352</v>
      </c>
      <c r="C25" s="78" t="s">
        <v>42</v>
      </c>
      <c r="D25" s="79" t="s">
        <v>520</v>
      </c>
      <c r="E25" s="11"/>
      <c r="F25" s="19"/>
      <c r="G25" s="173"/>
      <c r="H25" s="12"/>
    </row>
    <row r="26" spans="1:8" ht="30" customHeight="1" x14ac:dyDescent="0.3">
      <c r="A26" s="102" t="s">
        <v>43</v>
      </c>
      <c r="B26" s="86" t="s">
        <v>14</v>
      </c>
      <c r="C26" s="87" t="s">
        <v>44</v>
      </c>
      <c r="D26" s="88" t="s">
        <v>0</v>
      </c>
      <c r="E26" s="80" t="s">
        <v>13</v>
      </c>
      <c r="F26" s="81">
        <v>6670</v>
      </c>
      <c r="G26" s="14"/>
      <c r="H26" s="89">
        <f t="shared" ref="H26:H43" si="1">ROUND(G26*F26,2)</f>
        <v>0</v>
      </c>
    </row>
    <row r="27" spans="1:8" ht="30" customHeight="1" x14ac:dyDescent="0.3">
      <c r="A27" s="102" t="s">
        <v>100</v>
      </c>
      <c r="B27" s="86" t="s">
        <v>21</v>
      </c>
      <c r="C27" s="87" t="s">
        <v>101</v>
      </c>
      <c r="D27" s="88" t="s">
        <v>0</v>
      </c>
      <c r="E27" s="80" t="s">
        <v>13</v>
      </c>
      <c r="F27" s="81">
        <v>230</v>
      </c>
      <c r="G27" s="14"/>
      <c r="H27" s="89">
        <f t="shared" si="1"/>
        <v>0</v>
      </c>
    </row>
    <row r="28" spans="1:8" ht="30" customHeight="1" x14ac:dyDescent="0.3">
      <c r="A28" s="102" t="s">
        <v>22</v>
      </c>
      <c r="B28" s="77" t="s">
        <v>68</v>
      </c>
      <c r="C28" s="78" t="s">
        <v>23</v>
      </c>
      <c r="D28" s="88" t="s">
        <v>102</v>
      </c>
      <c r="E28" s="11"/>
      <c r="F28" s="19"/>
      <c r="G28" s="173"/>
      <c r="H28" s="12"/>
    </row>
    <row r="29" spans="1:8" ht="30" customHeight="1" x14ac:dyDescent="0.3">
      <c r="A29" s="102" t="s">
        <v>179</v>
      </c>
      <c r="B29" s="86" t="s">
        <v>14</v>
      </c>
      <c r="C29" s="87" t="s">
        <v>180</v>
      </c>
      <c r="D29" s="88" t="s">
        <v>0</v>
      </c>
      <c r="E29" s="80" t="s">
        <v>20</v>
      </c>
      <c r="F29" s="81">
        <v>90</v>
      </c>
      <c r="G29" s="14"/>
      <c r="H29" s="89">
        <f t="shared" si="1"/>
        <v>0</v>
      </c>
    </row>
    <row r="30" spans="1:8" ht="30" customHeight="1" x14ac:dyDescent="0.3">
      <c r="A30" s="102" t="s">
        <v>103</v>
      </c>
      <c r="B30" s="86" t="s">
        <v>21</v>
      </c>
      <c r="C30" s="87" t="s">
        <v>104</v>
      </c>
      <c r="D30" s="88" t="s">
        <v>0</v>
      </c>
      <c r="E30" s="80" t="s">
        <v>20</v>
      </c>
      <c r="F30" s="81">
        <v>150</v>
      </c>
      <c r="G30" s="14"/>
      <c r="H30" s="89">
        <f t="shared" si="1"/>
        <v>0</v>
      </c>
    </row>
    <row r="31" spans="1:8" ht="30" customHeight="1" x14ac:dyDescent="0.3">
      <c r="A31" s="102" t="s">
        <v>24</v>
      </c>
      <c r="B31" s="77" t="s">
        <v>351</v>
      </c>
      <c r="C31" s="78" t="s">
        <v>25</v>
      </c>
      <c r="D31" s="88" t="s">
        <v>102</v>
      </c>
      <c r="E31" s="11"/>
      <c r="F31" s="19"/>
      <c r="G31" s="173"/>
      <c r="H31" s="12"/>
    </row>
    <row r="32" spans="1:8" ht="30" customHeight="1" x14ac:dyDescent="0.3">
      <c r="A32" s="103" t="s">
        <v>181</v>
      </c>
      <c r="B32" s="104" t="s">
        <v>14</v>
      </c>
      <c r="C32" s="105" t="s">
        <v>182</v>
      </c>
      <c r="D32" s="104" t="s">
        <v>0</v>
      </c>
      <c r="E32" s="104" t="s">
        <v>20</v>
      </c>
      <c r="F32" s="81">
        <v>20</v>
      </c>
      <c r="G32" s="14"/>
      <c r="H32" s="89">
        <f t="shared" si="1"/>
        <v>0</v>
      </c>
    </row>
    <row r="33" spans="1:8" ht="30" customHeight="1" x14ac:dyDescent="0.3">
      <c r="A33" s="102" t="s">
        <v>183</v>
      </c>
      <c r="B33" s="86" t="s">
        <v>21</v>
      </c>
      <c r="C33" s="87" t="s">
        <v>184</v>
      </c>
      <c r="D33" s="88" t="s">
        <v>0</v>
      </c>
      <c r="E33" s="80" t="s">
        <v>20</v>
      </c>
      <c r="F33" s="81">
        <v>20</v>
      </c>
      <c r="G33" s="14"/>
      <c r="H33" s="89">
        <f t="shared" si="1"/>
        <v>0</v>
      </c>
    </row>
    <row r="34" spans="1:8" ht="30" customHeight="1" x14ac:dyDescent="0.3">
      <c r="A34" s="102" t="s">
        <v>26</v>
      </c>
      <c r="B34" s="86" t="s">
        <v>29</v>
      </c>
      <c r="C34" s="87" t="s">
        <v>27</v>
      </c>
      <c r="D34" s="88" t="s">
        <v>0</v>
      </c>
      <c r="E34" s="80" t="s">
        <v>20</v>
      </c>
      <c r="F34" s="81">
        <v>20</v>
      </c>
      <c r="G34" s="14"/>
      <c r="H34" s="89">
        <f t="shared" si="1"/>
        <v>0</v>
      </c>
    </row>
    <row r="35" spans="1:8" ht="30" customHeight="1" x14ac:dyDescent="0.3">
      <c r="A35" s="102" t="s">
        <v>92</v>
      </c>
      <c r="B35" s="77" t="s">
        <v>161</v>
      </c>
      <c r="C35" s="78" t="s">
        <v>93</v>
      </c>
      <c r="D35" s="88" t="s">
        <v>64</v>
      </c>
      <c r="E35" s="11"/>
      <c r="F35" s="19"/>
      <c r="G35" s="173"/>
      <c r="H35" s="12"/>
    </row>
    <row r="36" spans="1:8" ht="30" customHeight="1" x14ac:dyDescent="0.3">
      <c r="A36" s="102" t="s">
        <v>94</v>
      </c>
      <c r="B36" s="86" t="s">
        <v>14</v>
      </c>
      <c r="C36" s="87" t="s">
        <v>65</v>
      </c>
      <c r="D36" s="88" t="s">
        <v>0</v>
      </c>
      <c r="E36" s="80" t="s">
        <v>13</v>
      </c>
      <c r="F36" s="81">
        <v>1980</v>
      </c>
      <c r="G36" s="14"/>
      <c r="H36" s="89">
        <f t="shared" si="1"/>
        <v>0</v>
      </c>
    </row>
    <row r="37" spans="1:8" ht="30" customHeight="1" x14ac:dyDescent="0.3">
      <c r="A37" s="102" t="s">
        <v>186</v>
      </c>
      <c r="B37" s="77" t="s">
        <v>350</v>
      </c>
      <c r="C37" s="78" t="s">
        <v>188</v>
      </c>
      <c r="D37" s="88" t="s">
        <v>189</v>
      </c>
      <c r="E37" s="11"/>
      <c r="F37" s="19"/>
      <c r="G37" s="173"/>
      <c r="H37" s="12"/>
    </row>
    <row r="38" spans="1:8" ht="30" customHeight="1" x14ac:dyDescent="0.3">
      <c r="A38" s="102" t="s">
        <v>190</v>
      </c>
      <c r="B38" s="86" t="s">
        <v>14</v>
      </c>
      <c r="C38" s="87" t="s">
        <v>191</v>
      </c>
      <c r="D38" s="88" t="s">
        <v>0</v>
      </c>
      <c r="E38" s="80" t="s">
        <v>28</v>
      </c>
      <c r="F38" s="81">
        <v>50</v>
      </c>
      <c r="G38" s="14"/>
      <c r="H38" s="89">
        <f t="shared" si="1"/>
        <v>0</v>
      </c>
    </row>
    <row r="39" spans="1:8" s="96" customFormat="1" ht="36" customHeight="1" x14ac:dyDescent="0.2">
      <c r="A39" s="106" t="s">
        <v>337</v>
      </c>
      <c r="B39" s="92" t="s">
        <v>164</v>
      </c>
      <c r="C39" s="93" t="s">
        <v>335</v>
      </c>
      <c r="D39" s="232" t="s">
        <v>482</v>
      </c>
      <c r="E39" s="11"/>
      <c r="F39" s="19"/>
      <c r="G39" s="173"/>
      <c r="H39" s="12"/>
    </row>
    <row r="40" spans="1:8" s="96" customFormat="1" ht="30" customHeight="1" x14ac:dyDescent="0.2">
      <c r="A40" s="106" t="s">
        <v>334</v>
      </c>
      <c r="B40" s="111" t="s">
        <v>383</v>
      </c>
      <c r="C40" s="114" t="s">
        <v>250</v>
      </c>
      <c r="D40" s="232" t="s">
        <v>333</v>
      </c>
      <c r="E40" s="11"/>
      <c r="F40" s="19"/>
      <c r="G40" s="173"/>
      <c r="H40" s="12"/>
    </row>
    <row r="41" spans="1:8" s="96" customFormat="1" ht="30" customHeight="1" x14ac:dyDescent="0.2">
      <c r="A41" s="106" t="s">
        <v>332</v>
      </c>
      <c r="B41" s="137" t="s">
        <v>66</v>
      </c>
      <c r="C41" s="138" t="s">
        <v>396</v>
      </c>
      <c r="D41" s="232"/>
      <c r="E41" s="94" t="s">
        <v>13</v>
      </c>
      <c r="F41" s="81">
        <v>10</v>
      </c>
      <c r="G41" s="14"/>
      <c r="H41" s="95">
        <f>ROUND(G41*F41,2)</f>
        <v>0</v>
      </c>
    </row>
    <row r="42" spans="1:8" s="96" customFormat="1" ht="30" customHeight="1" x14ac:dyDescent="0.2">
      <c r="A42" s="106" t="s">
        <v>331</v>
      </c>
      <c r="B42" s="137" t="s">
        <v>67</v>
      </c>
      <c r="C42" s="138" t="s">
        <v>382</v>
      </c>
      <c r="D42" s="232"/>
      <c r="E42" s="94" t="s">
        <v>13</v>
      </c>
      <c r="F42" s="81">
        <v>20</v>
      </c>
      <c r="G42" s="14"/>
      <c r="H42" s="95">
        <f>ROUND(G42*F42,2)</f>
        <v>0</v>
      </c>
    </row>
    <row r="43" spans="1:8" ht="30" customHeight="1" x14ac:dyDescent="0.3">
      <c r="A43" s="102" t="s">
        <v>193</v>
      </c>
      <c r="B43" s="77" t="s">
        <v>294</v>
      </c>
      <c r="C43" s="78" t="s">
        <v>195</v>
      </c>
      <c r="D43" s="88" t="s">
        <v>130</v>
      </c>
      <c r="E43" s="80" t="s">
        <v>13</v>
      </c>
      <c r="F43" s="81">
        <v>20</v>
      </c>
      <c r="G43" s="14"/>
      <c r="H43" s="89">
        <f t="shared" si="1"/>
        <v>0</v>
      </c>
    </row>
    <row r="44" spans="1:8" ht="30" customHeight="1" x14ac:dyDescent="0.3">
      <c r="A44" s="102" t="s">
        <v>105</v>
      </c>
      <c r="B44" s="77" t="s">
        <v>349</v>
      </c>
      <c r="C44" s="78" t="s">
        <v>106</v>
      </c>
      <c r="D44" s="88" t="s">
        <v>196</v>
      </c>
      <c r="E44" s="11"/>
      <c r="F44" s="19"/>
      <c r="G44" s="173"/>
      <c r="H44" s="12"/>
    </row>
    <row r="45" spans="1:8" ht="30" customHeight="1" x14ac:dyDescent="0.3">
      <c r="A45" s="102" t="s">
        <v>107</v>
      </c>
      <c r="B45" s="86" t="s">
        <v>14</v>
      </c>
      <c r="C45" s="87" t="s">
        <v>45</v>
      </c>
      <c r="D45" s="88"/>
      <c r="E45" s="11"/>
      <c r="F45" s="19"/>
      <c r="G45" s="173"/>
      <c r="H45" s="12"/>
    </row>
    <row r="46" spans="1:8" ht="30" customHeight="1" x14ac:dyDescent="0.3">
      <c r="A46" s="102" t="s">
        <v>108</v>
      </c>
      <c r="B46" s="107" t="s">
        <v>66</v>
      </c>
      <c r="C46" s="108" t="s">
        <v>76</v>
      </c>
      <c r="D46" s="88"/>
      <c r="E46" s="80" t="s">
        <v>15</v>
      </c>
      <c r="F46" s="81">
        <v>50</v>
      </c>
      <c r="G46" s="14"/>
      <c r="H46" s="89">
        <f t="shared" ref="H46" si="2">ROUND(G46*F46,2)</f>
        <v>0</v>
      </c>
    </row>
    <row r="47" spans="1:8" s="96" customFormat="1" ht="30" customHeight="1" x14ac:dyDescent="0.2">
      <c r="A47" s="109" t="s">
        <v>206</v>
      </c>
      <c r="B47" s="174" t="s">
        <v>348</v>
      </c>
      <c r="C47" s="175" t="s">
        <v>208</v>
      </c>
      <c r="D47" s="233" t="s">
        <v>196</v>
      </c>
      <c r="E47" s="11"/>
      <c r="F47" s="19"/>
      <c r="G47" s="173"/>
      <c r="H47" s="12"/>
    </row>
    <row r="48" spans="1:8" s="96" customFormat="1" ht="30" customHeight="1" x14ac:dyDescent="0.2">
      <c r="A48" s="109" t="s">
        <v>209</v>
      </c>
      <c r="B48" s="86" t="s">
        <v>14</v>
      </c>
      <c r="C48" s="87" t="s">
        <v>45</v>
      </c>
      <c r="D48" s="88"/>
      <c r="E48" s="11"/>
      <c r="F48" s="19"/>
      <c r="G48" s="173"/>
      <c r="H48" s="12"/>
    </row>
    <row r="49" spans="1:8" s="96" customFormat="1" ht="30" customHeight="1" x14ac:dyDescent="0.2">
      <c r="A49" s="109" t="s">
        <v>210</v>
      </c>
      <c r="B49" s="107" t="s">
        <v>66</v>
      </c>
      <c r="C49" s="108" t="s">
        <v>76</v>
      </c>
      <c r="D49" s="88"/>
      <c r="E49" s="80" t="s">
        <v>15</v>
      </c>
      <c r="F49" s="81">
        <v>40</v>
      </c>
      <c r="G49" s="14"/>
      <c r="H49" s="89">
        <f t="shared" ref="H49" si="3">ROUND(G49*F49,2)</f>
        <v>0</v>
      </c>
    </row>
    <row r="50" spans="1:8" ht="30" customHeight="1" x14ac:dyDescent="0.3">
      <c r="A50" s="102" t="s">
        <v>70</v>
      </c>
      <c r="B50" s="77" t="s">
        <v>81</v>
      </c>
      <c r="C50" s="78" t="s">
        <v>71</v>
      </c>
      <c r="D50" s="88" t="s">
        <v>133</v>
      </c>
      <c r="E50" s="11"/>
      <c r="F50" s="19"/>
      <c r="G50" s="173"/>
      <c r="H50" s="12"/>
    </row>
    <row r="51" spans="1:8" ht="30" customHeight="1" x14ac:dyDescent="0.3">
      <c r="A51" s="102" t="s">
        <v>72</v>
      </c>
      <c r="B51" s="86" t="s">
        <v>14</v>
      </c>
      <c r="C51" s="87" t="s">
        <v>134</v>
      </c>
      <c r="D51" s="88" t="s">
        <v>0</v>
      </c>
      <c r="E51" s="80" t="s">
        <v>13</v>
      </c>
      <c r="F51" s="81">
        <v>20</v>
      </c>
      <c r="G51" s="14"/>
      <c r="H51" s="89">
        <f t="shared" ref="H51:H53" si="4">ROUND(G51*F51,2)</f>
        <v>0</v>
      </c>
    </row>
    <row r="52" spans="1:8" s="96" customFormat="1" ht="30" customHeight="1" x14ac:dyDescent="0.2">
      <c r="A52" s="110" t="s">
        <v>275</v>
      </c>
      <c r="B52" s="111" t="s">
        <v>21</v>
      </c>
      <c r="C52" s="87" t="s">
        <v>276</v>
      </c>
      <c r="D52" s="232" t="s">
        <v>0</v>
      </c>
      <c r="E52" s="94" t="s">
        <v>13</v>
      </c>
      <c r="F52" s="81">
        <v>290</v>
      </c>
      <c r="G52" s="14"/>
      <c r="H52" s="95">
        <f t="shared" si="4"/>
        <v>0</v>
      </c>
    </row>
    <row r="53" spans="1:8" ht="30" customHeight="1" x14ac:dyDescent="0.3">
      <c r="A53" s="102" t="s">
        <v>73</v>
      </c>
      <c r="B53" s="77" t="s">
        <v>347</v>
      </c>
      <c r="C53" s="78" t="s">
        <v>74</v>
      </c>
      <c r="D53" s="88" t="s">
        <v>109</v>
      </c>
      <c r="E53" s="80" t="s">
        <v>20</v>
      </c>
      <c r="F53" s="81">
        <v>18</v>
      </c>
      <c r="G53" s="14"/>
      <c r="H53" s="89">
        <f t="shared" si="4"/>
        <v>0</v>
      </c>
    </row>
    <row r="54" spans="1:8" ht="30" customHeight="1" x14ac:dyDescent="0.3">
      <c r="A54" s="98"/>
      <c r="B54" s="112"/>
      <c r="C54" s="100" t="s">
        <v>198</v>
      </c>
      <c r="D54" s="101"/>
      <c r="E54" s="11"/>
      <c r="F54" s="19"/>
      <c r="G54" s="173"/>
      <c r="H54" s="12"/>
    </row>
    <row r="55" spans="1:8" ht="36" customHeight="1" x14ac:dyDescent="0.3">
      <c r="A55" s="97" t="s">
        <v>30</v>
      </c>
      <c r="B55" s="77" t="s">
        <v>82</v>
      </c>
      <c r="C55" s="78" t="s">
        <v>31</v>
      </c>
      <c r="D55" s="88" t="s">
        <v>483</v>
      </c>
      <c r="E55" s="11"/>
      <c r="F55" s="19"/>
      <c r="G55" s="173"/>
      <c r="H55" s="12"/>
    </row>
    <row r="56" spans="1:8" ht="36" customHeight="1" x14ac:dyDescent="0.3">
      <c r="A56" s="97" t="s">
        <v>199</v>
      </c>
      <c r="B56" s="86" t="s">
        <v>14</v>
      </c>
      <c r="C56" s="87" t="s">
        <v>287</v>
      </c>
      <c r="D56" s="88" t="s">
        <v>0</v>
      </c>
      <c r="E56" s="80" t="s">
        <v>13</v>
      </c>
      <c r="F56" s="81">
        <v>4660</v>
      </c>
      <c r="G56" s="14"/>
      <c r="H56" s="89">
        <f t="shared" ref="H56:H57" si="5">ROUND(G56*F56,2)</f>
        <v>0</v>
      </c>
    </row>
    <row r="57" spans="1:8" ht="36" customHeight="1" x14ac:dyDescent="0.3">
      <c r="A57" s="97"/>
      <c r="B57" s="86" t="s">
        <v>21</v>
      </c>
      <c r="C57" s="87" t="s">
        <v>397</v>
      </c>
      <c r="D57" s="88" t="s">
        <v>0</v>
      </c>
      <c r="E57" s="80" t="s">
        <v>13</v>
      </c>
      <c r="F57" s="81">
        <v>70</v>
      </c>
      <c r="G57" s="14"/>
      <c r="H57" s="89">
        <f t="shared" si="5"/>
        <v>0</v>
      </c>
    </row>
    <row r="58" spans="1:8" ht="30" customHeight="1" x14ac:dyDescent="0.3">
      <c r="A58" s="97" t="s">
        <v>200</v>
      </c>
      <c r="B58" s="77" t="s">
        <v>346</v>
      </c>
      <c r="C58" s="78" t="s">
        <v>202</v>
      </c>
      <c r="D58" s="88" t="s">
        <v>483</v>
      </c>
      <c r="E58" s="11"/>
      <c r="F58" s="19"/>
      <c r="G58" s="173"/>
      <c r="H58" s="12"/>
    </row>
    <row r="59" spans="1:8" s="96" customFormat="1" ht="50.25" customHeight="1" x14ac:dyDescent="0.2">
      <c r="A59" s="113" t="s">
        <v>288</v>
      </c>
      <c r="B59" s="111" t="s">
        <v>14</v>
      </c>
      <c r="C59" s="87" t="s">
        <v>289</v>
      </c>
      <c r="D59" s="232"/>
      <c r="E59" s="94" t="s">
        <v>13</v>
      </c>
      <c r="F59" s="81">
        <v>850</v>
      </c>
      <c r="G59" s="14"/>
      <c r="H59" s="95">
        <f t="shared" ref="H59:H61" si="6">ROUND(G59*F59,2)</f>
        <v>0</v>
      </c>
    </row>
    <row r="60" spans="1:8" s="96" customFormat="1" ht="50.25" customHeight="1" x14ac:dyDescent="0.2">
      <c r="A60" s="113" t="s">
        <v>277</v>
      </c>
      <c r="B60" s="111" t="s">
        <v>21</v>
      </c>
      <c r="C60" s="114" t="s">
        <v>278</v>
      </c>
      <c r="D60" s="232"/>
      <c r="E60" s="94" t="s">
        <v>13</v>
      </c>
      <c r="F60" s="81">
        <v>130</v>
      </c>
      <c r="G60" s="14"/>
      <c r="H60" s="95">
        <f t="shared" si="6"/>
        <v>0</v>
      </c>
    </row>
    <row r="61" spans="1:8" s="96" customFormat="1" ht="50.25" customHeight="1" x14ac:dyDescent="0.2">
      <c r="A61" s="113" t="s">
        <v>290</v>
      </c>
      <c r="B61" s="111" t="s">
        <v>29</v>
      </c>
      <c r="C61" s="114" t="s">
        <v>291</v>
      </c>
      <c r="D61" s="232"/>
      <c r="E61" s="94" t="s">
        <v>13</v>
      </c>
      <c r="F61" s="81">
        <v>150</v>
      </c>
      <c r="G61" s="14"/>
      <c r="H61" s="95">
        <f t="shared" si="6"/>
        <v>0</v>
      </c>
    </row>
    <row r="62" spans="1:8" ht="36" customHeight="1" x14ac:dyDescent="0.3">
      <c r="A62" s="97" t="s">
        <v>32</v>
      </c>
      <c r="B62" s="77" t="s">
        <v>345</v>
      </c>
      <c r="C62" s="78" t="s">
        <v>33</v>
      </c>
      <c r="D62" s="88" t="s">
        <v>483</v>
      </c>
      <c r="E62" s="11"/>
      <c r="F62" s="19"/>
      <c r="G62" s="173"/>
      <c r="H62" s="12"/>
    </row>
    <row r="63" spans="1:8" ht="36" customHeight="1" x14ac:dyDescent="0.3">
      <c r="A63" s="97" t="s">
        <v>203</v>
      </c>
      <c r="B63" s="86" t="s">
        <v>14</v>
      </c>
      <c r="C63" s="87" t="s">
        <v>251</v>
      </c>
      <c r="D63" s="88" t="s">
        <v>192</v>
      </c>
      <c r="E63" s="80" t="s">
        <v>28</v>
      </c>
      <c r="F63" s="81">
        <v>800</v>
      </c>
      <c r="G63" s="14"/>
      <c r="H63" s="89">
        <f t="shared" ref="H63:H74" si="7">ROUND(G63*F63,2)</f>
        <v>0</v>
      </c>
    </row>
    <row r="64" spans="1:8" ht="36" customHeight="1" x14ac:dyDescent="0.3">
      <c r="A64" s="97" t="s">
        <v>491</v>
      </c>
      <c r="B64" s="86" t="s">
        <v>21</v>
      </c>
      <c r="C64" s="87" t="s">
        <v>481</v>
      </c>
      <c r="D64" s="88" t="s">
        <v>69</v>
      </c>
      <c r="E64" s="80" t="s">
        <v>28</v>
      </c>
      <c r="F64" s="81">
        <v>110</v>
      </c>
      <c r="G64" s="14"/>
      <c r="H64" s="89">
        <f t="shared" si="7"/>
        <v>0</v>
      </c>
    </row>
    <row r="65" spans="1:9" ht="36" customHeight="1" x14ac:dyDescent="0.3">
      <c r="A65" s="97" t="s">
        <v>204</v>
      </c>
      <c r="B65" s="86" t="s">
        <v>29</v>
      </c>
      <c r="C65" s="87" t="s">
        <v>381</v>
      </c>
      <c r="D65" s="88" t="s">
        <v>69</v>
      </c>
      <c r="E65" s="80" t="s">
        <v>28</v>
      </c>
      <c r="F65" s="81">
        <v>180</v>
      </c>
      <c r="G65" s="14"/>
      <c r="H65" s="89">
        <f t="shared" si="7"/>
        <v>0</v>
      </c>
    </row>
    <row r="66" spans="1:9" ht="36" customHeight="1" x14ac:dyDescent="0.3">
      <c r="A66" s="97" t="s">
        <v>205</v>
      </c>
      <c r="B66" s="86" t="s">
        <v>38</v>
      </c>
      <c r="C66" s="87" t="s">
        <v>252</v>
      </c>
      <c r="D66" s="88" t="s">
        <v>75</v>
      </c>
      <c r="E66" s="80" t="s">
        <v>28</v>
      </c>
      <c r="F66" s="81">
        <v>40</v>
      </c>
      <c r="G66" s="14"/>
      <c r="H66" s="89">
        <f t="shared" si="7"/>
        <v>0</v>
      </c>
    </row>
    <row r="67" spans="1:9" s="194" customFormat="1" ht="53.25" customHeight="1" x14ac:dyDescent="0.3">
      <c r="A67" s="195" t="s">
        <v>516</v>
      </c>
      <c r="B67" s="196" t="s">
        <v>519</v>
      </c>
      <c r="C67" s="197" t="s">
        <v>518</v>
      </c>
      <c r="D67" s="198" t="s">
        <v>517</v>
      </c>
      <c r="E67" s="199" t="s">
        <v>28</v>
      </c>
      <c r="F67" s="200">
        <v>20</v>
      </c>
      <c r="G67" s="201"/>
      <c r="H67" s="202">
        <f t="shared" si="7"/>
        <v>0</v>
      </c>
      <c r="I67" s="56"/>
    </row>
    <row r="68" spans="1:9" ht="30" customHeight="1" x14ac:dyDescent="0.3">
      <c r="A68" s="97" t="s">
        <v>110</v>
      </c>
      <c r="B68" s="77" t="s">
        <v>344</v>
      </c>
      <c r="C68" s="78" t="s">
        <v>111</v>
      </c>
      <c r="D68" s="88" t="s">
        <v>112</v>
      </c>
      <c r="E68" s="80" t="s">
        <v>28</v>
      </c>
      <c r="F68" s="81">
        <v>1950</v>
      </c>
      <c r="G68" s="14"/>
      <c r="H68" s="89">
        <f t="shared" si="7"/>
        <v>0</v>
      </c>
    </row>
    <row r="69" spans="1:9" s="41" customFormat="1" ht="36" customHeight="1" x14ac:dyDescent="0.2">
      <c r="A69" s="115"/>
      <c r="B69" s="77" t="s">
        <v>343</v>
      </c>
      <c r="C69" s="78" t="s">
        <v>395</v>
      </c>
      <c r="D69" s="88" t="s">
        <v>515</v>
      </c>
      <c r="E69" s="80" t="s">
        <v>28</v>
      </c>
      <c r="F69" s="81">
        <v>50</v>
      </c>
      <c r="G69" s="14"/>
      <c r="H69" s="95">
        <f t="shared" si="7"/>
        <v>0</v>
      </c>
    </row>
    <row r="70" spans="1:9" s="41" customFormat="1" ht="36" customHeight="1" x14ac:dyDescent="0.2">
      <c r="A70" s="115"/>
      <c r="B70" s="77" t="s">
        <v>342</v>
      </c>
      <c r="C70" s="78" t="s">
        <v>394</v>
      </c>
      <c r="D70" s="88" t="s">
        <v>515</v>
      </c>
      <c r="E70" s="80" t="s">
        <v>28</v>
      </c>
      <c r="F70" s="81">
        <v>20</v>
      </c>
      <c r="G70" s="14"/>
      <c r="H70" s="95">
        <f t="shared" si="7"/>
        <v>0</v>
      </c>
    </row>
    <row r="71" spans="1:9" s="96" customFormat="1" ht="36" customHeight="1" x14ac:dyDescent="0.2">
      <c r="A71" s="106" t="s">
        <v>318</v>
      </c>
      <c r="B71" s="174" t="s">
        <v>434</v>
      </c>
      <c r="C71" s="175" t="s">
        <v>454</v>
      </c>
      <c r="D71" s="88" t="s">
        <v>458</v>
      </c>
      <c r="E71" s="11"/>
      <c r="F71" s="19"/>
      <c r="G71" s="173"/>
      <c r="H71" s="12"/>
    </row>
    <row r="72" spans="1:9" s="96" customFormat="1" ht="25.5" customHeight="1" x14ac:dyDescent="0.2">
      <c r="A72" s="106" t="s">
        <v>455</v>
      </c>
      <c r="B72" s="86" t="s">
        <v>14</v>
      </c>
      <c r="C72" s="87" t="s">
        <v>456</v>
      </c>
      <c r="D72" s="88"/>
      <c r="E72" s="80" t="s">
        <v>13</v>
      </c>
      <c r="F72" s="81">
        <v>90</v>
      </c>
      <c r="G72" s="14"/>
      <c r="H72" s="95">
        <f t="shared" si="7"/>
        <v>0</v>
      </c>
    </row>
    <row r="73" spans="1:9" ht="30" customHeight="1" x14ac:dyDescent="0.3">
      <c r="A73" s="97" t="s">
        <v>98</v>
      </c>
      <c r="B73" s="77" t="s">
        <v>435</v>
      </c>
      <c r="C73" s="78" t="s">
        <v>250</v>
      </c>
      <c r="D73" s="88" t="s">
        <v>484</v>
      </c>
      <c r="E73" s="80" t="s">
        <v>13</v>
      </c>
      <c r="F73" s="81">
        <v>2020</v>
      </c>
      <c r="G73" s="14"/>
      <c r="H73" s="89">
        <f t="shared" si="7"/>
        <v>0</v>
      </c>
    </row>
    <row r="74" spans="1:9" s="41" customFormat="1" ht="36" customHeight="1" x14ac:dyDescent="0.2">
      <c r="A74" s="115"/>
      <c r="B74" s="77" t="s">
        <v>436</v>
      </c>
      <c r="C74" s="78" t="s">
        <v>485</v>
      </c>
      <c r="D74" s="88" t="s">
        <v>185</v>
      </c>
      <c r="E74" s="80" t="s">
        <v>20</v>
      </c>
      <c r="F74" s="81">
        <v>1</v>
      </c>
      <c r="G74" s="14"/>
      <c r="H74" s="89">
        <f t="shared" si="7"/>
        <v>0</v>
      </c>
    </row>
    <row r="75" spans="1:9" s="96" customFormat="1" ht="36" customHeight="1" x14ac:dyDescent="0.25">
      <c r="A75" s="69"/>
      <c r="B75" s="112"/>
      <c r="C75" s="100" t="s">
        <v>303</v>
      </c>
      <c r="D75" s="101"/>
      <c r="E75" s="11"/>
      <c r="F75" s="19"/>
      <c r="G75" s="173"/>
      <c r="H75" s="12"/>
    </row>
    <row r="76" spans="1:9" s="96" customFormat="1" ht="30" customHeight="1" x14ac:dyDescent="0.2">
      <c r="A76" s="109" t="s">
        <v>304</v>
      </c>
      <c r="B76" s="77" t="s">
        <v>437</v>
      </c>
      <c r="C76" s="78" t="s">
        <v>306</v>
      </c>
      <c r="D76" s="88" t="s">
        <v>305</v>
      </c>
      <c r="E76" s="80" t="s">
        <v>28</v>
      </c>
      <c r="F76" s="81">
        <v>60</v>
      </c>
      <c r="G76" s="14"/>
      <c r="H76" s="176">
        <f>ROUND(G76*F76,2)</f>
        <v>0</v>
      </c>
    </row>
    <row r="77" spans="1:9" ht="36" customHeight="1" x14ac:dyDescent="0.3">
      <c r="A77" s="69"/>
      <c r="B77" s="112"/>
      <c r="C77" s="100" t="s">
        <v>8</v>
      </c>
      <c r="D77" s="101"/>
      <c r="E77" s="11"/>
      <c r="F77" s="19"/>
      <c r="G77" s="173"/>
      <c r="H77" s="12"/>
    </row>
    <row r="78" spans="1:9" ht="30" customHeight="1" x14ac:dyDescent="0.3">
      <c r="A78" s="85" t="s">
        <v>77</v>
      </c>
      <c r="B78" s="77" t="s">
        <v>438</v>
      </c>
      <c r="C78" s="78" t="s">
        <v>78</v>
      </c>
      <c r="D78" s="88" t="s">
        <v>79</v>
      </c>
      <c r="E78" s="11"/>
      <c r="F78" s="19"/>
      <c r="G78" s="173"/>
      <c r="H78" s="12"/>
    </row>
    <row r="79" spans="1:9" ht="36" customHeight="1" x14ac:dyDescent="0.3">
      <c r="A79" s="85" t="s">
        <v>140</v>
      </c>
      <c r="B79" s="86" t="s">
        <v>14</v>
      </c>
      <c r="C79" s="87" t="s">
        <v>80</v>
      </c>
      <c r="D79" s="88"/>
      <c r="E79" s="80" t="s">
        <v>20</v>
      </c>
      <c r="F79" s="81">
        <v>17</v>
      </c>
      <c r="G79" s="14"/>
      <c r="H79" s="89">
        <f t="shared" ref="H79" si="8">ROUND(G79*F79,2)</f>
        <v>0</v>
      </c>
    </row>
    <row r="80" spans="1:9" s="96" customFormat="1" ht="36" customHeight="1" x14ac:dyDescent="0.2">
      <c r="A80" s="109"/>
      <c r="B80" s="86" t="s">
        <v>21</v>
      </c>
      <c r="C80" s="87" t="s">
        <v>398</v>
      </c>
      <c r="D80" s="88"/>
      <c r="E80" s="80" t="s">
        <v>20</v>
      </c>
      <c r="F80" s="81">
        <v>1</v>
      </c>
      <c r="G80" s="14"/>
      <c r="H80" s="89">
        <f>ROUND(G80*F80,2)</f>
        <v>0</v>
      </c>
    </row>
    <row r="81" spans="1:8" s="96" customFormat="1" ht="36" customHeight="1" x14ac:dyDescent="0.2">
      <c r="A81" s="109"/>
      <c r="B81" s="177" t="s">
        <v>29</v>
      </c>
      <c r="C81" s="87" t="s">
        <v>399</v>
      </c>
      <c r="D81" s="88"/>
      <c r="E81" s="80" t="s">
        <v>20</v>
      </c>
      <c r="F81" s="81">
        <v>1</v>
      </c>
      <c r="G81" s="14"/>
      <c r="H81" s="89">
        <f>ROUND(G81*F81,2)</f>
        <v>0</v>
      </c>
    </row>
    <row r="82" spans="1:8" ht="30" customHeight="1" x14ac:dyDescent="0.3">
      <c r="A82" s="85" t="s">
        <v>211</v>
      </c>
      <c r="B82" s="77" t="s">
        <v>439</v>
      </c>
      <c r="C82" s="78" t="s">
        <v>212</v>
      </c>
      <c r="D82" s="88" t="s">
        <v>79</v>
      </c>
      <c r="E82" s="11"/>
      <c r="F82" s="19"/>
      <c r="G82" s="173"/>
      <c r="H82" s="12"/>
    </row>
    <row r="83" spans="1:8" ht="30" customHeight="1" x14ac:dyDescent="0.3">
      <c r="A83" s="85" t="s">
        <v>213</v>
      </c>
      <c r="B83" s="86" t="s">
        <v>14</v>
      </c>
      <c r="C83" s="87" t="s">
        <v>214</v>
      </c>
      <c r="D83" s="88"/>
      <c r="E83" s="80" t="s">
        <v>20</v>
      </c>
      <c r="F83" s="81">
        <v>4</v>
      </c>
      <c r="G83" s="14"/>
      <c r="H83" s="89">
        <f t="shared" ref="H83:H87" si="9">ROUND(G83*F83,2)</f>
        <v>0</v>
      </c>
    </row>
    <row r="84" spans="1:8" ht="30" customHeight="1" x14ac:dyDescent="0.3">
      <c r="A84" s="85" t="s">
        <v>95</v>
      </c>
      <c r="B84" s="77" t="s">
        <v>440</v>
      </c>
      <c r="C84" s="78" t="s">
        <v>96</v>
      </c>
      <c r="D84" s="88" t="s">
        <v>79</v>
      </c>
      <c r="E84" s="80" t="s">
        <v>28</v>
      </c>
      <c r="F84" s="81">
        <v>10</v>
      </c>
      <c r="G84" s="14"/>
      <c r="H84" s="89">
        <f>ROUND(G84*F84,2)</f>
        <v>0</v>
      </c>
    </row>
    <row r="85" spans="1:8" ht="30" customHeight="1" x14ac:dyDescent="0.3">
      <c r="A85" s="85" t="s">
        <v>117</v>
      </c>
      <c r="B85" s="77" t="s">
        <v>441</v>
      </c>
      <c r="C85" s="78" t="s">
        <v>118</v>
      </c>
      <c r="D85" s="88" t="s">
        <v>79</v>
      </c>
      <c r="E85" s="80" t="s">
        <v>20</v>
      </c>
      <c r="F85" s="81">
        <v>12</v>
      </c>
      <c r="G85" s="14"/>
      <c r="H85" s="89">
        <f t="shared" si="9"/>
        <v>0</v>
      </c>
    </row>
    <row r="86" spans="1:8" ht="30" customHeight="1" x14ac:dyDescent="0.3">
      <c r="A86" s="85" t="s">
        <v>119</v>
      </c>
      <c r="B86" s="77" t="s">
        <v>442</v>
      </c>
      <c r="C86" s="78" t="s">
        <v>120</v>
      </c>
      <c r="D86" s="88" t="s">
        <v>79</v>
      </c>
      <c r="E86" s="80" t="s">
        <v>20</v>
      </c>
      <c r="F86" s="81">
        <v>3</v>
      </c>
      <c r="G86" s="14"/>
      <c r="H86" s="89">
        <f t="shared" si="9"/>
        <v>0</v>
      </c>
    </row>
    <row r="87" spans="1:8" ht="30" customHeight="1" x14ac:dyDescent="0.3">
      <c r="A87" s="85" t="s">
        <v>84</v>
      </c>
      <c r="B87" s="77" t="s">
        <v>443</v>
      </c>
      <c r="C87" s="78" t="s">
        <v>85</v>
      </c>
      <c r="D87" s="88" t="s">
        <v>86</v>
      </c>
      <c r="E87" s="80" t="s">
        <v>28</v>
      </c>
      <c r="F87" s="81">
        <v>192</v>
      </c>
      <c r="G87" s="14"/>
      <c r="H87" s="89">
        <f t="shared" si="9"/>
        <v>0</v>
      </c>
    </row>
    <row r="88" spans="1:8" ht="30" customHeight="1" x14ac:dyDescent="0.3">
      <c r="A88" s="69"/>
      <c r="B88" s="112"/>
      <c r="C88" s="100" t="s">
        <v>9</v>
      </c>
      <c r="D88" s="101"/>
      <c r="E88" s="11"/>
      <c r="F88" s="19"/>
      <c r="G88" s="173"/>
      <c r="H88" s="12"/>
    </row>
    <row r="89" spans="1:8" ht="30" customHeight="1" x14ac:dyDescent="0.3">
      <c r="A89" s="85" t="s">
        <v>34</v>
      </c>
      <c r="B89" s="77" t="s">
        <v>444</v>
      </c>
      <c r="C89" s="13" t="s">
        <v>147</v>
      </c>
      <c r="D89" s="16" t="s">
        <v>148</v>
      </c>
      <c r="E89" s="80" t="s">
        <v>20</v>
      </c>
      <c r="F89" s="81">
        <v>8</v>
      </c>
      <c r="G89" s="14"/>
      <c r="H89" s="89">
        <f t="shared" ref="H89:H90" si="10">ROUND(G89*F89,2)</f>
        <v>0</v>
      </c>
    </row>
    <row r="90" spans="1:8" ht="30" customHeight="1" x14ac:dyDescent="0.3">
      <c r="A90" s="85"/>
      <c r="B90" s="77" t="s">
        <v>445</v>
      </c>
      <c r="C90" s="13" t="s">
        <v>393</v>
      </c>
      <c r="D90" s="232" t="s">
        <v>79</v>
      </c>
      <c r="E90" s="80" t="s">
        <v>20</v>
      </c>
      <c r="F90" s="81">
        <v>2</v>
      </c>
      <c r="G90" s="14"/>
      <c r="H90" s="89">
        <f t="shared" si="10"/>
        <v>0</v>
      </c>
    </row>
    <row r="91" spans="1:8" ht="30" customHeight="1" x14ac:dyDescent="0.3">
      <c r="A91" s="85"/>
      <c r="B91" s="77" t="s">
        <v>446</v>
      </c>
      <c r="C91" s="78" t="s">
        <v>241</v>
      </c>
      <c r="D91" s="232" t="s">
        <v>79</v>
      </c>
      <c r="E91" s="80" t="s">
        <v>20</v>
      </c>
      <c r="F91" s="81">
        <v>2</v>
      </c>
      <c r="G91" s="14"/>
      <c r="H91" s="178">
        <f>ROUND(G91*F91,2)</f>
        <v>0</v>
      </c>
    </row>
    <row r="92" spans="1:8" ht="30" customHeight="1" x14ac:dyDescent="0.3">
      <c r="A92" s="85" t="s">
        <v>48</v>
      </c>
      <c r="B92" s="77" t="s">
        <v>447</v>
      </c>
      <c r="C92" s="78" t="s">
        <v>52</v>
      </c>
      <c r="D92" s="16" t="s">
        <v>148</v>
      </c>
      <c r="E92" s="80" t="s">
        <v>20</v>
      </c>
      <c r="F92" s="81">
        <v>12</v>
      </c>
      <c r="G92" s="14"/>
      <c r="H92" s="178">
        <f t="shared" ref="H92:H93" si="11">ROUND(G92*F92,2)</f>
        <v>0</v>
      </c>
    </row>
    <row r="93" spans="1:8" ht="30" customHeight="1" x14ac:dyDescent="0.3">
      <c r="A93" s="85" t="s">
        <v>49</v>
      </c>
      <c r="B93" s="77" t="s">
        <v>448</v>
      </c>
      <c r="C93" s="78" t="s">
        <v>53</v>
      </c>
      <c r="D93" s="16" t="s">
        <v>148</v>
      </c>
      <c r="E93" s="80" t="s">
        <v>20</v>
      </c>
      <c r="F93" s="81">
        <v>12</v>
      </c>
      <c r="G93" s="14"/>
      <c r="H93" s="178">
        <f t="shared" si="11"/>
        <v>0</v>
      </c>
    </row>
    <row r="94" spans="1:8" s="117" customFormat="1" ht="30" customHeight="1" x14ac:dyDescent="0.2">
      <c r="A94" s="109" t="s">
        <v>302</v>
      </c>
      <c r="B94" s="174" t="s">
        <v>449</v>
      </c>
      <c r="C94" s="179" t="s">
        <v>301</v>
      </c>
      <c r="D94" s="16" t="s">
        <v>148</v>
      </c>
      <c r="E94" s="11"/>
      <c r="F94" s="19"/>
      <c r="G94" s="173"/>
      <c r="H94" s="12"/>
    </row>
    <row r="95" spans="1:8" s="96" customFormat="1" ht="36" customHeight="1" x14ac:dyDescent="0.2">
      <c r="A95" s="109" t="s">
        <v>300</v>
      </c>
      <c r="B95" s="87" t="s">
        <v>14</v>
      </c>
      <c r="C95" s="87" t="s">
        <v>299</v>
      </c>
      <c r="D95" s="80"/>
      <c r="E95" s="80" t="s">
        <v>20</v>
      </c>
      <c r="F95" s="81">
        <v>8</v>
      </c>
      <c r="G95" s="14"/>
      <c r="H95" s="178">
        <f t="shared" ref="H95:H97" si="12">ROUND(G95*F95,2)</f>
        <v>0</v>
      </c>
    </row>
    <row r="96" spans="1:8" s="96" customFormat="1" ht="36" customHeight="1" x14ac:dyDescent="0.2">
      <c r="A96" s="109" t="s">
        <v>298</v>
      </c>
      <c r="B96" s="87" t="s">
        <v>21</v>
      </c>
      <c r="C96" s="87" t="s">
        <v>297</v>
      </c>
      <c r="D96" s="80"/>
      <c r="E96" s="80" t="s">
        <v>20</v>
      </c>
      <c r="F96" s="81">
        <v>7</v>
      </c>
      <c r="G96" s="14"/>
      <c r="H96" s="178">
        <f t="shared" si="12"/>
        <v>0</v>
      </c>
    </row>
    <row r="97" spans="1:8" s="96" customFormat="1" ht="36" customHeight="1" x14ac:dyDescent="0.2">
      <c r="A97" s="109" t="s">
        <v>296</v>
      </c>
      <c r="B97" s="87" t="s">
        <v>472</v>
      </c>
      <c r="C97" s="87" t="s">
        <v>295</v>
      </c>
      <c r="D97" s="80"/>
      <c r="E97" s="80" t="s">
        <v>20</v>
      </c>
      <c r="F97" s="81">
        <v>1</v>
      </c>
      <c r="G97" s="14"/>
      <c r="H97" s="178">
        <f t="shared" si="12"/>
        <v>0</v>
      </c>
    </row>
    <row r="98" spans="1:8" s="41" customFormat="1" ht="30" customHeight="1" x14ac:dyDescent="0.2">
      <c r="A98" s="64"/>
      <c r="B98" s="118"/>
      <c r="C98" s="119" t="s">
        <v>462</v>
      </c>
      <c r="D98" s="234" t="s">
        <v>511</v>
      </c>
      <c r="E98" s="11"/>
      <c r="F98" s="19"/>
      <c r="G98" s="173"/>
      <c r="H98" s="12"/>
    </row>
    <row r="99" spans="1:8" s="117" customFormat="1" ht="30" customHeight="1" x14ac:dyDescent="0.2">
      <c r="A99" s="109" t="s">
        <v>302</v>
      </c>
      <c r="B99" s="174" t="s">
        <v>473</v>
      </c>
      <c r="C99" s="179" t="s">
        <v>301</v>
      </c>
      <c r="D99" s="16" t="s">
        <v>148</v>
      </c>
      <c r="E99" s="11"/>
      <c r="F99" s="19"/>
      <c r="G99" s="173"/>
      <c r="H99" s="12"/>
    </row>
    <row r="100" spans="1:8" s="96" customFormat="1" ht="36" customHeight="1" x14ac:dyDescent="0.2">
      <c r="A100" s="109"/>
      <c r="B100" s="87" t="s">
        <v>14</v>
      </c>
      <c r="C100" s="87" t="s">
        <v>464</v>
      </c>
      <c r="D100" s="80"/>
      <c r="E100" s="80" t="s">
        <v>20</v>
      </c>
      <c r="F100" s="81">
        <v>1</v>
      </c>
      <c r="G100" s="14"/>
      <c r="H100" s="178">
        <f t="shared" ref="H100" si="13">ROUND(G100*F100,2)</f>
        <v>0</v>
      </c>
    </row>
    <row r="101" spans="1:8" ht="30" customHeight="1" x14ac:dyDescent="0.3">
      <c r="A101" s="3" t="s">
        <v>239</v>
      </c>
      <c r="B101" s="17" t="s">
        <v>450</v>
      </c>
      <c r="C101" s="13" t="s">
        <v>240</v>
      </c>
      <c r="D101" s="16" t="s">
        <v>148</v>
      </c>
      <c r="E101" s="18" t="s">
        <v>20</v>
      </c>
      <c r="F101" s="81">
        <v>4</v>
      </c>
      <c r="G101" s="14"/>
      <c r="H101" s="178">
        <f>ROUND(G101*F101,2)</f>
        <v>0</v>
      </c>
    </row>
    <row r="102" spans="1:8" ht="30" customHeight="1" x14ac:dyDescent="0.3">
      <c r="A102" s="85" t="s">
        <v>237</v>
      </c>
      <c r="B102" s="77" t="s">
        <v>451</v>
      </c>
      <c r="C102" s="78" t="s">
        <v>238</v>
      </c>
      <c r="D102" s="16" t="s">
        <v>148</v>
      </c>
      <c r="E102" s="80" t="s">
        <v>20</v>
      </c>
      <c r="F102" s="81">
        <v>1</v>
      </c>
      <c r="G102" s="14"/>
      <c r="H102" s="178">
        <f>ROUND(G102*F102,2)</f>
        <v>0</v>
      </c>
    </row>
    <row r="103" spans="1:8" ht="30" customHeight="1" x14ac:dyDescent="0.3">
      <c r="A103" s="85" t="s">
        <v>46</v>
      </c>
      <c r="B103" s="77" t="s">
        <v>452</v>
      </c>
      <c r="C103" s="78" t="s">
        <v>50</v>
      </c>
      <c r="D103" s="88" t="s">
        <v>79</v>
      </c>
      <c r="E103" s="11"/>
      <c r="F103" s="19"/>
      <c r="G103" s="173"/>
      <c r="H103" s="12"/>
    </row>
    <row r="104" spans="1:8" ht="30" customHeight="1" x14ac:dyDescent="0.3">
      <c r="A104" s="85" t="s">
        <v>51</v>
      </c>
      <c r="B104" s="86" t="s">
        <v>14</v>
      </c>
      <c r="C104" s="87" t="s">
        <v>87</v>
      </c>
      <c r="D104" s="88"/>
      <c r="E104" s="80" t="s">
        <v>47</v>
      </c>
      <c r="F104" s="120">
        <v>1</v>
      </c>
      <c r="G104" s="14"/>
      <c r="H104" s="89">
        <f t="shared" ref="H104:H106" si="14">ROUND(G104*F104,2)</f>
        <v>0</v>
      </c>
    </row>
    <row r="105" spans="1:8" ht="30" customHeight="1" x14ac:dyDescent="0.3">
      <c r="A105" s="85" t="s">
        <v>149</v>
      </c>
      <c r="B105" s="86" t="s">
        <v>21</v>
      </c>
      <c r="C105" s="87" t="s">
        <v>150</v>
      </c>
      <c r="D105" s="88"/>
      <c r="E105" s="80" t="s">
        <v>47</v>
      </c>
      <c r="F105" s="120">
        <v>1</v>
      </c>
      <c r="G105" s="14"/>
      <c r="H105" s="89">
        <f t="shared" si="14"/>
        <v>0</v>
      </c>
    </row>
    <row r="106" spans="1:8" ht="30" customHeight="1" x14ac:dyDescent="0.3">
      <c r="A106" s="85" t="s">
        <v>151</v>
      </c>
      <c r="B106" s="86" t="s">
        <v>29</v>
      </c>
      <c r="C106" s="87" t="s">
        <v>152</v>
      </c>
      <c r="D106" s="88"/>
      <c r="E106" s="80" t="s">
        <v>47</v>
      </c>
      <c r="F106" s="120">
        <v>1</v>
      </c>
      <c r="G106" s="14"/>
      <c r="H106" s="89">
        <f t="shared" si="14"/>
        <v>0</v>
      </c>
    </row>
    <row r="107" spans="1:8" ht="30" customHeight="1" x14ac:dyDescent="0.3">
      <c r="A107" s="85" t="s">
        <v>35</v>
      </c>
      <c r="B107" s="77" t="s">
        <v>453</v>
      </c>
      <c r="C107" s="13" t="s">
        <v>236</v>
      </c>
      <c r="D107" s="16" t="s">
        <v>148</v>
      </c>
      <c r="E107" s="11"/>
      <c r="F107" s="19"/>
      <c r="G107" s="173"/>
      <c r="H107" s="12"/>
    </row>
    <row r="108" spans="1:8" ht="30" customHeight="1" x14ac:dyDescent="0.3">
      <c r="A108" s="85" t="s">
        <v>122</v>
      </c>
      <c r="B108" s="86" t="s">
        <v>14</v>
      </c>
      <c r="C108" s="87" t="s">
        <v>123</v>
      </c>
      <c r="D108" s="88"/>
      <c r="E108" s="80" t="s">
        <v>20</v>
      </c>
      <c r="F108" s="81">
        <v>1</v>
      </c>
      <c r="G108" s="14"/>
      <c r="H108" s="178">
        <f>ROUND(G108*F108,2)</f>
        <v>0</v>
      </c>
    </row>
    <row r="109" spans="1:8" ht="30" customHeight="1" x14ac:dyDescent="0.3">
      <c r="A109" s="85" t="s">
        <v>36</v>
      </c>
      <c r="B109" s="86" t="s">
        <v>21</v>
      </c>
      <c r="C109" s="87" t="s">
        <v>88</v>
      </c>
      <c r="D109" s="88"/>
      <c r="E109" s="80" t="s">
        <v>20</v>
      </c>
      <c r="F109" s="81">
        <v>7</v>
      </c>
      <c r="G109" s="14"/>
      <c r="H109" s="178">
        <f>ROUND(G109*F109,2)</f>
        <v>0</v>
      </c>
    </row>
    <row r="110" spans="1:8" ht="30" customHeight="1" x14ac:dyDescent="0.3">
      <c r="A110" s="85" t="s">
        <v>124</v>
      </c>
      <c r="B110" s="86" t="s">
        <v>29</v>
      </c>
      <c r="C110" s="87" t="s">
        <v>125</v>
      </c>
      <c r="D110" s="88"/>
      <c r="E110" s="80" t="s">
        <v>20</v>
      </c>
      <c r="F110" s="81">
        <v>1</v>
      </c>
      <c r="G110" s="14"/>
      <c r="H110" s="178">
        <f>ROUND(G110*F110,2)</f>
        <v>0</v>
      </c>
    </row>
    <row r="111" spans="1:8" ht="30" customHeight="1" x14ac:dyDescent="0.3">
      <c r="A111" s="85" t="s">
        <v>37</v>
      </c>
      <c r="B111" s="86" t="s">
        <v>38</v>
      </c>
      <c r="C111" s="87" t="s">
        <v>99</v>
      </c>
      <c r="D111" s="88"/>
      <c r="E111" s="80" t="s">
        <v>20</v>
      </c>
      <c r="F111" s="81">
        <v>1</v>
      </c>
      <c r="G111" s="14"/>
      <c r="H111" s="89">
        <f>ROUND(G111*F111,2)</f>
        <v>0</v>
      </c>
    </row>
    <row r="112" spans="1:8" s="96" customFormat="1" ht="30" customHeight="1" x14ac:dyDescent="0.2">
      <c r="A112" s="106" t="s">
        <v>327</v>
      </c>
      <c r="B112" s="174" t="s">
        <v>457</v>
      </c>
      <c r="C112" s="175" t="s">
        <v>325</v>
      </c>
      <c r="D112" s="233" t="s">
        <v>189</v>
      </c>
      <c r="E112" s="11"/>
      <c r="F112" s="19"/>
      <c r="G112" s="173"/>
      <c r="H112" s="12"/>
    </row>
    <row r="113" spans="1:8" s="96" customFormat="1" ht="30" customHeight="1" x14ac:dyDescent="0.2">
      <c r="A113" s="106" t="s">
        <v>324</v>
      </c>
      <c r="B113" s="177" t="s">
        <v>14</v>
      </c>
      <c r="C113" s="87" t="s">
        <v>479</v>
      </c>
      <c r="D113" s="88" t="s">
        <v>313</v>
      </c>
      <c r="E113" s="80" t="s">
        <v>28</v>
      </c>
      <c r="F113" s="81">
        <v>9</v>
      </c>
      <c r="G113" s="14"/>
      <c r="H113" s="178">
        <f t="shared" ref="H113" si="15">ROUND(G113*F113,2)</f>
        <v>0</v>
      </c>
    </row>
    <row r="114" spans="1:8" ht="30" customHeight="1" x14ac:dyDescent="0.3">
      <c r="A114" s="69"/>
      <c r="B114" s="112"/>
      <c r="C114" s="100" t="s">
        <v>10</v>
      </c>
      <c r="D114" s="101"/>
      <c r="E114" s="11"/>
      <c r="F114" s="19"/>
      <c r="G114" s="173"/>
      <c r="H114" s="12"/>
    </row>
    <row r="115" spans="1:8" s="96" customFormat="1" ht="27" customHeight="1" x14ac:dyDescent="0.2">
      <c r="A115" s="121"/>
      <c r="B115" s="92" t="s">
        <v>459</v>
      </c>
      <c r="C115" s="180" t="s">
        <v>391</v>
      </c>
      <c r="D115" s="16" t="s">
        <v>486</v>
      </c>
      <c r="E115" s="11"/>
      <c r="F115" s="19"/>
      <c r="G115" s="173"/>
      <c r="H115" s="12"/>
    </row>
    <row r="116" spans="1:8" s="96" customFormat="1" ht="27" customHeight="1" x14ac:dyDescent="0.2">
      <c r="A116" s="121"/>
      <c r="B116" s="111" t="s">
        <v>14</v>
      </c>
      <c r="C116" s="181" t="s">
        <v>392</v>
      </c>
      <c r="D116" s="16"/>
      <c r="E116" s="94" t="s">
        <v>20</v>
      </c>
      <c r="F116" s="182">
        <v>1</v>
      </c>
      <c r="G116" s="14"/>
      <c r="H116" s="178">
        <f t="shared" ref="H116" si="16">ROUND(G116*F116,2)</f>
        <v>0</v>
      </c>
    </row>
    <row r="117" spans="1:8" s="96" customFormat="1" ht="27" customHeight="1" x14ac:dyDescent="0.2">
      <c r="A117" s="121"/>
      <c r="B117" s="92" t="s">
        <v>474</v>
      </c>
      <c r="C117" s="180" t="s">
        <v>376</v>
      </c>
      <c r="D117" s="16" t="s">
        <v>486</v>
      </c>
      <c r="E117" s="11"/>
      <c r="F117" s="19"/>
      <c r="G117" s="173"/>
      <c r="H117" s="12"/>
    </row>
    <row r="118" spans="1:8" s="96" customFormat="1" ht="27" customHeight="1" x14ac:dyDescent="0.2">
      <c r="A118" s="121"/>
      <c r="B118" s="111" t="s">
        <v>14</v>
      </c>
      <c r="C118" s="181" t="s">
        <v>401</v>
      </c>
      <c r="D118" s="16"/>
      <c r="E118" s="94" t="s">
        <v>20</v>
      </c>
      <c r="F118" s="182">
        <v>5</v>
      </c>
      <c r="G118" s="14"/>
      <c r="H118" s="178">
        <f t="shared" ref="H118:H119" si="17">ROUND(G118*F118,2)</f>
        <v>0</v>
      </c>
    </row>
    <row r="119" spans="1:8" s="96" customFormat="1" ht="27" customHeight="1" x14ac:dyDescent="0.2">
      <c r="A119" s="121"/>
      <c r="B119" s="111" t="s">
        <v>21</v>
      </c>
      <c r="C119" s="181" t="s">
        <v>375</v>
      </c>
      <c r="D119" s="16"/>
      <c r="E119" s="94" t="s">
        <v>20</v>
      </c>
      <c r="F119" s="182">
        <v>5</v>
      </c>
      <c r="G119" s="14"/>
      <c r="H119" s="178">
        <f t="shared" si="17"/>
        <v>0</v>
      </c>
    </row>
    <row r="120" spans="1:8" ht="30" customHeight="1" x14ac:dyDescent="0.3">
      <c r="A120" s="122" t="s">
        <v>39</v>
      </c>
      <c r="B120" s="77" t="s">
        <v>475</v>
      </c>
      <c r="C120" s="78" t="s">
        <v>40</v>
      </c>
      <c r="D120" s="88" t="s">
        <v>89</v>
      </c>
      <c r="E120" s="11"/>
      <c r="F120" s="19"/>
      <c r="G120" s="173"/>
      <c r="H120" s="12"/>
    </row>
    <row r="121" spans="1:8" ht="30" customHeight="1" x14ac:dyDescent="0.3">
      <c r="A121" s="122" t="s">
        <v>90</v>
      </c>
      <c r="B121" s="86" t="s">
        <v>14</v>
      </c>
      <c r="C121" s="87" t="s">
        <v>91</v>
      </c>
      <c r="D121" s="88"/>
      <c r="E121" s="80" t="s">
        <v>13</v>
      </c>
      <c r="F121" s="81">
        <v>50</v>
      </c>
      <c r="G121" s="14"/>
      <c r="H121" s="89">
        <f t="shared" ref="H121:H124" si="18">ROUND(G121*F121,2)</f>
        <v>0</v>
      </c>
    </row>
    <row r="122" spans="1:8" ht="30" customHeight="1" x14ac:dyDescent="0.3">
      <c r="A122" s="122" t="s">
        <v>242</v>
      </c>
      <c r="B122" s="86" t="s">
        <v>21</v>
      </c>
      <c r="C122" s="87" t="s">
        <v>243</v>
      </c>
      <c r="D122" s="88"/>
      <c r="E122" s="80" t="s">
        <v>13</v>
      </c>
      <c r="F122" s="81">
        <v>3000</v>
      </c>
      <c r="G122" s="14"/>
      <c r="H122" s="89">
        <f t="shared" si="18"/>
        <v>0</v>
      </c>
    </row>
    <row r="123" spans="1:8" ht="30" customHeight="1" x14ac:dyDescent="0.3">
      <c r="A123" s="122" t="s">
        <v>244</v>
      </c>
      <c r="B123" s="77" t="s">
        <v>478</v>
      </c>
      <c r="C123" s="78" t="s">
        <v>245</v>
      </c>
      <c r="D123" s="88" t="s">
        <v>246</v>
      </c>
      <c r="E123" s="80" t="s">
        <v>13</v>
      </c>
      <c r="F123" s="81">
        <v>300</v>
      </c>
      <c r="G123" s="14"/>
      <c r="H123" s="89">
        <f t="shared" si="18"/>
        <v>0</v>
      </c>
    </row>
    <row r="124" spans="1:8" ht="30" customHeight="1" x14ac:dyDescent="0.3">
      <c r="A124" s="122" t="s">
        <v>247</v>
      </c>
      <c r="B124" s="123" t="s">
        <v>480</v>
      </c>
      <c r="C124" s="124" t="s">
        <v>248</v>
      </c>
      <c r="D124" s="125" t="s">
        <v>514</v>
      </c>
      <c r="E124" s="126" t="s">
        <v>13</v>
      </c>
      <c r="F124" s="127">
        <v>50</v>
      </c>
      <c r="G124" s="82"/>
      <c r="H124" s="128">
        <f t="shared" si="18"/>
        <v>0</v>
      </c>
    </row>
    <row r="125" spans="1:8" s="68" customFormat="1" ht="30" customHeight="1" thickBot="1" x14ac:dyDescent="0.25">
      <c r="A125" s="129"/>
      <c r="B125" s="130" t="str">
        <f>B6</f>
        <v>A</v>
      </c>
      <c r="C125" s="203" t="str">
        <f>C6</f>
        <v>SURFACE WORKS</v>
      </c>
      <c r="D125" s="204"/>
      <c r="E125" s="204"/>
      <c r="F125" s="205"/>
      <c r="G125" s="131"/>
      <c r="H125" s="131">
        <f>SUM(H8:H124)</f>
        <v>0</v>
      </c>
    </row>
    <row r="126" spans="1:8" ht="30" customHeight="1" thickTop="1" x14ac:dyDescent="0.3">
      <c r="A126" s="132"/>
      <c r="B126" s="133" t="s">
        <v>177</v>
      </c>
      <c r="C126" s="134" t="s">
        <v>461</v>
      </c>
      <c r="D126" s="135"/>
      <c r="E126" s="1"/>
      <c r="F126" s="20"/>
      <c r="G126" s="84"/>
      <c r="H126" s="2"/>
    </row>
    <row r="127" spans="1:8" s="41" customFormat="1" ht="30" customHeight="1" x14ac:dyDescent="0.2">
      <c r="A127" s="64"/>
      <c r="B127" s="118"/>
      <c r="C127" s="119" t="s">
        <v>402</v>
      </c>
      <c r="D127" s="235"/>
      <c r="E127" s="11"/>
      <c r="F127" s="19"/>
      <c r="G127" s="173"/>
      <c r="H127" s="12"/>
    </row>
    <row r="128" spans="1:8" s="41" customFormat="1" ht="30" customHeight="1" x14ac:dyDescent="0.2">
      <c r="A128" s="64"/>
      <c r="B128" s="118"/>
      <c r="C128" s="136" t="s">
        <v>403</v>
      </c>
      <c r="D128" s="235"/>
      <c r="E128" s="11"/>
      <c r="F128" s="19"/>
      <c r="G128" s="173"/>
      <c r="H128" s="12"/>
    </row>
    <row r="129" spans="1:8" s="96" customFormat="1" ht="36" customHeight="1" x14ac:dyDescent="0.2">
      <c r="A129" s="106" t="s">
        <v>492</v>
      </c>
      <c r="B129" s="92" t="s">
        <v>126</v>
      </c>
      <c r="C129" s="93" t="s">
        <v>404</v>
      </c>
      <c r="D129" s="232" t="s">
        <v>487</v>
      </c>
      <c r="E129" s="11"/>
      <c r="F129" s="19"/>
      <c r="G129" s="173"/>
      <c r="H129" s="12"/>
    </row>
    <row r="130" spans="1:8" s="96" customFormat="1" ht="36" customHeight="1" x14ac:dyDescent="0.2">
      <c r="A130" s="106" t="s">
        <v>493</v>
      </c>
      <c r="B130" s="111" t="s">
        <v>14</v>
      </c>
      <c r="C130" s="114" t="s">
        <v>292</v>
      </c>
      <c r="D130" s="232" t="s">
        <v>0</v>
      </c>
      <c r="E130" s="94" t="s">
        <v>13</v>
      </c>
      <c r="F130" s="81">
        <v>21</v>
      </c>
      <c r="G130" s="14"/>
      <c r="H130" s="89">
        <f t="shared" ref="H130" si="19">ROUND(G130*F130,2)</f>
        <v>0</v>
      </c>
    </row>
    <row r="131" spans="1:8" ht="30" customHeight="1" x14ac:dyDescent="0.3">
      <c r="A131" s="102" t="s">
        <v>105</v>
      </c>
      <c r="B131" s="77" t="s">
        <v>259</v>
      </c>
      <c r="C131" s="78" t="s">
        <v>106</v>
      </c>
      <c r="D131" s="88" t="s">
        <v>196</v>
      </c>
      <c r="E131" s="11"/>
      <c r="F131" s="19"/>
      <c r="G131" s="173"/>
      <c r="H131" s="12"/>
    </row>
    <row r="132" spans="1:8" ht="30" customHeight="1" x14ac:dyDescent="0.3">
      <c r="A132" s="102" t="s">
        <v>107</v>
      </c>
      <c r="B132" s="86" t="s">
        <v>14</v>
      </c>
      <c r="C132" s="87" t="s">
        <v>45</v>
      </c>
      <c r="D132" s="88"/>
      <c r="E132" s="11"/>
      <c r="F132" s="19"/>
      <c r="G132" s="173"/>
      <c r="H132" s="12"/>
    </row>
    <row r="133" spans="1:8" ht="30" customHeight="1" x14ac:dyDescent="0.3">
      <c r="A133" s="102" t="s">
        <v>108</v>
      </c>
      <c r="B133" s="107" t="s">
        <v>66</v>
      </c>
      <c r="C133" s="108" t="s">
        <v>76</v>
      </c>
      <c r="D133" s="88"/>
      <c r="E133" s="80" t="s">
        <v>15</v>
      </c>
      <c r="F133" s="81">
        <v>10</v>
      </c>
      <c r="G133" s="14"/>
      <c r="H133" s="89">
        <f t="shared" ref="H133" si="20">ROUND(G133*F133,2)</f>
        <v>0</v>
      </c>
    </row>
    <row r="134" spans="1:8" ht="30" customHeight="1" x14ac:dyDescent="0.3">
      <c r="A134" s="122" t="s">
        <v>70</v>
      </c>
      <c r="B134" s="77" t="s">
        <v>261</v>
      </c>
      <c r="C134" s="78" t="s">
        <v>71</v>
      </c>
      <c r="D134" s="88" t="s">
        <v>133</v>
      </c>
      <c r="E134" s="11"/>
      <c r="F134" s="19"/>
      <c r="G134" s="173"/>
      <c r="H134" s="12"/>
    </row>
    <row r="135" spans="1:8" s="96" customFormat="1" ht="30" customHeight="1" x14ac:dyDescent="0.2">
      <c r="A135" s="110" t="s">
        <v>275</v>
      </c>
      <c r="B135" s="111" t="s">
        <v>14</v>
      </c>
      <c r="C135" s="87" t="s">
        <v>276</v>
      </c>
      <c r="D135" s="232" t="s">
        <v>0</v>
      </c>
      <c r="E135" s="94" t="s">
        <v>13</v>
      </c>
      <c r="F135" s="81">
        <v>30</v>
      </c>
      <c r="G135" s="14"/>
      <c r="H135" s="95">
        <f t="shared" ref="H135" si="21">ROUND(G135*F135,2)</f>
        <v>0</v>
      </c>
    </row>
    <row r="136" spans="1:8" s="41" customFormat="1" ht="30" customHeight="1" x14ac:dyDescent="0.2">
      <c r="A136" s="64"/>
      <c r="B136" s="118"/>
      <c r="C136" s="136" t="s">
        <v>405</v>
      </c>
      <c r="D136" s="235"/>
      <c r="E136" s="11"/>
      <c r="F136" s="19"/>
      <c r="G136" s="173"/>
      <c r="H136" s="12"/>
    </row>
    <row r="137" spans="1:8" s="96" customFormat="1" ht="35.25" customHeight="1" x14ac:dyDescent="0.2">
      <c r="A137" s="102" t="s">
        <v>341</v>
      </c>
      <c r="B137" s="77" t="s">
        <v>262</v>
      </c>
      <c r="C137" s="78" t="s">
        <v>340</v>
      </c>
      <c r="D137" s="88" t="s">
        <v>487</v>
      </c>
      <c r="E137" s="11"/>
      <c r="F137" s="19"/>
      <c r="G137" s="173"/>
      <c r="H137" s="12"/>
    </row>
    <row r="138" spans="1:8" s="96" customFormat="1" ht="43.9" customHeight="1" x14ac:dyDescent="0.2">
      <c r="A138" s="106" t="s">
        <v>339</v>
      </c>
      <c r="B138" s="177" t="s">
        <v>14</v>
      </c>
      <c r="C138" s="87" t="s">
        <v>406</v>
      </c>
      <c r="D138" s="232" t="s">
        <v>0</v>
      </c>
      <c r="E138" s="94" t="s">
        <v>13</v>
      </c>
      <c r="F138" s="81">
        <v>15</v>
      </c>
      <c r="G138" s="14"/>
      <c r="H138" s="95">
        <f t="shared" ref="H138" si="22">ROUND(G138*F138,2)</f>
        <v>0</v>
      </c>
    </row>
    <row r="139" spans="1:8" s="96" customFormat="1" ht="43.5" customHeight="1" x14ac:dyDescent="0.2">
      <c r="A139" s="106" t="s">
        <v>105</v>
      </c>
      <c r="B139" s="92" t="s">
        <v>264</v>
      </c>
      <c r="C139" s="93" t="s">
        <v>106</v>
      </c>
      <c r="D139" s="232" t="s">
        <v>196</v>
      </c>
      <c r="E139" s="11"/>
      <c r="F139" s="19"/>
      <c r="G139" s="173"/>
      <c r="H139" s="12"/>
    </row>
    <row r="140" spans="1:8" s="96" customFormat="1" ht="30" customHeight="1" x14ac:dyDescent="0.2">
      <c r="A140" s="106" t="s">
        <v>107</v>
      </c>
      <c r="B140" s="111" t="s">
        <v>14</v>
      </c>
      <c r="C140" s="114" t="s">
        <v>45</v>
      </c>
      <c r="D140" s="232"/>
      <c r="E140" s="11"/>
      <c r="F140" s="19"/>
      <c r="G140" s="173"/>
      <c r="H140" s="12"/>
    </row>
    <row r="141" spans="1:8" s="96" customFormat="1" ht="30" customHeight="1" x14ac:dyDescent="0.2">
      <c r="A141" s="106" t="s">
        <v>108</v>
      </c>
      <c r="B141" s="137" t="s">
        <v>66</v>
      </c>
      <c r="C141" s="138" t="s">
        <v>76</v>
      </c>
      <c r="D141" s="232"/>
      <c r="E141" s="94" t="s">
        <v>15</v>
      </c>
      <c r="F141" s="81">
        <v>30</v>
      </c>
      <c r="G141" s="14"/>
      <c r="H141" s="95">
        <f t="shared" ref="H141" si="23">ROUND(G141*F141,2)</f>
        <v>0</v>
      </c>
    </row>
    <row r="142" spans="1:8" s="41" customFormat="1" ht="30" customHeight="1" x14ac:dyDescent="0.2">
      <c r="A142" s="64"/>
      <c r="B142" s="118"/>
      <c r="C142" s="119" t="s">
        <v>407</v>
      </c>
      <c r="D142" s="235"/>
      <c r="E142" s="11"/>
      <c r="F142" s="19"/>
      <c r="G142" s="173"/>
      <c r="H142" s="12"/>
    </row>
    <row r="143" spans="1:8" s="41" customFormat="1" ht="30" customHeight="1" x14ac:dyDescent="0.2">
      <c r="A143" s="64"/>
      <c r="B143" s="118"/>
      <c r="C143" s="136" t="s">
        <v>410</v>
      </c>
      <c r="D143" s="235"/>
      <c r="E143" s="11"/>
      <c r="F143" s="19"/>
      <c r="G143" s="173"/>
      <c r="H143" s="12"/>
    </row>
    <row r="144" spans="1:8" ht="30" customHeight="1" x14ac:dyDescent="0.3">
      <c r="A144" s="85"/>
      <c r="B144" s="77" t="s">
        <v>271</v>
      </c>
      <c r="C144" s="13" t="s">
        <v>362</v>
      </c>
      <c r="D144" s="88" t="s">
        <v>79</v>
      </c>
      <c r="E144" s="11"/>
      <c r="F144" s="19"/>
      <c r="G144" s="173"/>
      <c r="H144" s="12"/>
    </row>
    <row r="145" spans="1:8" ht="36" customHeight="1" x14ac:dyDescent="0.3">
      <c r="A145" s="85"/>
      <c r="B145" s="86" t="s">
        <v>14</v>
      </c>
      <c r="C145" s="87" t="s">
        <v>363</v>
      </c>
      <c r="D145" s="88"/>
      <c r="E145" s="80" t="s">
        <v>20</v>
      </c>
      <c r="F145" s="81">
        <v>14</v>
      </c>
      <c r="G145" s="14"/>
      <c r="H145" s="89">
        <f t="shared" ref="H145" si="24">ROUND(G145*F145,2)</f>
        <v>0</v>
      </c>
    </row>
    <row r="146" spans="1:8" ht="30" customHeight="1" x14ac:dyDescent="0.3">
      <c r="A146" s="85" t="s">
        <v>215</v>
      </c>
      <c r="B146" s="77" t="s">
        <v>267</v>
      </c>
      <c r="C146" s="78" t="s">
        <v>216</v>
      </c>
      <c r="D146" s="88" t="s">
        <v>512</v>
      </c>
      <c r="E146" s="11"/>
      <c r="F146" s="19"/>
      <c r="G146" s="173"/>
      <c r="H146" s="12"/>
    </row>
    <row r="147" spans="1:8" ht="33" customHeight="1" x14ac:dyDescent="0.3">
      <c r="A147" s="85" t="s">
        <v>217</v>
      </c>
      <c r="B147" s="86" t="s">
        <v>14</v>
      </c>
      <c r="C147" s="87" t="s">
        <v>367</v>
      </c>
      <c r="D147" s="88"/>
      <c r="E147" s="11"/>
      <c r="F147" s="19"/>
      <c r="G147" s="173"/>
      <c r="H147" s="12"/>
    </row>
    <row r="148" spans="1:8" ht="36" customHeight="1" x14ac:dyDescent="0.3">
      <c r="A148" s="85" t="s">
        <v>218</v>
      </c>
      <c r="B148" s="107" t="s">
        <v>66</v>
      </c>
      <c r="C148" s="108" t="s">
        <v>408</v>
      </c>
      <c r="D148" s="88"/>
      <c r="E148" s="80" t="s">
        <v>28</v>
      </c>
      <c r="F148" s="81">
        <v>57</v>
      </c>
      <c r="G148" s="14"/>
      <c r="H148" s="89">
        <f t="shared" ref="H148" si="25">ROUND(G148*F148,2)</f>
        <v>0</v>
      </c>
    </row>
    <row r="149" spans="1:8" s="96" customFormat="1" ht="43.9" customHeight="1" x14ac:dyDescent="0.2">
      <c r="A149" s="109" t="s">
        <v>219</v>
      </c>
      <c r="B149" s="187" t="s">
        <v>67</v>
      </c>
      <c r="C149" s="108" t="s">
        <v>409</v>
      </c>
      <c r="D149" s="233"/>
      <c r="E149" s="188" t="s">
        <v>28</v>
      </c>
      <c r="F149" s="81">
        <v>24</v>
      </c>
      <c r="G149" s="14"/>
      <c r="H149" s="176">
        <f>ROUND(G149*F149,2)</f>
        <v>0</v>
      </c>
    </row>
    <row r="150" spans="1:8" ht="30" customHeight="1" x14ac:dyDescent="0.3">
      <c r="A150" s="85" t="s">
        <v>217</v>
      </c>
      <c r="B150" s="86" t="s">
        <v>21</v>
      </c>
      <c r="C150" s="87" t="s">
        <v>368</v>
      </c>
      <c r="D150" s="88"/>
      <c r="E150" s="11"/>
      <c r="F150" s="19"/>
      <c r="G150" s="173"/>
      <c r="H150" s="12"/>
    </row>
    <row r="151" spans="1:8" ht="36" customHeight="1" x14ac:dyDescent="0.3">
      <c r="A151" s="85" t="s">
        <v>218</v>
      </c>
      <c r="B151" s="107" t="s">
        <v>66</v>
      </c>
      <c r="C151" s="108" t="s">
        <v>408</v>
      </c>
      <c r="D151" s="88"/>
      <c r="E151" s="80" t="s">
        <v>28</v>
      </c>
      <c r="F151" s="81">
        <v>35</v>
      </c>
      <c r="G151" s="14"/>
      <c r="H151" s="89">
        <f t="shared" ref="H151" si="26">ROUND(G151*F151,2)</f>
        <v>0</v>
      </c>
    </row>
    <row r="152" spans="1:8" ht="30" customHeight="1" x14ac:dyDescent="0.3">
      <c r="A152" s="85" t="s">
        <v>217</v>
      </c>
      <c r="B152" s="86" t="s">
        <v>29</v>
      </c>
      <c r="C152" s="87" t="s">
        <v>368</v>
      </c>
      <c r="D152" s="88"/>
      <c r="E152" s="11"/>
      <c r="F152" s="19"/>
      <c r="G152" s="173"/>
      <c r="H152" s="12"/>
    </row>
    <row r="153" spans="1:8" s="96" customFormat="1" ht="43.9" customHeight="1" x14ac:dyDescent="0.2">
      <c r="A153" s="109" t="s">
        <v>219</v>
      </c>
      <c r="B153" s="187" t="s">
        <v>66</v>
      </c>
      <c r="C153" s="108" t="s">
        <v>409</v>
      </c>
      <c r="D153" s="233"/>
      <c r="E153" s="188" t="s">
        <v>28</v>
      </c>
      <c r="F153" s="81">
        <v>14</v>
      </c>
      <c r="G153" s="14"/>
      <c r="H153" s="176">
        <f>ROUND(G153*F153,2)</f>
        <v>0</v>
      </c>
    </row>
    <row r="154" spans="1:8" ht="30" customHeight="1" x14ac:dyDescent="0.3">
      <c r="A154" s="85" t="s">
        <v>113</v>
      </c>
      <c r="B154" s="77" t="s">
        <v>127</v>
      </c>
      <c r="C154" s="78" t="s">
        <v>114</v>
      </c>
      <c r="D154" s="88" t="s">
        <v>512</v>
      </c>
      <c r="E154" s="11"/>
      <c r="F154" s="19"/>
      <c r="G154" s="173"/>
      <c r="H154" s="12"/>
    </row>
    <row r="155" spans="1:8" ht="30" customHeight="1" x14ac:dyDescent="0.3">
      <c r="A155" s="85" t="s">
        <v>115</v>
      </c>
      <c r="B155" s="86" t="s">
        <v>14</v>
      </c>
      <c r="C155" s="87" t="s">
        <v>97</v>
      </c>
      <c r="D155" s="88"/>
      <c r="E155" s="11"/>
      <c r="F155" s="19"/>
      <c r="G155" s="173"/>
      <c r="H155" s="12"/>
    </row>
    <row r="156" spans="1:8" ht="30" customHeight="1" x14ac:dyDescent="0.3">
      <c r="A156" s="85" t="s">
        <v>141</v>
      </c>
      <c r="B156" s="107" t="s">
        <v>66</v>
      </c>
      <c r="C156" s="108" t="s">
        <v>142</v>
      </c>
      <c r="D156" s="88"/>
      <c r="E156" s="80" t="s">
        <v>47</v>
      </c>
      <c r="F156" s="120">
        <v>7</v>
      </c>
      <c r="G156" s="14"/>
      <c r="H156" s="89">
        <f t="shared" ref="H156:H157" si="27">ROUND(G156*F156,2)</f>
        <v>0</v>
      </c>
    </row>
    <row r="157" spans="1:8" s="96" customFormat="1" ht="30" customHeight="1" x14ac:dyDescent="0.2">
      <c r="A157" s="109" t="s">
        <v>220</v>
      </c>
      <c r="B157" s="137" t="s">
        <v>67</v>
      </c>
      <c r="C157" s="138" t="s">
        <v>221</v>
      </c>
      <c r="D157" s="232"/>
      <c r="E157" s="94" t="s">
        <v>47</v>
      </c>
      <c r="F157" s="120">
        <v>15</v>
      </c>
      <c r="G157" s="14"/>
      <c r="H157" s="95">
        <f t="shared" si="27"/>
        <v>0</v>
      </c>
    </row>
    <row r="158" spans="1:8" ht="30" customHeight="1" x14ac:dyDescent="0.3">
      <c r="A158" s="85" t="s">
        <v>494</v>
      </c>
      <c r="B158" s="77" t="s">
        <v>128</v>
      </c>
      <c r="C158" s="139" t="s">
        <v>411</v>
      </c>
      <c r="D158" s="88" t="s">
        <v>512</v>
      </c>
      <c r="E158" s="11"/>
      <c r="F158" s="19"/>
      <c r="G158" s="173"/>
      <c r="H158" s="12"/>
    </row>
    <row r="159" spans="1:8" ht="30" customHeight="1" x14ac:dyDescent="0.3">
      <c r="A159" s="85" t="s">
        <v>495</v>
      </c>
      <c r="B159" s="86" t="s">
        <v>14</v>
      </c>
      <c r="C159" s="87" t="s">
        <v>418</v>
      </c>
      <c r="D159" s="88"/>
      <c r="E159" s="11"/>
      <c r="F159" s="19"/>
      <c r="G159" s="173"/>
      <c r="H159" s="12"/>
    </row>
    <row r="160" spans="1:8" ht="54" customHeight="1" x14ac:dyDescent="0.3">
      <c r="A160" s="85" t="s">
        <v>496</v>
      </c>
      <c r="B160" s="107" t="s">
        <v>66</v>
      </c>
      <c r="C160" s="108" t="s">
        <v>423</v>
      </c>
      <c r="D160" s="88"/>
      <c r="E160" s="80" t="s">
        <v>20</v>
      </c>
      <c r="F160" s="81">
        <v>4</v>
      </c>
      <c r="G160" s="14"/>
      <c r="H160" s="89">
        <f t="shared" ref="H160" si="28">ROUND(G160*F160,2)</f>
        <v>0</v>
      </c>
    </row>
    <row r="161" spans="1:8" ht="30" customHeight="1" x14ac:dyDescent="0.3">
      <c r="A161" s="85" t="s">
        <v>495</v>
      </c>
      <c r="B161" s="86" t="s">
        <v>21</v>
      </c>
      <c r="C161" s="87" t="s">
        <v>419</v>
      </c>
      <c r="D161" s="88"/>
      <c r="E161" s="11"/>
      <c r="F161" s="19"/>
      <c r="G161" s="173"/>
      <c r="H161" s="12"/>
    </row>
    <row r="162" spans="1:8" ht="54" customHeight="1" x14ac:dyDescent="0.3">
      <c r="A162" s="85" t="s">
        <v>496</v>
      </c>
      <c r="B162" s="107" t="s">
        <v>66</v>
      </c>
      <c r="C162" s="108" t="s">
        <v>422</v>
      </c>
      <c r="D162" s="88"/>
      <c r="E162" s="80" t="s">
        <v>20</v>
      </c>
      <c r="F162" s="81">
        <v>2</v>
      </c>
      <c r="G162" s="14"/>
      <c r="H162" s="89">
        <f t="shared" ref="H162" si="29">ROUND(G162*F162,2)</f>
        <v>0</v>
      </c>
    </row>
    <row r="163" spans="1:8" ht="44.1" customHeight="1" x14ac:dyDescent="0.3">
      <c r="A163" s="85" t="s">
        <v>495</v>
      </c>
      <c r="B163" s="86" t="s">
        <v>29</v>
      </c>
      <c r="C163" s="87" t="s">
        <v>420</v>
      </c>
      <c r="D163" s="88"/>
      <c r="E163" s="11"/>
      <c r="F163" s="19"/>
      <c r="G163" s="173"/>
      <c r="H163" s="12"/>
    </row>
    <row r="164" spans="1:8" ht="36" customHeight="1" x14ac:dyDescent="0.3">
      <c r="A164" s="85" t="s">
        <v>497</v>
      </c>
      <c r="B164" s="107" t="s">
        <v>66</v>
      </c>
      <c r="C164" s="108" t="s">
        <v>421</v>
      </c>
      <c r="D164" s="88"/>
      <c r="E164" s="80" t="s">
        <v>20</v>
      </c>
      <c r="F164" s="81">
        <v>1</v>
      </c>
      <c r="G164" s="14"/>
      <c r="H164" s="89">
        <f t="shared" ref="H164:H165" si="30">ROUND(G164*F164,2)</f>
        <v>0</v>
      </c>
    </row>
    <row r="165" spans="1:8" ht="36" customHeight="1" x14ac:dyDescent="0.3">
      <c r="A165" s="85" t="s">
        <v>498</v>
      </c>
      <c r="B165" s="107" t="s">
        <v>67</v>
      </c>
      <c r="C165" s="108" t="s">
        <v>424</v>
      </c>
      <c r="D165" s="88"/>
      <c r="E165" s="80" t="s">
        <v>20</v>
      </c>
      <c r="F165" s="81">
        <v>1</v>
      </c>
      <c r="G165" s="14"/>
      <c r="H165" s="89">
        <f t="shared" si="30"/>
        <v>0</v>
      </c>
    </row>
    <row r="166" spans="1:8" ht="36" customHeight="1" x14ac:dyDescent="0.3">
      <c r="A166" s="85" t="s">
        <v>499</v>
      </c>
      <c r="B166" s="77" t="s">
        <v>129</v>
      </c>
      <c r="C166" s="13" t="s">
        <v>468</v>
      </c>
      <c r="D166" s="15" t="s">
        <v>235</v>
      </c>
      <c r="E166" s="11"/>
      <c r="F166" s="19"/>
      <c r="G166" s="173"/>
      <c r="H166" s="12"/>
    </row>
    <row r="167" spans="1:8" ht="30" customHeight="1" x14ac:dyDescent="0.3">
      <c r="A167" s="85" t="s">
        <v>500</v>
      </c>
      <c r="B167" s="86" t="s">
        <v>14</v>
      </c>
      <c r="C167" s="87" t="s">
        <v>227</v>
      </c>
      <c r="D167" s="88"/>
      <c r="E167" s="80" t="s">
        <v>28</v>
      </c>
      <c r="F167" s="81">
        <v>57</v>
      </c>
      <c r="G167" s="14"/>
      <c r="H167" s="89">
        <f t="shared" ref="H167:H169" si="31">ROUND(G167*F167,2)</f>
        <v>0</v>
      </c>
    </row>
    <row r="168" spans="1:8" ht="30" customHeight="1" x14ac:dyDescent="0.3">
      <c r="A168" s="85" t="s">
        <v>501</v>
      </c>
      <c r="B168" s="86" t="s">
        <v>21</v>
      </c>
      <c r="C168" s="87" t="s">
        <v>366</v>
      </c>
      <c r="D168" s="88"/>
      <c r="E168" s="80" t="s">
        <v>28</v>
      </c>
      <c r="F168" s="81">
        <v>49</v>
      </c>
      <c r="G168" s="14"/>
      <c r="H168" s="89">
        <f t="shared" si="31"/>
        <v>0</v>
      </c>
    </row>
    <row r="169" spans="1:8" ht="30" customHeight="1" x14ac:dyDescent="0.3">
      <c r="A169" s="85" t="s">
        <v>502</v>
      </c>
      <c r="B169" s="86" t="s">
        <v>29</v>
      </c>
      <c r="C169" s="87" t="s">
        <v>230</v>
      </c>
      <c r="D169" s="88"/>
      <c r="E169" s="80" t="s">
        <v>28</v>
      </c>
      <c r="F169" s="81">
        <v>90</v>
      </c>
      <c r="G169" s="14"/>
      <c r="H169" s="89">
        <f t="shared" si="31"/>
        <v>0</v>
      </c>
    </row>
    <row r="170" spans="1:8" s="41" customFormat="1" ht="30" customHeight="1" x14ac:dyDescent="0.2">
      <c r="A170" s="64"/>
      <c r="B170" s="118"/>
      <c r="C170" s="136" t="s">
        <v>477</v>
      </c>
      <c r="D170" s="235"/>
      <c r="E170" s="11"/>
      <c r="F170" s="19"/>
      <c r="G170" s="173"/>
      <c r="H170" s="12"/>
    </row>
    <row r="171" spans="1:8" ht="30" customHeight="1" x14ac:dyDescent="0.3">
      <c r="A171" s="85"/>
      <c r="B171" s="77" t="s">
        <v>338</v>
      </c>
      <c r="C171" s="78" t="s">
        <v>284</v>
      </c>
      <c r="D171" s="88" t="s">
        <v>79</v>
      </c>
      <c r="E171" s="11"/>
      <c r="F171" s="19"/>
      <c r="G171" s="173"/>
      <c r="H171" s="12"/>
    </row>
    <row r="172" spans="1:8" ht="36" customHeight="1" x14ac:dyDescent="0.3">
      <c r="A172" s="122"/>
      <c r="B172" s="86" t="s">
        <v>14</v>
      </c>
      <c r="C172" s="87" t="s">
        <v>378</v>
      </c>
      <c r="D172" s="88" t="s">
        <v>361</v>
      </c>
      <c r="E172" s="80" t="s">
        <v>47</v>
      </c>
      <c r="F172" s="120">
        <v>16</v>
      </c>
      <c r="G172" s="14"/>
      <c r="H172" s="89">
        <f t="shared" ref="H172:H173" si="32">ROUND(G172*F172,2)</f>
        <v>0</v>
      </c>
    </row>
    <row r="173" spans="1:8" ht="36" customHeight="1" x14ac:dyDescent="0.3">
      <c r="A173" s="122"/>
      <c r="B173" s="86" t="s">
        <v>21</v>
      </c>
      <c r="C173" s="87" t="s">
        <v>379</v>
      </c>
      <c r="D173" s="88" t="s">
        <v>360</v>
      </c>
      <c r="E173" s="80" t="s">
        <v>47</v>
      </c>
      <c r="F173" s="120">
        <v>9</v>
      </c>
      <c r="G173" s="14"/>
      <c r="H173" s="89">
        <f t="shared" si="32"/>
        <v>0</v>
      </c>
    </row>
    <row r="174" spans="1:8" ht="36" customHeight="1" x14ac:dyDescent="0.3">
      <c r="A174" s="85"/>
      <c r="B174" s="77" t="s">
        <v>336</v>
      </c>
      <c r="C174" s="78" t="s">
        <v>380</v>
      </c>
      <c r="D174" s="88" t="s">
        <v>510</v>
      </c>
      <c r="E174" s="11"/>
      <c r="F174" s="19"/>
      <c r="G174" s="173"/>
      <c r="H174" s="12"/>
    </row>
    <row r="175" spans="1:8" ht="30" customHeight="1" x14ac:dyDescent="0.3">
      <c r="A175" s="85"/>
      <c r="B175" s="86" t="s">
        <v>14</v>
      </c>
      <c r="C175" s="87" t="s">
        <v>368</v>
      </c>
      <c r="D175" s="88"/>
      <c r="E175" s="11"/>
      <c r="F175" s="19"/>
      <c r="G175" s="173"/>
      <c r="H175" s="12"/>
    </row>
    <row r="176" spans="1:8" ht="36" customHeight="1" x14ac:dyDescent="0.3">
      <c r="A176" s="85"/>
      <c r="B176" s="107" t="s">
        <v>66</v>
      </c>
      <c r="C176" s="108" t="s">
        <v>416</v>
      </c>
      <c r="D176" s="88"/>
      <c r="E176" s="80" t="s">
        <v>28</v>
      </c>
      <c r="F176" s="81">
        <v>124</v>
      </c>
      <c r="G176" s="14"/>
      <c r="H176" s="89">
        <f t="shared" ref="H176" si="33">ROUND(G176*F176,2)</f>
        <v>0</v>
      </c>
    </row>
    <row r="177" spans="1:8" ht="30" customHeight="1" x14ac:dyDescent="0.3">
      <c r="A177" s="85"/>
      <c r="B177" s="86" t="s">
        <v>21</v>
      </c>
      <c r="C177" s="87" t="s">
        <v>377</v>
      </c>
      <c r="D177" s="88"/>
      <c r="E177" s="11"/>
      <c r="F177" s="19"/>
      <c r="G177" s="173"/>
      <c r="H177" s="12"/>
    </row>
    <row r="178" spans="1:8" ht="36" customHeight="1" x14ac:dyDescent="0.3">
      <c r="A178" s="85"/>
      <c r="B178" s="107" t="s">
        <v>66</v>
      </c>
      <c r="C178" s="108" t="s">
        <v>416</v>
      </c>
      <c r="D178" s="88"/>
      <c r="E178" s="80" t="s">
        <v>28</v>
      </c>
      <c r="F178" s="81">
        <v>153</v>
      </c>
      <c r="G178" s="14"/>
      <c r="H178" s="89">
        <f t="shared" ref="H178" si="34">ROUND(G178*F178,2)</f>
        <v>0</v>
      </c>
    </row>
    <row r="179" spans="1:8" ht="30" customHeight="1" x14ac:dyDescent="0.3">
      <c r="A179" s="85"/>
      <c r="B179" s="86" t="s">
        <v>29</v>
      </c>
      <c r="C179" s="87" t="s">
        <v>384</v>
      </c>
      <c r="D179" s="88"/>
      <c r="E179" s="11"/>
      <c r="F179" s="19"/>
      <c r="G179" s="173"/>
      <c r="H179" s="12"/>
    </row>
    <row r="180" spans="1:8" ht="36" customHeight="1" x14ac:dyDescent="0.3">
      <c r="A180" s="85"/>
      <c r="B180" s="107" t="s">
        <v>66</v>
      </c>
      <c r="C180" s="108" t="s">
        <v>416</v>
      </c>
      <c r="D180" s="88"/>
      <c r="E180" s="80" t="s">
        <v>28</v>
      </c>
      <c r="F180" s="81">
        <v>49</v>
      </c>
      <c r="G180" s="14"/>
      <c r="H180" s="89">
        <f t="shared" ref="H180" si="35">ROUND(G180*F180,2)</f>
        <v>0</v>
      </c>
    </row>
    <row r="181" spans="1:8" ht="30" customHeight="1" x14ac:dyDescent="0.3">
      <c r="A181" s="85" t="s">
        <v>494</v>
      </c>
      <c r="B181" s="77" t="s">
        <v>330</v>
      </c>
      <c r="C181" s="139" t="s">
        <v>83</v>
      </c>
      <c r="D181" s="88" t="s">
        <v>510</v>
      </c>
      <c r="E181" s="11"/>
      <c r="F181" s="19"/>
      <c r="G181" s="173"/>
      <c r="H181" s="12"/>
    </row>
    <row r="182" spans="1:8" ht="30" customHeight="1" x14ac:dyDescent="0.3">
      <c r="A182" s="85" t="s">
        <v>495</v>
      </c>
      <c r="B182" s="86" t="s">
        <v>14</v>
      </c>
      <c r="C182" s="87" t="s">
        <v>417</v>
      </c>
      <c r="D182" s="88"/>
      <c r="E182" s="11"/>
      <c r="F182" s="19"/>
      <c r="G182" s="173"/>
      <c r="H182" s="12"/>
    </row>
    <row r="183" spans="1:8" ht="54" customHeight="1" x14ac:dyDescent="0.3">
      <c r="A183" s="85" t="s">
        <v>503</v>
      </c>
      <c r="B183" s="107" t="s">
        <v>66</v>
      </c>
      <c r="C183" s="108" t="s">
        <v>426</v>
      </c>
      <c r="D183" s="88"/>
      <c r="E183" s="80" t="s">
        <v>20</v>
      </c>
      <c r="F183" s="81">
        <v>1</v>
      </c>
      <c r="G183" s="14"/>
      <c r="H183" s="89">
        <f t="shared" ref="H183" si="36">ROUND(G183*F183,2)</f>
        <v>0</v>
      </c>
    </row>
    <row r="184" spans="1:8" ht="30" customHeight="1" x14ac:dyDescent="0.3">
      <c r="A184" s="85" t="s">
        <v>495</v>
      </c>
      <c r="B184" s="86" t="s">
        <v>21</v>
      </c>
      <c r="C184" s="87" t="s">
        <v>417</v>
      </c>
      <c r="D184" s="88"/>
      <c r="E184" s="11"/>
      <c r="F184" s="19"/>
      <c r="G184" s="173"/>
      <c r="H184" s="12"/>
    </row>
    <row r="185" spans="1:8" ht="54" customHeight="1" x14ac:dyDescent="0.3">
      <c r="A185" s="85" t="s">
        <v>504</v>
      </c>
      <c r="B185" s="107" t="s">
        <v>66</v>
      </c>
      <c r="C185" s="108" t="s">
        <v>425</v>
      </c>
      <c r="D185" s="88"/>
      <c r="E185" s="80" t="s">
        <v>20</v>
      </c>
      <c r="F185" s="81">
        <v>1</v>
      </c>
      <c r="G185" s="14"/>
      <c r="H185" s="89">
        <f t="shared" ref="H185" si="37">ROUND(G185*F185,2)</f>
        <v>0</v>
      </c>
    </row>
    <row r="186" spans="1:8" s="41" customFormat="1" ht="30" customHeight="1" x14ac:dyDescent="0.2">
      <c r="A186" s="64"/>
      <c r="B186" s="118"/>
      <c r="C186" s="119" t="s">
        <v>412</v>
      </c>
      <c r="D186" s="235"/>
      <c r="E186" s="11"/>
      <c r="F186" s="19"/>
      <c r="G186" s="173"/>
      <c r="H186" s="12"/>
    </row>
    <row r="187" spans="1:8" s="41" customFormat="1" ht="30" customHeight="1" x14ac:dyDescent="0.2">
      <c r="A187" s="64"/>
      <c r="B187" s="118"/>
      <c r="C187" s="136" t="s">
        <v>364</v>
      </c>
      <c r="D187" s="235"/>
      <c r="E187" s="11"/>
      <c r="F187" s="19"/>
      <c r="G187" s="173"/>
      <c r="H187" s="12"/>
    </row>
    <row r="188" spans="1:8" ht="30" customHeight="1" x14ac:dyDescent="0.3">
      <c r="A188" s="76" t="s">
        <v>143</v>
      </c>
      <c r="B188" s="77" t="s">
        <v>329</v>
      </c>
      <c r="C188" s="78" t="s">
        <v>144</v>
      </c>
      <c r="D188" s="88" t="s">
        <v>79</v>
      </c>
      <c r="E188" s="11"/>
      <c r="F188" s="19"/>
      <c r="G188" s="173"/>
      <c r="H188" s="12"/>
    </row>
    <row r="189" spans="1:8" ht="30" customHeight="1" x14ac:dyDescent="0.3">
      <c r="A189" s="97" t="s">
        <v>224</v>
      </c>
      <c r="B189" s="86" t="s">
        <v>14</v>
      </c>
      <c r="C189" s="87" t="s">
        <v>225</v>
      </c>
      <c r="D189" s="88"/>
      <c r="E189" s="80"/>
      <c r="F189" s="140"/>
      <c r="G189" s="141"/>
      <c r="H189" s="142"/>
    </row>
    <row r="190" spans="1:8" ht="30" customHeight="1" x14ac:dyDescent="0.3">
      <c r="A190" s="97" t="s">
        <v>226</v>
      </c>
      <c r="B190" s="107" t="s">
        <v>66</v>
      </c>
      <c r="C190" s="108" t="s">
        <v>415</v>
      </c>
      <c r="D190" s="88"/>
      <c r="E190" s="80" t="s">
        <v>20</v>
      </c>
      <c r="F190" s="81">
        <v>2</v>
      </c>
      <c r="G190" s="14"/>
      <c r="H190" s="89">
        <f t="shared" ref="H190" si="38">ROUND(G190*F190,2)</f>
        <v>0</v>
      </c>
    </row>
    <row r="191" spans="1:8" ht="30" customHeight="1" x14ac:dyDescent="0.3">
      <c r="A191" s="97" t="s">
        <v>145</v>
      </c>
      <c r="B191" s="77" t="s">
        <v>328</v>
      </c>
      <c r="C191" s="78" t="s">
        <v>146</v>
      </c>
      <c r="D191" s="88" t="s">
        <v>79</v>
      </c>
      <c r="E191" s="11"/>
      <c r="F191" s="19"/>
      <c r="G191" s="173"/>
      <c r="H191" s="12"/>
    </row>
    <row r="192" spans="1:8" ht="30" customHeight="1" x14ac:dyDescent="0.3">
      <c r="A192" s="97" t="s">
        <v>231</v>
      </c>
      <c r="B192" s="86" t="s">
        <v>14</v>
      </c>
      <c r="C192" s="87" t="s">
        <v>232</v>
      </c>
      <c r="D192" s="88"/>
      <c r="E192" s="11"/>
      <c r="F192" s="19"/>
      <c r="G192" s="173"/>
      <c r="H192" s="12"/>
    </row>
    <row r="193" spans="1:8" ht="30" customHeight="1" x14ac:dyDescent="0.3">
      <c r="A193" s="97" t="s">
        <v>233</v>
      </c>
      <c r="B193" s="107" t="s">
        <v>66</v>
      </c>
      <c r="C193" s="108" t="s">
        <v>415</v>
      </c>
      <c r="D193" s="88"/>
      <c r="E193" s="80" t="s">
        <v>28</v>
      </c>
      <c r="F193" s="193">
        <v>3</v>
      </c>
      <c r="G193" s="14"/>
      <c r="H193" s="89">
        <f t="shared" ref="H193" si="39">ROUND(G193*F193,2)</f>
        <v>0</v>
      </c>
    </row>
    <row r="194" spans="1:8" s="41" customFormat="1" ht="30" customHeight="1" x14ac:dyDescent="0.2">
      <c r="A194" s="64"/>
      <c r="B194" s="118"/>
      <c r="C194" s="136" t="s">
        <v>258</v>
      </c>
      <c r="D194" s="235"/>
      <c r="E194" s="11"/>
      <c r="F194" s="19"/>
      <c r="G194" s="173"/>
      <c r="H194" s="12"/>
    </row>
    <row r="195" spans="1:8" ht="30" customHeight="1" x14ac:dyDescent="0.3">
      <c r="A195" s="76" t="s">
        <v>143</v>
      </c>
      <c r="B195" s="77" t="s">
        <v>187</v>
      </c>
      <c r="C195" s="78" t="s">
        <v>144</v>
      </c>
      <c r="D195" s="88" t="s">
        <v>79</v>
      </c>
      <c r="E195" s="11"/>
      <c r="F195" s="19"/>
      <c r="G195" s="173"/>
      <c r="H195" s="12"/>
    </row>
    <row r="196" spans="1:8" ht="30" customHeight="1" x14ac:dyDescent="0.3">
      <c r="A196" s="97" t="s">
        <v>222</v>
      </c>
      <c r="B196" s="86" t="s">
        <v>14</v>
      </c>
      <c r="C196" s="87" t="s">
        <v>116</v>
      </c>
      <c r="D196" s="88"/>
      <c r="E196" s="11"/>
      <c r="F196" s="19"/>
      <c r="G196" s="173"/>
      <c r="H196" s="12"/>
    </row>
    <row r="197" spans="1:8" ht="30" customHeight="1" x14ac:dyDescent="0.3">
      <c r="A197" s="97" t="s">
        <v>223</v>
      </c>
      <c r="B197" s="107" t="s">
        <v>66</v>
      </c>
      <c r="C197" s="108" t="s">
        <v>415</v>
      </c>
      <c r="D197" s="88"/>
      <c r="E197" s="80" t="s">
        <v>20</v>
      </c>
      <c r="F197" s="81">
        <v>1</v>
      </c>
      <c r="G197" s="14"/>
      <c r="H197" s="89">
        <f t="shared" ref="H197" si="40">ROUND(G197*F197,2)</f>
        <v>0</v>
      </c>
    </row>
    <row r="198" spans="1:8" s="41" customFormat="1" ht="30" customHeight="1" x14ac:dyDescent="0.2">
      <c r="A198" s="64"/>
      <c r="B198" s="118"/>
      <c r="C198" s="136" t="s">
        <v>365</v>
      </c>
      <c r="D198" s="235"/>
      <c r="E198" s="11"/>
      <c r="F198" s="19"/>
      <c r="G198" s="173"/>
      <c r="H198" s="12"/>
    </row>
    <row r="199" spans="1:8" ht="30" customHeight="1" x14ac:dyDescent="0.3">
      <c r="A199" s="76" t="s">
        <v>143</v>
      </c>
      <c r="B199" s="77" t="s">
        <v>326</v>
      </c>
      <c r="C199" s="78" t="s">
        <v>144</v>
      </c>
      <c r="D199" s="88" t="s">
        <v>79</v>
      </c>
      <c r="E199" s="11"/>
      <c r="F199" s="19"/>
      <c r="G199" s="173"/>
      <c r="H199" s="12"/>
    </row>
    <row r="200" spans="1:8" ht="30" customHeight="1" x14ac:dyDescent="0.3">
      <c r="A200" s="97" t="s">
        <v>222</v>
      </c>
      <c r="B200" s="86" t="s">
        <v>14</v>
      </c>
      <c r="C200" s="87" t="s">
        <v>116</v>
      </c>
      <c r="D200" s="88"/>
      <c r="E200" s="11"/>
      <c r="F200" s="19"/>
      <c r="G200" s="173"/>
      <c r="H200" s="12"/>
    </row>
    <row r="201" spans="1:8" ht="30" customHeight="1" x14ac:dyDescent="0.3">
      <c r="A201" s="97" t="s">
        <v>223</v>
      </c>
      <c r="B201" s="107" t="s">
        <v>66</v>
      </c>
      <c r="C201" s="108" t="s">
        <v>415</v>
      </c>
      <c r="D201" s="88"/>
      <c r="E201" s="80" t="s">
        <v>20</v>
      </c>
      <c r="F201" s="81">
        <v>1</v>
      </c>
      <c r="G201" s="14"/>
      <c r="H201" s="89">
        <f t="shared" ref="H201" si="41">ROUND(G201*F201,2)</f>
        <v>0</v>
      </c>
    </row>
    <row r="202" spans="1:8" ht="30" customHeight="1" x14ac:dyDescent="0.3">
      <c r="A202" s="97" t="s">
        <v>145</v>
      </c>
      <c r="B202" s="77" t="s">
        <v>323</v>
      </c>
      <c r="C202" s="78" t="s">
        <v>146</v>
      </c>
      <c r="D202" s="88" t="s">
        <v>79</v>
      </c>
      <c r="E202" s="11"/>
      <c r="F202" s="19"/>
      <c r="G202" s="173"/>
      <c r="H202" s="12"/>
    </row>
    <row r="203" spans="1:8" ht="30" customHeight="1" x14ac:dyDescent="0.3">
      <c r="A203" s="97" t="s">
        <v>228</v>
      </c>
      <c r="B203" s="86" t="s">
        <v>14</v>
      </c>
      <c r="C203" s="87" t="s">
        <v>116</v>
      </c>
      <c r="D203" s="88"/>
      <c r="E203" s="11"/>
      <c r="F203" s="19"/>
      <c r="G203" s="173"/>
      <c r="H203" s="12"/>
    </row>
    <row r="204" spans="1:8" ht="30" customHeight="1" x14ac:dyDescent="0.3">
      <c r="A204" s="97" t="s">
        <v>229</v>
      </c>
      <c r="B204" s="107" t="s">
        <v>66</v>
      </c>
      <c r="C204" s="108" t="s">
        <v>415</v>
      </c>
      <c r="D204" s="88"/>
      <c r="E204" s="80" t="s">
        <v>28</v>
      </c>
      <c r="F204" s="193">
        <v>3</v>
      </c>
      <c r="G204" s="14"/>
      <c r="H204" s="89">
        <f t="shared" ref="H204" si="42">ROUND(G204*F204,2)</f>
        <v>0</v>
      </c>
    </row>
    <row r="205" spans="1:8" s="41" customFormat="1" ht="30" customHeight="1" x14ac:dyDescent="0.2">
      <c r="A205" s="64"/>
      <c r="B205" s="118"/>
      <c r="C205" s="119" t="s">
        <v>413</v>
      </c>
      <c r="D205" s="235"/>
      <c r="E205" s="11"/>
      <c r="F205" s="19"/>
      <c r="G205" s="173"/>
      <c r="H205" s="12"/>
    </row>
    <row r="206" spans="1:8" ht="36" customHeight="1" x14ac:dyDescent="0.3">
      <c r="A206" s="85" t="s">
        <v>499</v>
      </c>
      <c r="B206" s="77" t="s">
        <v>322</v>
      </c>
      <c r="C206" s="13" t="s">
        <v>285</v>
      </c>
      <c r="D206" s="15" t="s">
        <v>235</v>
      </c>
      <c r="E206" s="11"/>
      <c r="F206" s="19"/>
      <c r="G206" s="173"/>
      <c r="H206" s="12"/>
    </row>
    <row r="207" spans="1:8" ht="30" customHeight="1" x14ac:dyDescent="0.3">
      <c r="A207" s="85" t="s">
        <v>501</v>
      </c>
      <c r="B207" s="86" t="s">
        <v>14</v>
      </c>
      <c r="C207" s="87" t="s">
        <v>366</v>
      </c>
      <c r="D207" s="88"/>
      <c r="E207" s="80" t="s">
        <v>28</v>
      </c>
      <c r="F207" s="81">
        <v>124</v>
      </c>
      <c r="G207" s="14"/>
      <c r="H207" s="89">
        <f t="shared" ref="H207:H208" si="43">ROUND(G207*F207,2)</f>
        <v>0</v>
      </c>
    </row>
    <row r="208" spans="1:8" ht="30" customHeight="1" x14ac:dyDescent="0.3">
      <c r="A208" s="85" t="s">
        <v>502</v>
      </c>
      <c r="B208" s="86" t="s">
        <v>21</v>
      </c>
      <c r="C208" s="87" t="s">
        <v>230</v>
      </c>
      <c r="D208" s="88"/>
      <c r="E208" s="80" t="s">
        <v>28</v>
      </c>
      <c r="F208" s="81">
        <v>202</v>
      </c>
      <c r="G208" s="14"/>
      <c r="H208" s="89">
        <f t="shared" si="43"/>
        <v>0</v>
      </c>
    </row>
    <row r="209" spans="1:8" ht="36" customHeight="1" x14ac:dyDescent="0.3">
      <c r="A209" s="85" t="s">
        <v>499</v>
      </c>
      <c r="B209" s="77" t="s">
        <v>194</v>
      </c>
      <c r="C209" s="13" t="s">
        <v>286</v>
      </c>
      <c r="D209" s="15" t="s">
        <v>235</v>
      </c>
      <c r="E209" s="11"/>
      <c r="F209" s="19"/>
      <c r="G209" s="173"/>
      <c r="H209" s="12"/>
    </row>
    <row r="210" spans="1:8" ht="30" customHeight="1" x14ac:dyDescent="0.3">
      <c r="A210" s="85" t="s">
        <v>501</v>
      </c>
      <c r="B210" s="86" t="s">
        <v>14</v>
      </c>
      <c r="C210" s="87" t="s">
        <v>366</v>
      </c>
      <c r="D210" s="88"/>
      <c r="E210" s="80" t="s">
        <v>28</v>
      </c>
      <c r="F210" s="81">
        <v>27</v>
      </c>
      <c r="G210" s="14"/>
      <c r="H210" s="89">
        <f t="shared" ref="H210:H213" si="44">ROUND(G210*F210,2)</f>
        <v>0</v>
      </c>
    </row>
    <row r="211" spans="1:8" ht="30" customHeight="1" x14ac:dyDescent="0.3">
      <c r="A211" s="85" t="s">
        <v>502</v>
      </c>
      <c r="B211" s="86" t="s">
        <v>21</v>
      </c>
      <c r="C211" s="87" t="s">
        <v>230</v>
      </c>
      <c r="D211" s="88"/>
      <c r="E211" s="80" t="s">
        <v>28</v>
      </c>
      <c r="F211" s="81">
        <v>63</v>
      </c>
      <c r="G211" s="14"/>
      <c r="H211" s="89">
        <f t="shared" si="44"/>
        <v>0</v>
      </c>
    </row>
    <row r="212" spans="1:8" ht="30" customHeight="1" x14ac:dyDescent="0.3">
      <c r="A212" s="85" t="s">
        <v>505</v>
      </c>
      <c r="B212" s="86" t="s">
        <v>29</v>
      </c>
      <c r="C212" s="87" t="s">
        <v>232</v>
      </c>
      <c r="D212" s="88"/>
      <c r="E212" s="80" t="s">
        <v>28</v>
      </c>
      <c r="F212" s="81">
        <v>16</v>
      </c>
      <c r="G212" s="14"/>
      <c r="H212" s="89">
        <f t="shared" si="44"/>
        <v>0</v>
      </c>
    </row>
    <row r="213" spans="1:8" ht="30" customHeight="1" x14ac:dyDescent="0.3">
      <c r="A213" s="85" t="s">
        <v>506</v>
      </c>
      <c r="B213" s="86" t="s">
        <v>38</v>
      </c>
      <c r="C213" s="87" t="s">
        <v>234</v>
      </c>
      <c r="D213" s="88"/>
      <c r="E213" s="80" t="s">
        <v>28</v>
      </c>
      <c r="F213" s="81">
        <v>16</v>
      </c>
      <c r="G213" s="14"/>
      <c r="H213" s="89">
        <f t="shared" si="44"/>
        <v>0</v>
      </c>
    </row>
    <row r="214" spans="1:8" ht="30" customHeight="1" x14ac:dyDescent="0.3">
      <c r="A214" s="85" t="s">
        <v>507</v>
      </c>
      <c r="B214" s="77" t="s">
        <v>131</v>
      </c>
      <c r="C214" s="139" t="s">
        <v>121</v>
      </c>
      <c r="D214" s="143" t="s">
        <v>509</v>
      </c>
      <c r="E214" s="11"/>
      <c r="F214" s="19"/>
      <c r="G214" s="173"/>
      <c r="H214" s="12"/>
    </row>
    <row r="215" spans="1:8" ht="36" customHeight="1" x14ac:dyDescent="0.3">
      <c r="A215" s="85" t="s">
        <v>508</v>
      </c>
      <c r="B215" s="86" t="s">
        <v>14</v>
      </c>
      <c r="C215" s="144" t="s">
        <v>433</v>
      </c>
      <c r="D215" s="143"/>
      <c r="E215" s="80" t="s">
        <v>13</v>
      </c>
      <c r="F215" s="81">
        <v>2130</v>
      </c>
      <c r="G215" s="14"/>
      <c r="H215" s="89">
        <f t="shared" ref="H215:H216" si="45">ROUND(G215*F215,2)</f>
        <v>0</v>
      </c>
    </row>
    <row r="216" spans="1:8" ht="36" customHeight="1" x14ac:dyDescent="0.3">
      <c r="A216" s="85"/>
      <c r="B216" s="86" t="s">
        <v>21</v>
      </c>
      <c r="C216" s="144" t="s">
        <v>400</v>
      </c>
      <c r="D216" s="143"/>
      <c r="E216" s="80" t="s">
        <v>13</v>
      </c>
      <c r="F216" s="81">
        <v>60</v>
      </c>
      <c r="G216" s="14"/>
      <c r="H216" s="89">
        <f t="shared" si="45"/>
        <v>0</v>
      </c>
    </row>
    <row r="217" spans="1:8" s="41" customFormat="1" ht="30" customHeight="1" x14ac:dyDescent="0.2">
      <c r="A217" s="64"/>
      <c r="B217" s="118"/>
      <c r="C217" s="119" t="s">
        <v>462</v>
      </c>
      <c r="D217" s="234" t="s">
        <v>511</v>
      </c>
      <c r="E217" s="11"/>
      <c r="F217" s="19"/>
      <c r="G217" s="173"/>
      <c r="H217" s="12"/>
    </row>
    <row r="218" spans="1:8" s="96" customFormat="1" ht="30" customHeight="1" x14ac:dyDescent="0.2">
      <c r="A218" s="109"/>
      <c r="B218" s="92" t="s">
        <v>321</v>
      </c>
      <c r="C218" s="93" t="s">
        <v>369</v>
      </c>
      <c r="D218" s="232" t="s">
        <v>513</v>
      </c>
      <c r="E218" s="11"/>
      <c r="F218" s="19"/>
      <c r="G218" s="173"/>
      <c r="H218" s="12"/>
    </row>
    <row r="219" spans="1:8" s="96" customFormat="1" ht="30" customHeight="1" x14ac:dyDescent="0.2">
      <c r="A219" s="109"/>
      <c r="B219" s="111" t="s">
        <v>14</v>
      </c>
      <c r="C219" s="114" t="s">
        <v>370</v>
      </c>
      <c r="D219" s="232"/>
      <c r="E219" s="80" t="s">
        <v>20</v>
      </c>
      <c r="F219" s="81">
        <v>20</v>
      </c>
      <c r="G219" s="14"/>
      <c r="H219" s="89">
        <f t="shared" ref="H219:H220" si="46">ROUND(G219*F219,2)</f>
        <v>0</v>
      </c>
    </row>
    <row r="220" spans="1:8" s="96" customFormat="1" ht="30" customHeight="1" x14ac:dyDescent="0.2">
      <c r="A220" s="109"/>
      <c r="B220" s="111" t="s">
        <v>21</v>
      </c>
      <c r="C220" s="114" t="s">
        <v>371</v>
      </c>
      <c r="D220" s="232"/>
      <c r="E220" s="94" t="s">
        <v>28</v>
      </c>
      <c r="F220" s="81">
        <v>25</v>
      </c>
      <c r="G220" s="14"/>
      <c r="H220" s="95">
        <f t="shared" si="46"/>
        <v>0</v>
      </c>
    </row>
    <row r="221" spans="1:8" s="96" customFormat="1" ht="30" customHeight="1" x14ac:dyDescent="0.2">
      <c r="A221" s="109"/>
      <c r="B221" s="92" t="s">
        <v>320</v>
      </c>
      <c r="C221" s="93" t="s">
        <v>372</v>
      </c>
      <c r="D221" s="232" t="s">
        <v>513</v>
      </c>
      <c r="E221" s="11"/>
      <c r="F221" s="19"/>
      <c r="G221" s="173"/>
      <c r="H221" s="12"/>
    </row>
    <row r="222" spans="1:8" ht="36" customHeight="1" x14ac:dyDescent="0.3">
      <c r="A222" s="85"/>
      <c r="B222" s="86" t="s">
        <v>14</v>
      </c>
      <c r="C222" s="87" t="s">
        <v>373</v>
      </c>
      <c r="D222" s="88"/>
      <c r="E222" s="11"/>
      <c r="F222" s="19"/>
      <c r="G222" s="173"/>
      <c r="H222" s="12"/>
    </row>
    <row r="223" spans="1:8" s="96" customFormat="1" ht="36" customHeight="1" x14ac:dyDescent="0.2">
      <c r="A223" s="109"/>
      <c r="B223" s="107" t="s">
        <v>66</v>
      </c>
      <c r="C223" s="108" t="s">
        <v>430</v>
      </c>
      <c r="D223" s="232"/>
      <c r="E223" s="94" t="s">
        <v>28</v>
      </c>
      <c r="F223" s="81">
        <v>5</v>
      </c>
      <c r="G223" s="14"/>
      <c r="H223" s="95">
        <f t="shared" ref="H223" si="47">ROUND(G223*F223,2)</f>
        <v>0</v>
      </c>
    </row>
    <row r="224" spans="1:8" ht="36" customHeight="1" x14ac:dyDescent="0.3">
      <c r="A224" s="85"/>
      <c r="B224" s="86" t="s">
        <v>21</v>
      </c>
      <c r="C224" s="87" t="s">
        <v>374</v>
      </c>
      <c r="D224" s="88"/>
      <c r="E224" s="11"/>
      <c r="F224" s="19"/>
      <c r="G224" s="173"/>
      <c r="H224" s="12"/>
    </row>
    <row r="225" spans="1:8" s="96" customFormat="1" ht="36" customHeight="1" x14ac:dyDescent="0.2">
      <c r="A225" s="109"/>
      <c r="B225" s="107" t="s">
        <v>66</v>
      </c>
      <c r="C225" s="108" t="s">
        <v>430</v>
      </c>
      <c r="D225" s="232"/>
      <c r="E225" s="94" t="s">
        <v>28</v>
      </c>
      <c r="F225" s="81">
        <v>5</v>
      </c>
      <c r="G225" s="14"/>
      <c r="H225" s="95">
        <f t="shared" ref="H225" si="48">ROUND(G225*F225,2)</f>
        <v>0</v>
      </c>
    </row>
    <row r="226" spans="1:8" ht="36" customHeight="1" x14ac:dyDescent="0.3">
      <c r="A226" s="85"/>
      <c r="B226" s="86" t="s">
        <v>29</v>
      </c>
      <c r="C226" s="87" t="s">
        <v>123</v>
      </c>
      <c r="D226" s="88"/>
      <c r="E226" s="11"/>
      <c r="F226" s="19"/>
      <c r="G226" s="173"/>
      <c r="H226" s="12"/>
    </row>
    <row r="227" spans="1:8" s="96" customFormat="1" ht="36" customHeight="1" x14ac:dyDescent="0.2">
      <c r="A227" s="109"/>
      <c r="B227" s="107" t="s">
        <v>66</v>
      </c>
      <c r="C227" s="108" t="s">
        <v>430</v>
      </c>
      <c r="D227" s="232"/>
      <c r="E227" s="94" t="s">
        <v>28</v>
      </c>
      <c r="F227" s="81">
        <v>5</v>
      </c>
      <c r="G227" s="14"/>
      <c r="H227" s="95">
        <f t="shared" ref="H227:H231" si="49">ROUND(G227*F227,2)</f>
        <v>0</v>
      </c>
    </row>
    <row r="228" spans="1:8" ht="30" customHeight="1" x14ac:dyDescent="0.3">
      <c r="A228" s="85"/>
      <c r="B228" s="77" t="s">
        <v>132</v>
      </c>
      <c r="C228" s="13" t="s">
        <v>465</v>
      </c>
      <c r="D228" s="232" t="s">
        <v>513</v>
      </c>
      <c r="E228" s="80" t="s">
        <v>20</v>
      </c>
      <c r="F228" s="81">
        <v>1</v>
      </c>
      <c r="G228" s="14"/>
      <c r="H228" s="89">
        <f t="shared" si="49"/>
        <v>0</v>
      </c>
    </row>
    <row r="229" spans="1:8" ht="30" customHeight="1" x14ac:dyDescent="0.3">
      <c r="A229" s="85"/>
      <c r="B229" s="77" t="s">
        <v>319</v>
      </c>
      <c r="C229" s="13" t="s">
        <v>467</v>
      </c>
      <c r="D229" s="232" t="s">
        <v>513</v>
      </c>
      <c r="E229" s="80" t="s">
        <v>20</v>
      </c>
      <c r="F229" s="81">
        <v>1</v>
      </c>
      <c r="G229" s="14"/>
      <c r="H229" s="89">
        <f t="shared" si="49"/>
        <v>0</v>
      </c>
    </row>
    <row r="230" spans="1:8" ht="30" customHeight="1" x14ac:dyDescent="0.3">
      <c r="A230" s="85"/>
      <c r="B230" s="77" t="s">
        <v>317</v>
      </c>
      <c r="C230" s="13" t="s">
        <v>466</v>
      </c>
      <c r="D230" s="232" t="s">
        <v>513</v>
      </c>
      <c r="E230" s="80" t="s">
        <v>20</v>
      </c>
      <c r="F230" s="81">
        <v>1</v>
      </c>
      <c r="G230" s="14"/>
      <c r="H230" s="89">
        <f t="shared" si="49"/>
        <v>0</v>
      </c>
    </row>
    <row r="231" spans="1:8" ht="30" customHeight="1" x14ac:dyDescent="0.3">
      <c r="A231" s="85"/>
      <c r="B231" s="77" t="s">
        <v>316</v>
      </c>
      <c r="C231" s="13" t="s">
        <v>427</v>
      </c>
      <c r="D231" s="232" t="s">
        <v>428</v>
      </c>
      <c r="E231" s="80" t="s">
        <v>431</v>
      </c>
      <c r="F231" s="81">
        <v>5</v>
      </c>
      <c r="G231" s="14"/>
      <c r="H231" s="89">
        <f t="shared" si="49"/>
        <v>0</v>
      </c>
    </row>
    <row r="232" spans="1:8" ht="30" customHeight="1" x14ac:dyDescent="0.3">
      <c r="A232" s="85"/>
      <c r="B232" s="77" t="s">
        <v>315</v>
      </c>
      <c r="C232" s="78" t="s">
        <v>414</v>
      </c>
      <c r="D232" s="232" t="s">
        <v>79</v>
      </c>
      <c r="E232" s="80" t="s">
        <v>20</v>
      </c>
      <c r="F232" s="81">
        <v>4</v>
      </c>
      <c r="G232" s="14"/>
      <c r="H232" s="178">
        <f>ROUND(G232*F232,2)</f>
        <v>0</v>
      </c>
    </row>
    <row r="233" spans="1:8" ht="30" customHeight="1" x14ac:dyDescent="0.3">
      <c r="A233" s="85"/>
      <c r="B233" s="77" t="s">
        <v>314</v>
      </c>
      <c r="C233" s="13" t="s">
        <v>432</v>
      </c>
      <c r="D233" s="232" t="s">
        <v>428</v>
      </c>
      <c r="E233" s="80" t="s">
        <v>431</v>
      </c>
      <c r="F233" s="81">
        <v>5</v>
      </c>
      <c r="G233" s="14"/>
      <c r="H233" s="89">
        <f t="shared" ref="H233" si="50">ROUND(G233*F233,2)</f>
        <v>0</v>
      </c>
    </row>
    <row r="234" spans="1:8" ht="30" customHeight="1" x14ac:dyDescent="0.3">
      <c r="A234" s="85"/>
      <c r="B234" s="77" t="s">
        <v>135</v>
      </c>
      <c r="C234" s="78" t="s">
        <v>463</v>
      </c>
      <c r="D234" s="232" t="s">
        <v>148</v>
      </c>
      <c r="E234" s="80" t="s">
        <v>20</v>
      </c>
      <c r="F234" s="81">
        <v>1</v>
      </c>
      <c r="G234" s="145"/>
      <c r="H234" s="178">
        <f>ROUND(G234*F234,2)</f>
        <v>0</v>
      </c>
    </row>
    <row r="235" spans="1:8" ht="30" customHeight="1" x14ac:dyDescent="0.3">
      <c r="A235" s="85"/>
      <c r="B235" s="183" t="s">
        <v>476</v>
      </c>
      <c r="C235" s="184" t="s">
        <v>470</v>
      </c>
      <c r="D235" s="236" t="s">
        <v>488</v>
      </c>
      <c r="E235" s="185" t="s">
        <v>471</v>
      </c>
      <c r="F235" s="186">
        <v>1</v>
      </c>
      <c r="G235" s="2">
        <v>100000</v>
      </c>
      <c r="H235" s="116">
        <f>ROUND(G235*F235,2)</f>
        <v>100000</v>
      </c>
    </row>
    <row r="236" spans="1:8" s="68" customFormat="1" ht="30" customHeight="1" thickBot="1" x14ac:dyDescent="0.25">
      <c r="A236" s="129"/>
      <c r="B236" s="146" t="str">
        <f>B126</f>
        <v>B</v>
      </c>
      <c r="C236" s="203" t="str">
        <f>C126</f>
        <v>WATER AND WASTE WORKS</v>
      </c>
      <c r="D236" s="204"/>
      <c r="E236" s="204"/>
      <c r="F236" s="205"/>
      <c r="G236" s="131" t="s">
        <v>254</v>
      </c>
      <c r="H236" s="131">
        <f>SUM(H126:H235)</f>
        <v>100000</v>
      </c>
    </row>
    <row r="237" spans="1:8" s="68" customFormat="1" ht="30" customHeight="1" thickTop="1" x14ac:dyDescent="0.2">
      <c r="A237" s="147"/>
      <c r="B237" s="148" t="s">
        <v>197</v>
      </c>
      <c r="C237" s="209" t="s">
        <v>460</v>
      </c>
      <c r="D237" s="210"/>
      <c r="E237" s="210"/>
      <c r="F237" s="211"/>
      <c r="G237" s="149"/>
      <c r="H237" s="150"/>
    </row>
    <row r="238" spans="1:8" s="41" customFormat="1" ht="83.45" customHeight="1" x14ac:dyDescent="0.2">
      <c r="A238" s="25"/>
      <c r="B238" s="77" t="s">
        <v>136</v>
      </c>
      <c r="C238" s="78" t="s">
        <v>385</v>
      </c>
      <c r="D238" s="237" t="s">
        <v>489</v>
      </c>
      <c r="E238" s="27" t="s">
        <v>20</v>
      </c>
      <c r="F238" s="81">
        <v>16</v>
      </c>
      <c r="G238" s="14"/>
      <c r="H238" s="28">
        <f>ROUND(G238*F238,2)</f>
        <v>0</v>
      </c>
    </row>
    <row r="239" spans="1:8" s="41" customFormat="1" ht="50.25" customHeight="1" x14ac:dyDescent="0.2">
      <c r="A239" s="25"/>
      <c r="B239" s="77" t="s">
        <v>201</v>
      </c>
      <c r="C239" s="26" t="s">
        <v>260</v>
      </c>
      <c r="D239" s="237" t="s">
        <v>489</v>
      </c>
      <c r="E239" s="27" t="s">
        <v>386</v>
      </c>
      <c r="F239" s="81">
        <v>522</v>
      </c>
      <c r="G239" s="14"/>
      <c r="H239" s="28">
        <f t="shared" ref="H239:H248" si="51">ROUND(G239*F239,2)</f>
        <v>0</v>
      </c>
    </row>
    <row r="240" spans="1:8" s="41" customFormat="1" ht="54" customHeight="1" x14ac:dyDescent="0.2">
      <c r="A240" s="25"/>
      <c r="B240" s="77" t="s">
        <v>137</v>
      </c>
      <c r="C240" s="93" t="s">
        <v>387</v>
      </c>
      <c r="D240" s="237" t="s">
        <v>489</v>
      </c>
      <c r="E240" s="27" t="s">
        <v>20</v>
      </c>
      <c r="F240" s="81">
        <v>16</v>
      </c>
      <c r="G240" s="14"/>
      <c r="H240" s="28">
        <f t="shared" si="51"/>
        <v>0</v>
      </c>
    </row>
    <row r="241" spans="1:8" s="41" customFormat="1" ht="109.15" customHeight="1" x14ac:dyDescent="0.2">
      <c r="A241" s="25"/>
      <c r="B241" s="77" t="s">
        <v>138</v>
      </c>
      <c r="C241" s="151" t="s">
        <v>263</v>
      </c>
      <c r="D241" s="237" t="s">
        <v>489</v>
      </c>
      <c r="E241" s="27" t="s">
        <v>20</v>
      </c>
      <c r="F241" s="81">
        <v>6</v>
      </c>
      <c r="G241" s="14"/>
      <c r="H241" s="28">
        <f t="shared" si="51"/>
        <v>0</v>
      </c>
    </row>
    <row r="242" spans="1:8" s="41" customFormat="1" ht="52.5" customHeight="1" x14ac:dyDescent="0.2">
      <c r="A242" s="25"/>
      <c r="B242" s="77" t="s">
        <v>139</v>
      </c>
      <c r="C242" s="151" t="s">
        <v>388</v>
      </c>
      <c r="D242" s="237" t="s">
        <v>489</v>
      </c>
      <c r="E242" s="27" t="s">
        <v>20</v>
      </c>
      <c r="F242" s="81">
        <v>1</v>
      </c>
      <c r="G242" s="14"/>
      <c r="H242" s="28">
        <f t="shared" si="51"/>
        <v>0</v>
      </c>
    </row>
    <row r="243" spans="1:8" s="41" customFormat="1" ht="52.5" customHeight="1" x14ac:dyDescent="0.2">
      <c r="A243" s="25"/>
      <c r="B243" s="77" t="s">
        <v>312</v>
      </c>
      <c r="C243" s="151" t="s">
        <v>389</v>
      </c>
      <c r="D243" s="237" t="s">
        <v>489</v>
      </c>
      <c r="E243" s="27" t="s">
        <v>20</v>
      </c>
      <c r="F243" s="81">
        <v>4</v>
      </c>
      <c r="G243" s="14"/>
      <c r="H243" s="28">
        <f t="shared" si="51"/>
        <v>0</v>
      </c>
    </row>
    <row r="244" spans="1:8" s="41" customFormat="1" ht="53.25" customHeight="1" x14ac:dyDescent="0.2">
      <c r="A244" s="25"/>
      <c r="B244" s="77" t="s">
        <v>311</v>
      </c>
      <c r="C244" s="151" t="s">
        <v>265</v>
      </c>
      <c r="D244" s="237" t="s">
        <v>489</v>
      </c>
      <c r="E244" s="27" t="s">
        <v>266</v>
      </c>
      <c r="F244" s="81">
        <v>16</v>
      </c>
      <c r="G244" s="14"/>
      <c r="H244" s="28">
        <f t="shared" si="51"/>
        <v>0</v>
      </c>
    </row>
    <row r="245" spans="1:8" s="41" customFormat="1" ht="50.1" customHeight="1" x14ac:dyDescent="0.2">
      <c r="A245" s="25"/>
      <c r="B245" s="77" t="s">
        <v>310</v>
      </c>
      <c r="C245" s="152" t="s">
        <v>390</v>
      </c>
      <c r="D245" s="237" t="s">
        <v>489</v>
      </c>
      <c r="E245" s="153" t="s">
        <v>20</v>
      </c>
      <c r="F245" s="81">
        <v>16</v>
      </c>
      <c r="G245" s="14"/>
      <c r="H245" s="28">
        <f t="shared" si="51"/>
        <v>0</v>
      </c>
    </row>
    <row r="246" spans="1:8" s="41" customFormat="1" ht="63" customHeight="1" x14ac:dyDescent="0.2">
      <c r="A246" s="25"/>
      <c r="B246" s="77" t="s">
        <v>309</v>
      </c>
      <c r="C246" s="152" t="s">
        <v>268</v>
      </c>
      <c r="D246" s="237" t="s">
        <v>489</v>
      </c>
      <c r="E246" s="153" t="s">
        <v>269</v>
      </c>
      <c r="F246" s="81">
        <v>16</v>
      </c>
      <c r="G246" s="14"/>
      <c r="H246" s="28">
        <f>ROUND(G246*F246,2)</f>
        <v>0</v>
      </c>
    </row>
    <row r="247" spans="1:8" s="41" customFormat="1" ht="50.1" customHeight="1" x14ac:dyDescent="0.2">
      <c r="A247" s="25"/>
      <c r="B247" s="77" t="s">
        <v>207</v>
      </c>
      <c r="C247" s="152" t="s">
        <v>270</v>
      </c>
      <c r="D247" s="237" t="s">
        <v>489</v>
      </c>
      <c r="E247" s="153" t="s">
        <v>269</v>
      </c>
      <c r="F247" s="81">
        <v>16</v>
      </c>
      <c r="G247" s="14"/>
      <c r="H247" s="28">
        <f t="shared" ref="H247" si="52">ROUND(G247*F247,2)</f>
        <v>0</v>
      </c>
    </row>
    <row r="248" spans="1:8" s="41" customFormat="1" ht="50.1" customHeight="1" x14ac:dyDescent="0.2">
      <c r="A248" s="25"/>
      <c r="B248" s="189" t="s">
        <v>308</v>
      </c>
      <c r="C248" s="190" t="s">
        <v>429</v>
      </c>
      <c r="D248" s="238" t="s">
        <v>489</v>
      </c>
      <c r="E248" s="191" t="s">
        <v>20</v>
      </c>
      <c r="F248" s="186">
        <v>2</v>
      </c>
      <c r="G248" s="82"/>
      <c r="H248" s="192">
        <f t="shared" si="51"/>
        <v>0</v>
      </c>
    </row>
    <row r="249" spans="1:8" s="68" customFormat="1" ht="30" customHeight="1" thickBot="1" x14ac:dyDescent="0.25">
      <c r="A249" s="129"/>
      <c r="B249" s="146" t="str">
        <f>B237</f>
        <v>C</v>
      </c>
      <c r="C249" s="203" t="str">
        <f>C237</f>
        <v>STREET LIGHT RENEWAL WORKS</v>
      </c>
      <c r="D249" s="204"/>
      <c r="E249" s="204"/>
      <c r="F249" s="205"/>
      <c r="G249" s="131" t="s">
        <v>254</v>
      </c>
      <c r="H249" s="131">
        <f>SUM(H237:H248)</f>
        <v>0</v>
      </c>
    </row>
    <row r="250" spans="1:8" s="6" customFormat="1" ht="30" customHeight="1" thickTop="1" x14ac:dyDescent="0.2">
      <c r="A250" s="4"/>
      <c r="B250" s="5" t="s">
        <v>253</v>
      </c>
      <c r="C250" s="216" t="s">
        <v>272</v>
      </c>
      <c r="D250" s="217"/>
      <c r="E250" s="217"/>
      <c r="F250" s="218"/>
      <c r="G250" s="21"/>
      <c r="H250" s="22"/>
    </row>
    <row r="251" spans="1:8" s="8" customFormat="1" ht="30" customHeight="1" x14ac:dyDescent="0.2">
      <c r="A251" s="7" t="s">
        <v>249</v>
      </c>
      <c r="B251" s="29" t="s">
        <v>307</v>
      </c>
      <c r="C251" s="30" t="s">
        <v>273</v>
      </c>
      <c r="D251" s="31" t="s">
        <v>469</v>
      </c>
      <c r="E251" s="32" t="s">
        <v>274</v>
      </c>
      <c r="F251" s="33">
        <v>1</v>
      </c>
      <c r="G251" s="34"/>
      <c r="H251" s="35">
        <f t="shared" ref="H251" si="53">ROUND(G251*F251,2)</f>
        <v>0</v>
      </c>
    </row>
    <row r="252" spans="1:8" s="6" customFormat="1" ht="30" customHeight="1" thickBot="1" x14ac:dyDescent="0.25">
      <c r="A252" s="9"/>
      <c r="B252" s="10" t="str">
        <f>B250</f>
        <v>D</v>
      </c>
      <c r="C252" s="219" t="str">
        <f>C250</f>
        <v>MOBILIZATION /DEMOLIBIZATION</v>
      </c>
      <c r="D252" s="220"/>
      <c r="E252" s="220"/>
      <c r="F252" s="221"/>
      <c r="G252" s="23" t="s">
        <v>254</v>
      </c>
      <c r="H252" s="24">
        <f>H251</f>
        <v>0</v>
      </c>
    </row>
    <row r="253" spans="1:8" s="41" customFormat="1" ht="36" customHeight="1" thickTop="1" x14ac:dyDescent="0.25">
      <c r="A253" s="154"/>
      <c r="B253" s="155"/>
      <c r="C253" s="156" t="s">
        <v>255</v>
      </c>
      <c r="D253" s="239"/>
      <c r="E253" s="157"/>
      <c r="F253" s="157"/>
      <c r="G253" s="158"/>
      <c r="H253" s="159"/>
    </row>
    <row r="254" spans="1:8" s="41" customFormat="1" ht="30" customHeight="1" thickBot="1" x14ac:dyDescent="0.25">
      <c r="A254" s="160"/>
      <c r="B254" s="130" t="str">
        <f>B125</f>
        <v>A</v>
      </c>
      <c r="C254" s="222" t="str">
        <f>C125</f>
        <v>SURFACE WORKS</v>
      </c>
      <c r="D254" s="204"/>
      <c r="E254" s="204"/>
      <c r="F254" s="205"/>
      <c r="G254" s="160" t="s">
        <v>254</v>
      </c>
      <c r="H254" s="160">
        <f>H125</f>
        <v>0</v>
      </c>
    </row>
    <row r="255" spans="1:8" s="41" customFormat="1" ht="30" customHeight="1" thickTop="1" thickBot="1" x14ac:dyDescent="0.25">
      <c r="A255" s="160"/>
      <c r="B255" s="146" t="str">
        <f>B236</f>
        <v>B</v>
      </c>
      <c r="C255" s="223" t="str">
        <f>C236</f>
        <v>WATER AND WASTE WORKS</v>
      </c>
      <c r="D255" s="224"/>
      <c r="E255" s="224"/>
      <c r="F255" s="225"/>
      <c r="G255" s="160" t="s">
        <v>254</v>
      </c>
      <c r="H255" s="160">
        <f>H236</f>
        <v>100000</v>
      </c>
    </row>
    <row r="256" spans="1:8" s="41" customFormat="1" ht="30" customHeight="1" thickTop="1" thickBot="1" x14ac:dyDescent="0.25">
      <c r="A256" s="160"/>
      <c r="B256" s="146" t="str">
        <f>B249</f>
        <v>C</v>
      </c>
      <c r="C256" s="223" t="str">
        <f>C249</f>
        <v>STREET LIGHT RENEWAL WORKS</v>
      </c>
      <c r="D256" s="224"/>
      <c r="E256" s="224"/>
      <c r="F256" s="225"/>
      <c r="G256" s="160" t="s">
        <v>254</v>
      </c>
      <c r="H256" s="160">
        <f>H249</f>
        <v>0</v>
      </c>
    </row>
    <row r="257" spans="1:8" s="41" customFormat="1" ht="30" customHeight="1" thickTop="1" thickBot="1" x14ac:dyDescent="0.25">
      <c r="A257" s="161"/>
      <c r="B257" s="146" t="str">
        <f>B250</f>
        <v>D</v>
      </c>
      <c r="C257" s="226" t="str">
        <f>C250</f>
        <v>MOBILIZATION /DEMOLIBIZATION</v>
      </c>
      <c r="D257" s="224"/>
      <c r="E257" s="224"/>
      <c r="F257" s="225"/>
      <c r="G257" s="161" t="s">
        <v>254</v>
      </c>
      <c r="H257" s="161">
        <f>H252</f>
        <v>0</v>
      </c>
    </row>
    <row r="258" spans="1:8" s="41" customFormat="1" ht="37.9" customHeight="1" thickTop="1" x14ac:dyDescent="0.2">
      <c r="A258" s="64"/>
      <c r="B258" s="212" t="s">
        <v>256</v>
      </c>
      <c r="C258" s="213"/>
      <c r="D258" s="213"/>
      <c r="E258" s="213"/>
      <c r="F258" s="213"/>
      <c r="G258" s="214">
        <f>SUM(H254:H257)</f>
        <v>100000</v>
      </c>
      <c r="H258" s="215"/>
    </row>
    <row r="259" spans="1:8" s="41" customFormat="1" ht="15.95" customHeight="1" x14ac:dyDescent="0.2">
      <c r="A259" s="162"/>
      <c r="B259" s="163"/>
      <c r="C259" s="164"/>
      <c r="D259" s="240"/>
      <c r="E259" s="164"/>
      <c r="F259" s="164"/>
      <c r="G259" s="165"/>
      <c r="H259" s="166"/>
    </row>
    <row r="260" spans="1:8" s="41" customFormat="1" ht="9.75" customHeight="1" x14ac:dyDescent="0.3">
      <c r="A260" s="158"/>
      <c r="B260" s="47"/>
      <c r="C260" s="167"/>
      <c r="D260" s="241"/>
      <c r="E260" s="44"/>
      <c r="F260" s="44"/>
      <c r="G260" s="44"/>
      <c r="H260" s="168"/>
    </row>
  </sheetData>
  <sheetProtection algorithmName="SHA-512" hashValue="OqhlZCiqkdGuDvikfZXanGq0ofVf2YDibrGeUS5A08nB1XV599OijLLsU8WuRe8kgD/Ua4ir+swxnH2Yjdc3lw==" saltValue="1cLGuSnCJP7m62wKFqodkA==" spinCount="100000" sheet="1" objects="1" scenarios="1" selectLockedCells="1"/>
  <mergeCells count="13">
    <mergeCell ref="B258:F258"/>
    <mergeCell ref="G258:H258"/>
    <mergeCell ref="C250:F250"/>
    <mergeCell ref="C252:F252"/>
    <mergeCell ref="C254:F254"/>
    <mergeCell ref="C255:F255"/>
    <mergeCell ref="C256:F256"/>
    <mergeCell ref="C257:F257"/>
    <mergeCell ref="C249:F249"/>
    <mergeCell ref="C6:F6"/>
    <mergeCell ref="C125:F125"/>
    <mergeCell ref="C236:F236"/>
    <mergeCell ref="C237:F237"/>
  </mergeCells>
  <conditionalFormatting sqref="D39:D42 D47 D238:D248">
    <cfRule type="cellIs" dxfId="74" priority="72" stopIfTrue="1" operator="equal">
      <formula>"CW 2130-R11"</formula>
    </cfRule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251">
    <cfRule type="cellIs" dxfId="71" priority="69" stopIfTrue="1" operator="equal">
      <formula>"CW 2130-R11"</formula>
    </cfRule>
    <cfRule type="cellIs" dxfId="70" priority="70" stopIfTrue="1" operator="equal">
      <formula>"CW 3120-R2"</formula>
    </cfRule>
    <cfRule type="cellIs" dxfId="69" priority="71" stopIfTrue="1" operator="equal">
      <formula>"CW 3240-R7"</formula>
    </cfRule>
  </conditionalFormatting>
  <conditionalFormatting sqref="D52">
    <cfRule type="cellIs" dxfId="68" priority="66" stopIfTrue="1" operator="equal">
      <formula>"CW 2130-R11"</formula>
    </cfRule>
    <cfRule type="cellIs" dxfId="67" priority="67" stopIfTrue="1" operator="equal">
      <formula>"CW 3120-R2"</formula>
    </cfRule>
    <cfRule type="cellIs" dxfId="66" priority="68" stopIfTrue="1" operator="equal">
      <formula>"CW 3240-R7"</formula>
    </cfRule>
  </conditionalFormatting>
  <conditionalFormatting sqref="D60">
    <cfRule type="cellIs" dxfId="65" priority="63" stopIfTrue="1" operator="equal">
      <formula>"CW 2130-R11"</formula>
    </cfRule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129:D130">
    <cfRule type="cellIs" dxfId="62" priority="60" stopIfTrue="1" operator="equal">
      <formula>"CW 2130-R11"</formula>
    </cfRule>
    <cfRule type="cellIs" dxfId="61" priority="61" stopIfTrue="1" operator="equal">
      <formula>"CW 3120-R2"</formula>
    </cfRule>
    <cfRule type="cellIs" dxfId="60" priority="62" stopIfTrue="1" operator="equal">
      <formula>"CW 3240-R7"</formula>
    </cfRule>
  </conditionalFormatting>
  <conditionalFormatting sqref="D59">
    <cfRule type="cellIs" dxfId="59" priority="57" stopIfTrue="1" operator="equal">
      <formula>"CW 2130-R11"</formula>
    </cfRule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61">
    <cfRule type="cellIs" dxfId="56" priority="54" stopIfTrue="1" operator="equal">
      <formula>"CW 2130-R11"</formula>
    </cfRule>
    <cfRule type="cellIs" dxfId="55" priority="55" stopIfTrue="1" operator="equal">
      <formula>"CW 3120-R2"</formula>
    </cfRule>
    <cfRule type="cellIs" dxfId="54" priority="56" stopIfTrue="1" operator="equal">
      <formula>"CW 3240-R7"</formula>
    </cfRule>
  </conditionalFormatting>
  <conditionalFormatting sqref="D12">
    <cfRule type="cellIs" dxfId="53" priority="51" stopIfTrue="1" operator="equal">
      <formula>"CW 2130-R11"</formula>
    </cfRule>
    <cfRule type="cellIs" dxfId="52" priority="52" stopIfTrue="1" operator="equal">
      <formula>"CW 3120-R2"</formula>
    </cfRule>
    <cfRule type="cellIs" dxfId="51" priority="53" stopIfTrue="1" operator="equal">
      <formula>"CW 3240-R7"</formula>
    </cfRule>
  </conditionalFormatting>
  <conditionalFormatting sqref="D139:D141">
    <cfRule type="cellIs" dxfId="50" priority="48" stopIfTrue="1" operator="equal">
      <formula>"CW 2130-R11"</formula>
    </cfRule>
    <cfRule type="cellIs" dxfId="49" priority="49" stopIfTrue="1" operator="equal">
      <formula>"CW 3120-R2"</formula>
    </cfRule>
    <cfRule type="cellIs" dxfId="48" priority="50" stopIfTrue="1" operator="equal">
      <formula>"CW 3240-R7"</formula>
    </cfRule>
  </conditionalFormatting>
  <conditionalFormatting sqref="D223 D225 D218:D221 D90:D91 D227:D235">
    <cfRule type="cellIs" dxfId="47" priority="46" stopIfTrue="1" operator="equal">
      <formula>"CW 3120-R2"</formula>
    </cfRule>
    <cfRule type="cellIs" dxfId="46" priority="47" stopIfTrue="1" operator="equal">
      <formula>"CW 3240-R7"</formula>
    </cfRule>
  </conditionalFormatting>
  <conditionalFormatting sqref="D116">
    <cfRule type="cellIs" dxfId="45" priority="43" stopIfTrue="1" operator="equal">
      <formula>"CW 2130-R11"</formula>
    </cfRule>
    <cfRule type="cellIs" dxfId="44" priority="44" stopIfTrue="1" operator="equal">
      <formula>"CW 3120-R2"</formula>
    </cfRule>
    <cfRule type="cellIs" dxfId="43" priority="45" stopIfTrue="1" operator="equal">
      <formula>"CW 3240-R7"</formula>
    </cfRule>
  </conditionalFormatting>
  <conditionalFormatting sqref="D116">
    <cfRule type="cellIs" dxfId="42" priority="40" stopIfTrue="1" operator="equal">
      <formula>"CW 2130-R11"</formula>
    </cfRule>
    <cfRule type="cellIs" dxfId="41" priority="41" stopIfTrue="1" operator="equal">
      <formula>"CW 3120-R2"</formula>
    </cfRule>
    <cfRule type="cellIs" dxfId="40" priority="42" stopIfTrue="1" operator="equal">
      <formula>"CW 3240-R7"</formula>
    </cfRule>
  </conditionalFormatting>
  <conditionalFormatting sqref="D117:D119">
    <cfRule type="cellIs" dxfId="39" priority="37" stopIfTrue="1" operator="equal">
      <formula>"CW 2130-R11"</formula>
    </cfRule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118:D119">
    <cfRule type="cellIs" dxfId="36" priority="34" stopIfTrue="1" operator="equal">
      <formula>"CW 2130-R11"</formula>
    </cfRule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117">
    <cfRule type="cellIs" dxfId="33" priority="31" stopIfTrue="1" operator="equal">
      <formula>"CW 2130-R11"</formula>
    </cfRule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117">
    <cfRule type="cellIs" dxfId="30" priority="28" stopIfTrue="1" operator="equal">
      <formula>"CW 2130-R11"</formula>
    </cfRule>
    <cfRule type="cellIs" dxfId="29" priority="29" stopIfTrue="1" operator="equal">
      <formula>"CW 3120-R2"</formula>
    </cfRule>
    <cfRule type="cellIs" dxfId="28" priority="30" stopIfTrue="1" operator="equal">
      <formula>"CW 3240-R7"</formula>
    </cfRule>
  </conditionalFormatting>
  <conditionalFormatting sqref="D157">
    <cfRule type="cellIs" dxfId="27" priority="26" stopIfTrue="1" operator="equal">
      <formula>"CW 3120-R2"</formula>
    </cfRule>
    <cfRule type="cellIs" dxfId="26" priority="27" stopIfTrue="1" operator="equal">
      <formula>"CW 3240-R7"</formula>
    </cfRule>
  </conditionalFormatting>
  <conditionalFormatting sqref="G251">
    <cfRule type="expression" dxfId="25" priority="75">
      <formula>G251&gt;G258*0.05</formula>
    </cfRule>
  </conditionalFormatting>
  <conditionalFormatting sqref="D115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115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115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135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138">
    <cfRule type="cellIs" dxfId="12" priority="11" stopIfTrue="1" operator="equal">
      <formula>"CW 2130-R11"</formula>
    </cfRule>
    <cfRule type="cellIs" dxfId="11" priority="12" stopIfTrue="1" operator="equal">
      <formula>"CW 3120-R2"</formula>
    </cfRule>
    <cfRule type="cellIs" dxfId="10" priority="13" stopIfTrue="1" operator="equal">
      <formula>"CW 3240-R7"</formula>
    </cfRule>
  </conditionalFormatting>
  <conditionalFormatting sqref="D153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149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11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13 G49 G76 G56:G57 G215:G216 G219:G220 G223 G135 G116 G121:G124 G133 G83:G87 G225 G8 G10:G12 G14:G15 G17:G19 G21 G23 G26:G27 G29:G30 G32:G34 G36 G38 G41:G43 G46 G51:G53 G59:G61 G238:G248 G79:G81 G89:G93 G95:G97 G100:G102 G104:G106 G108:G111 G118:G119 G130 G138 G141 G145 G148:G149 G151 G153 G156:G157 G160 G162 G164:G165 G167:G169 G172:G173 G176 G178 G180 G183 G185 G190 G193 G197 G201 G204 G207:G208 G210:G213 G72:G74 G227:G234 G63:G70" xr:uid="{5488A0A4-2A42-4CA2-A92F-25FC9C5CAB48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36:G137 G214 G217:G218 G88 G112 G35 G114:G115 G134 G71 G94 G39:G40 G107 G44:G45 G9 G13 G16 G20 G22 G24:G25 G28 G31 G37 G47:G48 G50 G54:G55 G58 G62 G75 G77:G78 G82 G98:G99 G103 G117 G120 G126:G129 G131:G132 G139:G140 G142:G144 G146:G147 G150 G152 G154:G155 G158:G159 G161 G163 G166 G170:G171 G174:G175 G177 G179 G181:G182 G184 G186:G188 G191:G192 G194:G196 G198:G200 G202:G203 G205:G206 G209 G221:G222 G224 G226" xr:uid="{17E062E9-FB6E-4963-9ED8-DA8AE0935042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51" xr:uid="{F512EF10-937E-4F4D-A221-6DC88DC47802}">
      <formula1>IF(AND(G251&gt;=0.01,G251&lt;=G258*0.05),ROUND(G251,2),0.01)</formula1>
    </dataValidation>
    <dataValidation operator="equal" allowBlank="1" showErrorMessage="1" errorTitle="ENTRY ERROR!" error="Unit Price must be greater than 0_x000a_and cannot include fractions of a cent" prompt="Enter your Unit Bid Price._x000a_You do not need to type in the &quot;$&quot;" sqref="G235" xr:uid="{F6E67D6E-14D0-4F71-BBAC-7B3D981217C9}"/>
  </dataValidations>
  <pageMargins left="0.511811023622047" right="0.511811023622047" top="0.74803149606299202" bottom="0.74803149606299202" header="0.23622047244094499" footer="0.23622047244094499"/>
  <pageSetup scale="59" orientation="portrait" r:id="rId1"/>
  <headerFooter alignWithMargins="0">
    <oddHeader>&amp;LThe City of Winnipeg
Tender No. 453-2022 Addendum 2&amp;RBid Submission
&amp;P of &amp;N</oddHeader>
  </headerFooter>
  <rowBreaks count="9" manualBreakCount="9">
    <brk id="23" min="1" max="7" man="1"/>
    <brk id="53" min="1" max="7" man="1"/>
    <brk id="76" min="1" max="7" man="1"/>
    <brk id="97" min="1" max="7" man="1"/>
    <brk id="125" min="1" max="7" man="1"/>
    <brk id="153" min="1" max="7" man="1"/>
    <brk id="185" min="1" max="7" man="1"/>
    <brk id="216" min="1" max="7" man="1"/>
    <brk id="2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453-2022(R2)</vt:lpstr>
      <vt:lpstr>'453-2022(R2)'!Print_Area</vt:lpstr>
      <vt:lpstr>'453-2022(R2)'!Print_Titles</vt:lpstr>
      <vt:lpstr>'453-2022(R2)'!XEVERYTHING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Dec. 14, 2022
by C. Humbert
File Size = 44.3 KB</dc:description>
  <cp:lastModifiedBy>Windows User</cp:lastModifiedBy>
  <cp:lastPrinted>2022-12-14T16:49:05Z</cp:lastPrinted>
  <dcterms:created xsi:type="dcterms:W3CDTF">1999-03-31T15:44:33Z</dcterms:created>
  <dcterms:modified xsi:type="dcterms:W3CDTF">2022-12-14T16:51:15Z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